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5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5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7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7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7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9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0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0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.xml" ContentType="application/vnd.openxmlformats-officedocument.drawing+xml"/>
  <Override PartName="/xl/charts/chart10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0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0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0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0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1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1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1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1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11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11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11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11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11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11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12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12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12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7.xml" ContentType="application/vnd.openxmlformats-officedocument.drawing+xml"/>
  <Override PartName="/xl/charts/chart12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12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12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12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12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12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12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13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13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A:\1 - TDM\3 - Model Dev\1 - WF\2 - Sandbox\v9.0Beta\0 - CalibValid\3 - Distribution\"/>
    </mc:Choice>
  </mc:AlternateContent>
  <xr:revisionPtr revIDLastSave="0" documentId="13_ncr:1_{246E5592-74F1-4317-9931-28B08776A317}" xr6:coauthVersionLast="47" xr6:coauthVersionMax="47" xr10:uidLastSave="{00000000-0000-0000-0000-000000000000}"/>
  <bookViews>
    <workbookView xWindow="-98" yWindow="-98" windowWidth="30915" windowHeight="16876" tabRatio="684" xr2:uid="{00000000-000D-0000-FFFF-FFFF00000000}"/>
  </bookViews>
  <sheets>
    <sheet name="FF - r4" sheetId="165" r:id="rId1"/>
    <sheet name="TLF Time - r3" sheetId="160" r:id="rId2"/>
    <sheet name="TLF Dist - r3" sheetId="166" r:id="rId3"/>
    <sheet name="TLF GC - r3" sheetId="167" r:id="rId4"/>
    <sheet name="FF - r3" sheetId="107" r:id="rId5"/>
    <sheet name="Obsv_Time" sheetId="102" r:id="rId6"/>
    <sheet name="Obsv_Dist" sheetId="99" r:id="rId7"/>
    <sheet name="Obsv_GC" sheetId="78" r:id="rId8"/>
    <sheet name="OBSERVED_DATA" sheetId="187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L7" i="165" l="1"/>
  <c r="DK7" i="165"/>
  <c r="DJ7" i="165"/>
  <c r="DI7" i="165"/>
  <c r="DH7" i="165"/>
  <c r="DG7" i="165"/>
  <c r="ED158" i="165"/>
  <c r="ED159" i="165"/>
  <c r="ED160" i="165"/>
  <c r="ED161" i="165"/>
  <c r="ED162" i="165"/>
  <c r="ED163" i="165"/>
  <c r="ED164" i="165"/>
  <c r="ED165" i="165"/>
  <c r="ED166" i="165"/>
  <c r="ED167" i="165"/>
  <c r="ED168" i="165"/>
  <c r="ED169" i="165"/>
  <c r="ED170" i="165"/>
  <c r="ED171" i="165"/>
  <c r="ED172" i="165"/>
  <c r="ED173" i="165"/>
  <c r="ED174" i="165"/>
  <c r="ED175" i="165"/>
  <c r="ED176" i="165"/>
  <c r="ED177" i="165"/>
  <c r="ED178" i="165"/>
  <c r="ED179" i="165"/>
  <c r="ED180" i="165"/>
  <c r="ED181" i="165"/>
  <c r="ED182" i="165"/>
  <c r="ED183" i="165"/>
  <c r="ED184" i="165"/>
  <c r="ED185" i="165"/>
  <c r="ED186" i="165"/>
  <c r="ED187" i="165"/>
  <c r="ED188" i="165"/>
  <c r="ED189" i="165"/>
  <c r="ED190" i="165"/>
  <c r="ED191" i="165"/>
  <c r="ED192" i="165"/>
  <c r="ED193" i="165"/>
  <c r="ED194" i="165"/>
  <c r="ED195" i="165"/>
  <c r="ED196" i="165"/>
  <c r="ED197" i="165"/>
  <c r="ED198" i="165"/>
  <c r="ED199" i="165"/>
  <c r="ED200" i="165"/>
  <c r="ED201" i="165"/>
  <c r="ED202" i="165"/>
  <c r="ED203" i="165"/>
  <c r="ED204" i="165"/>
  <c r="ED205" i="165"/>
  <c r="ED206" i="165"/>
  <c r="ED207" i="165"/>
  <c r="EE7" i="165"/>
  <c r="EC5" i="160"/>
  <c r="EC3" i="160" s="1"/>
  <c r="EC4" i="160"/>
  <c r="DY5" i="160"/>
  <c r="DY3" i="160" s="1"/>
  <c r="DY4" i="160"/>
  <c r="EY5" i="160"/>
  <c r="EY3" i="160" s="1"/>
  <c r="EY4" i="160"/>
  <c r="EX5" i="160"/>
  <c r="EX3" i="160" s="1"/>
  <c r="EX4" i="160"/>
  <c r="EU5" i="160"/>
  <c r="EU3" i="160" s="1"/>
  <c r="EU4" i="160"/>
  <c r="EQ5" i="160"/>
  <c r="EQ3" i="160" s="1"/>
  <c r="EQ4" i="160"/>
  <c r="CW5" i="166"/>
  <c r="EE9" i="166"/>
  <c r="EE10" i="166"/>
  <c r="EE11" i="166"/>
  <c r="EE12" i="166"/>
  <c r="EE13" i="166"/>
  <c r="EE14" i="166"/>
  <c r="EE15" i="166"/>
  <c r="EE16" i="166"/>
  <c r="EE17" i="166"/>
  <c r="EE18" i="166"/>
  <c r="EE19" i="166"/>
  <c r="EE20" i="166"/>
  <c r="EE21" i="166"/>
  <c r="EE22" i="166"/>
  <c r="EE23" i="166"/>
  <c r="EE24" i="166"/>
  <c r="EE25" i="166"/>
  <c r="EE26" i="166"/>
  <c r="EE27" i="166"/>
  <c r="EE28" i="166"/>
  <c r="EE29" i="166"/>
  <c r="EE30" i="166"/>
  <c r="EE31" i="166"/>
  <c r="EE32" i="166"/>
  <c r="EE33" i="166"/>
  <c r="EE34" i="166"/>
  <c r="EE35" i="166"/>
  <c r="EE36" i="166"/>
  <c r="EE37" i="166"/>
  <c r="EE38" i="166"/>
  <c r="EE39" i="166"/>
  <c r="EE40" i="166"/>
  <c r="EE41" i="166"/>
  <c r="EE42" i="166"/>
  <c r="EE43" i="166"/>
  <c r="EE44" i="166"/>
  <c r="EE45" i="166"/>
  <c r="EE46" i="166"/>
  <c r="EE47" i="166"/>
  <c r="EE48" i="166"/>
  <c r="EE49" i="166"/>
  <c r="EE50" i="166"/>
  <c r="EE51" i="166"/>
  <c r="EE52" i="166"/>
  <c r="EE53" i="166"/>
  <c r="EE54" i="166"/>
  <c r="EE55" i="166"/>
  <c r="EE56" i="166"/>
  <c r="EE57" i="166"/>
  <c r="EE58" i="166"/>
  <c r="EE59" i="166"/>
  <c r="EE60" i="166"/>
  <c r="EE61" i="166"/>
  <c r="EE62" i="166"/>
  <c r="EE63" i="166"/>
  <c r="EE64" i="166"/>
  <c r="EE65" i="166"/>
  <c r="EE66" i="166"/>
  <c r="EE67" i="166"/>
  <c r="EE68" i="166"/>
  <c r="EE69" i="166"/>
  <c r="EE70" i="166"/>
  <c r="EE71" i="166"/>
  <c r="EE72" i="166"/>
  <c r="EE73" i="166"/>
  <c r="EE74" i="166"/>
  <c r="EE75" i="166"/>
  <c r="EE76" i="166"/>
  <c r="EE77" i="166"/>
  <c r="EE78" i="166"/>
  <c r="EE79" i="166"/>
  <c r="EE80" i="166"/>
  <c r="EE81" i="166"/>
  <c r="EE82" i="166"/>
  <c r="EE83" i="166"/>
  <c r="EE84" i="166"/>
  <c r="EE85" i="166"/>
  <c r="EE86" i="166"/>
  <c r="EE87" i="166"/>
  <c r="EE88" i="166"/>
  <c r="EE89" i="166"/>
  <c r="EE90" i="166"/>
  <c r="EE91" i="166"/>
  <c r="EE92" i="166"/>
  <c r="EE93" i="166"/>
  <c r="EE94" i="166"/>
  <c r="EE95" i="166"/>
  <c r="EE96" i="166"/>
  <c r="EE97" i="166"/>
  <c r="EE98" i="166"/>
  <c r="EE99" i="166"/>
  <c r="EE100" i="166"/>
  <c r="EE101" i="166"/>
  <c r="EE102" i="166"/>
  <c r="EE103" i="166"/>
  <c r="EE104" i="166"/>
  <c r="EE105" i="166"/>
  <c r="EE106" i="166"/>
  <c r="EE107" i="166"/>
  <c r="EE108" i="166"/>
  <c r="EE8" i="166"/>
  <c r="EW5" i="166"/>
  <c r="EW3" i="166" s="1"/>
  <c r="EW4" i="166"/>
  <c r="EC9" i="160"/>
  <c r="EC10" i="160"/>
  <c r="EC11" i="160"/>
  <c r="EC12" i="160"/>
  <c r="EC13" i="160"/>
  <c r="EC14" i="160"/>
  <c r="EC15" i="160"/>
  <c r="EC16" i="160"/>
  <c r="EC17" i="160"/>
  <c r="EC18" i="160"/>
  <c r="EC19" i="160"/>
  <c r="EC20" i="160"/>
  <c r="EC21" i="160"/>
  <c r="EC22" i="160"/>
  <c r="EC23" i="160"/>
  <c r="EC24" i="160"/>
  <c r="EC25" i="160"/>
  <c r="EC26" i="160"/>
  <c r="EC27" i="160"/>
  <c r="EC28" i="160"/>
  <c r="EC29" i="160"/>
  <c r="EC30" i="160"/>
  <c r="EC31" i="160"/>
  <c r="EC32" i="160"/>
  <c r="EC33" i="160"/>
  <c r="EC34" i="160"/>
  <c r="EC35" i="160"/>
  <c r="EC36" i="160"/>
  <c r="EC37" i="160"/>
  <c r="EC38" i="160"/>
  <c r="EC39" i="160"/>
  <c r="EC40" i="160"/>
  <c r="EC41" i="160"/>
  <c r="EC42" i="160"/>
  <c r="EC43" i="160"/>
  <c r="EC44" i="160"/>
  <c r="EC45" i="160"/>
  <c r="EC46" i="160"/>
  <c r="EC47" i="160"/>
  <c r="EC48" i="160"/>
  <c r="EC49" i="160"/>
  <c r="EC50" i="160"/>
  <c r="EC51" i="160"/>
  <c r="EC52" i="160"/>
  <c r="EC53" i="160"/>
  <c r="EC54" i="160"/>
  <c r="EC55" i="160"/>
  <c r="EC56" i="160"/>
  <c r="EC57" i="160"/>
  <c r="EC58" i="160"/>
  <c r="EC59" i="160"/>
  <c r="EC60" i="160"/>
  <c r="EC61" i="160"/>
  <c r="EC62" i="160"/>
  <c r="EC63" i="160"/>
  <c r="EC64" i="160"/>
  <c r="EC65" i="160"/>
  <c r="EC66" i="160"/>
  <c r="EC67" i="160"/>
  <c r="EC68" i="160"/>
  <c r="EC69" i="160"/>
  <c r="EC70" i="160"/>
  <c r="EC71" i="160"/>
  <c r="EC72" i="160"/>
  <c r="EC73" i="160"/>
  <c r="EC74" i="160"/>
  <c r="EC75" i="160"/>
  <c r="EC76" i="160"/>
  <c r="EC77" i="160"/>
  <c r="EC78" i="160"/>
  <c r="EC79" i="160"/>
  <c r="EC80" i="160"/>
  <c r="EC81" i="160"/>
  <c r="EC82" i="160"/>
  <c r="EC83" i="160"/>
  <c r="EC84" i="160"/>
  <c r="EC85" i="160"/>
  <c r="EC86" i="160"/>
  <c r="EC87" i="160"/>
  <c r="EC88" i="160"/>
  <c r="EC89" i="160"/>
  <c r="EC90" i="160"/>
  <c r="EC91" i="160"/>
  <c r="EC92" i="160"/>
  <c r="EC93" i="160"/>
  <c r="EC94" i="160"/>
  <c r="EC95" i="160"/>
  <c r="EC96" i="160"/>
  <c r="EC97" i="160"/>
  <c r="EC98" i="160"/>
  <c r="EC99" i="160"/>
  <c r="EC100" i="160"/>
  <c r="EC101" i="160"/>
  <c r="EC102" i="160"/>
  <c r="EC103" i="160"/>
  <c r="EC104" i="160"/>
  <c r="EC105" i="160"/>
  <c r="EC106" i="160"/>
  <c r="EC107" i="160"/>
  <c r="EC108" i="160"/>
  <c r="EC8" i="160"/>
  <c r="ED9" i="160"/>
  <c r="EE9" i="160"/>
  <c r="ED10" i="160"/>
  <c r="EE10" i="160"/>
  <c r="ED11" i="160"/>
  <c r="EE11" i="160"/>
  <c r="ED12" i="160"/>
  <c r="EE12" i="160"/>
  <c r="ED13" i="160"/>
  <c r="EE13" i="160"/>
  <c r="ED14" i="160"/>
  <c r="EE14" i="160"/>
  <c r="ED15" i="160"/>
  <c r="EE15" i="160"/>
  <c r="ED16" i="160"/>
  <c r="EE16" i="160"/>
  <c r="ED17" i="160"/>
  <c r="EE17" i="160"/>
  <c r="ED18" i="160"/>
  <c r="EE18" i="160"/>
  <c r="ED19" i="160"/>
  <c r="EE19" i="160"/>
  <c r="ED20" i="160"/>
  <c r="EE20" i="160"/>
  <c r="ED21" i="160"/>
  <c r="EE21" i="160"/>
  <c r="ED22" i="160"/>
  <c r="EE22" i="160"/>
  <c r="ED23" i="160"/>
  <c r="EE23" i="160"/>
  <c r="ED24" i="160"/>
  <c r="EE24" i="160"/>
  <c r="ED25" i="160"/>
  <c r="EE25" i="160"/>
  <c r="ED26" i="160"/>
  <c r="EE26" i="160"/>
  <c r="ED27" i="160"/>
  <c r="EE27" i="160"/>
  <c r="ED28" i="160"/>
  <c r="EE28" i="160"/>
  <c r="ED29" i="160"/>
  <c r="EE29" i="160"/>
  <c r="ED30" i="160"/>
  <c r="EE30" i="160"/>
  <c r="ED31" i="160"/>
  <c r="EE31" i="160"/>
  <c r="ED32" i="160"/>
  <c r="EE32" i="160"/>
  <c r="ED33" i="160"/>
  <c r="EE33" i="160"/>
  <c r="ED34" i="160"/>
  <c r="EE34" i="160"/>
  <c r="ED35" i="160"/>
  <c r="EE35" i="160"/>
  <c r="ED36" i="160"/>
  <c r="EE36" i="160"/>
  <c r="ED37" i="160"/>
  <c r="EE37" i="160"/>
  <c r="ED38" i="160"/>
  <c r="EE38" i="160"/>
  <c r="ED39" i="160"/>
  <c r="EE39" i="160"/>
  <c r="ED40" i="160"/>
  <c r="EE40" i="160"/>
  <c r="ED41" i="160"/>
  <c r="EE41" i="160"/>
  <c r="ED42" i="160"/>
  <c r="EE42" i="160"/>
  <c r="ED43" i="160"/>
  <c r="EE43" i="160"/>
  <c r="ED44" i="160"/>
  <c r="EE44" i="160"/>
  <c r="ED45" i="160"/>
  <c r="EE45" i="160"/>
  <c r="ED46" i="160"/>
  <c r="EE46" i="160"/>
  <c r="ED47" i="160"/>
  <c r="EE47" i="160"/>
  <c r="ED48" i="160"/>
  <c r="EE48" i="160"/>
  <c r="ED49" i="160"/>
  <c r="EE49" i="160"/>
  <c r="ED50" i="160"/>
  <c r="EE50" i="160"/>
  <c r="ED51" i="160"/>
  <c r="EE51" i="160"/>
  <c r="ED52" i="160"/>
  <c r="EE52" i="160"/>
  <c r="ED53" i="160"/>
  <c r="EE53" i="160"/>
  <c r="ED54" i="160"/>
  <c r="EE54" i="160"/>
  <c r="ED55" i="160"/>
  <c r="EE55" i="160"/>
  <c r="ED56" i="160"/>
  <c r="EE56" i="160"/>
  <c r="ED57" i="160"/>
  <c r="EE57" i="160"/>
  <c r="ED58" i="160"/>
  <c r="EE58" i="160"/>
  <c r="ED59" i="160"/>
  <c r="EE59" i="160"/>
  <c r="ED60" i="160"/>
  <c r="EE60" i="160"/>
  <c r="ED61" i="160"/>
  <c r="EE61" i="160"/>
  <c r="ED62" i="160"/>
  <c r="EE62" i="160"/>
  <c r="ED63" i="160"/>
  <c r="EE63" i="160"/>
  <c r="ED64" i="160"/>
  <c r="EE64" i="160"/>
  <c r="ED65" i="160"/>
  <c r="EE65" i="160"/>
  <c r="ED66" i="160"/>
  <c r="EE66" i="160"/>
  <c r="ED67" i="160"/>
  <c r="EE67" i="160"/>
  <c r="ED68" i="160"/>
  <c r="EE68" i="160"/>
  <c r="ED69" i="160"/>
  <c r="EE69" i="160"/>
  <c r="ED70" i="160"/>
  <c r="EE70" i="160"/>
  <c r="ED71" i="160"/>
  <c r="EE71" i="160"/>
  <c r="ED72" i="160"/>
  <c r="EE72" i="160"/>
  <c r="ED73" i="160"/>
  <c r="EE73" i="160"/>
  <c r="ED74" i="160"/>
  <c r="EE74" i="160"/>
  <c r="ED75" i="160"/>
  <c r="EE75" i="160"/>
  <c r="ED76" i="160"/>
  <c r="EE76" i="160"/>
  <c r="ED77" i="160"/>
  <c r="EE77" i="160"/>
  <c r="ED78" i="160"/>
  <c r="EE78" i="160"/>
  <c r="ED79" i="160"/>
  <c r="EE79" i="160"/>
  <c r="ED80" i="160"/>
  <c r="EE80" i="160"/>
  <c r="ED81" i="160"/>
  <c r="EE81" i="160"/>
  <c r="ED82" i="160"/>
  <c r="EE82" i="160"/>
  <c r="ED83" i="160"/>
  <c r="EE83" i="160"/>
  <c r="ED84" i="160"/>
  <c r="EE84" i="160"/>
  <c r="ED85" i="160"/>
  <c r="EE85" i="160"/>
  <c r="ED86" i="160"/>
  <c r="EE86" i="160"/>
  <c r="ED87" i="160"/>
  <c r="EE87" i="160"/>
  <c r="ED88" i="160"/>
  <c r="EE88" i="160"/>
  <c r="ED89" i="160"/>
  <c r="EE89" i="160"/>
  <c r="ED90" i="160"/>
  <c r="EE90" i="160"/>
  <c r="ED91" i="160"/>
  <c r="EE91" i="160"/>
  <c r="ED92" i="160"/>
  <c r="EE92" i="160"/>
  <c r="ED93" i="160"/>
  <c r="EE93" i="160"/>
  <c r="ED94" i="160"/>
  <c r="EE94" i="160"/>
  <c r="ED95" i="160"/>
  <c r="EE95" i="160"/>
  <c r="ED96" i="160"/>
  <c r="EE96" i="160"/>
  <c r="ED97" i="160"/>
  <c r="EE97" i="160"/>
  <c r="ED98" i="160"/>
  <c r="EE98" i="160"/>
  <c r="ED99" i="160"/>
  <c r="EE99" i="160"/>
  <c r="ED100" i="160"/>
  <c r="EE100" i="160"/>
  <c r="ED101" i="160"/>
  <c r="EE101" i="160"/>
  <c r="ED102" i="160"/>
  <c r="EE102" i="160"/>
  <c r="ED103" i="160"/>
  <c r="EE103" i="160"/>
  <c r="ED104" i="160"/>
  <c r="EE104" i="160"/>
  <c r="ED105" i="160"/>
  <c r="EE105" i="160"/>
  <c r="ED106" i="160"/>
  <c r="EE106" i="160"/>
  <c r="ED107" i="160"/>
  <c r="EE107" i="160"/>
  <c r="ED108" i="160"/>
  <c r="EE108" i="160"/>
  <c r="ED8" i="160"/>
  <c r="EE8" i="160"/>
  <c r="EE5" i="160"/>
  <c r="DY8" i="160"/>
  <c r="DY9" i="160"/>
  <c r="DY10" i="160"/>
  <c r="DY11" i="160"/>
  <c r="DY12" i="160"/>
  <c r="DY13" i="160"/>
  <c r="DY14" i="160"/>
  <c r="DY15" i="160"/>
  <c r="DY16" i="160"/>
  <c r="DY17" i="160"/>
  <c r="DY18" i="160"/>
  <c r="DY19" i="160"/>
  <c r="DY20" i="160"/>
  <c r="DY21" i="160"/>
  <c r="DY22" i="160"/>
  <c r="DY23" i="160"/>
  <c r="DY24" i="160"/>
  <c r="DY25" i="160"/>
  <c r="DY26" i="160"/>
  <c r="DY27" i="160"/>
  <c r="DY28" i="160"/>
  <c r="DY29" i="160"/>
  <c r="DY30" i="160"/>
  <c r="DY31" i="160"/>
  <c r="DY32" i="160"/>
  <c r="DY33" i="160"/>
  <c r="DY34" i="160"/>
  <c r="DY35" i="160"/>
  <c r="DY36" i="160"/>
  <c r="DY37" i="160"/>
  <c r="DY38" i="160"/>
  <c r="DY39" i="160"/>
  <c r="DY40" i="160"/>
  <c r="DY41" i="160"/>
  <c r="DY42" i="160"/>
  <c r="DY43" i="160"/>
  <c r="DY44" i="160"/>
  <c r="DY45" i="160"/>
  <c r="DY46" i="160"/>
  <c r="DY47" i="160"/>
  <c r="DY48" i="160"/>
  <c r="DY49" i="160"/>
  <c r="DY50" i="160"/>
  <c r="DY51" i="160"/>
  <c r="DY52" i="160"/>
  <c r="DY53" i="160"/>
  <c r="DY54" i="160"/>
  <c r="DY55" i="160"/>
  <c r="DY56" i="160"/>
  <c r="DY57" i="160"/>
  <c r="DY58" i="160"/>
  <c r="DY59" i="160"/>
  <c r="DY60" i="160"/>
  <c r="DY61" i="160"/>
  <c r="DY62" i="160"/>
  <c r="DY63" i="160"/>
  <c r="DY64" i="160"/>
  <c r="DY65" i="160"/>
  <c r="DY66" i="160"/>
  <c r="DY67" i="160"/>
  <c r="DY68" i="160"/>
  <c r="DY69" i="160"/>
  <c r="DY70" i="160"/>
  <c r="DY71" i="160"/>
  <c r="DY72" i="160"/>
  <c r="DY73" i="160"/>
  <c r="DY74" i="160"/>
  <c r="DY75" i="160"/>
  <c r="DY76" i="160"/>
  <c r="DY77" i="160"/>
  <c r="DY78" i="160"/>
  <c r="DY79" i="160"/>
  <c r="DY80" i="160"/>
  <c r="DY81" i="160"/>
  <c r="DY82" i="160"/>
  <c r="DY83" i="160"/>
  <c r="DY84" i="160"/>
  <c r="DY85" i="160"/>
  <c r="DY86" i="160"/>
  <c r="DY87" i="160"/>
  <c r="DY88" i="160"/>
  <c r="DY89" i="160"/>
  <c r="DY90" i="160"/>
  <c r="DY91" i="160"/>
  <c r="DY92" i="160"/>
  <c r="DY93" i="160"/>
  <c r="DY94" i="160"/>
  <c r="DY95" i="160"/>
  <c r="DY96" i="160"/>
  <c r="DY97" i="160"/>
  <c r="DY98" i="160"/>
  <c r="DY99" i="160"/>
  <c r="DY100" i="160"/>
  <c r="DY101" i="160"/>
  <c r="DY102" i="160"/>
  <c r="DY103" i="160"/>
  <c r="DY104" i="160"/>
  <c r="DY105" i="160"/>
  <c r="DY106" i="160"/>
  <c r="DY107" i="160"/>
  <c r="DY108" i="160"/>
  <c r="DZ8" i="160"/>
  <c r="DZ9" i="160"/>
  <c r="DZ10" i="160"/>
  <c r="DZ11" i="160"/>
  <c r="DZ12" i="160"/>
  <c r="DZ13" i="160"/>
  <c r="DZ14" i="160"/>
  <c r="DZ15" i="160"/>
  <c r="DZ16" i="160"/>
  <c r="DZ17" i="160"/>
  <c r="DZ18" i="160"/>
  <c r="DZ19" i="160"/>
  <c r="DZ20" i="160"/>
  <c r="DZ21" i="160"/>
  <c r="DZ22" i="160"/>
  <c r="DZ23" i="160"/>
  <c r="DZ24" i="160"/>
  <c r="DZ25" i="160"/>
  <c r="DZ26" i="160"/>
  <c r="DZ27" i="160"/>
  <c r="DZ28" i="160"/>
  <c r="DZ29" i="160"/>
  <c r="DZ30" i="160"/>
  <c r="DZ31" i="160"/>
  <c r="DZ32" i="160"/>
  <c r="DZ33" i="160"/>
  <c r="DZ34" i="160"/>
  <c r="DZ35" i="160"/>
  <c r="DZ36" i="160"/>
  <c r="DZ37" i="160"/>
  <c r="DZ38" i="160"/>
  <c r="DZ39" i="160"/>
  <c r="DZ40" i="160"/>
  <c r="DZ41" i="160"/>
  <c r="DZ42" i="160"/>
  <c r="DZ43" i="160"/>
  <c r="DZ44" i="160"/>
  <c r="DZ45" i="160"/>
  <c r="DZ46" i="160"/>
  <c r="DZ47" i="160"/>
  <c r="DZ48" i="160"/>
  <c r="DZ49" i="160"/>
  <c r="DZ50" i="160"/>
  <c r="DZ51" i="160"/>
  <c r="DZ52" i="160"/>
  <c r="DZ53" i="160"/>
  <c r="DZ54" i="160"/>
  <c r="DZ55" i="160"/>
  <c r="DZ56" i="160"/>
  <c r="DZ57" i="160"/>
  <c r="DZ58" i="160"/>
  <c r="DZ59" i="160"/>
  <c r="DZ60" i="160"/>
  <c r="DZ61" i="160"/>
  <c r="DZ62" i="160"/>
  <c r="DZ63" i="160"/>
  <c r="DZ64" i="160"/>
  <c r="DZ65" i="160"/>
  <c r="DZ66" i="160"/>
  <c r="DZ67" i="160"/>
  <c r="DZ68" i="160"/>
  <c r="DZ69" i="160"/>
  <c r="DZ70" i="160"/>
  <c r="DZ71" i="160"/>
  <c r="DZ72" i="160"/>
  <c r="DZ73" i="160"/>
  <c r="DZ74" i="160"/>
  <c r="DZ75" i="160"/>
  <c r="DZ76" i="160"/>
  <c r="DZ77" i="160"/>
  <c r="DZ78" i="160"/>
  <c r="DZ79" i="160"/>
  <c r="DZ80" i="160"/>
  <c r="DZ81" i="160"/>
  <c r="DZ82" i="160"/>
  <c r="DZ83" i="160"/>
  <c r="DZ84" i="160"/>
  <c r="DZ85" i="160"/>
  <c r="DZ86" i="160"/>
  <c r="DZ87" i="160"/>
  <c r="DZ88" i="160"/>
  <c r="DZ89" i="160"/>
  <c r="DZ90" i="160"/>
  <c r="DZ91" i="160"/>
  <c r="DZ92" i="160"/>
  <c r="DZ93" i="160"/>
  <c r="DZ94" i="160"/>
  <c r="DZ95" i="160"/>
  <c r="DZ96" i="160"/>
  <c r="DZ97" i="160"/>
  <c r="DZ98" i="160"/>
  <c r="DZ99" i="160"/>
  <c r="DZ100" i="160"/>
  <c r="DZ101" i="160"/>
  <c r="DZ102" i="160"/>
  <c r="DZ103" i="160"/>
  <c r="DZ104" i="160"/>
  <c r="DZ105" i="160"/>
  <c r="DZ106" i="160"/>
  <c r="DZ107" i="160"/>
  <c r="DZ108" i="160"/>
  <c r="EA8" i="160"/>
  <c r="EA9" i="160"/>
  <c r="EA10" i="160"/>
  <c r="EA11" i="160"/>
  <c r="EA12" i="160"/>
  <c r="EA13" i="160"/>
  <c r="EA14" i="160"/>
  <c r="EA15" i="160"/>
  <c r="EA16" i="160"/>
  <c r="EA17" i="160"/>
  <c r="EA18" i="160"/>
  <c r="EA19" i="160"/>
  <c r="EA20" i="160"/>
  <c r="EA21" i="160"/>
  <c r="EA22" i="160"/>
  <c r="EA23" i="160"/>
  <c r="EA24" i="160"/>
  <c r="EA25" i="160"/>
  <c r="EA26" i="160"/>
  <c r="EA27" i="160"/>
  <c r="EA28" i="160"/>
  <c r="EA29" i="160"/>
  <c r="EA30" i="160"/>
  <c r="EA31" i="160"/>
  <c r="EA32" i="160"/>
  <c r="EA33" i="160"/>
  <c r="EA34" i="160"/>
  <c r="EA35" i="160"/>
  <c r="EA36" i="160"/>
  <c r="EA37" i="160"/>
  <c r="EA38" i="160"/>
  <c r="EA39" i="160"/>
  <c r="EA40" i="160"/>
  <c r="EA41" i="160"/>
  <c r="EA42" i="160"/>
  <c r="EA43" i="160"/>
  <c r="EA44" i="160"/>
  <c r="EA45" i="160"/>
  <c r="EA46" i="160"/>
  <c r="EA47" i="160"/>
  <c r="EA48" i="160"/>
  <c r="EA49" i="160"/>
  <c r="EA50" i="160"/>
  <c r="EA51" i="160"/>
  <c r="EA52" i="160"/>
  <c r="EA53" i="160"/>
  <c r="EA54" i="160"/>
  <c r="EA55" i="160"/>
  <c r="EA56" i="160"/>
  <c r="EA57" i="160"/>
  <c r="EA58" i="160"/>
  <c r="EA59" i="160"/>
  <c r="EA60" i="160"/>
  <c r="EA61" i="160"/>
  <c r="EA62" i="160"/>
  <c r="EA63" i="160"/>
  <c r="EA64" i="160"/>
  <c r="EA65" i="160"/>
  <c r="EA66" i="160"/>
  <c r="EA67" i="160"/>
  <c r="EA68" i="160"/>
  <c r="EA69" i="160"/>
  <c r="EA70" i="160"/>
  <c r="EA71" i="160"/>
  <c r="EA72" i="160"/>
  <c r="EA73" i="160"/>
  <c r="EA74" i="160"/>
  <c r="EA75" i="160"/>
  <c r="EA76" i="160"/>
  <c r="EA77" i="160"/>
  <c r="EA78" i="160"/>
  <c r="EA79" i="160"/>
  <c r="EA80" i="160"/>
  <c r="EA81" i="160"/>
  <c r="EA82" i="160"/>
  <c r="EA83" i="160"/>
  <c r="EA84" i="160"/>
  <c r="EA85" i="160"/>
  <c r="EA86" i="160"/>
  <c r="EA87" i="160"/>
  <c r="EA88" i="160"/>
  <c r="EA89" i="160"/>
  <c r="EA90" i="160"/>
  <c r="EA91" i="160"/>
  <c r="EA92" i="160"/>
  <c r="EA93" i="160"/>
  <c r="EA94" i="160"/>
  <c r="EA95" i="160"/>
  <c r="EA96" i="160"/>
  <c r="EA97" i="160"/>
  <c r="EA98" i="160"/>
  <c r="EA99" i="160"/>
  <c r="EA100" i="160"/>
  <c r="EA101" i="160"/>
  <c r="EA102" i="160"/>
  <c r="EA103" i="160"/>
  <c r="EA104" i="160"/>
  <c r="EA105" i="160"/>
  <c r="EA106" i="160"/>
  <c r="EA107" i="160"/>
  <c r="EA108" i="160"/>
  <c r="EB8" i="160"/>
  <c r="EB9" i="160"/>
  <c r="EB10" i="160"/>
  <c r="EB11" i="160"/>
  <c r="EB12" i="160"/>
  <c r="EB13" i="160"/>
  <c r="EB14" i="160"/>
  <c r="EB15" i="160"/>
  <c r="EB16" i="160"/>
  <c r="EB17" i="160"/>
  <c r="EB18" i="160"/>
  <c r="EB19" i="160"/>
  <c r="EB20" i="160"/>
  <c r="EB21" i="160"/>
  <c r="EB22" i="160"/>
  <c r="EB23" i="160"/>
  <c r="EB24" i="160"/>
  <c r="EB25" i="160"/>
  <c r="EB26" i="160"/>
  <c r="EB27" i="160"/>
  <c r="EB28" i="160"/>
  <c r="EB29" i="160"/>
  <c r="EB30" i="160"/>
  <c r="EB31" i="160"/>
  <c r="EB32" i="160"/>
  <c r="EB33" i="160"/>
  <c r="EB34" i="160"/>
  <c r="EB35" i="160"/>
  <c r="EB36" i="160"/>
  <c r="EB37" i="160"/>
  <c r="EB38" i="160"/>
  <c r="EB39" i="160"/>
  <c r="EB40" i="160"/>
  <c r="EB41" i="160"/>
  <c r="EB42" i="160"/>
  <c r="EB43" i="160"/>
  <c r="EB44" i="160"/>
  <c r="EB45" i="160"/>
  <c r="EB46" i="160"/>
  <c r="EB47" i="160"/>
  <c r="EB48" i="160"/>
  <c r="EB49" i="160"/>
  <c r="EB50" i="160"/>
  <c r="EB51" i="160"/>
  <c r="EB52" i="160"/>
  <c r="EB53" i="160"/>
  <c r="EB54" i="160"/>
  <c r="EB55" i="160"/>
  <c r="EB56" i="160"/>
  <c r="EB57" i="160"/>
  <c r="EB58" i="160"/>
  <c r="EB59" i="160"/>
  <c r="EB60" i="160"/>
  <c r="EB61" i="160"/>
  <c r="EB62" i="160"/>
  <c r="EB63" i="160"/>
  <c r="EB64" i="160"/>
  <c r="EB65" i="160"/>
  <c r="EB66" i="160"/>
  <c r="EB67" i="160"/>
  <c r="EB68" i="160"/>
  <c r="EB69" i="160"/>
  <c r="EB70" i="160"/>
  <c r="EB71" i="160"/>
  <c r="EB72" i="160"/>
  <c r="EB73" i="160"/>
  <c r="EB74" i="160"/>
  <c r="EB75" i="160"/>
  <c r="EB76" i="160"/>
  <c r="EB77" i="160"/>
  <c r="EB78" i="160"/>
  <c r="EB79" i="160"/>
  <c r="EB80" i="160"/>
  <c r="EB81" i="160"/>
  <c r="EB82" i="160"/>
  <c r="EB83" i="160"/>
  <c r="EB84" i="160"/>
  <c r="EB85" i="160"/>
  <c r="EB86" i="160"/>
  <c r="EB87" i="160"/>
  <c r="EB88" i="160"/>
  <c r="EB89" i="160"/>
  <c r="EB90" i="160"/>
  <c r="EB91" i="160"/>
  <c r="EB92" i="160"/>
  <c r="EB93" i="160"/>
  <c r="EB94" i="160"/>
  <c r="EB95" i="160"/>
  <c r="EB96" i="160"/>
  <c r="EB97" i="160"/>
  <c r="EB98" i="160"/>
  <c r="EB99" i="160"/>
  <c r="EB100" i="160"/>
  <c r="EB101" i="160"/>
  <c r="EB102" i="160"/>
  <c r="EB103" i="160"/>
  <c r="EB104" i="160"/>
  <c r="EB105" i="160"/>
  <c r="EB106" i="160"/>
  <c r="EB107" i="160"/>
  <c r="EB108" i="160"/>
  <c r="EW5" i="160"/>
  <c r="EW3" i="160" s="1"/>
  <c r="EW4" i="160"/>
  <c r="CK11" i="167"/>
  <c r="CK12" i="167"/>
  <c r="EE9" i="167"/>
  <c r="EE10" i="167"/>
  <c r="EE11" i="167"/>
  <c r="EE12" i="167"/>
  <c r="EE13" i="167"/>
  <c r="EE14" i="167"/>
  <c r="EE15" i="167"/>
  <c r="EE16" i="167"/>
  <c r="EE17" i="167"/>
  <c r="EE18" i="167"/>
  <c r="EE19" i="167"/>
  <c r="EE20" i="167"/>
  <c r="EE21" i="167"/>
  <c r="EE22" i="167"/>
  <c r="EE23" i="167"/>
  <c r="EE24" i="167"/>
  <c r="EE25" i="167"/>
  <c r="EE26" i="167"/>
  <c r="EE27" i="167"/>
  <c r="EE28" i="167"/>
  <c r="EE29" i="167"/>
  <c r="EE30" i="167"/>
  <c r="EE31" i="167"/>
  <c r="EE32" i="167"/>
  <c r="EE33" i="167"/>
  <c r="EE34" i="167"/>
  <c r="EE35" i="167"/>
  <c r="EE36" i="167"/>
  <c r="EE37" i="167"/>
  <c r="EE38" i="167"/>
  <c r="EE39" i="167"/>
  <c r="EE40" i="167"/>
  <c r="EE41" i="167"/>
  <c r="EE42" i="167"/>
  <c r="EE43" i="167"/>
  <c r="EE44" i="167"/>
  <c r="EE45" i="167"/>
  <c r="EE46" i="167"/>
  <c r="EE47" i="167"/>
  <c r="EE48" i="167"/>
  <c r="EE49" i="167"/>
  <c r="EE50" i="167"/>
  <c r="EE51" i="167"/>
  <c r="EE52" i="167"/>
  <c r="EE53" i="167"/>
  <c r="EE54" i="167"/>
  <c r="EE55" i="167"/>
  <c r="EE56" i="167"/>
  <c r="EE57" i="167"/>
  <c r="EE58" i="167"/>
  <c r="EE59" i="167"/>
  <c r="EE60" i="167"/>
  <c r="EE61" i="167"/>
  <c r="EE62" i="167"/>
  <c r="EE63" i="167"/>
  <c r="EE64" i="167"/>
  <c r="EE65" i="167"/>
  <c r="EE66" i="167"/>
  <c r="EE67" i="167"/>
  <c r="EE68" i="167"/>
  <c r="EE69" i="167"/>
  <c r="EE70" i="167"/>
  <c r="EE71" i="167"/>
  <c r="EE72" i="167"/>
  <c r="EE73" i="167"/>
  <c r="EE74" i="167"/>
  <c r="EE75" i="167"/>
  <c r="EE76" i="167"/>
  <c r="EE77" i="167"/>
  <c r="EE78" i="167"/>
  <c r="EE79" i="167"/>
  <c r="EE80" i="167"/>
  <c r="EE81" i="167"/>
  <c r="EE82" i="167"/>
  <c r="EE83" i="167"/>
  <c r="EE84" i="167"/>
  <c r="EE85" i="167"/>
  <c r="EE86" i="167"/>
  <c r="EE87" i="167"/>
  <c r="EE88" i="167"/>
  <c r="EE89" i="167"/>
  <c r="EE90" i="167"/>
  <c r="EE91" i="167"/>
  <c r="EE92" i="167"/>
  <c r="EE93" i="167"/>
  <c r="EE94" i="167"/>
  <c r="EE95" i="167"/>
  <c r="EE96" i="167"/>
  <c r="EE97" i="167"/>
  <c r="EE98" i="167"/>
  <c r="EE99" i="167"/>
  <c r="EE100" i="167"/>
  <c r="EE101" i="167"/>
  <c r="EE102" i="167"/>
  <c r="EE103" i="167"/>
  <c r="EE104" i="167"/>
  <c r="EE105" i="167"/>
  <c r="EE106" i="167"/>
  <c r="EE107" i="167"/>
  <c r="EE108" i="167"/>
  <c r="EE109" i="167"/>
  <c r="EE110" i="167"/>
  <c r="EE111" i="167"/>
  <c r="EE112" i="167"/>
  <c r="EE113" i="167"/>
  <c r="EE114" i="167"/>
  <c r="EE115" i="167"/>
  <c r="EE116" i="167"/>
  <c r="EE117" i="167"/>
  <c r="EE118" i="167"/>
  <c r="EE119" i="167"/>
  <c r="EE120" i="167"/>
  <c r="EE121" i="167"/>
  <c r="EE122" i="167"/>
  <c r="EE123" i="167"/>
  <c r="EE124" i="167"/>
  <c r="EE125" i="167"/>
  <c r="EE126" i="167"/>
  <c r="EE127" i="167"/>
  <c r="EE128" i="167"/>
  <c r="EE129" i="167"/>
  <c r="EE130" i="167"/>
  <c r="EE131" i="167"/>
  <c r="EE132" i="167"/>
  <c r="EE133" i="167"/>
  <c r="EE134" i="167"/>
  <c r="EE135" i="167"/>
  <c r="EE136" i="167"/>
  <c r="EE137" i="167"/>
  <c r="EE138" i="167"/>
  <c r="EE139" i="167"/>
  <c r="EE140" i="167"/>
  <c r="EE141" i="167"/>
  <c r="EE142" i="167"/>
  <c r="EE143" i="167"/>
  <c r="EE144" i="167"/>
  <c r="EE145" i="167"/>
  <c r="EE146" i="167"/>
  <c r="EE147" i="167"/>
  <c r="EE148" i="167"/>
  <c r="EE149" i="167"/>
  <c r="EE150" i="167"/>
  <c r="EE151" i="167"/>
  <c r="EE152" i="167"/>
  <c r="EE153" i="167"/>
  <c r="EE154" i="167"/>
  <c r="EE155" i="167"/>
  <c r="EE156" i="167"/>
  <c r="EE157" i="167"/>
  <c r="EE158" i="167"/>
  <c r="EE159" i="167"/>
  <c r="EE160" i="167"/>
  <c r="EE161" i="167"/>
  <c r="EE162" i="167"/>
  <c r="EE163" i="167"/>
  <c r="EE164" i="167"/>
  <c r="EE165" i="167"/>
  <c r="EE166" i="167"/>
  <c r="EE167" i="167"/>
  <c r="EE168" i="167"/>
  <c r="EE169" i="167"/>
  <c r="EE170" i="167"/>
  <c r="EE171" i="167"/>
  <c r="EE172" i="167"/>
  <c r="EE173" i="167"/>
  <c r="EE174" i="167"/>
  <c r="EE175" i="167"/>
  <c r="EE176" i="167"/>
  <c r="EE177" i="167"/>
  <c r="EE178" i="167"/>
  <c r="EE179" i="167"/>
  <c r="EE180" i="167"/>
  <c r="EE181" i="167"/>
  <c r="EE182" i="167"/>
  <c r="EE183" i="167"/>
  <c r="EE184" i="167"/>
  <c r="EE185" i="167"/>
  <c r="EE186" i="167"/>
  <c r="EE187" i="167"/>
  <c r="EE188" i="167"/>
  <c r="EE189" i="167"/>
  <c r="EE190" i="167"/>
  <c r="EE191" i="167"/>
  <c r="EE192" i="167"/>
  <c r="EE193" i="167"/>
  <c r="EE194" i="167"/>
  <c r="EE195" i="167"/>
  <c r="EE196" i="167"/>
  <c r="EE197" i="167"/>
  <c r="EE198" i="167"/>
  <c r="EE199" i="167"/>
  <c r="EE200" i="167"/>
  <c r="EE201" i="167"/>
  <c r="EE202" i="167"/>
  <c r="EE203" i="167"/>
  <c r="EE204" i="167"/>
  <c r="EE205" i="167"/>
  <c r="EE206" i="167"/>
  <c r="EE207" i="167"/>
  <c r="EE208" i="167"/>
  <c r="EE8" i="167"/>
  <c r="DY5" i="167"/>
  <c r="DY8" i="167"/>
  <c r="DY9" i="167"/>
  <c r="DY10" i="167"/>
  <c r="DY11" i="167"/>
  <c r="DY12" i="167"/>
  <c r="DY13" i="167"/>
  <c r="DY14" i="167"/>
  <c r="DY15" i="167"/>
  <c r="DY16" i="167"/>
  <c r="DY17" i="167"/>
  <c r="DY18" i="167"/>
  <c r="DY19" i="167"/>
  <c r="DY20" i="167"/>
  <c r="DY21" i="167"/>
  <c r="DY22" i="167"/>
  <c r="DY23" i="167"/>
  <c r="DY24" i="167"/>
  <c r="DY25" i="167"/>
  <c r="DY26" i="167"/>
  <c r="DY27" i="167"/>
  <c r="DY28" i="167"/>
  <c r="DY29" i="167"/>
  <c r="DY30" i="167"/>
  <c r="DY31" i="167"/>
  <c r="DY32" i="167"/>
  <c r="DY33" i="167"/>
  <c r="DY34" i="167"/>
  <c r="DY35" i="167"/>
  <c r="DY36" i="167"/>
  <c r="DY37" i="167"/>
  <c r="DY38" i="167"/>
  <c r="DY39" i="167"/>
  <c r="DY40" i="167"/>
  <c r="DY41" i="167"/>
  <c r="DY42" i="167"/>
  <c r="DY43" i="167"/>
  <c r="DY44" i="167"/>
  <c r="DY45" i="167"/>
  <c r="DY46" i="167"/>
  <c r="DY47" i="167"/>
  <c r="DY48" i="167"/>
  <c r="DY49" i="167"/>
  <c r="DY50" i="167"/>
  <c r="DY51" i="167"/>
  <c r="DY52" i="167"/>
  <c r="DY53" i="167"/>
  <c r="DY54" i="167"/>
  <c r="DY55" i="167"/>
  <c r="DY56" i="167"/>
  <c r="DY57" i="167"/>
  <c r="DY58" i="167"/>
  <c r="DY59" i="167"/>
  <c r="DY60" i="167"/>
  <c r="DY61" i="167"/>
  <c r="DY62" i="167"/>
  <c r="DY63" i="167"/>
  <c r="DY64" i="167"/>
  <c r="DY65" i="167"/>
  <c r="DY66" i="167"/>
  <c r="DY67" i="167"/>
  <c r="DY68" i="167"/>
  <c r="DY69" i="167"/>
  <c r="DY70" i="167"/>
  <c r="DY71" i="167"/>
  <c r="DY72" i="167"/>
  <c r="DY73" i="167"/>
  <c r="DY74" i="167"/>
  <c r="DY75" i="167"/>
  <c r="DY76" i="167"/>
  <c r="DY77" i="167"/>
  <c r="DY78" i="167"/>
  <c r="DY79" i="167"/>
  <c r="DY80" i="167"/>
  <c r="DY81" i="167"/>
  <c r="DY82" i="167"/>
  <c r="DY83" i="167"/>
  <c r="DY84" i="167"/>
  <c r="DY85" i="167"/>
  <c r="DY86" i="167"/>
  <c r="DY87" i="167"/>
  <c r="DY88" i="167"/>
  <c r="DY89" i="167"/>
  <c r="DY90" i="167"/>
  <c r="DY91" i="167"/>
  <c r="DY92" i="167"/>
  <c r="DY93" i="167"/>
  <c r="DY94" i="167"/>
  <c r="DY95" i="167"/>
  <c r="DY96" i="167"/>
  <c r="DY97" i="167"/>
  <c r="DY98" i="167"/>
  <c r="DY99" i="167"/>
  <c r="DY100" i="167"/>
  <c r="DY101" i="167"/>
  <c r="DY102" i="167"/>
  <c r="DY103" i="167"/>
  <c r="DY104" i="167"/>
  <c r="DY105" i="167"/>
  <c r="DY106" i="167"/>
  <c r="DY107" i="167"/>
  <c r="DY108" i="167"/>
  <c r="DY109" i="167"/>
  <c r="DY110" i="167"/>
  <c r="DY111" i="167"/>
  <c r="DY112" i="167"/>
  <c r="DY113" i="167"/>
  <c r="DY114" i="167"/>
  <c r="DY115" i="167"/>
  <c r="DY116" i="167"/>
  <c r="DY117" i="167"/>
  <c r="DY118" i="167"/>
  <c r="DY119" i="167"/>
  <c r="DY120" i="167"/>
  <c r="DY121" i="167"/>
  <c r="DY122" i="167"/>
  <c r="DY123" i="167"/>
  <c r="DY124" i="167"/>
  <c r="DY125" i="167"/>
  <c r="DY126" i="167"/>
  <c r="DY127" i="167"/>
  <c r="DY128" i="167"/>
  <c r="DY129" i="167"/>
  <c r="DY130" i="167"/>
  <c r="DY131" i="167"/>
  <c r="DY132" i="167"/>
  <c r="DY133" i="167"/>
  <c r="DY134" i="167"/>
  <c r="DY135" i="167"/>
  <c r="DY136" i="167"/>
  <c r="DY137" i="167"/>
  <c r="DY138" i="167"/>
  <c r="DY139" i="167"/>
  <c r="DY140" i="167"/>
  <c r="DY141" i="167"/>
  <c r="DY142" i="167"/>
  <c r="DY143" i="167"/>
  <c r="DY144" i="167"/>
  <c r="DY145" i="167"/>
  <c r="DY146" i="167"/>
  <c r="DY147" i="167"/>
  <c r="DY148" i="167"/>
  <c r="DY149" i="167"/>
  <c r="DY150" i="167"/>
  <c r="DY151" i="167"/>
  <c r="DY152" i="167"/>
  <c r="DY153" i="167"/>
  <c r="DY154" i="167"/>
  <c r="DY155" i="167"/>
  <c r="DY156" i="167"/>
  <c r="DY157" i="167"/>
  <c r="DY158" i="167"/>
  <c r="DY159" i="167"/>
  <c r="DY160" i="167"/>
  <c r="DY161" i="167"/>
  <c r="DY162" i="167"/>
  <c r="DY163" i="167"/>
  <c r="DY164" i="167"/>
  <c r="DY165" i="167"/>
  <c r="DY166" i="167"/>
  <c r="DY167" i="167"/>
  <c r="DY168" i="167"/>
  <c r="DY169" i="167"/>
  <c r="DY170" i="167"/>
  <c r="DY171" i="167"/>
  <c r="DY172" i="167"/>
  <c r="DY173" i="167"/>
  <c r="DY174" i="167"/>
  <c r="DY175" i="167"/>
  <c r="DY176" i="167"/>
  <c r="DY177" i="167"/>
  <c r="DY178" i="167"/>
  <c r="DY179" i="167"/>
  <c r="DY180" i="167"/>
  <c r="DY181" i="167"/>
  <c r="DY182" i="167"/>
  <c r="DY183" i="167"/>
  <c r="DY184" i="167"/>
  <c r="DY185" i="167"/>
  <c r="DY186" i="167"/>
  <c r="DY187" i="167"/>
  <c r="DY188" i="167"/>
  <c r="DY189" i="167"/>
  <c r="DY190" i="167"/>
  <c r="DY191" i="167"/>
  <c r="DY192" i="167"/>
  <c r="DY193" i="167"/>
  <c r="DY194" i="167"/>
  <c r="DY195" i="167"/>
  <c r="DY196" i="167"/>
  <c r="DY197" i="167"/>
  <c r="DY198" i="167"/>
  <c r="DY199" i="167"/>
  <c r="DY200" i="167"/>
  <c r="DY201" i="167"/>
  <c r="DY202" i="167"/>
  <c r="DY203" i="167"/>
  <c r="DY204" i="167"/>
  <c r="DY205" i="167"/>
  <c r="DY206" i="167"/>
  <c r="DY207" i="167"/>
  <c r="DY208" i="167"/>
  <c r="EJ7" i="167"/>
  <c r="EJ8" i="167"/>
  <c r="EJ9" i="167"/>
  <c r="EK8" i="167" s="1"/>
  <c r="EJ10" i="167"/>
  <c r="EK10" i="167" s="1"/>
  <c r="EJ11" i="167"/>
  <c r="EK11" i="167"/>
  <c r="EJ12" i="167"/>
  <c r="EJ13" i="167"/>
  <c r="EK12" i="167" s="1"/>
  <c r="EJ14" i="167"/>
  <c r="EJ15" i="167"/>
  <c r="EK15" i="167"/>
  <c r="EJ16" i="167"/>
  <c r="EJ17" i="167"/>
  <c r="EK16" i="167" s="1"/>
  <c r="EJ18" i="167"/>
  <c r="EJ19" i="167"/>
  <c r="EK19" i="167"/>
  <c r="EJ20" i="167"/>
  <c r="EJ21" i="167"/>
  <c r="EK20" i="167" s="1"/>
  <c r="EJ22" i="167"/>
  <c r="EJ23" i="167"/>
  <c r="EK23" i="167"/>
  <c r="EJ24" i="167"/>
  <c r="EJ25" i="167"/>
  <c r="EK24" i="167" s="1"/>
  <c r="EJ26" i="167"/>
  <c r="EJ27" i="167"/>
  <c r="EK27" i="167"/>
  <c r="EJ28" i="167"/>
  <c r="EJ29" i="167"/>
  <c r="EK28" i="167" s="1"/>
  <c r="EJ30" i="167"/>
  <c r="EJ31" i="167"/>
  <c r="EK31" i="167"/>
  <c r="EJ32" i="167"/>
  <c r="EJ33" i="167"/>
  <c r="EK32" i="167" s="1"/>
  <c r="EJ34" i="167"/>
  <c r="EJ35" i="167"/>
  <c r="EK35" i="167"/>
  <c r="EJ36" i="167"/>
  <c r="EJ37" i="167"/>
  <c r="EK36" i="167" s="1"/>
  <c r="EJ38" i="167"/>
  <c r="EJ39" i="167"/>
  <c r="EK39" i="167"/>
  <c r="EJ40" i="167"/>
  <c r="EJ41" i="167"/>
  <c r="EK40" i="167" s="1"/>
  <c r="EJ42" i="167"/>
  <c r="EJ43" i="167"/>
  <c r="EK43" i="167"/>
  <c r="EJ44" i="167"/>
  <c r="EJ45" i="167"/>
  <c r="EK44" i="167" s="1"/>
  <c r="EJ46" i="167"/>
  <c r="EJ47" i="167"/>
  <c r="EK47" i="167"/>
  <c r="EJ48" i="167"/>
  <c r="EJ49" i="167"/>
  <c r="EK48" i="167" s="1"/>
  <c r="EJ50" i="167"/>
  <c r="EJ51" i="167"/>
  <c r="EK51" i="167"/>
  <c r="EJ52" i="167"/>
  <c r="EJ53" i="167"/>
  <c r="EK52" i="167" s="1"/>
  <c r="EJ54" i="167"/>
  <c r="EJ55" i="167"/>
  <c r="EK55" i="167"/>
  <c r="EJ56" i="167"/>
  <c r="EJ57" i="167"/>
  <c r="EK56" i="167" s="1"/>
  <c r="EJ58" i="167"/>
  <c r="EJ59" i="167"/>
  <c r="EK59" i="167"/>
  <c r="EJ60" i="167"/>
  <c r="EJ61" i="167"/>
  <c r="EK60" i="167" s="1"/>
  <c r="EJ62" i="167"/>
  <c r="EJ63" i="167"/>
  <c r="EK63" i="167"/>
  <c r="EJ64" i="167"/>
  <c r="EJ65" i="167"/>
  <c r="EK64" i="167" s="1"/>
  <c r="EJ66" i="167"/>
  <c r="EJ67" i="167"/>
  <c r="EK67" i="167"/>
  <c r="EJ68" i="167"/>
  <c r="EJ69" i="167"/>
  <c r="EK68" i="167" s="1"/>
  <c r="EJ70" i="167"/>
  <c r="EK69" i="167" s="1"/>
  <c r="EK70" i="167"/>
  <c r="EJ71" i="167"/>
  <c r="EK71" i="167"/>
  <c r="EJ72" i="167"/>
  <c r="EJ73" i="167"/>
  <c r="EK72" i="167" s="1"/>
  <c r="EJ74" i="167"/>
  <c r="EK73" i="167" s="1"/>
  <c r="EK74" i="167"/>
  <c r="EJ75" i="167"/>
  <c r="EK75" i="167"/>
  <c r="EJ76" i="167"/>
  <c r="EJ77" i="167"/>
  <c r="EK76" i="167" s="1"/>
  <c r="EJ78" i="167"/>
  <c r="EK77" i="167" s="1"/>
  <c r="EK78" i="167"/>
  <c r="EJ79" i="167"/>
  <c r="EK79" i="167"/>
  <c r="EJ80" i="167"/>
  <c r="EJ81" i="167"/>
  <c r="EK80" i="167" s="1"/>
  <c r="EJ82" i="167"/>
  <c r="EK81" i="167" s="1"/>
  <c r="EJ83" i="167"/>
  <c r="EK83" i="167"/>
  <c r="EJ84" i="167"/>
  <c r="EJ85" i="167"/>
  <c r="EK84" i="167" s="1"/>
  <c r="EJ86" i="167"/>
  <c r="EK85" i="167" s="1"/>
  <c r="EK86" i="167"/>
  <c r="EJ87" i="167"/>
  <c r="EK87" i="167"/>
  <c r="EJ88" i="167"/>
  <c r="EJ89" i="167"/>
  <c r="EK88" i="167" s="1"/>
  <c r="EJ90" i="167"/>
  <c r="EK89" i="167" s="1"/>
  <c r="EK90" i="167"/>
  <c r="EJ91" i="167"/>
  <c r="EK91" i="167"/>
  <c r="EJ92" i="167"/>
  <c r="EJ93" i="167"/>
  <c r="EK92" i="167" s="1"/>
  <c r="EJ94" i="167"/>
  <c r="EK93" i="167" s="1"/>
  <c r="EK94" i="167"/>
  <c r="EJ95" i="167"/>
  <c r="EK95" i="167"/>
  <c r="EJ96" i="167"/>
  <c r="EJ97" i="167"/>
  <c r="EK96" i="167" s="1"/>
  <c r="EJ98" i="167"/>
  <c r="EK97" i="167" s="1"/>
  <c r="EK98" i="167"/>
  <c r="EJ99" i="167"/>
  <c r="EK99" i="167"/>
  <c r="EJ100" i="167"/>
  <c r="EJ101" i="167"/>
  <c r="EK100" i="167" s="1"/>
  <c r="EJ102" i="167"/>
  <c r="EK101" i="167" s="1"/>
  <c r="EJ103" i="167"/>
  <c r="EK103" i="167"/>
  <c r="EJ104" i="167"/>
  <c r="EJ105" i="167"/>
  <c r="EK104" i="167" s="1"/>
  <c r="EJ106" i="167"/>
  <c r="EK105" i="167" s="1"/>
  <c r="EK106" i="167"/>
  <c r="EJ107" i="167"/>
  <c r="EK107" i="167"/>
  <c r="EJ108" i="167"/>
  <c r="EJ109" i="167"/>
  <c r="EK108" i="167" s="1"/>
  <c r="EK109" i="167"/>
  <c r="EJ110" i="167"/>
  <c r="EK110" i="167"/>
  <c r="EJ111" i="167"/>
  <c r="EK111" i="167"/>
  <c r="EJ112" i="167"/>
  <c r="EJ113" i="167"/>
  <c r="EK112" i="167" s="1"/>
  <c r="EK113" i="167"/>
  <c r="EJ114" i="167"/>
  <c r="EK114" i="167" s="1"/>
  <c r="EJ115" i="167"/>
  <c r="EK115" i="167" s="1"/>
  <c r="EJ116" i="167"/>
  <c r="EJ117" i="167"/>
  <c r="EK116" i="167" s="1"/>
  <c r="EJ118" i="167"/>
  <c r="EK117" i="167" s="1"/>
  <c r="EJ119" i="167"/>
  <c r="EK119" i="167" s="1"/>
  <c r="EJ120" i="167"/>
  <c r="EJ121" i="167"/>
  <c r="EK120" i="167" s="1"/>
  <c r="EK121" i="167"/>
  <c r="EJ122" i="167"/>
  <c r="EJ123" i="167"/>
  <c r="EK122" i="167" s="1"/>
  <c r="EK123" i="167"/>
  <c r="EJ124" i="167"/>
  <c r="EJ125" i="167"/>
  <c r="EK124" i="167" s="1"/>
  <c r="EJ126" i="167"/>
  <c r="EK126" i="167"/>
  <c r="EJ127" i="167"/>
  <c r="EK127" i="167"/>
  <c r="EJ128" i="167"/>
  <c r="EJ129" i="167"/>
  <c r="EK128" i="167" s="1"/>
  <c r="EK129" i="167"/>
  <c r="EJ130" i="167"/>
  <c r="EK130" i="167"/>
  <c r="EJ131" i="167"/>
  <c r="EK131" i="167" s="1"/>
  <c r="EJ132" i="167"/>
  <c r="EJ133" i="167"/>
  <c r="EK132" i="167" s="1"/>
  <c r="EJ134" i="167"/>
  <c r="EK134" i="167" s="1"/>
  <c r="EJ135" i="167"/>
  <c r="EK135" i="167" s="1"/>
  <c r="EJ136" i="167"/>
  <c r="EJ137" i="167"/>
  <c r="EK136" i="167" s="1"/>
  <c r="EJ138" i="167"/>
  <c r="EK137" i="167" s="1"/>
  <c r="EK138" i="167"/>
  <c r="EJ139" i="167"/>
  <c r="EK139" i="167"/>
  <c r="EJ140" i="167"/>
  <c r="EJ141" i="167"/>
  <c r="EK140" i="167" s="1"/>
  <c r="EJ142" i="167"/>
  <c r="EK142" i="167" s="1"/>
  <c r="EJ143" i="167"/>
  <c r="EK143" i="167"/>
  <c r="EJ144" i="167"/>
  <c r="EJ145" i="167"/>
  <c r="EK144" i="167" s="1"/>
  <c r="EK145" i="167"/>
  <c r="EJ146" i="167"/>
  <c r="EK146" i="167"/>
  <c r="EJ147" i="167"/>
  <c r="EK147" i="167"/>
  <c r="EJ148" i="167"/>
  <c r="EJ149" i="167"/>
  <c r="EK148" i="167" s="1"/>
  <c r="EJ150" i="167"/>
  <c r="EK150" i="167" s="1"/>
  <c r="EJ151" i="167"/>
  <c r="EK151" i="167" s="1"/>
  <c r="EJ152" i="167"/>
  <c r="EJ153" i="167"/>
  <c r="EK152" i="167" s="1"/>
  <c r="EK153" i="167"/>
  <c r="EJ154" i="167"/>
  <c r="EJ155" i="167"/>
  <c r="EK155" i="167" s="1"/>
  <c r="EJ156" i="167"/>
  <c r="EJ157" i="167"/>
  <c r="EK156" i="167" s="1"/>
  <c r="EK157" i="167"/>
  <c r="EJ158" i="167"/>
  <c r="EJ159" i="167"/>
  <c r="EK159" i="167" s="1"/>
  <c r="EJ160" i="167"/>
  <c r="EJ161" i="167"/>
  <c r="EK160" i="167" s="1"/>
  <c r="EK161" i="167"/>
  <c r="EJ162" i="167"/>
  <c r="EK162" i="167"/>
  <c r="EJ163" i="167"/>
  <c r="EK163" i="167"/>
  <c r="EJ164" i="167"/>
  <c r="EJ165" i="167"/>
  <c r="EK164" i="167" s="1"/>
  <c r="EJ166" i="167"/>
  <c r="EK166" i="167" s="1"/>
  <c r="EJ167" i="167"/>
  <c r="EK167" i="167" s="1"/>
  <c r="EJ168" i="167"/>
  <c r="EJ169" i="167"/>
  <c r="EK168" i="167" s="1"/>
  <c r="EJ170" i="167"/>
  <c r="EK169" i="167" s="1"/>
  <c r="EK170" i="167"/>
  <c r="EJ171" i="167"/>
  <c r="EK171" i="167"/>
  <c r="EJ172" i="167"/>
  <c r="EJ173" i="167"/>
  <c r="EK172" i="167" s="1"/>
  <c r="EK173" i="167"/>
  <c r="EJ174" i="167"/>
  <c r="EK174" i="167"/>
  <c r="EJ175" i="167"/>
  <c r="EK175" i="167"/>
  <c r="EJ176" i="167"/>
  <c r="EJ177" i="167"/>
  <c r="EK176" i="167" s="1"/>
  <c r="EK177" i="167"/>
  <c r="EJ178" i="167"/>
  <c r="EK178" i="167" s="1"/>
  <c r="EJ179" i="167"/>
  <c r="EK179" i="167"/>
  <c r="EJ180" i="167"/>
  <c r="EJ181" i="167"/>
  <c r="EK180" i="167" s="1"/>
  <c r="EJ182" i="167"/>
  <c r="EK182" i="167" s="1"/>
  <c r="EJ183" i="167"/>
  <c r="EK183" i="167" s="1"/>
  <c r="EJ184" i="167"/>
  <c r="EJ185" i="167"/>
  <c r="EK184" i="167" s="1"/>
  <c r="EJ186" i="167"/>
  <c r="EJ187" i="167"/>
  <c r="EK186" i="167" s="1"/>
  <c r="EK187" i="167"/>
  <c r="EJ188" i="167"/>
  <c r="EJ189" i="167"/>
  <c r="EK188" i="167" s="1"/>
  <c r="EJ190" i="167"/>
  <c r="EK190" i="167"/>
  <c r="EJ191" i="167"/>
  <c r="EK191" i="167"/>
  <c r="EJ192" i="167"/>
  <c r="EJ193" i="167"/>
  <c r="EK192" i="167" s="1"/>
  <c r="EK193" i="167"/>
  <c r="EJ194" i="167"/>
  <c r="EK194" i="167"/>
  <c r="EJ195" i="167"/>
  <c r="EK195" i="167" s="1"/>
  <c r="EJ196" i="167"/>
  <c r="EJ197" i="167"/>
  <c r="EK196" i="167" s="1"/>
  <c r="EJ198" i="167"/>
  <c r="EK198" i="167" s="1"/>
  <c r="EJ199" i="167"/>
  <c r="EK199" i="167" s="1"/>
  <c r="EJ200" i="167"/>
  <c r="EJ201" i="167"/>
  <c r="EK200" i="167" s="1"/>
  <c r="EJ202" i="167"/>
  <c r="EK202" i="167" s="1"/>
  <c r="EJ203" i="167"/>
  <c r="EK203" i="167"/>
  <c r="EJ204" i="167"/>
  <c r="EJ205" i="167"/>
  <c r="EK204" i="167" s="1"/>
  <c r="EJ206" i="167"/>
  <c r="EK206" i="167" s="1"/>
  <c r="EJ207" i="167"/>
  <c r="EK207" i="167"/>
  <c r="EJ208" i="167"/>
  <c r="EJ209" i="167"/>
  <c r="EK208" i="167" s="1"/>
  <c r="EK209" i="167"/>
  <c r="EJ210" i="167"/>
  <c r="EK210" i="167"/>
  <c r="EJ211" i="167"/>
  <c r="EK211" i="167"/>
  <c r="EJ212" i="167"/>
  <c r="EJ213" i="167"/>
  <c r="EK212" i="167" s="1"/>
  <c r="EJ214" i="167"/>
  <c r="EK214" i="167" s="1"/>
  <c r="EJ215" i="167"/>
  <c r="EK215" i="167" s="1"/>
  <c r="EJ216" i="167"/>
  <c r="EJ217" i="167"/>
  <c r="EK216" i="167" s="1"/>
  <c r="EK217" i="167"/>
  <c r="EJ218" i="167"/>
  <c r="EJ219" i="167"/>
  <c r="EK219" i="167" s="1"/>
  <c r="EJ220" i="167"/>
  <c r="EJ221" i="167"/>
  <c r="EK220" i="167" s="1"/>
  <c r="EK221" i="167"/>
  <c r="EJ222" i="167"/>
  <c r="EJ223" i="167"/>
  <c r="EK223" i="167" s="1"/>
  <c r="EJ224" i="167"/>
  <c r="EJ225" i="167"/>
  <c r="EK224" i="167" s="1"/>
  <c r="EJ226" i="167"/>
  <c r="EK225" i="167" s="1"/>
  <c r="EK226" i="167"/>
  <c r="EJ227" i="167"/>
  <c r="EK227" i="167"/>
  <c r="EJ228" i="167"/>
  <c r="EJ229" i="167"/>
  <c r="EK228" i="167" s="1"/>
  <c r="EJ230" i="167"/>
  <c r="EK230" i="167" s="1"/>
  <c r="EJ231" i="167"/>
  <c r="EK231" i="167" s="1"/>
  <c r="EJ232" i="167"/>
  <c r="EJ233" i="167"/>
  <c r="EK232" i="167" s="1"/>
  <c r="EJ234" i="167"/>
  <c r="EK233" i="167" s="1"/>
  <c r="EK234" i="167"/>
  <c r="EJ235" i="167"/>
  <c r="EK235" i="167"/>
  <c r="EJ236" i="167"/>
  <c r="EJ237" i="167"/>
  <c r="EK236" i="167" s="1"/>
  <c r="EK237" i="167"/>
  <c r="EJ238" i="167"/>
  <c r="EK238" i="167"/>
  <c r="EJ239" i="167"/>
  <c r="EK239" i="167"/>
  <c r="EJ240" i="167"/>
  <c r="EJ241" i="167"/>
  <c r="EK240" i="167" s="1"/>
  <c r="EK241" i="167"/>
  <c r="EJ242" i="167"/>
  <c r="EK242" i="167" s="1"/>
  <c r="EJ243" i="167"/>
  <c r="EK243" i="167"/>
  <c r="EJ244" i="167"/>
  <c r="EJ245" i="167"/>
  <c r="EK244" i="167" s="1"/>
  <c r="EJ246" i="167"/>
  <c r="EK246" i="167" s="1"/>
  <c r="EJ247" i="167"/>
  <c r="EK247" i="167" s="1"/>
  <c r="EJ248" i="167"/>
  <c r="EJ249" i="167"/>
  <c r="EK248" i="167" s="1"/>
  <c r="EJ250" i="167"/>
  <c r="EJ251" i="167"/>
  <c r="EK250" i="167" s="1"/>
  <c r="EK251" i="167"/>
  <c r="EJ252" i="167"/>
  <c r="EJ253" i="167"/>
  <c r="EK252" i="167" s="1"/>
  <c r="EJ254" i="167"/>
  <c r="EK254" i="167"/>
  <c r="EJ255" i="167"/>
  <c r="EK255" i="167"/>
  <c r="EJ256" i="167"/>
  <c r="EJ257" i="167"/>
  <c r="EK256" i="167" s="1"/>
  <c r="EK257" i="167"/>
  <c r="EJ258" i="167"/>
  <c r="EJ259" i="167"/>
  <c r="EK258" i="167" s="1"/>
  <c r="EK259" i="167"/>
  <c r="EJ260" i="167"/>
  <c r="EJ261" i="167"/>
  <c r="EK260" i="167" s="1"/>
  <c r="EJ262" i="167"/>
  <c r="EK262" i="167" s="1"/>
  <c r="EJ263" i="167"/>
  <c r="EK263" i="167" s="1"/>
  <c r="EJ264" i="167"/>
  <c r="EJ265" i="167"/>
  <c r="EK264" i="167" s="1"/>
  <c r="EJ266" i="167"/>
  <c r="EK266" i="167" s="1"/>
  <c r="EJ267" i="167"/>
  <c r="EK267" i="167" s="1"/>
  <c r="EJ268" i="167"/>
  <c r="EJ269" i="167"/>
  <c r="EK268" i="167" s="1"/>
  <c r="EJ270" i="167"/>
  <c r="EK270" i="167" s="1"/>
  <c r="EJ271" i="167"/>
  <c r="EK271" i="167"/>
  <c r="EJ272" i="167"/>
  <c r="EJ273" i="167"/>
  <c r="EK272" i="167" s="1"/>
  <c r="EJ274" i="167"/>
  <c r="EK273" i="167" s="1"/>
  <c r="EK274" i="167"/>
  <c r="EJ275" i="167"/>
  <c r="EK275" i="167"/>
  <c r="EJ276" i="167"/>
  <c r="EJ277" i="167"/>
  <c r="EK276" i="167" s="1"/>
  <c r="EJ278" i="167"/>
  <c r="EK278" i="167" s="1"/>
  <c r="EJ279" i="167"/>
  <c r="EK279" i="167" s="1"/>
  <c r="EJ280" i="167"/>
  <c r="EJ281" i="167"/>
  <c r="EK280" i="167" s="1"/>
  <c r="EK281" i="167"/>
  <c r="EJ282" i="167"/>
  <c r="EK282" i="167" s="1"/>
  <c r="EJ283" i="167"/>
  <c r="EK283" i="167" s="1"/>
  <c r="EJ284" i="167"/>
  <c r="EJ285" i="167"/>
  <c r="EK284" i="167" s="1"/>
  <c r="EK285" i="167"/>
  <c r="EJ286" i="167"/>
  <c r="EJ287" i="167"/>
  <c r="EK287" i="167" s="1"/>
  <c r="EJ288" i="167"/>
  <c r="EJ289" i="167"/>
  <c r="EK288" i="167" s="1"/>
  <c r="EJ290" i="167"/>
  <c r="EK290" i="167" s="1"/>
  <c r="EJ291" i="167"/>
  <c r="EK291" i="167"/>
  <c r="EJ292" i="167"/>
  <c r="EJ293" i="167"/>
  <c r="EK292" i="167" s="1"/>
  <c r="EJ294" i="167"/>
  <c r="EK294" i="167" s="1"/>
  <c r="EJ295" i="167"/>
  <c r="EK295" i="167" s="1"/>
  <c r="EJ296" i="167"/>
  <c r="EJ297" i="167"/>
  <c r="EK296" i="167" s="1"/>
  <c r="EJ298" i="167"/>
  <c r="EK298" i="167"/>
  <c r="EJ299" i="167"/>
  <c r="EK299" i="167" s="1"/>
  <c r="EJ300" i="167"/>
  <c r="EJ301" i="167"/>
  <c r="EK300" i="167" s="1"/>
  <c r="EK301" i="167"/>
  <c r="EJ302" i="167"/>
  <c r="EK302" i="167"/>
  <c r="EJ303" i="167"/>
  <c r="EK303" i="167"/>
  <c r="EJ304" i="167"/>
  <c r="EJ305" i="167"/>
  <c r="EK304" i="167" s="1"/>
  <c r="EJ306" i="167"/>
  <c r="EK305" i="167" s="1"/>
  <c r="EJ307" i="167"/>
  <c r="EK307" i="167"/>
  <c r="EJ308" i="167"/>
  <c r="EJ309" i="167"/>
  <c r="EK308" i="167" s="1"/>
  <c r="EJ310" i="167"/>
  <c r="EK310" i="167" s="1"/>
  <c r="EJ311" i="167"/>
  <c r="EK311" i="167" s="1"/>
  <c r="EJ312" i="167"/>
  <c r="EJ313" i="167"/>
  <c r="EK312" i="167" s="1"/>
  <c r="EJ314" i="167"/>
  <c r="EK314" i="167" s="1"/>
  <c r="EJ315" i="167"/>
  <c r="EK315" i="167"/>
  <c r="EJ316" i="167"/>
  <c r="EJ317" i="167"/>
  <c r="EK316" i="167" s="1"/>
  <c r="EJ318" i="167"/>
  <c r="EK318" i="167"/>
  <c r="EJ319" i="167"/>
  <c r="EK319" i="167"/>
  <c r="EJ320" i="167"/>
  <c r="EJ321" i="167"/>
  <c r="EK320" i="167" s="1"/>
  <c r="EK321" i="167"/>
  <c r="EJ322" i="167"/>
  <c r="EJ323" i="167"/>
  <c r="EK322" i="167" s="1"/>
  <c r="EJ324" i="167"/>
  <c r="EJ325" i="167"/>
  <c r="EK324" i="167" s="1"/>
  <c r="EJ326" i="167"/>
  <c r="EK326" i="167" s="1"/>
  <c r="EJ327" i="167"/>
  <c r="EK327" i="167" s="1"/>
  <c r="EJ328" i="167"/>
  <c r="EJ329" i="167"/>
  <c r="EK328" i="167" s="1"/>
  <c r="EJ330" i="167"/>
  <c r="EK330" i="167" s="1"/>
  <c r="EJ331" i="167"/>
  <c r="EK331" i="167" s="1"/>
  <c r="EJ332" i="167"/>
  <c r="EJ333" i="167"/>
  <c r="EK332" i="167" s="1"/>
  <c r="EJ334" i="167"/>
  <c r="EK334" i="167" s="1"/>
  <c r="EJ335" i="167"/>
  <c r="EK335" i="167"/>
  <c r="EJ336" i="167"/>
  <c r="EJ337" i="167"/>
  <c r="EK336" i="167" s="1"/>
  <c r="EK337" i="167"/>
  <c r="EJ338" i="167"/>
  <c r="EK338" i="167"/>
  <c r="EJ339" i="167"/>
  <c r="EK339" i="167" s="1"/>
  <c r="EJ340" i="167"/>
  <c r="EJ341" i="167"/>
  <c r="EK340" i="167" s="1"/>
  <c r="EJ342" i="167"/>
  <c r="EK342" i="167" s="1"/>
  <c r="EJ343" i="167"/>
  <c r="EK343" i="167" s="1"/>
  <c r="EJ344" i="167"/>
  <c r="EJ345" i="167"/>
  <c r="EK344" i="167" s="1"/>
  <c r="EK345" i="167"/>
  <c r="EJ346" i="167"/>
  <c r="EJ347" i="167"/>
  <c r="EK347" i="167" s="1"/>
  <c r="EJ348" i="167"/>
  <c r="EJ349" i="167"/>
  <c r="EK348" i="167" s="1"/>
  <c r="EK349" i="167"/>
  <c r="EJ350" i="167"/>
  <c r="EJ351" i="167"/>
  <c r="EK351" i="167" s="1"/>
  <c r="EJ352" i="167"/>
  <c r="EJ353" i="167"/>
  <c r="EK352" i="167" s="1"/>
  <c r="EK353" i="167"/>
  <c r="EJ354" i="167"/>
  <c r="EJ355" i="167"/>
  <c r="EK355" i="167" s="1"/>
  <c r="EJ356" i="167"/>
  <c r="EK356" i="167" s="1"/>
  <c r="EJ357" i="167"/>
  <c r="EK357" i="167"/>
  <c r="EJ358" i="167"/>
  <c r="EJ359" i="167"/>
  <c r="EK359" i="167" s="1"/>
  <c r="EJ360" i="167"/>
  <c r="EK360" i="167" s="1"/>
  <c r="EJ361" i="167"/>
  <c r="EK361" i="167"/>
  <c r="EJ362" i="167"/>
  <c r="EJ363" i="167"/>
  <c r="EK363" i="167" s="1"/>
  <c r="EJ364" i="167"/>
  <c r="EK364" i="167" s="1"/>
  <c r="EJ365" i="167"/>
  <c r="EK365" i="167"/>
  <c r="EJ366" i="167"/>
  <c r="EJ367" i="167"/>
  <c r="EK367" i="167" s="1"/>
  <c r="EJ368" i="167"/>
  <c r="EJ369" i="167"/>
  <c r="EK368" i="167" s="1"/>
  <c r="EK369" i="167"/>
  <c r="EJ370" i="167"/>
  <c r="EJ371" i="167"/>
  <c r="EK371" i="167" s="1"/>
  <c r="EJ372" i="167"/>
  <c r="EJ373" i="167"/>
  <c r="EK372" i="167" s="1"/>
  <c r="EK373" i="167"/>
  <c r="EJ374" i="167"/>
  <c r="EJ375" i="167"/>
  <c r="EK375" i="167" s="1"/>
  <c r="EJ376" i="167"/>
  <c r="EJ377" i="167"/>
  <c r="EK376" i="167" s="1"/>
  <c r="EK377" i="167"/>
  <c r="EJ378" i="167"/>
  <c r="EJ379" i="167"/>
  <c r="EK379" i="167" s="1"/>
  <c r="EJ380" i="167"/>
  <c r="EJ381" i="167"/>
  <c r="EK380" i="167" s="1"/>
  <c r="EK381" i="167"/>
  <c r="EJ382" i="167"/>
  <c r="EJ383" i="167"/>
  <c r="EK383" i="167" s="1"/>
  <c r="EJ384" i="167"/>
  <c r="EJ385" i="167"/>
  <c r="EK384" i="167" s="1"/>
  <c r="EK385" i="167"/>
  <c r="EJ386" i="167"/>
  <c r="EJ387" i="167"/>
  <c r="EK387" i="167" s="1"/>
  <c r="EJ388" i="167"/>
  <c r="EJ389" i="167"/>
  <c r="EK388" i="167" s="1"/>
  <c r="EK389" i="167"/>
  <c r="EJ390" i="167"/>
  <c r="EJ391" i="167"/>
  <c r="EK391" i="167" s="1"/>
  <c r="EJ392" i="167"/>
  <c r="EJ393" i="167"/>
  <c r="EK392" i="167" s="1"/>
  <c r="EK393" i="167"/>
  <c r="EJ394" i="167"/>
  <c r="EJ395" i="167"/>
  <c r="EK395" i="167" s="1"/>
  <c r="EJ396" i="167"/>
  <c r="EJ397" i="167"/>
  <c r="EK396" i="167" s="1"/>
  <c r="EK397" i="167"/>
  <c r="EJ398" i="167"/>
  <c r="EJ399" i="167"/>
  <c r="EK399" i="167" s="1"/>
  <c r="EJ400" i="167"/>
  <c r="EJ401" i="167"/>
  <c r="EK400" i="167" s="1"/>
  <c r="EK401" i="167"/>
  <c r="EJ402" i="167"/>
  <c r="EJ403" i="167"/>
  <c r="EK403" i="167" s="1"/>
  <c r="EJ404" i="167"/>
  <c r="EJ405" i="167"/>
  <c r="EK404" i="167" s="1"/>
  <c r="EK405" i="167"/>
  <c r="EJ406" i="167"/>
  <c r="EJ407" i="167"/>
  <c r="EK407" i="167" s="1"/>
  <c r="EJ408" i="167"/>
  <c r="EJ409" i="167"/>
  <c r="EK408" i="167" s="1"/>
  <c r="EJ510" i="167"/>
  <c r="EW4" i="167"/>
  <c r="BY159" i="165"/>
  <c r="CB159" i="165"/>
  <c r="CE159" i="165"/>
  <c r="CH159" i="165"/>
  <c r="CK159" i="165"/>
  <c r="CN159" i="165"/>
  <c r="BY160" i="165"/>
  <c r="CB160" i="165"/>
  <c r="CE160" i="165"/>
  <c r="CH160" i="165"/>
  <c r="CK160" i="165"/>
  <c r="CN160" i="165"/>
  <c r="BY161" i="165"/>
  <c r="CB161" i="165"/>
  <c r="CE161" i="165"/>
  <c r="CH161" i="165"/>
  <c r="CK161" i="165"/>
  <c r="CN161" i="165"/>
  <c r="BY162" i="165"/>
  <c r="CB162" i="165"/>
  <c r="CE162" i="165"/>
  <c r="CH162" i="165"/>
  <c r="CK162" i="165"/>
  <c r="CN162" i="165"/>
  <c r="BY163" i="165"/>
  <c r="CB163" i="165"/>
  <c r="CE163" i="165"/>
  <c r="CH163" i="165"/>
  <c r="CK163" i="165"/>
  <c r="CN163" i="165"/>
  <c r="BY164" i="165"/>
  <c r="CB164" i="165"/>
  <c r="CE164" i="165"/>
  <c r="CH164" i="165"/>
  <c r="CK164" i="165"/>
  <c r="CN164" i="165"/>
  <c r="BY165" i="165"/>
  <c r="CB165" i="165"/>
  <c r="CE165" i="165"/>
  <c r="CH165" i="165"/>
  <c r="CK165" i="165"/>
  <c r="CN165" i="165"/>
  <c r="BY166" i="165"/>
  <c r="CB166" i="165"/>
  <c r="CE166" i="165"/>
  <c r="CH166" i="165"/>
  <c r="CK166" i="165"/>
  <c r="CN166" i="165"/>
  <c r="BY167" i="165"/>
  <c r="CB167" i="165"/>
  <c r="CE167" i="165"/>
  <c r="CH167" i="165"/>
  <c r="CK167" i="165"/>
  <c r="CN167" i="165"/>
  <c r="BY168" i="165"/>
  <c r="CB168" i="165"/>
  <c r="CE168" i="165"/>
  <c r="CH168" i="165"/>
  <c r="CK168" i="165"/>
  <c r="CN168" i="165"/>
  <c r="BY169" i="165"/>
  <c r="CB169" i="165"/>
  <c r="CE169" i="165"/>
  <c r="CH169" i="165"/>
  <c r="CK169" i="165"/>
  <c r="CN169" i="165"/>
  <c r="BY170" i="165"/>
  <c r="CB170" i="165"/>
  <c r="CE170" i="165"/>
  <c r="CH170" i="165"/>
  <c r="CK170" i="165"/>
  <c r="CN170" i="165"/>
  <c r="BY171" i="165"/>
  <c r="CB171" i="165"/>
  <c r="CE171" i="165"/>
  <c r="CH171" i="165"/>
  <c r="CK171" i="165"/>
  <c r="CN171" i="165"/>
  <c r="BY172" i="165"/>
  <c r="CB172" i="165"/>
  <c r="CE172" i="165"/>
  <c r="CH172" i="165"/>
  <c r="CK172" i="165"/>
  <c r="CN172" i="165"/>
  <c r="BY173" i="165"/>
  <c r="CB173" i="165"/>
  <c r="CE173" i="165"/>
  <c r="CH173" i="165"/>
  <c r="CK173" i="165"/>
  <c r="CN173" i="165"/>
  <c r="BY174" i="165"/>
  <c r="CB174" i="165"/>
  <c r="CE174" i="165"/>
  <c r="CH174" i="165"/>
  <c r="CK174" i="165"/>
  <c r="CN174" i="165"/>
  <c r="BY175" i="165"/>
  <c r="CB175" i="165"/>
  <c r="CE175" i="165"/>
  <c r="CH175" i="165"/>
  <c r="CK175" i="165"/>
  <c r="CN175" i="165"/>
  <c r="BY176" i="165"/>
  <c r="CB176" i="165"/>
  <c r="CE176" i="165"/>
  <c r="CH176" i="165"/>
  <c r="CK176" i="165"/>
  <c r="CN176" i="165"/>
  <c r="BY177" i="165"/>
  <c r="CB177" i="165"/>
  <c r="CE177" i="165"/>
  <c r="CH177" i="165"/>
  <c r="CK177" i="165"/>
  <c r="CN177" i="165"/>
  <c r="BY178" i="165"/>
  <c r="CB178" i="165"/>
  <c r="CE178" i="165"/>
  <c r="CH178" i="165"/>
  <c r="CK178" i="165"/>
  <c r="CN178" i="165"/>
  <c r="BY179" i="165"/>
  <c r="CB179" i="165"/>
  <c r="CE179" i="165"/>
  <c r="CH179" i="165"/>
  <c r="CK179" i="165"/>
  <c r="CN179" i="165"/>
  <c r="BY180" i="165"/>
  <c r="CB180" i="165"/>
  <c r="CE180" i="165"/>
  <c r="CH180" i="165"/>
  <c r="CK180" i="165"/>
  <c r="CN180" i="165"/>
  <c r="BY181" i="165"/>
  <c r="CB181" i="165"/>
  <c r="CE181" i="165"/>
  <c r="CH181" i="165"/>
  <c r="CK181" i="165"/>
  <c r="CN181" i="165"/>
  <c r="BY182" i="165"/>
  <c r="CB182" i="165"/>
  <c r="CE182" i="165"/>
  <c r="CH182" i="165"/>
  <c r="CK182" i="165"/>
  <c r="CN182" i="165"/>
  <c r="BY183" i="165"/>
  <c r="CB183" i="165"/>
  <c r="CE183" i="165"/>
  <c r="CH183" i="165"/>
  <c r="CK183" i="165"/>
  <c r="CN183" i="165"/>
  <c r="BY184" i="165"/>
  <c r="CB184" i="165"/>
  <c r="CE184" i="165"/>
  <c r="CH184" i="165"/>
  <c r="CK184" i="165"/>
  <c r="CN184" i="165"/>
  <c r="BY185" i="165"/>
  <c r="CB185" i="165"/>
  <c r="CE185" i="165"/>
  <c r="CH185" i="165"/>
  <c r="CK185" i="165"/>
  <c r="CN185" i="165"/>
  <c r="BY186" i="165"/>
  <c r="CB186" i="165"/>
  <c r="CE186" i="165"/>
  <c r="CH186" i="165"/>
  <c r="CK186" i="165"/>
  <c r="CN186" i="165"/>
  <c r="BY187" i="165"/>
  <c r="CB187" i="165"/>
  <c r="CE187" i="165"/>
  <c r="CH187" i="165"/>
  <c r="CK187" i="165"/>
  <c r="CN187" i="165"/>
  <c r="BY188" i="165"/>
  <c r="CB188" i="165"/>
  <c r="CE188" i="165"/>
  <c r="CH188" i="165"/>
  <c r="CK188" i="165"/>
  <c r="CN188" i="165"/>
  <c r="BY189" i="165"/>
  <c r="CB189" i="165"/>
  <c r="CE189" i="165"/>
  <c r="CH189" i="165"/>
  <c r="CK189" i="165"/>
  <c r="CN189" i="165"/>
  <c r="BY190" i="165"/>
  <c r="CB190" i="165"/>
  <c r="CE190" i="165"/>
  <c r="CH190" i="165"/>
  <c r="CK190" i="165"/>
  <c r="CN190" i="165"/>
  <c r="BY191" i="165"/>
  <c r="CB191" i="165"/>
  <c r="CE191" i="165"/>
  <c r="CH191" i="165"/>
  <c r="CK191" i="165"/>
  <c r="CN191" i="165"/>
  <c r="BY192" i="165"/>
  <c r="CB192" i="165"/>
  <c r="CE192" i="165"/>
  <c r="CH192" i="165"/>
  <c r="CK192" i="165"/>
  <c r="CN192" i="165"/>
  <c r="BY193" i="165"/>
  <c r="CB193" i="165"/>
  <c r="CE193" i="165"/>
  <c r="CH193" i="165"/>
  <c r="CK193" i="165"/>
  <c r="CN193" i="165"/>
  <c r="BY194" i="165"/>
  <c r="CB194" i="165"/>
  <c r="CE194" i="165"/>
  <c r="CH194" i="165"/>
  <c r="CK194" i="165"/>
  <c r="CN194" i="165"/>
  <c r="BY195" i="165"/>
  <c r="CB195" i="165"/>
  <c r="CE195" i="165"/>
  <c r="CH195" i="165"/>
  <c r="CK195" i="165"/>
  <c r="CN195" i="165"/>
  <c r="BY196" i="165"/>
  <c r="CB196" i="165"/>
  <c r="CE196" i="165"/>
  <c r="CH196" i="165"/>
  <c r="CK196" i="165"/>
  <c r="CN196" i="165"/>
  <c r="BY197" i="165"/>
  <c r="CB197" i="165"/>
  <c r="CE197" i="165"/>
  <c r="CH197" i="165"/>
  <c r="CK197" i="165"/>
  <c r="CN197" i="165"/>
  <c r="BY198" i="165"/>
  <c r="CB198" i="165"/>
  <c r="CE198" i="165"/>
  <c r="CH198" i="165"/>
  <c r="CK198" i="165"/>
  <c r="CN198" i="165"/>
  <c r="BY199" i="165"/>
  <c r="CB199" i="165"/>
  <c r="CE199" i="165"/>
  <c r="CH199" i="165"/>
  <c r="CK199" i="165"/>
  <c r="CN199" i="165"/>
  <c r="BY200" i="165"/>
  <c r="CB200" i="165"/>
  <c r="CE200" i="165"/>
  <c r="CH200" i="165"/>
  <c r="CK200" i="165"/>
  <c r="CN200" i="165"/>
  <c r="BY201" i="165"/>
  <c r="CB201" i="165"/>
  <c r="CE201" i="165"/>
  <c r="CH201" i="165"/>
  <c r="CK201" i="165"/>
  <c r="CN201" i="165"/>
  <c r="BY202" i="165"/>
  <c r="CB202" i="165"/>
  <c r="CE202" i="165"/>
  <c r="CH202" i="165"/>
  <c r="CK202" i="165"/>
  <c r="CN202" i="165"/>
  <c r="BY203" i="165"/>
  <c r="CB203" i="165"/>
  <c r="CE203" i="165"/>
  <c r="CH203" i="165"/>
  <c r="CK203" i="165"/>
  <c r="CN203" i="165"/>
  <c r="BY204" i="165"/>
  <c r="CB204" i="165"/>
  <c r="CE204" i="165"/>
  <c r="CH204" i="165"/>
  <c r="CK204" i="165"/>
  <c r="CN204" i="165"/>
  <c r="BY205" i="165"/>
  <c r="CB205" i="165"/>
  <c r="CE205" i="165"/>
  <c r="CH205" i="165"/>
  <c r="CK205" i="165"/>
  <c r="CN205" i="165"/>
  <c r="BY206" i="165"/>
  <c r="CB206" i="165"/>
  <c r="CE206" i="165"/>
  <c r="CH206" i="165"/>
  <c r="CK206" i="165"/>
  <c r="CN206" i="165"/>
  <c r="BY207" i="165"/>
  <c r="CB207" i="165"/>
  <c r="CE207" i="165"/>
  <c r="CH207" i="165"/>
  <c r="CK207" i="165"/>
  <c r="CN207" i="165"/>
  <c r="FC208" i="165"/>
  <c r="FD208" i="165"/>
  <c r="FE208" i="165"/>
  <c r="FF208" i="165"/>
  <c r="FG208" i="165"/>
  <c r="FH208" i="165"/>
  <c r="FI208" i="165"/>
  <c r="FJ208" i="165"/>
  <c r="FC158" i="165"/>
  <c r="CA158" i="165" s="1"/>
  <c r="FD158" i="165"/>
  <c r="CD158" i="165" s="1"/>
  <c r="FE158" i="165"/>
  <c r="CG158" i="165" s="1"/>
  <c r="FF158" i="165"/>
  <c r="CJ158" i="165" s="1"/>
  <c r="FG158" i="165"/>
  <c r="CM158" i="165" s="1"/>
  <c r="FH158" i="165"/>
  <c r="CP158" i="165" s="1"/>
  <c r="FI158" i="165"/>
  <c r="FJ158" i="165"/>
  <c r="FC159" i="165"/>
  <c r="CA159" i="165" s="1"/>
  <c r="FD159" i="165"/>
  <c r="CD159" i="165" s="1"/>
  <c r="FE159" i="165"/>
  <c r="CG159" i="165" s="1"/>
  <c r="FF159" i="165"/>
  <c r="CJ159" i="165" s="1"/>
  <c r="FG159" i="165"/>
  <c r="CM159" i="165" s="1"/>
  <c r="FH159" i="165"/>
  <c r="CP159" i="165" s="1"/>
  <c r="FI159" i="165"/>
  <c r="FJ159" i="165"/>
  <c r="FC160" i="165"/>
  <c r="CA160" i="165" s="1"/>
  <c r="FD160" i="165"/>
  <c r="CD160" i="165" s="1"/>
  <c r="FE160" i="165"/>
  <c r="CG160" i="165" s="1"/>
  <c r="FF160" i="165"/>
  <c r="CJ160" i="165" s="1"/>
  <c r="FG160" i="165"/>
  <c r="CM160" i="165" s="1"/>
  <c r="FH160" i="165"/>
  <c r="CP160" i="165" s="1"/>
  <c r="FI160" i="165"/>
  <c r="FJ160" i="165"/>
  <c r="FC161" i="165"/>
  <c r="CA161" i="165" s="1"/>
  <c r="FD161" i="165"/>
  <c r="CD161" i="165" s="1"/>
  <c r="FE161" i="165"/>
  <c r="CG161" i="165" s="1"/>
  <c r="FF161" i="165"/>
  <c r="CJ161" i="165" s="1"/>
  <c r="FG161" i="165"/>
  <c r="CM161" i="165" s="1"/>
  <c r="FH161" i="165"/>
  <c r="CP161" i="165" s="1"/>
  <c r="FI161" i="165"/>
  <c r="FJ161" i="165"/>
  <c r="FC162" i="165"/>
  <c r="CA162" i="165" s="1"/>
  <c r="FD162" i="165"/>
  <c r="CD162" i="165" s="1"/>
  <c r="FE162" i="165"/>
  <c r="CG162" i="165" s="1"/>
  <c r="FF162" i="165"/>
  <c r="CJ162" i="165" s="1"/>
  <c r="FG162" i="165"/>
  <c r="CM162" i="165" s="1"/>
  <c r="FH162" i="165"/>
  <c r="CP162" i="165" s="1"/>
  <c r="FI162" i="165"/>
  <c r="FJ162" i="165"/>
  <c r="FC163" i="165"/>
  <c r="CA163" i="165" s="1"/>
  <c r="FD163" i="165"/>
  <c r="CD163" i="165" s="1"/>
  <c r="FE163" i="165"/>
  <c r="CG163" i="165" s="1"/>
  <c r="FF163" i="165"/>
  <c r="CJ163" i="165" s="1"/>
  <c r="FG163" i="165"/>
  <c r="CM163" i="165" s="1"/>
  <c r="FH163" i="165"/>
  <c r="CP163" i="165" s="1"/>
  <c r="FI163" i="165"/>
  <c r="FJ163" i="165"/>
  <c r="FC164" i="165"/>
  <c r="CA164" i="165" s="1"/>
  <c r="FD164" i="165"/>
  <c r="CD164" i="165" s="1"/>
  <c r="FE164" i="165"/>
  <c r="CG164" i="165" s="1"/>
  <c r="FF164" i="165"/>
  <c r="CJ164" i="165" s="1"/>
  <c r="FG164" i="165"/>
  <c r="CM164" i="165" s="1"/>
  <c r="FH164" i="165"/>
  <c r="CP164" i="165" s="1"/>
  <c r="FI164" i="165"/>
  <c r="FJ164" i="165"/>
  <c r="FC165" i="165"/>
  <c r="CA165" i="165" s="1"/>
  <c r="FD165" i="165"/>
  <c r="CD165" i="165" s="1"/>
  <c r="FE165" i="165"/>
  <c r="CG165" i="165" s="1"/>
  <c r="FF165" i="165"/>
  <c r="CJ165" i="165" s="1"/>
  <c r="FG165" i="165"/>
  <c r="CM165" i="165" s="1"/>
  <c r="FH165" i="165"/>
  <c r="CP165" i="165" s="1"/>
  <c r="FI165" i="165"/>
  <c r="FJ165" i="165"/>
  <c r="FC166" i="165"/>
  <c r="CA166" i="165" s="1"/>
  <c r="FD166" i="165"/>
  <c r="CD166" i="165" s="1"/>
  <c r="FE166" i="165"/>
  <c r="CG166" i="165" s="1"/>
  <c r="FF166" i="165"/>
  <c r="CJ166" i="165" s="1"/>
  <c r="FG166" i="165"/>
  <c r="CM166" i="165" s="1"/>
  <c r="FH166" i="165"/>
  <c r="CP166" i="165" s="1"/>
  <c r="FI166" i="165"/>
  <c r="FJ166" i="165"/>
  <c r="FC167" i="165"/>
  <c r="CA167" i="165" s="1"/>
  <c r="FD167" i="165"/>
  <c r="CD167" i="165" s="1"/>
  <c r="FE167" i="165"/>
  <c r="CG167" i="165" s="1"/>
  <c r="FF167" i="165"/>
  <c r="CJ167" i="165" s="1"/>
  <c r="FG167" i="165"/>
  <c r="CM167" i="165" s="1"/>
  <c r="FH167" i="165"/>
  <c r="CP167" i="165" s="1"/>
  <c r="FI167" i="165"/>
  <c r="FJ167" i="165"/>
  <c r="FC168" i="165"/>
  <c r="CA168" i="165" s="1"/>
  <c r="FD168" i="165"/>
  <c r="CD168" i="165" s="1"/>
  <c r="FE168" i="165"/>
  <c r="CG168" i="165" s="1"/>
  <c r="FF168" i="165"/>
  <c r="CJ168" i="165" s="1"/>
  <c r="FG168" i="165"/>
  <c r="CM168" i="165" s="1"/>
  <c r="FH168" i="165"/>
  <c r="CP168" i="165" s="1"/>
  <c r="FI168" i="165"/>
  <c r="FJ168" i="165"/>
  <c r="FC169" i="165"/>
  <c r="CA169" i="165" s="1"/>
  <c r="FD169" i="165"/>
  <c r="CD169" i="165" s="1"/>
  <c r="FE169" i="165"/>
  <c r="CG169" i="165" s="1"/>
  <c r="FF169" i="165"/>
  <c r="CJ169" i="165" s="1"/>
  <c r="FG169" i="165"/>
  <c r="CM169" i="165" s="1"/>
  <c r="FH169" i="165"/>
  <c r="CP169" i="165" s="1"/>
  <c r="FI169" i="165"/>
  <c r="FJ169" i="165"/>
  <c r="FC170" i="165"/>
  <c r="CA170" i="165" s="1"/>
  <c r="FD170" i="165"/>
  <c r="CD170" i="165" s="1"/>
  <c r="FE170" i="165"/>
  <c r="CG170" i="165" s="1"/>
  <c r="FF170" i="165"/>
  <c r="CJ170" i="165" s="1"/>
  <c r="FG170" i="165"/>
  <c r="CM170" i="165" s="1"/>
  <c r="FH170" i="165"/>
  <c r="CP170" i="165" s="1"/>
  <c r="FI170" i="165"/>
  <c r="FJ170" i="165"/>
  <c r="FC171" i="165"/>
  <c r="CA171" i="165" s="1"/>
  <c r="FD171" i="165"/>
  <c r="CD171" i="165" s="1"/>
  <c r="FE171" i="165"/>
  <c r="CG171" i="165" s="1"/>
  <c r="FF171" i="165"/>
  <c r="CJ171" i="165" s="1"/>
  <c r="FG171" i="165"/>
  <c r="CM171" i="165" s="1"/>
  <c r="FH171" i="165"/>
  <c r="CP171" i="165" s="1"/>
  <c r="FI171" i="165"/>
  <c r="FJ171" i="165"/>
  <c r="FC172" i="165"/>
  <c r="CA172" i="165" s="1"/>
  <c r="FD172" i="165"/>
  <c r="CD172" i="165" s="1"/>
  <c r="FE172" i="165"/>
  <c r="CG172" i="165" s="1"/>
  <c r="FF172" i="165"/>
  <c r="CJ172" i="165" s="1"/>
  <c r="FG172" i="165"/>
  <c r="CM172" i="165" s="1"/>
  <c r="FH172" i="165"/>
  <c r="CP172" i="165" s="1"/>
  <c r="FI172" i="165"/>
  <c r="FJ172" i="165"/>
  <c r="FC173" i="165"/>
  <c r="CA173" i="165" s="1"/>
  <c r="FD173" i="165"/>
  <c r="CD173" i="165" s="1"/>
  <c r="FE173" i="165"/>
  <c r="CG173" i="165" s="1"/>
  <c r="FF173" i="165"/>
  <c r="CJ173" i="165" s="1"/>
  <c r="FG173" i="165"/>
  <c r="CM173" i="165" s="1"/>
  <c r="FH173" i="165"/>
  <c r="CP173" i="165" s="1"/>
  <c r="FI173" i="165"/>
  <c r="FJ173" i="165"/>
  <c r="FC174" i="165"/>
  <c r="CA174" i="165" s="1"/>
  <c r="FD174" i="165"/>
  <c r="CD174" i="165" s="1"/>
  <c r="FE174" i="165"/>
  <c r="CG174" i="165" s="1"/>
  <c r="FF174" i="165"/>
  <c r="CJ174" i="165" s="1"/>
  <c r="FG174" i="165"/>
  <c r="CM174" i="165" s="1"/>
  <c r="FH174" i="165"/>
  <c r="CP174" i="165" s="1"/>
  <c r="FI174" i="165"/>
  <c r="FJ174" i="165"/>
  <c r="FC175" i="165"/>
  <c r="CA175" i="165" s="1"/>
  <c r="FD175" i="165"/>
  <c r="CD175" i="165" s="1"/>
  <c r="FE175" i="165"/>
  <c r="CG175" i="165" s="1"/>
  <c r="FF175" i="165"/>
  <c r="CJ175" i="165" s="1"/>
  <c r="FG175" i="165"/>
  <c r="CM175" i="165" s="1"/>
  <c r="FH175" i="165"/>
  <c r="CP175" i="165" s="1"/>
  <c r="FI175" i="165"/>
  <c r="FJ175" i="165"/>
  <c r="FC176" i="165"/>
  <c r="CA176" i="165" s="1"/>
  <c r="FD176" i="165"/>
  <c r="CD176" i="165" s="1"/>
  <c r="FE176" i="165"/>
  <c r="CG176" i="165" s="1"/>
  <c r="FF176" i="165"/>
  <c r="CJ176" i="165" s="1"/>
  <c r="FG176" i="165"/>
  <c r="CM176" i="165" s="1"/>
  <c r="FH176" i="165"/>
  <c r="CP176" i="165" s="1"/>
  <c r="FI176" i="165"/>
  <c r="FJ176" i="165"/>
  <c r="FC177" i="165"/>
  <c r="CA177" i="165" s="1"/>
  <c r="FD177" i="165"/>
  <c r="CD177" i="165" s="1"/>
  <c r="FE177" i="165"/>
  <c r="CG177" i="165" s="1"/>
  <c r="FF177" i="165"/>
  <c r="CJ177" i="165" s="1"/>
  <c r="FG177" i="165"/>
  <c r="CM177" i="165" s="1"/>
  <c r="FH177" i="165"/>
  <c r="CP177" i="165" s="1"/>
  <c r="FI177" i="165"/>
  <c r="FJ177" i="165"/>
  <c r="FC178" i="165"/>
  <c r="CA178" i="165" s="1"/>
  <c r="FD178" i="165"/>
  <c r="CD178" i="165" s="1"/>
  <c r="FE178" i="165"/>
  <c r="CG178" i="165" s="1"/>
  <c r="FF178" i="165"/>
  <c r="CJ178" i="165" s="1"/>
  <c r="FG178" i="165"/>
  <c r="CM178" i="165" s="1"/>
  <c r="FH178" i="165"/>
  <c r="CP178" i="165" s="1"/>
  <c r="FI178" i="165"/>
  <c r="FJ178" i="165"/>
  <c r="FC179" i="165"/>
  <c r="CA179" i="165" s="1"/>
  <c r="FD179" i="165"/>
  <c r="CD179" i="165" s="1"/>
  <c r="FE179" i="165"/>
  <c r="CG179" i="165" s="1"/>
  <c r="FF179" i="165"/>
  <c r="CJ179" i="165" s="1"/>
  <c r="FG179" i="165"/>
  <c r="CM179" i="165" s="1"/>
  <c r="FH179" i="165"/>
  <c r="CP179" i="165" s="1"/>
  <c r="FI179" i="165"/>
  <c r="FJ179" i="165"/>
  <c r="FC180" i="165"/>
  <c r="CA180" i="165" s="1"/>
  <c r="FD180" i="165"/>
  <c r="CD180" i="165" s="1"/>
  <c r="FE180" i="165"/>
  <c r="CG180" i="165" s="1"/>
  <c r="FF180" i="165"/>
  <c r="CJ180" i="165" s="1"/>
  <c r="FG180" i="165"/>
  <c r="CM180" i="165" s="1"/>
  <c r="FH180" i="165"/>
  <c r="CP180" i="165" s="1"/>
  <c r="FI180" i="165"/>
  <c r="FJ180" i="165"/>
  <c r="FC181" i="165"/>
  <c r="CA181" i="165" s="1"/>
  <c r="FD181" i="165"/>
  <c r="CD181" i="165" s="1"/>
  <c r="FE181" i="165"/>
  <c r="CG181" i="165" s="1"/>
  <c r="FF181" i="165"/>
  <c r="CJ181" i="165" s="1"/>
  <c r="FG181" i="165"/>
  <c r="CM181" i="165" s="1"/>
  <c r="FH181" i="165"/>
  <c r="CP181" i="165" s="1"/>
  <c r="FI181" i="165"/>
  <c r="FJ181" i="165"/>
  <c r="FC182" i="165"/>
  <c r="CA182" i="165" s="1"/>
  <c r="FD182" i="165"/>
  <c r="CD182" i="165" s="1"/>
  <c r="FE182" i="165"/>
  <c r="CG182" i="165" s="1"/>
  <c r="FF182" i="165"/>
  <c r="CJ182" i="165" s="1"/>
  <c r="FG182" i="165"/>
  <c r="CM182" i="165" s="1"/>
  <c r="FH182" i="165"/>
  <c r="CP182" i="165" s="1"/>
  <c r="FI182" i="165"/>
  <c r="FJ182" i="165"/>
  <c r="FC183" i="165"/>
  <c r="CA183" i="165" s="1"/>
  <c r="FD183" i="165"/>
  <c r="CD183" i="165" s="1"/>
  <c r="FE183" i="165"/>
  <c r="CG183" i="165" s="1"/>
  <c r="FF183" i="165"/>
  <c r="CJ183" i="165" s="1"/>
  <c r="FG183" i="165"/>
  <c r="CM183" i="165" s="1"/>
  <c r="FH183" i="165"/>
  <c r="CP183" i="165" s="1"/>
  <c r="FI183" i="165"/>
  <c r="FJ183" i="165"/>
  <c r="FC184" i="165"/>
  <c r="CA184" i="165" s="1"/>
  <c r="FD184" i="165"/>
  <c r="CD184" i="165" s="1"/>
  <c r="FE184" i="165"/>
  <c r="CG184" i="165" s="1"/>
  <c r="FF184" i="165"/>
  <c r="CJ184" i="165" s="1"/>
  <c r="FG184" i="165"/>
  <c r="CM184" i="165" s="1"/>
  <c r="FH184" i="165"/>
  <c r="CP184" i="165" s="1"/>
  <c r="FI184" i="165"/>
  <c r="FJ184" i="165"/>
  <c r="FC185" i="165"/>
  <c r="CA185" i="165" s="1"/>
  <c r="FD185" i="165"/>
  <c r="CD185" i="165" s="1"/>
  <c r="FE185" i="165"/>
  <c r="CG185" i="165" s="1"/>
  <c r="FF185" i="165"/>
  <c r="CJ185" i="165" s="1"/>
  <c r="FG185" i="165"/>
  <c r="CM185" i="165" s="1"/>
  <c r="FH185" i="165"/>
  <c r="CP185" i="165" s="1"/>
  <c r="FI185" i="165"/>
  <c r="FJ185" i="165"/>
  <c r="FC186" i="165"/>
  <c r="CA186" i="165" s="1"/>
  <c r="FD186" i="165"/>
  <c r="CD186" i="165" s="1"/>
  <c r="FE186" i="165"/>
  <c r="CG186" i="165" s="1"/>
  <c r="FF186" i="165"/>
  <c r="CJ186" i="165" s="1"/>
  <c r="FG186" i="165"/>
  <c r="CM186" i="165" s="1"/>
  <c r="FH186" i="165"/>
  <c r="CP186" i="165" s="1"/>
  <c r="FI186" i="165"/>
  <c r="FJ186" i="165"/>
  <c r="FC187" i="165"/>
  <c r="CA187" i="165" s="1"/>
  <c r="FD187" i="165"/>
  <c r="CD187" i="165" s="1"/>
  <c r="FE187" i="165"/>
  <c r="CG187" i="165" s="1"/>
  <c r="FF187" i="165"/>
  <c r="CJ187" i="165" s="1"/>
  <c r="FG187" i="165"/>
  <c r="CM187" i="165" s="1"/>
  <c r="FH187" i="165"/>
  <c r="CP187" i="165" s="1"/>
  <c r="FI187" i="165"/>
  <c r="FJ187" i="165"/>
  <c r="FC188" i="165"/>
  <c r="CA188" i="165" s="1"/>
  <c r="FD188" i="165"/>
  <c r="CD188" i="165" s="1"/>
  <c r="FE188" i="165"/>
  <c r="CG188" i="165" s="1"/>
  <c r="FF188" i="165"/>
  <c r="CJ188" i="165" s="1"/>
  <c r="FG188" i="165"/>
  <c r="CM188" i="165" s="1"/>
  <c r="FH188" i="165"/>
  <c r="CP188" i="165" s="1"/>
  <c r="FI188" i="165"/>
  <c r="FJ188" i="165"/>
  <c r="FC189" i="165"/>
  <c r="CA189" i="165" s="1"/>
  <c r="FD189" i="165"/>
  <c r="CD189" i="165" s="1"/>
  <c r="FE189" i="165"/>
  <c r="CG189" i="165" s="1"/>
  <c r="FF189" i="165"/>
  <c r="CJ189" i="165" s="1"/>
  <c r="FG189" i="165"/>
  <c r="CM189" i="165" s="1"/>
  <c r="FH189" i="165"/>
  <c r="CP189" i="165" s="1"/>
  <c r="FI189" i="165"/>
  <c r="FJ189" i="165"/>
  <c r="FC190" i="165"/>
  <c r="CA190" i="165" s="1"/>
  <c r="FD190" i="165"/>
  <c r="CD190" i="165" s="1"/>
  <c r="FE190" i="165"/>
  <c r="CG190" i="165" s="1"/>
  <c r="FF190" i="165"/>
  <c r="CJ190" i="165" s="1"/>
  <c r="FG190" i="165"/>
  <c r="CM190" i="165" s="1"/>
  <c r="FH190" i="165"/>
  <c r="CP190" i="165" s="1"/>
  <c r="FI190" i="165"/>
  <c r="FJ190" i="165"/>
  <c r="FC191" i="165"/>
  <c r="CA191" i="165" s="1"/>
  <c r="FD191" i="165"/>
  <c r="CD191" i="165" s="1"/>
  <c r="FE191" i="165"/>
  <c r="CG191" i="165" s="1"/>
  <c r="FF191" i="165"/>
  <c r="CJ191" i="165" s="1"/>
  <c r="FG191" i="165"/>
  <c r="CM191" i="165" s="1"/>
  <c r="FH191" i="165"/>
  <c r="CP191" i="165" s="1"/>
  <c r="FI191" i="165"/>
  <c r="FJ191" i="165"/>
  <c r="FC192" i="165"/>
  <c r="CA192" i="165" s="1"/>
  <c r="FD192" i="165"/>
  <c r="CD192" i="165" s="1"/>
  <c r="FE192" i="165"/>
  <c r="CG192" i="165" s="1"/>
  <c r="FF192" i="165"/>
  <c r="CJ192" i="165" s="1"/>
  <c r="FG192" i="165"/>
  <c r="CM192" i="165" s="1"/>
  <c r="FH192" i="165"/>
  <c r="CP192" i="165" s="1"/>
  <c r="FI192" i="165"/>
  <c r="FJ192" i="165"/>
  <c r="FC193" i="165"/>
  <c r="CA193" i="165" s="1"/>
  <c r="FD193" i="165"/>
  <c r="CD193" i="165" s="1"/>
  <c r="FE193" i="165"/>
  <c r="CG193" i="165" s="1"/>
  <c r="FF193" i="165"/>
  <c r="CJ193" i="165" s="1"/>
  <c r="FG193" i="165"/>
  <c r="CM193" i="165" s="1"/>
  <c r="FH193" i="165"/>
  <c r="CP193" i="165" s="1"/>
  <c r="FI193" i="165"/>
  <c r="FJ193" i="165"/>
  <c r="FC194" i="165"/>
  <c r="CA194" i="165" s="1"/>
  <c r="FD194" i="165"/>
  <c r="CD194" i="165" s="1"/>
  <c r="FE194" i="165"/>
  <c r="CG194" i="165" s="1"/>
  <c r="FF194" i="165"/>
  <c r="CJ194" i="165" s="1"/>
  <c r="FG194" i="165"/>
  <c r="CM194" i="165" s="1"/>
  <c r="FH194" i="165"/>
  <c r="CP194" i="165" s="1"/>
  <c r="FI194" i="165"/>
  <c r="FJ194" i="165"/>
  <c r="FC195" i="165"/>
  <c r="CA195" i="165" s="1"/>
  <c r="FD195" i="165"/>
  <c r="CD195" i="165" s="1"/>
  <c r="FE195" i="165"/>
  <c r="CG195" i="165" s="1"/>
  <c r="FF195" i="165"/>
  <c r="CJ195" i="165" s="1"/>
  <c r="FG195" i="165"/>
  <c r="CM195" i="165" s="1"/>
  <c r="FH195" i="165"/>
  <c r="CP195" i="165" s="1"/>
  <c r="FI195" i="165"/>
  <c r="FJ195" i="165"/>
  <c r="FC196" i="165"/>
  <c r="CA196" i="165" s="1"/>
  <c r="FD196" i="165"/>
  <c r="CD196" i="165" s="1"/>
  <c r="FE196" i="165"/>
  <c r="CG196" i="165" s="1"/>
  <c r="FF196" i="165"/>
  <c r="CJ196" i="165" s="1"/>
  <c r="FG196" i="165"/>
  <c r="CM196" i="165" s="1"/>
  <c r="FH196" i="165"/>
  <c r="CP196" i="165" s="1"/>
  <c r="FI196" i="165"/>
  <c r="FJ196" i="165"/>
  <c r="FC197" i="165"/>
  <c r="CA197" i="165" s="1"/>
  <c r="FD197" i="165"/>
  <c r="CD197" i="165" s="1"/>
  <c r="FE197" i="165"/>
  <c r="CG197" i="165" s="1"/>
  <c r="FF197" i="165"/>
  <c r="CJ197" i="165" s="1"/>
  <c r="FG197" i="165"/>
  <c r="CM197" i="165" s="1"/>
  <c r="FH197" i="165"/>
  <c r="CP197" i="165" s="1"/>
  <c r="FI197" i="165"/>
  <c r="FJ197" i="165"/>
  <c r="FC198" i="165"/>
  <c r="CA198" i="165" s="1"/>
  <c r="FD198" i="165"/>
  <c r="CD198" i="165" s="1"/>
  <c r="FE198" i="165"/>
  <c r="CG198" i="165" s="1"/>
  <c r="FF198" i="165"/>
  <c r="CJ198" i="165" s="1"/>
  <c r="FG198" i="165"/>
  <c r="CM198" i="165" s="1"/>
  <c r="FH198" i="165"/>
  <c r="CP198" i="165" s="1"/>
  <c r="FI198" i="165"/>
  <c r="FJ198" i="165"/>
  <c r="FC199" i="165"/>
  <c r="CA199" i="165" s="1"/>
  <c r="FD199" i="165"/>
  <c r="CD199" i="165" s="1"/>
  <c r="FE199" i="165"/>
  <c r="CG199" i="165" s="1"/>
  <c r="FF199" i="165"/>
  <c r="CJ199" i="165" s="1"/>
  <c r="FG199" i="165"/>
  <c r="CM199" i="165" s="1"/>
  <c r="FH199" i="165"/>
  <c r="CP199" i="165" s="1"/>
  <c r="FI199" i="165"/>
  <c r="FJ199" i="165"/>
  <c r="FC200" i="165"/>
  <c r="CA200" i="165" s="1"/>
  <c r="FD200" i="165"/>
  <c r="CD200" i="165" s="1"/>
  <c r="FE200" i="165"/>
  <c r="CG200" i="165" s="1"/>
  <c r="FF200" i="165"/>
  <c r="CJ200" i="165" s="1"/>
  <c r="FG200" i="165"/>
  <c r="CM200" i="165" s="1"/>
  <c r="FH200" i="165"/>
  <c r="CP200" i="165" s="1"/>
  <c r="FI200" i="165"/>
  <c r="FJ200" i="165"/>
  <c r="FC201" i="165"/>
  <c r="CA201" i="165" s="1"/>
  <c r="FD201" i="165"/>
  <c r="CD201" i="165" s="1"/>
  <c r="FE201" i="165"/>
  <c r="CG201" i="165" s="1"/>
  <c r="FF201" i="165"/>
  <c r="CJ201" i="165" s="1"/>
  <c r="FG201" i="165"/>
  <c r="CM201" i="165" s="1"/>
  <c r="FH201" i="165"/>
  <c r="CP201" i="165" s="1"/>
  <c r="FI201" i="165"/>
  <c r="FJ201" i="165"/>
  <c r="FC202" i="165"/>
  <c r="CA202" i="165" s="1"/>
  <c r="FD202" i="165"/>
  <c r="CD202" i="165" s="1"/>
  <c r="FE202" i="165"/>
  <c r="CG202" i="165" s="1"/>
  <c r="FF202" i="165"/>
  <c r="CJ202" i="165" s="1"/>
  <c r="FG202" i="165"/>
  <c r="CM202" i="165" s="1"/>
  <c r="FH202" i="165"/>
  <c r="CP202" i="165" s="1"/>
  <c r="FI202" i="165"/>
  <c r="FJ202" i="165"/>
  <c r="FC203" i="165"/>
  <c r="CA203" i="165" s="1"/>
  <c r="FD203" i="165"/>
  <c r="CD203" i="165" s="1"/>
  <c r="FE203" i="165"/>
  <c r="CG203" i="165" s="1"/>
  <c r="FF203" i="165"/>
  <c r="CJ203" i="165" s="1"/>
  <c r="FG203" i="165"/>
  <c r="CM203" i="165" s="1"/>
  <c r="FH203" i="165"/>
  <c r="CP203" i="165" s="1"/>
  <c r="FI203" i="165"/>
  <c r="FJ203" i="165"/>
  <c r="FC204" i="165"/>
  <c r="CA204" i="165" s="1"/>
  <c r="FD204" i="165"/>
  <c r="CD204" i="165" s="1"/>
  <c r="FE204" i="165"/>
  <c r="CG204" i="165" s="1"/>
  <c r="FF204" i="165"/>
  <c r="CJ204" i="165" s="1"/>
  <c r="FG204" i="165"/>
  <c r="CM204" i="165" s="1"/>
  <c r="FH204" i="165"/>
  <c r="CP204" i="165" s="1"/>
  <c r="FI204" i="165"/>
  <c r="FJ204" i="165"/>
  <c r="FC205" i="165"/>
  <c r="CA205" i="165" s="1"/>
  <c r="FD205" i="165"/>
  <c r="CD205" i="165" s="1"/>
  <c r="FE205" i="165"/>
  <c r="CG205" i="165" s="1"/>
  <c r="FF205" i="165"/>
  <c r="CJ205" i="165" s="1"/>
  <c r="FG205" i="165"/>
  <c r="CM205" i="165" s="1"/>
  <c r="FH205" i="165"/>
  <c r="CP205" i="165" s="1"/>
  <c r="FI205" i="165"/>
  <c r="FJ205" i="165"/>
  <c r="FC206" i="165"/>
  <c r="FD206" i="165"/>
  <c r="CD206" i="165" s="1"/>
  <c r="FE206" i="165"/>
  <c r="CG206" i="165" s="1"/>
  <c r="FF206" i="165"/>
  <c r="CJ206" i="165" s="1"/>
  <c r="FG206" i="165"/>
  <c r="CM206" i="165" s="1"/>
  <c r="FH206" i="165"/>
  <c r="CP206" i="165" s="1"/>
  <c r="FI206" i="165"/>
  <c r="FJ206" i="165"/>
  <c r="FC207" i="165"/>
  <c r="CA207" i="165" s="1"/>
  <c r="FD207" i="165"/>
  <c r="CD207" i="165" s="1"/>
  <c r="FE207" i="165"/>
  <c r="FF207" i="165"/>
  <c r="CJ207" i="165" s="1"/>
  <c r="FG207" i="165"/>
  <c r="CM207" i="165" s="1"/>
  <c r="FH207" i="165"/>
  <c r="CP207" i="165" s="1"/>
  <c r="FI207" i="165"/>
  <c r="FJ207" i="165"/>
  <c r="FB208" i="165"/>
  <c r="FB157" i="165"/>
  <c r="BX157" i="165" s="1"/>
  <c r="FB158" i="165"/>
  <c r="DF158" i="165" s="1"/>
  <c r="FB159" i="165"/>
  <c r="BX159" i="165" s="1"/>
  <c r="FB160" i="165"/>
  <c r="DF160" i="165" s="1"/>
  <c r="FB161" i="165"/>
  <c r="EP161" i="165" s="1"/>
  <c r="FB162" i="165"/>
  <c r="BX162" i="165" s="1"/>
  <c r="FB163" i="165"/>
  <c r="BX163" i="165" s="1"/>
  <c r="FB164" i="165"/>
  <c r="DR164" i="165" s="1"/>
  <c r="FB165" i="165"/>
  <c r="FB166" i="165"/>
  <c r="FB167" i="165"/>
  <c r="FB168" i="165"/>
  <c r="FB169" i="165"/>
  <c r="DR169" i="165" s="1"/>
  <c r="FB170" i="165"/>
  <c r="DR170" i="165" s="1"/>
  <c r="FB171" i="165"/>
  <c r="FB172" i="165"/>
  <c r="DR172" i="165" s="1"/>
  <c r="FB173" i="165"/>
  <c r="FB174" i="165"/>
  <c r="EP174" i="165" s="1"/>
  <c r="FB175" i="165"/>
  <c r="BX175" i="165" s="1"/>
  <c r="FB176" i="165"/>
  <c r="DR176" i="165" s="1"/>
  <c r="FB177" i="165"/>
  <c r="DR177" i="165" s="1"/>
  <c r="FB178" i="165"/>
  <c r="EP178" i="165" s="1"/>
  <c r="FB179" i="165"/>
  <c r="EP179" i="165" s="1"/>
  <c r="FB180" i="165"/>
  <c r="EP180" i="165" s="1"/>
  <c r="FB181" i="165"/>
  <c r="DF181" i="165" s="1"/>
  <c r="FB182" i="165"/>
  <c r="DF182" i="165" s="1"/>
  <c r="FB183" i="165"/>
  <c r="FB184" i="165"/>
  <c r="DR184" i="165" s="1"/>
  <c r="FB185" i="165"/>
  <c r="DR185" i="165" s="1"/>
  <c r="FB186" i="165"/>
  <c r="DR186" i="165" s="1"/>
  <c r="FB187" i="165"/>
  <c r="FB188" i="165"/>
  <c r="BX188" i="165" s="1"/>
  <c r="FB189" i="165"/>
  <c r="DF189" i="165" s="1"/>
  <c r="FB190" i="165"/>
  <c r="EP190" i="165" s="1"/>
  <c r="FB191" i="165"/>
  <c r="BX191" i="165" s="1"/>
  <c r="FB192" i="165"/>
  <c r="DR192" i="165" s="1"/>
  <c r="FB193" i="165"/>
  <c r="DF193" i="165" s="1"/>
  <c r="FB194" i="165"/>
  <c r="EP194" i="165" s="1"/>
  <c r="FB195" i="165"/>
  <c r="EP195" i="165" s="1"/>
  <c r="FB196" i="165"/>
  <c r="BX196" i="165" s="1"/>
  <c r="FB197" i="165"/>
  <c r="DF197" i="165" s="1"/>
  <c r="FB198" i="165"/>
  <c r="DF198" i="165" s="1"/>
  <c r="FB199" i="165"/>
  <c r="BX199" i="165" s="1"/>
  <c r="FB200" i="165"/>
  <c r="DR200" i="165" s="1"/>
  <c r="FB201" i="165"/>
  <c r="DR201" i="165" s="1"/>
  <c r="FB202" i="165"/>
  <c r="EP202" i="165" s="1"/>
  <c r="FB203" i="165"/>
  <c r="FB204" i="165"/>
  <c r="BX204" i="165" s="1"/>
  <c r="FB205" i="165"/>
  <c r="DF205" i="165" s="1"/>
  <c r="FB206" i="165"/>
  <c r="FB207" i="165"/>
  <c r="BX207" i="165" s="1"/>
  <c r="DX7" i="165"/>
  <c r="DW7" i="165"/>
  <c r="DV7" i="165"/>
  <c r="DU7" i="165"/>
  <c r="DT7" i="165"/>
  <c r="DS7" i="165"/>
  <c r="DV156" i="167"/>
  <c r="DV157" i="167"/>
  <c r="DV158" i="167"/>
  <c r="DV159" i="167"/>
  <c r="DV160" i="167"/>
  <c r="DV161" i="167"/>
  <c r="DV162" i="167"/>
  <c r="DV163" i="167"/>
  <c r="DV164" i="167"/>
  <c r="DV165" i="167"/>
  <c r="DV166" i="167"/>
  <c r="DV167" i="167"/>
  <c r="DV168" i="167"/>
  <c r="DV169" i="167"/>
  <c r="DV170" i="167"/>
  <c r="DV171" i="167"/>
  <c r="DV172" i="167"/>
  <c r="DV173" i="167"/>
  <c r="DV174" i="167"/>
  <c r="DV175" i="167"/>
  <c r="DV176" i="167"/>
  <c r="DV177" i="167"/>
  <c r="DV178" i="167"/>
  <c r="DV179" i="167"/>
  <c r="DV180" i="167"/>
  <c r="DV181" i="167"/>
  <c r="DV182" i="167"/>
  <c r="DV183" i="167"/>
  <c r="DV184" i="167"/>
  <c r="DV185" i="167"/>
  <c r="DV186" i="167"/>
  <c r="DV187" i="167"/>
  <c r="DV188" i="167"/>
  <c r="DV189" i="167"/>
  <c r="DV190" i="167"/>
  <c r="DV191" i="167"/>
  <c r="DV192" i="167"/>
  <c r="DV193" i="167"/>
  <c r="DV194" i="167"/>
  <c r="DV195" i="167"/>
  <c r="DV196" i="167"/>
  <c r="DV197" i="167"/>
  <c r="DV198" i="167"/>
  <c r="DV199" i="167"/>
  <c r="DV200" i="167"/>
  <c r="DV201" i="167"/>
  <c r="DV202" i="167"/>
  <c r="DV203" i="167"/>
  <c r="DV204" i="167"/>
  <c r="DV205" i="167"/>
  <c r="DV206" i="167"/>
  <c r="DV207" i="167"/>
  <c r="DV208" i="167"/>
  <c r="DZ208" i="167" s="1"/>
  <c r="J111" i="102"/>
  <c r="I111" i="102"/>
  <c r="H111" i="102"/>
  <c r="G111" i="102"/>
  <c r="F111" i="102"/>
  <c r="E111" i="102"/>
  <c r="J110" i="102"/>
  <c r="I110" i="102"/>
  <c r="H110" i="102"/>
  <c r="G110" i="102"/>
  <c r="F110" i="102"/>
  <c r="E110" i="102"/>
  <c r="J109" i="102"/>
  <c r="I109" i="102"/>
  <c r="H109" i="102"/>
  <c r="G109" i="102"/>
  <c r="F109" i="102"/>
  <c r="E109" i="102"/>
  <c r="J108" i="102"/>
  <c r="I108" i="102"/>
  <c r="H108" i="102"/>
  <c r="G108" i="102"/>
  <c r="F108" i="102"/>
  <c r="E108" i="102"/>
  <c r="J107" i="102"/>
  <c r="I107" i="102"/>
  <c r="H107" i="102"/>
  <c r="G107" i="102"/>
  <c r="F107" i="102"/>
  <c r="E107" i="102"/>
  <c r="J106" i="102"/>
  <c r="I106" i="102"/>
  <c r="H106" i="102"/>
  <c r="G106" i="102"/>
  <c r="F106" i="102"/>
  <c r="E106" i="102"/>
  <c r="J105" i="102"/>
  <c r="I105" i="102"/>
  <c r="H105" i="102"/>
  <c r="G105" i="102"/>
  <c r="F105" i="102"/>
  <c r="E105" i="102"/>
  <c r="J104" i="102"/>
  <c r="I104" i="102"/>
  <c r="H104" i="102"/>
  <c r="G104" i="102"/>
  <c r="F104" i="102"/>
  <c r="E104" i="102"/>
  <c r="J103" i="102"/>
  <c r="I103" i="102"/>
  <c r="H103" i="102"/>
  <c r="G103" i="102"/>
  <c r="F103" i="102"/>
  <c r="E103" i="102"/>
  <c r="J102" i="102"/>
  <c r="I102" i="102"/>
  <c r="H102" i="102"/>
  <c r="G102" i="102"/>
  <c r="F102" i="102"/>
  <c r="E102" i="102"/>
  <c r="J101" i="102"/>
  <c r="I101" i="102"/>
  <c r="H101" i="102"/>
  <c r="G101" i="102"/>
  <c r="F101" i="102"/>
  <c r="E101" i="102"/>
  <c r="J100" i="102"/>
  <c r="I100" i="102"/>
  <c r="H100" i="102"/>
  <c r="G100" i="102"/>
  <c r="F100" i="102"/>
  <c r="E100" i="102"/>
  <c r="J99" i="102"/>
  <c r="I99" i="102"/>
  <c r="H99" i="102"/>
  <c r="G99" i="102"/>
  <c r="F99" i="102"/>
  <c r="E99" i="102"/>
  <c r="J98" i="102"/>
  <c r="I98" i="102"/>
  <c r="H98" i="102"/>
  <c r="G98" i="102"/>
  <c r="F98" i="102"/>
  <c r="E98" i="102"/>
  <c r="J97" i="102"/>
  <c r="I97" i="102"/>
  <c r="H97" i="102"/>
  <c r="G97" i="102"/>
  <c r="F97" i="102"/>
  <c r="E97" i="102"/>
  <c r="J96" i="102"/>
  <c r="I96" i="102"/>
  <c r="H96" i="102"/>
  <c r="G96" i="102"/>
  <c r="F96" i="102"/>
  <c r="E96" i="102"/>
  <c r="J95" i="102"/>
  <c r="I95" i="102"/>
  <c r="H95" i="102"/>
  <c r="G95" i="102"/>
  <c r="F95" i="102"/>
  <c r="E95" i="102"/>
  <c r="J94" i="102"/>
  <c r="I94" i="102"/>
  <c r="H94" i="102"/>
  <c r="G94" i="102"/>
  <c r="F94" i="102"/>
  <c r="E94" i="102"/>
  <c r="J93" i="102"/>
  <c r="I93" i="102"/>
  <c r="H93" i="102"/>
  <c r="G93" i="102"/>
  <c r="F93" i="102"/>
  <c r="E93" i="102"/>
  <c r="J92" i="102"/>
  <c r="I92" i="102"/>
  <c r="H92" i="102"/>
  <c r="G92" i="102"/>
  <c r="F92" i="102"/>
  <c r="E92" i="102"/>
  <c r="J91" i="102"/>
  <c r="I91" i="102"/>
  <c r="H91" i="102"/>
  <c r="G91" i="102"/>
  <c r="F91" i="102"/>
  <c r="E91" i="102"/>
  <c r="J90" i="102"/>
  <c r="I90" i="102"/>
  <c r="H90" i="102"/>
  <c r="G90" i="102"/>
  <c r="F90" i="102"/>
  <c r="E90" i="102"/>
  <c r="J89" i="102"/>
  <c r="I89" i="102"/>
  <c r="H89" i="102"/>
  <c r="G89" i="102"/>
  <c r="F89" i="102"/>
  <c r="E89" i="102"/>
  <c r="J88" i="102"/>
  <c r="I88" i="102"/>
  <c r="H88" i="102"/>
  <c r="G88" i="102"/>
  <c r="F88" i="102"/>
  <c r="E88" i="102"/>
  <c r="J87" i="102"/>
  <c r="I87" i="102"/>
  <c r="H87" i="102"/>
  <c r="G87" i="102"/>
  <c r="F87" i="102"/>
  <c r="E87" i="102"/>
  <c r="J86" i="102"/>
  <c r="I86" i="102"/>
  <c r="H86" i="102"/>
  <c r="G86" i="102"/>
  <c r="F86" i="102"/>
  <c r="E86" i="102"/>
  <c r="J85" i="102"/>
  <c r="I85" i="102"/>
  <c r="H85" i="102"/>
  <c r="G85" i="102"/>
  <c r="F85" i="102"/>
  <c r="E85" i="102"/>
  <c r="J84" i="102"/>
  <c r="I84" i="102"/>
  <c r="H84" i="102"/>
  <c r="G84" i="102"/>
  <c r="F84" i="102"/>
  <c r="E84" i="102"/>
  <c r="J83" i="102"/>
  <c r="I83" i="102"/>
  <c r="H83" i="102"/>
  <c r="G83" i="102"/>
  <c r="F83" i="102"/>
  <c r="E83" i="102"/>
  <c r="J82" i="102"/>
  <c r="I82" i="102"/>
  <c r="H82" i="102"/>
  <c r="G82" i="102"/>
  <c r="F82" i="102"/>
  <c r="E82" i="102"/>
  <c r="J81" i="102"/>
  <c r="I81" i="102"/>
  <c r="H81" i="102"/>
  <c r="G81" i="102"/>
  <c r="F81" i="102"/>
  <c r="E81" i="102"/>
  <c r="J80" i="102"/>
  <c r="I80" i="102"/>
  <c r="H80" i="102"/>
  <c r="G80" i="102"/>
  <c r="F80" i="102"/>
  <c r="E80" i="102"/>
  <c r="J79" i="102"/>
  <c r="I79" i="102"/>
  <c r="H79" i="102"/>
  <c r="G79" i="102"/>
  <c r="F79" i="102"/>
  <c r="E79" i="102"/>
  <c r="J78" i="102"/>
  <c r="I78" i="102"/>
  <c r="H78" i="102"/>
  <c r="G78" i="102"/>
  <c r="F78" i="102"/>
  <c r="E78" i="102"/>
  <c r="J77" i="102"/>
  <c r="I77" i="102"/>
  <c r="H77" i="102"/>
  <c r="G77" i="102"/>
  <c r="F77" i="102"/>
  <c r="E77" i="102"/>
  <c r="J76" i="102"/>
  <c r="I76" i="102"/>
  <c r="H76" i="102"/>
  <c r="G76" i="102"/>
  <c r="F76" i="102"/>
  <c r="E76" i="102"/>
  <c r="J75" i="102"/>
  <c r="I75" i="102"/>
  <c r="H75" i="102"/>
  <c r="G75" i="102"/>
  <c r="F75" i="102"/>
  <c r="E75" i="102"/>
  <c r="J74" i="102"/>
  <c r="I74" i="102"/>
  <c r="H74" i="102"/>
  <c r="G74" i="102"/>
  <c r="F74" i="102"/>
  <c r="E74" i="102"/>
  <c r="J73" i="102"/>
  <c r="I73" i="102"/>
  <c r="H73" i="102"/>
  <c r="G73" i="102"/>
  <c r="F73" i="102"/>
  <c r="E73" i="102"/>
  <c r="J72" i="102"/>
  <c r="I72" i="102"/>
  <c r="H72" i="102"/>
  <c r="G72" i="102"/>
  <c r="F72" i="102"/>
  <c r="E72" i="102"/>
  <c r="J71" i="102"/>
  <c r="I71" i="102"/>
  <c r="H71" i="102"/>
  <c r="G71" i="102"/>
  <c r="F71" i="102"/>
  <c r="E71" i="102"/>
  <c r="J70" i="102"/>
  <c r="I70" i="102"/>
  <c r="H70" i="102"/>
  <c r="G70" i="102"/>
  <c r="F70" i="102"/>
  <c r="E70" i="102"/>
  <c r="J69" i="102"/>
  <c r="I69" i="102"/>
  <c r="H69" i="102"/>
  <c r="G69" i="102"/>
  <c r="F69" i="102"/>
  <c r="E69" i="102"/>
  <c r="J68" i="102"/>
  <c r="I68" i="102"/>
  <c r="H68" i="102"/>
  <c r="G68" i="102"/>
  <c r="F68" i="102"/>
  <c r="E68" i="102"/>
  <c r="J67" i="102"/>
  <c r="I67" i="102"/>
  <c r="H67" i="102"/>
  <c r="G67" i="102"/>
  <c r="F67" i="102"/>
  <c r="E67" i="102"/>
  <c r="J66" i="102"/>
  <c r="I66" i="102"/>
  <c r="H66" i="102"/>
  <c r="G66" i="102"/>
  <c r="F66" i="102"/>
  <c r="E66" i="102"/>
  <c r="J65" i="102"/>
  <c r="I65" i="102"/>
  <c r="H65" i="102"/>
  <c r="G65" i="102"/>
  <c r="F65" i="102"/>
  <c r="E65" i="102"/>
  <c r="J64" i="102"/>
  <c r="I64" i="102"/>
  <c r="H64" i="102"/>
  <c r="G64" i="102"/>
  <c r="F64" i="102"/>
  <c r="E64" i="102"/>
  <c r="J63" i="102"/>
  <c r="I63" i="102"/>
  <c r="H63" i="102"/>
  <c r="G63" i="102"/>
  <c r="F63" i="102"/>
  <c r="E63" i="102"/>
  <c r="J62" i="102"/>
  <c r="I62" i="102"/>
  <c r="H62" i="102"/>
  <c r="G62" i="102"/>
  <c r="F62" i="102"/>
  <c r="E62" i="102"/>
  <c r="J61" i="102"/>
  <c r="I61" i="102"/>
  <c r="H61" i="102"/>
  <c r="G61" i="102"/>
  <c r="F61" i="102"/>
  <c r="E61" i="102"/>
  <c r="J60" i="102"/>
  <c r="I60" i="102"/>
  <c r="H60" i="102"/>
  <c r="G60" i="102"/>
  <c r="F60" i="102"/>
  <c r="E60" i="102"/>
  <c r="J59" i="102"/>
  <c r="I59" i="102"/>
  <c r="H59" i="102"/>
  <c r="G59" i="102"/>
  <c r="F59" i="102"/>
  <c r="E59" i="102"/>
  <c r="J58" i="102"/>
  <c r="I58" i="102"/>
  <c r="H58" i="102"/>
  <c r="G58" i="102"/>
  <c r="F58" i="102"/>
  <c r="E58" i="102"/>
  <c r="J57" i="102"/>
  <c r="I57" i="102"/>
  <c r="H57" i="102"/>
  <c r="G57" i="102"/>
  <c r="F57" i="102"/>
  <c r="E57" i="102"/>
  <c r="J56" i="102"/>
  <c r="I56" i="102"/>
  <c r="H56" i="102"/>
  <c r="G56" i="102"/>
  <c r="F56" i="102"/>
  <c r="E56" i="102"/>
  <c r="J55" i="102"/>
  <c r="I55" i="102"/>
  <c r="H55" i="102"/>
  <c r="G55" i="102"/>
  <c r="F55" i="102"/>
  <c r="E55" i="102"/>
  <c r="J54" i="102"/>
  <c r="I54" i="102"/>
  <c r="H54" i="102"/>
  <c r="G54" i="102"/>
  <c r="F54" i="102"/>
  <c r="E54" i="102"/>
  <c r="J53" i="102"/>
  <c r="I53" i="102"/>
  <c r="H53" i="102"/>
  <c r="G53" i="102"/>
  <c r="F53" i="102"/>
  <c r="E53" i="102"/>
  <c r="J52" i="102"/>
  <c r="I52" i="102"/>
  <c r="H52" i="102"/>
  <c r="G52" i="102"/>
  <c r="F52" i="102"/>
  <c r="E52" i="102"/>
  <c r="J51" i="102"/>
  <c r="I51" i="102"/>
  <c r="H51" i="102"/>
  <c r="G51" i="102"/>
  <c r="F51" i="102"/>
  <c r="E51" i="102"/>
  <c r="J50" i="102"/>
  <c r="I50" i="102"/>
  <c r="H50" i="102"/>
  <c r="G50" i="102"/>
  <c r="F50" i="102"/>
  <c r="E50" i="102"/>
  <c r="J49" i="102"/>
  <c r="I49" i="102"/>
  <c r="H49" i="102"/>
  <c r="G49" i="102"/>
  <c r="F49" i="102"/>
  <c r="E49" i="102"/>
  <c r="J48" i="102"/>
  <c r="I48" i="102"/>
  <c r="H48" i="102"/>
  <c r="G48" i="102"/>
  <c r="F48" i="102"/>
  <c r="E48" i="102"/>
  <c r="J47" i="102"/>
  <c r="I47" i="102"/>
  <c r="H47" i="102"/>
  <c r="G47" i="102"/>
  <c r="F47" i="102"/>
  <c r="E47" i="102"/>
  <c r="J46" i="102"/>
  <c r="I46" i="102"/>
  <c r="H46" i="102"/>
  <c r="G46" i="102"/>
  <c r="F46" i="102"/>
  <c r="E46" i="102"/>
  <c r="J45" i="102"/>
  <c r="I45" i="102"/>
  <c r="H45" i="102"/>
  <c r="G45" i="102"/>
  <c r="F45" i="102"/>
  <c r="E45" i="102"/>
  <c r="J44" i="102"/>
  <c r="I44" i="102"/>
  <c r="H44" i="102"/>
  <c r="G44" i="102"/>
  <c r="F44" i="102"/>
  <c r="E44" i="102"/>
  <c r="J43" i="102"/>
  <c r="I43" i="102"/>
  <c r="H43" i="102"/>
  <c r="G43" i="102"/>
  <c r="F43" i="102"/>
  <c r="E43" i="102"/>
  <c r="J42" i="102"/>
  <c r="I42" i="102"/>
  <c r="H42" i="102"/>
  <c r="G42" i="102"/>
  <c r="F42" i="102"/>
  <c r="E42" i="102"/>
  <c r="J41" i="102"/>
  <c r="I41" i="102"/>
  <c r="H41" i="102"/>
  <c r="G41" i="102"/>
  <c r="F41" i="102"/>
  <c r="E41" i="102"/>
  <c r="J40" i="102"/>
  <c r="I40" i="102"/>
  <c r="H40" i="102"/>
  <c r="G40" i="102"/>
  <c r="F40" i="102"/>
  <c r="E40" i="102"/>
  <c r="J39" i="102"/>
  <c r="I39" i="102"/>
  <c r="H39" i="102"/>
  <c r="G39" i="102"/>
  <c r="F39" i="102"/>
  <c r="E39" i="102"/>
  <c r="J38" i="102"/>
  <c r="I38" i="102"/>
  <c r="H38" i="102"/>
  <c r="G38" i="102"/>
  <c r="F38" i="102"/>
  <c r="E38" i="102"/>
  <c r="J37" i="102"/>
  <c r="I37" i="102"/>
  <c r="H37" i="102"/>
  <c r="G37" i="102"/>
  <c r="F37" i="102"/>
  <c r="E37" i="102"/>
  <c r="J36" i="102"/>
  <c r="I36" i="102"/>
  <c r="H36" i="102"/>
  <c r="G36" i="102"/>
  <c r="F36" i="102"/>
  <c r="E36" i="102"/>
  <c r="J35" i="102"/>
  <c r="I35" i="102"/>
  <c r="H35" i="102"/>
  <c r="G35" i="102"/>
  <c r="F35" i="102"/>
  <c r="E35" i="102"/>
  <c r="J34" i="102"/>
  <c r="I34" i="102"/>
  <c r="H34" i="102"/>
  <c r="G34" i="102"/>
  <c r="F34" i="102"/>
  <c r="E34" i="102"/>
  <c r="J33" i="102"/>
  <c r="I33" i="102"/>
  <c r="H33" i="102"/>
  <c r="G33" i="102"/>
  <c r="F33" i="102"/>
  <c r="E33" i="102"/>
  <c r="J32" i="102"/>
  <c r="I32" i="102"/>
  <c r="H32" i="102"/>
  <c r="G32" i="102"/>
  <c r="F32" i="102"/>
  <c r="E32" i="102"/>
  <c r="J31" i="102"/>
  <c r="I31" i="102"/>
  <c r="H31" i="102"/>
  <c r="G31" i="102"/>
  <c r="F31" i="102"/>
  <c r="E31" i="102"/>
  <c r="J30" i="102"/>
  <c r="I30" i="102"/>
  <c r="H30" i="102"/>
  <c r="G30" i="102"/>
  <c r="F30" i="102"/>
  <c r="E30" i="102"/>
  <c r="J29" i="102"/>
  <c r="I29" i="102"/>
  <c r="H29" i="102"/>
  <c r="G29" i="102"/>
  <c r="F29" i="102"/>
  <c r="E29" i="102"/>
  <c r="J28" i="102"/>
  <c r="I28" i="102"/>
  <c r="H28" i="102"/>
  <c r="G28" i="102"/>
  <c r="F28" i="102"/>
  <c r="E28" i="102"/>
  <c r="J27" i="102"/>
  <c r="I27" i="102"/>
  <c r="H27" i="102"/>
  <c r="G27" i="102"/>
  <c r="F27" i="102"/>
  <c r="E27" i="102"/>
  <c r="J26" i="102"/>
  <c r="I26" i="102"/>
  <c r="H26" i="102"/>
  <c r="G26" i="102"/>
  <c r="F26" i="102"/>
  <c r="E26" i="102"/>
  <c r="J25" i="102"/>
  <c r="I25" i="102"/>
  <c r="H25" i="102"/>
  <c r="G25" i="102"/>
  <c r="F25" i="102"/>
  <c r="E25" i="102"/>
  <c r="J24" i="102"/>
  <c r="I24" i="102"/>
  <c r="H24" i="102"/>
  <c r="G24" i="102"/>
  <c r="F24" i="102"/>
  <c r="E24" i="102"/>
  <c r="J23" i="102"/>
  <c r="I23" i="102"/>
  <c r="H23" i="102"/>
  <c r="G23" i="102"/>
  <c r="F23" i="102"/>
  <c r="E23" i="102"/>
  <c r="J22" i="102"/>
  <c r="I22" i="102"/>
  <c r="H22" i="102"/>
  <c r="G22" i="102"/>
  <c r="F22" i="102"/>
  <c r="E22" i="102"/>
  <c r="J21" i="102"/>
  <c r="I21" i="102"/>
  <c r="H21" i="102"/>
  <c r="G21" i="102"/>
  <c r="F21" i="102"/>
  <c r="E21" i="102"/>
  <c r="J20" i="102"/>
  <c r="I20" i="102"/>
  <c r="H20" i="102"/>
  <c r="G20" i="102"/>
  <c r="F20" i="102"/>
  <c r="E20" i="102"/>
  <c r="J19" i="102"/>
  <c r="I19" i="102"/>
  <c r="H19" i="102"/>
  <c r="G19" i="102"/>
  <c r="F19" i="102"/>
  <c r="E19" i="102"/>
  <c r="J18" i="102"/>
  <c r="I18" i="102"/>
  <c r="H18" i="102"/>
  <c r="G18" i="102"/>
  <c r="F18" i="102"/>
  <c r="E18" i="102"/>
  <c r="J17" i="102"/>
  <c r="I17" i="102"/>
  <c r="H17" i="102"/>
  <c r="G17" i="102"/>
  <c r="F17" i="102"/>
  <c r="E17" i="102"/>
  <c r="J16" i="102"/>
  <c r="I16" i="102"/>
  <c r="H16" i="102"/>
  <c r="G16" i="102"/>
  <c r="F16" i="102"/>
  <c r="E16" i="102"/>
  <c r="J15" i="102"/>
  <c r="I15" i="102"/>
  <c r="H15" i="102"/>
  <c r="G15" i="102"/>
  <c r="F15" i="102"/>
  <c r="E15" i="102"/>
  <c r="J14" i="102"/>
  <c r="I14" i="102"/>
  <c r="H14" i="102"/>
  <c r="G14" i="102"/>
  <c r="F14" i="102"/>
  <c r="E14" i="102"/>
  <c r="J13" i="102"/>
  <c r="I13" i="102"/>
  <c r="H13" i="102"/>
  <c r="G13" i="102"/>
  <c r="F13" i="102"/>
  <c r="E13" i="102"/>
  <c r="J12" i="102"/>
  <c r="I12" i="102"/>
  <c r="H12" i="102"/>
  <c r="G12" i="102"/>
  <c r="F12" i="102"/>
  <c r="E12" i="102"/>
  <c r="J11" i="102"/>
  <c r="I11" i="102"/>
  <c r="H11" i="102"/>
  <c r="G11" i="102"/>
  <c r="F11" i="102"/>
  <c r="E11" i="102"/>
  <c r="J111" i="99"/>
  <c r="I111" i="99"/>
  <c r="H111" i="99"/>
  <c r="G111" i="99"/>
  <c r="F111" i="99"/>
  <c r="E111" i="99"/>
  <c r="J110" i="99"/>
  <c r="I110" i="99"/>
  <c r="H110" i="99"/>
  <c r="G110" i="99"/>
  <c r="F110" i="99"/>
  <c r="E110" i="99"/>
  <c r="J109" i="99"/>
  <c r="I109" i="99"/>
  <c r="H109" i="99"/>
  <c r="G109" i="99"/>
  <c r="F109" i="99"/>
  <c r="E109" i="99"/>
  <c r="J108" i="99"/>
  <c r="I108" i="99"/>
  <c r="H108" i="99"/>
  <c r="G108" i="99"/>
  <c r="F108" i="99"/>
  <c r="E108" i="99"/>
  <c r="J107" i="99"/>
  <c r="I107" i="99"/>
  <c r="H107" i="99"/>
  <c r="G107" i="99"/>
  <c r="F107" i="99"/>
  <c r="E107" i="99"/>
  <c r="J106" i="99"/>
  <c r="I106" i="99"/>
  <c r="H106" i="99"/>
  <c r="G106" i="99"/>
  <c r="F106" i="99"/>
  <c r="E106" i="99"/>
  <c r="J105" i="99"/>
  <c r="I105" i="99"/>
  <c r="H105" i="99"/>
  <c r="G105" i="99"/>
  <c r="F105" i="99"/>
  <c r="E105" i="99"/>
  <c r="J104" i="99"/>
  <c r="I104" i="99"/>
  <c r="H104" i="99"/>
  <c r="G104" i="99"/>
  <c r="F104" i="99"/>
  <c r="E104" i="99"/>
  <c r="J103" i="99"/>
  <c r="I103" i="99"/>
  <c r="H103" i="99"/>
  <c r="G103" i="99"/>
  <c r="F103" i="99"/>
  <c r="E103" i="99"/>
  <c r="J102" i="99"/>
  <c r="I102" i="99"/>
  <c r="H102" i="99"/>
  <c r="G102" i="99"/>
  <c r="F102" i="99"/>
  <c r="E102" i="99"/>
  <c r="J101" i="99"/>
  <c r="I101" i="99"/>
  <c r="H101" i="99"/>
  <c r="G101" i="99"/>
  <c r="F101" i="99"/>
  <c r="E101" i="99"/>
  <c r="J100" i="99"/>
  <c r="I100" i="99"/>
  <c r="H100" i="99"/>
  <c r="G100" i="99"/>
  <c r="F100" i="99"/>
  <c r="E100" i="99"/>
  <c r="J99" i="99"/>
  <c r="I99" i="99"/>
  <c r="H99" i="99"/>
  <c r="G99" i="99"/>
  <c r="F99" i="99"/>
  <c r="E99" i="99"/>
  <c r="J98" i="99"/>
  <c r="I98" i="99"/>
  <c r="H98" i="99"/>
  <c r="G98" i="99"/>
  <c r="F98" i="99"/>
  <c r="E98" i="99"/>
  <c r="J97" i="99"/>
  <c r="I97" i="99"/>
  <c r="H97" i="99"/>
  <c r="G97" i="99"/>
  <c r="F97" i="99"/>
  <c r="E97" i="99"/>
  <c r="J96" i="99"/>
  <c r="I96" i="99"/>
  <c r="H96" i="99"/>
  <c r="G96" i="99"/>
  <c r="F96" i="99"/>
  <c r="E96" i="99"/>
  <c r="J95" i="99"/>
  <c r="I95" i="99"/>
  <c r="H95" i="99"/>
  <c r="G95" i="99"/>
  <c r="F95" i="99"/>
  <c r="E95" i="99"/>
  <c r="J94" i="99"/>
  <c r="I94" i="99"/>
  <c r="H94" i="99"/>
  <c r="G94" i="99"/>
  <c r="F94" i="99"/>
  <c r="E94" i="99"/>
  <c r="J93" i="99"/>
  <c r="I93" i="99"/>
  <c r="H93" i="99"/>
  <c r="G93" i="99"/>
  <c r="F93" i="99"/>
  <c r="E93" i="99"/>
  <c r="J92" i="99"/>
  <c r="I92" i="99"/>
  <c r="H92" i="99"/>
  <c r="G92" i="99"/>
  <c r="F92" i="99"/>
  <c r="E92" i="99"/>
  <c r="J91" i="99"/>
  <c r="I91" i="99"/>
  <c r="H91" i="99"/>
  <c r="G91" i="99"/>
  <c r="F91" i="99"/>
  <c r="E91" i="99"/>
  <c r="J90" i="99"/>
  <c r="I90" i="99"/>
  <c r="H90" i="99"/>
  <c r="G90" i="99"/>
  <c r="F90" i="99"/>
  <c r="E90" i="99"/>
  <c r="J89" i="99"/>
  <c r="I89" i="99"/>
  <c r="H89" i="99"/>
  <c r="G89" i="99"/>
  <c r="F89" i="99"/>
  <c r="E89" i="99"/>
  <c r="J88" i="99"/>
  <c r="I88" i="99"/>
  <c r="H88" i="99"/>
  <c r="G88" i="99"/>
  <c r="F88" i="99"/>
  <c r="E88" i="99"/>
  <c r="J87" i="99"/>
  <c r="I87" i="99"/>
  <c r="H87" i="99"/>
  <c r="G87" i="99"/>
  <c r="F87" i="99"/>
  <c r="E87" i="99"/>
  <c r="J86" i="99"/>
  <c r="I86" i="99"/>
  <c r="H86" i="99"/>
  <c r="G86" i="99"/>
  <c r="F86" i="99"/>
  <c r="E86" i="99"/>
  <c r="J85" i="99"/>
  <c r="I85" i="99"/>
  <c r="H85" i="99"/>
  <c r="G85" i="99"/>
  <c r="F85" i="99"/>
  <c r="E85" i="99"/>
  <c r="J84" i="99"/>
  <c r="I84" i="99"/>
  <c r="H84" i="99"/>
  <c r="G84" i="99"/>
  <c r="F84" i="99"/>
  <c r="E84" i="99"/>
  <c r="J83" i="99"/>
  <c r="I83" i="99"/>
  <c r="H83" i="99"/>
  <c r="G83" i="99"/>
  <c r="F83" i="99"/>
  <c r="E83" i="99"/>
  <c r="J82" i="99"/>
  <c r="I82" i="99"/>
  <c r="H82" i="99"/>
  <c r="G82" i="99"/>
  <c r="F82" i="99"/>
  <c r="E82" i="99"/>
  <c r="J81" i="99"/>
  <c r="I81" i="99"/>
  <c r="H81" i="99"/>
  <c r="G81" i="99"/>
  <c r="F81" i="99"/>
  <c r="E81" i="99"/>
  <c r="J80" i="99"/>
  <c r="I80" i="99"/>
  <c r="H80" i="99"/>
  <c r="G80" i="99"/>
  <c r="F80" i="99"/>
  <c r="E80" i="99"/>
  <c r="J79" i="99"/>
  <c r="I79" i="99"/>
  <c r="H79" i="99"/>
  <c r="G79" i="99"/>
  <c r="F79" i="99"/>
  <c r="E79" i="99"/>
  <c r="J78" i="99"/>
  <c r="I78" i="99"/>
  <c r="H78" i="99"/>
  <c r="G78" i="99"/>
  <c r="F78" i="99"/>
  <c r="E78" i="99"/>
  <c r="J77" i="99"/>
  <c r="I77" i="99"/>
  <c r="H77" i="99"/>
  <c r="G77" i="99"/>
  <c r="F77" i="99"/>
  <c r="E77" i="99"/>
  <c r="J76" i="99"/>
  <c r="I76" i="99"/>
  <c r="H76" i="99"/>
  <c r="G76" i="99"/>
  <c r="F76" i="99"/>
  <c r="E76" i="99"/>
  <c r="J75" i="99"/>
  <c r="I75" i="99"/>
  <c r="H75" i="99"/>
  <c r="G75" i="99"/>
  <c r="F75" i="99"/>
  <c r="E75" i="99"/>
  <c r="J74" i="99"/>
  <c r="I74" i="99"/>
  <c r="H74" i="99"/>
  <c r="G74" i="99"/>
  <c r="F74" i="99"/>
  <c r="E74" i="99"/>
  <c r="J73" i="99"/>
  <c r="I73" i="99"/>
  <c r="H73" i="99"/>
  <c r="G73" i="99"/>
  <c r="F73" i="99"/>
  <c r="E73" i="99"/>
  <c r="J72" i="99"/>
  <c r="I72" i="99"/>
  <c r="H72" i="99"/>
  <c r="G72" i="99"/>
  <c r="F72" i="99"/>
  <c r="E72" i="99"/>
  <c r="J71" i="99"/>
  <c r="I71" i="99"/>
  <c r="H71" i="99"/>
  <c r="G71" i="99"/>
  <c r="F71" i="99"/>
  <c r="E71" i="99"/>
  <c r="J70" i="99"/>
  <c r="I70" i="99"/>
  <c r="H70" i="99"/>
  <c r="G70" i="99"/>
  <c r="F70" i="99"/>
  <c r="E70" i="99"/>
  <c r="J69" i="99"/>
  <c r="I69" i="99"/>
  <c r="H69" i="99"/>
  <c r="G69" i="99"/>
  <c r="F69" i="99"/>
  <c r="E69" i="99"/>
  <c r="J68" i="99"/>
  <c r="I68" i="99"/>
  <c r="H68" i="99"/>
  <c r="G68" i="99"/>
  <c r="F68" i="99"/>
  <c r="E68" i="99"/>
  <c r="J67" i="99"/>
  <c r="I67" i="99"/>
  <c r="H67" i="99"/>
  <c r="G67" i="99"/>
  <c r="F67" i="99"/>
  <c r="E67" i="99"/>
  <c r="J66" i="99"/>
  <c r="I66" i="99"/>
  <c r="H66" i="99"/>
  <c r="G66" i="99"/>
  <c r="F66" i="99"/>
  <c r="E66" i="99"/>
  <c r="J65" i="99"/>
  <c r="I65" i="99"/>
  <c r="H65" i="99"/>
  <c r="G65" i="99"/>
  <c r="F65" i="99"/>
  <c r="E65" i="99"/>
  <c r="J64" i="99"/>
  <c r="I64" i="99"/>
  <c r="H64" i="99"/>
  <c r="G64" i="99"/>
  <c r="F64" i="99"/>
  <c r="E64" i="99"/>
  <c r="J63" i="99"/>
  <c r="I63" i="99"/>
  <c r="H63" i="99"/>
  <c r="G63" i="99"/>
  <c r="F63" i="99"/>
  <c r="E63" i="99"/>
  <c r="J62" i="99"/>
  <c r="I62" i="99"/>
  <c r="H62" i="99"/>
  <c r="G62" i="99"/>
  <c r="F62" i="99"/>
  <c r="E62" i="99"/>
  <c r="J61" i="99"/>
  <c r="I61" i="99"/>
  <c r="H61" i="99"/>
  <c r="G61" i="99"/>
  <c r="F61" i="99"/>
  <c r="E61" i="99"/>
  <c r="J60" i="99"/>
  <c r="I60" i="99"/>
  <c r="H60" i="99"/>
  <c r="G60" i="99"/>
  <c r="F60" i="99"/>
  <c r="E60" i="99"/>
  <c r="J59" i="99"/>
  <c r="I59" i="99"/>
  <c r="H59" i="99"/>
  <c r="G59" i="99"/>
  <c r="F59" i="99"/>
  <c r="E59" i="99"/>
  <c r="J58" i="99"/>
  <c r="I58" i="99"/>
  <c r="H58" i="99"/>
  <c r="G58" i="99"/>
  <c r="F58" i="99"/>
  <c r="E58" i="99"/>
  <c r="J57" i="99"/>
  <c r="I57" i="99"/>
  <c r="H57" i="99"/>
  <c r="G57" i="99"/>
  <c r="F57" i="99"/>
  <c r="E57" i="99"/>
  <c r="J56" i="99"/>
  <c r="I56" i="99"/>
  <c r="H56" i="99"/>
  <c r="G56" i="99"/>
  <c r="F56" i="99"/>
  <c r="E56" i="99"/>
  <c r="J55" i="99"/>
  <c r="I55" i="99"/>
  <c r="H55" i="99"/>
  <c r="G55" i="99"/>
  <c r="F55" i="99"/>
  <c r="E55" i="99"/>
  <c r="J54" i="99"/>
  <c r="I54" i="99"/>
  <c r="H54" i="99"/>
  <c r="G54" i="99"/>
  <c r="F54" i="99"/>
  <c r="E54" i="99"/>
  <c r="J53" i="99"/>
  <c r="I53" i="99"/>
  <c r="H53" i="99"/>
  <c r="G53" i="99"/>
  <c r="F53" i="99"/>
  <c r="E53" i="99"/>
  <c r="J52" i="99"/>
  <c r="I52" i="99"/>
  <c r="H52" i="99"/>
  <c r="G52" i="99"/>
  <c r="F52" i="99"/>
  <c r="E52" i="99"/>
  <c r="J51" i="99"/>
  <c r="I51" i="99"/>
  <c r="H51" i="99"/>
  <c r="G51" i="99"/>
  <c r="F51" i="99"/>
  <c r="E51" i="99"/>
  <c r="J50" i="99"/>
  <c r="I50" i="99"/>
  <c r="H50" i="99"/>
  <c r="G50" i="99"/>
  <c r="F50" i="99"/>
  <c r="E50" i="99"/>
  <c r="J49" i="99"/>
  <c r="I49" i="99"/>
  <c r="H49" i="99"/>
  <c r="G49" i="99"/>
  <c r="F49" i="99"/>
  <c r="E49" i="99"/>
  <c r="J48" i="99"/>
  <c r="I48" i="99"/>
  <c r="H48" i="99"/>
  <c r="G48" i="99"/>
  <c r="F48" i="99"/>
  <c r="E48" i="99"/>
  <c r="J47" i="99"/>
  <c r="I47" i="99"/>
  <c r="H47" i="99"/>
  <c r="G47" i="99"/>
  <c r="F47" i="99"/>
  <c r="E47" i="99"/>
  <c r="J46" i="99"/>
  <c r="I46" i="99"/>
  <c r="H46" i="99"/>
  <c r="G46" i="99"/>
  <c r="F46" i="99"/>
  <c r="E46" i="99"/>
  <c r="J45" i="99"/>
  <c r="I45" i="99"/>
  <c r="H45" i="99"/>
  <c r="G45" i="99"/>
  <c r="F45" i="99"/>
  <c r="E45" i="99"/>
  <c r="J44" i="99"/>
  <c r="I44" i="99"/>
  <c r="H44" i="99"/>
  <c r="G44" i="99"/>
  <c r="F44" i="99"/>
  <c r="E44" i="99"/>
  <c r="J43" i="99"/>
  <c r="I43" i="99"/>
  <c r="H43" i="99"/>
  <c r="G43" i="99"/>
  <c r="F43" i="99"/>
  <c r="E43" i="99"/>
  <c r="J42" i="99"/>
  <c r="I42" i="99"/>
  <c r="H42" i="99"/>
  <c r="G42" i="99"/>
  <c r="F42" i="99"/>
  <c r="E42" i="99"/>
  <c r="J41" i="99"/>
  <c r="I41" i="99"/>
  <c r="H41" i="99"/>
  <c r="G41" i="99"/>
  <c r="F41" i="99"/>
  <c r="E41" i="99"/>
  <c r="J40" i="99"/>
  <c r="I40" i="99"/>
  <c r="H40" i="99"/>
  <c r="G40" i="99"/>
  <c r="F40" i="99"/>
  <c r="E40" i="99"/>
  <c r="J39" i="99"/>
  <c r="I39" i="99"/>
  <c r="H39" i="99"/>
  <c r="G39" i="99"/>
  <c r="F39" i="99"/>
  <c r="E39" i="99"/>
  <c r="J38" i="99"/>
  <c r="I38" i="99"/>
  <c r="H38" i="99"/>
  <c r="G38" i="99"/>
  <c r="F38" i="99"/>
  <c r="E38" i="99"/>
  <c r="J37" i="99"/>
  <c r="I37" i="99"/>
  <c r="H37" i="99"/>
  <c r="G37" i="99"/>
  <c r="F37" i="99"/>
  <c r="E37" i="99"/>
  <c r="J36" i="99"/>
  <c r="I36" i="99"/>
  <c r="H36" i="99"/>
  <c r="G36" i="99"/>
  <c r="F36" i="99"/>
  <c r="E36" i="99"/>
  <c r="J35" i="99"/>
  <c r="I35" i="99"/>
  <c r="H35" i="99"/>
  <c r="G35" i="99"/>
  <c r="F35" i="99"/>
  <c r="E35" i="99"/>
  <c r="J34" i="99"/>
  <c r="I34" i="99"/>
  <c r="H34" i="99"/>
  <c r="G34" i="99"/>
  <c r="F34" i="99"/>
  <c r="E34" i="99"/>
  <c r="J33" i="99"/>
  <c r="I33" i="99"/>
  <c r="H33" i="99"/>
  <c r="G33" i="99"/>
  <c r="F33" i="99"/>
  <c r="E33" i="99"/>
  <c r="J32" i="99"/>
  <c r="I32" i="99"/>
  <c r="H32" i="99"/>
  <c r="G32" i="99"/>
  <c r="F32" i="99"/>
  <c r="E32" i="99"/>
  <c r="J31" i="99"/>
  <c r="I31" i="99"/>
  <c r="H31" i="99"/>
  <c r="G31" i="99"/>
  <c r="F31" i="99"/>
  <c r="E31" i="99"/>
  <c r="J30" i="99"/>
  <c r="I30" i="99"/>
  <c r="H30" i="99"/>
  <c r="G30" i="99"/>
  <c r="F30" i="99"/>
  <c r="E30" i="99"/>
  <c r="J29" i="99"/>
  <c r="I29" i="99"/>
  <c r="H29" i="99"/>
  <c r="G29" i="99"/>
  <c r="F29" i="99"/>
  <c r="E29" i="99"/>
  <c r="J28" i="99"/>
  <c r="I28" i="99"/>
  <c r="H28" i="99"/>
  <c r="G28" i="99"/>
  <c r="F28" i="99"/>
  <c r="E28" i="99"/>
  <c r="J27" i="99"/>
  <c r="I27" i="99"/>
  <c r="H27" i="99"/>
  <c r="G27" i="99"/>
  <c r="F27" i="99"/>
  <c r="E27" i="99"/>
  <c r="J26" i="99"/>
  <c r="I26" i="99"/>
  <c r="H26" i="99"/>
  <c r="G26" i="99"/>
  <c r="F26" i="99"/>
  <c r="E26" i="99"/>
  <c r="J25" i="99"/>
  <c r="I25" i="99"/>
  <c r="H25" i="99"/>
  <c r="G25" i="99"/>
  <c r="F25" i="99"/>
  <c r="E25" i="99"/>
  <c r="J24" i="99"/>
  <c r="I24" i="99"/>
  <c r="H24" i="99"/>
  <c r="G24" i="99"/>
  <c r="F24" i="99"/>
  <c r="E24" i="99"/>
  <c r="J23" i="99"/>
  <c r="I23" i="99"/>
  <c r="H23" i="99"/>
  <c r="G23" i="99"/>
  <c r="F23" i="99"/>
  <c r="E23" i="99"/>
  <c r="J22" i="99"/>
  <c r="I22" i="99"/>
  <c r="H22" i="99"/>
  <c r="G22" i="99"/>
  <c r="F22" i="99"/>
  <c r="E22" i="99"/>
  <c r="J21" i="99"/>
  <c r="I21" i="99"/>
  <c r="H21" i="99"/>
  <c r="G21" i="99"/>
  <c r="F21" i="99"/>
  <c r="E21" i="99"/>
  <c r="J20" i="99"/>
  <c r="I20" i="99"/>
  <c r="H20" i="99"/>
  <c r="G20" i="99"/>
  <c r="F20" i="99"/>
  <c r="E20" i="99"/>
  <c r="J19" i="99"/>
  <c r="I19" i="99"/>
  <c r="H19" i="99"/>
  <c r="G19" i="99"/>
  <c r="F19" i="99"/>
  <c r="E19" i="99"/>
  <c r="J18" i="99"/>
  <c r="I18" i="99"/>
  <c r="H18" i="99"/>
  <c r="G18" i="99"/>
  <c r="F18" i="99"/>
  <c r="E18" i="99"/>
  <c r="J17" i="99"/>
  <c r="I17" i="99"/>
  <c r="H17" i="99"/>
  <c r="G17" i="99"/>
  <c r="F17" i="99"/>
  <c r="E17" i="99"/>
  <c r="J16" i="99"/>
  <c r="I16" i="99"/>
  <c r="H16" i="99"/>
  <c r="G16" i="99"/>
  <c r="F16" i="99"/>
  <c r="E16" i="99"/>
  <c r="J15" i="99"/>
  <c r="I15" i="99"/>
  <c r="H15" i="99"/>
  <c r="G15" i="99"/>
  <c r="F15" i="99"/>
  <c r="E15" i="99"/>
  <c r="J14" i="99"/>
  <c r="I14" i="99"/>
  <c r="H14" i="99"/>
  <c r="G14" i="99"/>
  <c r="F14" i="99"/>
  <c r="E14" i="99"/>
  <c r="J13" i="99"/>
  <c r="I13" i="99"/>
  <c r="H13" i="99"/>
  <c r="G13" i="99"/>
  <c r="F13" i="99"/>
  <c r="E13" i="99"/>
  <c r="J12" i="99"/>
  <c r="I12" i="99"/>
  <c r="H12" i="99"/>
  <c r="G12" i="99"/>
  <c r="F12" i="99"/>
  <c r="E12" i="99"/>
  <c r="J11" i="99"/>
  <c r="I11" i="99"/>
  <c r="H11" i="99"/>
  <c r="G11" i="99"/>
  <c r="F11" i="99"/>
  <c r="E11" i="99"/>
  <c r="J211" i="78"/>
  <c r="I211" i="78"/>
  <c r="H211" i="78"/>
  <c r="G211" i="78"/>
  <c r="F211" i="78"/>
  <c r="E211" i="78"/>
  <c r="J210" i="78"/>
  <c r="I210" i="78"/>
  <c r="H210" i="78"/>
  <c r="G210" i="78"/>
  <c r="F210" i="78"/>
  <c r="E210" i="78"/>
  <c r="J209" i="78"/>
  <c r="I209" i="78"/>
  <c r="H209" i="78"/>
  <c r="G209" i="78"/>
  <c r="F209" i="78"/>
  <c r="E209" i="78"/>
  <c r="J208" i="78"/>
  <c r="I208" i="78"/>
  <c r="H208" i="78"/>
  <c r="G208" i="78"/>
  <c r="F208" i="78"/>
  <c r="E208" i="78"/>
  <c r="J207" i="78"/>
  <c r="I207" i="78"/>
  <c r="H207" i="78"/>
  <c r="G207" i="78"/>
  <c r="F207" i="78"/>
  <c r="E207" i="78"/>
  <c r="J206" i="78"/>
  <c r="I206" i="78"/>
  <c r="H206" i="78"/>
  <c r="G206" i="78"/>
  <c r="F206" i="78"/>
  <c r="E206" i="78"/>
  <c r="J205" i="78"/>
  <c r="I205" i="78"/>
  <c r="H205" i="78"/>
  <c r="G205" i="78"/>
  <c r="F205" i="78"/>
  <c r="E205" i="78"/>
  <c r="J204" i="78"/>
  <c r="I204" i="78"/>
  <c r="H204" i="78"/>
  <c r="G204" i="78"/>
  <c r="F204" i="78"/>
  <c r="E204" i="78"/>
  <c r="J203" i="78"/>
  <c r="I203" i="78"/>
  <c r="H203" i="78"/>
  <c r="G203" i="78"/>
  <c r="F203" i="78"/>
  <c r="E203" i="78"/>
  <c r="J202" i="78"/>
  <c r="I202" i="78"/>
  <c r="H202" i="78"/>
  <c r="G202" i="78"/>
  <c r="F202" i="78"/>
  <c r="E202" i="78"/>
  <c r="J201" i="78"/>
  <c r="I201" i="78"/>
  <c r="H201" i="78"/>
  <c r="G201" i="78"/>
  <c r="F201" i="78"/>
  <c r="E201" i="78"/>
  <c r="J200" i="78"/>
  <c r="I200" i="78"/>
  <c r="H200" i="78"/>
  <c r="G200" i="78"/>
  <c r="F200" i="78"/>
  <c r="E200" i="78"/>
  <c r="J199" i="78"/>
  <c r="I199" i="78"/>
  <c r="H199" i="78"/>
  <c r="G199" i="78"/>
  <c r="F199" i="78"/>
  <c r="E199" i="78"/>
  <c r="J198" i="78"/>
  <c r="I198" i="78"/>
  <c r="H198" i="78"/>
  <c r="G198" i="78"/>
  <c r="F198" i="78"/>
  <c r="E198" i="78"/>
  <c r="J197" i="78"/>
  <c r="I197" i="78"/>
  <c r="H197" i="78"/>
  <c r="G197" i="78"/>
  <c r="F197" i="78"/>
  <c r="E197" i="78"/>
  <c r="J196" i="78"/>
  <c r="I196" i="78"/>
  <c r="H196" i="78"/>
  <c r="G196" i="78"/>
  <c r="F196" i="78"/>
  <c r="E196" i="78"/>
  <c r="J195" i="78"/>
  <c r="I195" i="78"/>
  <c r="H195" i="78"/>
  <c r="G195" i="78"/>
  <c r="F195" i="78"/>
  <c r="E195" i="78"/>
  <c r="J194" i="78"/>
  <c r="I194" i="78"/>
  <c r="H194" i="78"/>
  <c r="G194" i="78"/>
  <c r="F194" i="78"/>
  <c r="E194" i="78"/>
  <c r="J193" i="78"/>
  <c r="I193" i="78"/>
  <c r="H193" i="78"/>
  <c r="G193" i="78"/>
  <c r="F193" i="78"/>
  <c r="E193" i="78"/>
  <c r="J192" i="78"/>
  <c r="I192" i="78"/>
  <c r="H192" i="78"/>
  <c r="G192" i="78"/>
  <c r="F192" i="78"/>
  <c r="E192" i="78"/>
  <c r="J191" i="78"/>
  <c r="I191" i="78"/>
  <c r="H191" i="78"/>
  <c r="G191" i="78"/>
  <c r="F191" i="78"/>
  <c r="E191" i="78"/>
  <c r="J190" i="78"/>
  <c r="I190" i="78"/>
  <c r="H190" i="78"/>
  <c r="G190" i="78"/>
  <c r="F190" i="78"/>
  <c r="E190" i="78"/>
  <c r="J189" i="78"/>
  <c r="I189" i="78"/>
  <c r="H189" i="78"/>
  <c r="G189" i="78"/>
  <c r="F189" i="78"/>
  <c r="E189" i="78"/>
  <c r="J188" i="78"/>
  <c r="I188" i="78"/>
  <c r="H188" i="78"/>
  <c r="G188" i="78"/>
  <c r="F188" i="78"/>
  <c r="E188" i="78"/>
  <c r="J187" i="78"/>
  <c r="I187" i="78"/>
  <c r="H187" i="78"/>
  <c r="G187" i="78"/>
  <c r="F187" i="78"/>
  <c r="E187" i="78"/>
  <c r="J186" i="78"/>
  <c r="I186" i="78"/>
  <c r="H186" i="78"/>
  <c r="G186" i="78"/>
  <c r="F186" i="78"/>
  <c r="E186" i="78"/>
  <c r="J185" i="78"/>
  <c r="I185" i="78"/>
  <c r="H185" i="78"/>
  <c r="G185" i="78"/>
  <c r="F185" i="78"/>
  <c r="E185" i="78"/>
  <c r="J184" i="78"/>
  <c r="I184" i="78"/>
  <c r="H184" i="78"/>
  <c r="G184" i="78"/>
  <c r="F184" i="78"/>
  <c r="E184" i="78"/>
  <c r="J183" i="78"/>
  <c r="I183" i="78"/>
  <c r="H183" i="78"/>
  <c r="G183" i="78"/>
  <c r="F183" i="78"/>
  <c r="E183" i="78"/>
  <c r="J182" i="78"/>
  <c r="I182" i="78"/>
  <c r="H182" i="78"/>
  <c r="G182" i="78"/>
  <c r="F182" i="78"/>
  <c r="E182" i="78"/>
  <c r="J181" i="78"/>
  <c r="I181" i="78"/>
  <c r="H181" i="78"/>
  <c r="G181" i="78"/>
  <c r="F181" i="78"/>
  <c r="E181" i="78"/>
  <c r="J180" i="78"/>
  <c r="I180" i="78"/>
  <c r="H180" i="78"/>
  <c r="G180" i="78"/>
  <c r="F180" i="78"/>
  <c r="E180" i="78"/>
  <c r="J179" i="78"/>
  <c r="I179" i="78"/>
  <c r="H179" i="78"/>
  <c r="G179" i="78"/>
  <c r="F179" i="78"/>
  <c r="E179" i="78"/>
  <c r="J178" i="78"/>
  <c r="I178" i="78"/>
  <c r="H178" i="78"/>
  <c r="G178" i="78"/>
  <c r="F178" i="78"/>
  <c r="E178" i="78"/>
  <c r="J177" i="78"/>
  <c r="I177" i="78"/>
  <c r="H177" i="78"/>
  <c r="G177" i="78"/>
  <c r="F177" i="78"/>
  <c r="E177" i="78"/>
  <c r="J176" i="78"/>
  <c r="I176" i="78"/>
  <c r="H176" i="78"/>
  <c r="G176" i="78"/>
  <c r="F176" i="78"/>
  <c r="E176" i="78"/>
  <c r="J175" i="78"/>
  <c r="I175" i="78"/>
  <c r="H175" i="78"/>
  <c r="G175" i="78"/>
  <c r="F175" i="78"/>
  <c r="E175" i="78"/>
  <c r="J174" i="78"/>
  <c r="I174" i="78"/>
  <c r="H174" i="78"/>
  <c r="G174" i="78"/>
  <c r="F174" i="78"/>
  <c r="E174" i="78"/>
  <c r="J173" i="78"/>
  <c r="I173" i="78"/>
  <c r="H173" i="78"/>
  <c r="G173" i="78"/>
  <c r="F173" i="78"/>
  <c r="E173" i="78"/>
  <c r="J172" i="78"/>
  <c r="I172" i="78"/>
  <c r="H172" i="78"/>
  <c r="G172" i="78"/>
  <c r="F172" i="78"/>
  <c r="E172" i="78"/>
  <c r="J171" i="78"/>
  <c r="I171" i="78"/>
  <c r="H171" i="78"/>
  <c r="G171" i="78"/>
  <c r="F171" i="78"/>
  <c r="E171" i="78"/>
  <c r="J170" i="78"/>
  <c r="I170" i="78"/>
  <c r="H170" i="78"/>
  <c r="G170" i="78"/>
  <c r="F170" i="78"/>
  <c r="E170" i="78"/>
  <c r="J169" i="78"/>
  <c r="I169" i="78"/>
  <c r="H169" i="78"/>
  <c r="G169" i="78"/>
  <c r="F169" i="78"/>
  <c r="E169" i="78"/>
  <c r="J168" i="78"/>
  <c r="I168" i="78"/>
  <c r="H168" i="78"/>
  <c r="G168" i="78"/>
  <c r="F168" i="78"/>
  <c r="E168" i="78"/>
  <c r="J167" i="78"/>
  <c r="I167" i="78"/>
  <c r="H167" i="78"/>
  <c r="G167" i="78"/>
  <c r="F167" i="78"/>
  <c r="E167" i="78"/>
  <c r="J166" i="78"/>
  <c r="I166" i="78"/>
  <c r="H166" i="78"/>
  <c r="G166" i="78"/>
  <c r="F166" i="78"/>
  <c r="E166" i="78"/>
  <c r="J165" i="78"/>
  <c r="I165" i="78"/>
  <c r="H165" i="78"/>
  <c r="G165" i="78"/>
  <c r="F165" i="78"/>
  <c r="E165" i="78"/>
  <c r="J164" i="78"/>
  <c r="I164" i="78"/>
  <c r="H164" i="78"/>
  <c r="G164" i="78"/>
  <c r="F164" i="78"/>
  <c r="E164" i="78"/>
  <c r="J163" i="78"/>
  <c r="I163" i="78"/>
  <c r="H163" i="78"/>
  <c r="G163" i="78"/>
  <c r="F163" i="78"/>
  <c r="E163" i="78"/>
  <c r="J162" i="78"/>
  <c r="I162" i="78"/>
  <c r="H162" i="78"/>
  <c r="G162" i="78"/>
  <c r="F162" i="78"/>
  <c r="E162" i="78"/>
  <c r="J161" i="78"/>
  <c r="I161" i="78"/>
  <c r="H161" i="78"/>
  <c r="G161" i="78"/>
  <c r="F161" i="78"/>
  <c r="E161" i="78"/>
  <c r="J160" i="78"/>
  <c r="I160" i="78"/>
  <c r="H160" i="78"/>
  <c r="G160" i="78"/>
  <c r="F160" i="78"/>
  <c r="E160" i="78"/>
  <c r="J159" i="78"/>
  <c r="I159" i="78"/>
  <c r="H159" i="78"/>
  <c r="G159" i="78"/>
  <c r="F159" i="78"/>
  <c r="E159" i="78"/>
  <c r="J158" i="78"/>
  <c r="I158" i="78"/>
  <c r="H158" i="78"/>
  <c r="G158" i="78"/>
  <c r="F158" i="78"/>
  <c r="E158" i="78"/>
  <c r="J157" i="78"/>
  <c r="I157" i="78"/>
  <c r="H157" i="78"/>
  <c r="G157" i="78"/>
  <c r="F157" i="78"/>
  <c r="E157" i="78"/>
  <c r="J156" i="78"/>
  <c r="I156" i="78"/>
  <c r="H156" i="78"/>
  <c r="G156" i="78"/>
  <c r="F156" i="78"/>
  <c r="E156" i="78"/>
  <c r="J155" i="78"/>
  <c r="I155" i="78"/>
  <c r="H155" i="78"/>
  <c r="G155" i="78"/>
  <c r="F155" i="78"/>
  <c r="E155" i="78"/>
  <c r="J154" i="78"/>
  <c r="I154" i="78"/>
  <c r="H154" i="78"/>
  <c r="G154" i="78"/>
  <c r="F154" i="78"/>
  <c r="E154" i="78"/>
  <c r="J153" i="78"/>
  <c r="I153" i="78"/>
  <c r="H153" i="78"/>
  <c r="G153" i="78"/>
  <c r="F153" i="78"/>
  <c r="E153" i="78"/>
  <c r="J152" i="78"/>
  <c r="I152" i="78"/>
  <c r="H152" i="78"/>
  <c r="G152" i="78"/>
  <c r="F152" i="78"/>
  <c r="E152" i="78"/>
  <c r="J151" i="78"/>
  <c r="I151" i="78"/>
  <c r="H151" i="78"/>
  <c r="G151" i="78"/>
  <c r="F151" i="78"/>
  <c r="E151" i="78"/>
  <c r="J150" i="78"/>
  <c r="I150" i="78"/>
  <c r="H150" i="78"/>
  <c r="G150" i="78"/>
  <c r="F150" i="78"/>
  <c r="E150" i="78"/>
  <c r="J149" i="78"/>
  <c r="I149" i="78"/>
  <c r="H149" i="78"/>
  <c r="G149" i="78"/>
  <c r="F149" i="78"/>
  <c r="E149" i="78"/>
  <c r="J148" i="78"/>
  <c r="I148" i="78"/>
  <c r="H148" i="78"/>
  <c r="G148" i="78"/>
  <c r="F148" i="78"/>
  <c r="E148" i="78"/>
  <c r="J147" i="78"/>
  <c r="I147" i="78"/>
  <c r="H147" i="78"/>
  <c r="G147" i="78"/>
  <c r="F147" i="78"/>
  <c r="E147" i="78"/>
  <c r="J146" i="78"/>
  <c r="I146" i="78"/>
  <c r="H146" i="78"/>
  <c r="G146" i="78"/>
  <c r="F146" i="78"/>
  <c r="E146" i="78"/>
  <c r="J145" i="78"/>
  <c r="I145" i="78"/>
  <c r="H145" i="78"/>
  <c r="G145" i="78"/>
  <c r="F145" i="78"/>
  <c r="E145" i="78"/>
  <c r="J144" i="78"/>
  <c r="I144" i="78"/>
  <c r="H144" i="78"/>
  <c r="G144" i="78"/>
  <c r="F144" i="78"/>
  <c r="E144" i="78"/>
  <c r="J143" i="78"/>
  <c r="I143" i="78"/>
  <c r="H143" i="78"/>
  <c r="G143" i="78"/>
  <c r="F143" i="78"/>
  <c r="E143" i="78"/>
  <c r="J142" i="78"/>
  <c r="I142" i="78"/>
  <c r="H142" i="78"/>
  <c r="G142" i="78"/>
  <c r="F142" i="78"/>
  <c r="E142" i="78"/>
  <c r="J141" i="78"/>
  <c r="I141" i="78"/>
  <c r="H141" i="78"/>
  <c r="G141" i="78"/>
  <c r="F141" i="78"/>
  <c r="E141" i="78"/>
  <c r="J140" i="78"/>
  <c r="I140" i="78"/>
  <c r="H140" i="78"/>
  <c r="G140" i="78"/>
  <c r="F140" i="78"/>
  <c r="E140" i="78"/>
  <c r="J139" i="78"/>
  <c r="I139" i="78"/>
  <c r="H139" i="78"/>
  <c r="G139" i="78"/>
  <c r="F139" i="78"/>
  <c r="E139" i="78"/>
  <c r="J138" i="78"/>
  <c r="I138" i="78"/>
  <c r="H138" i="78"/>
  <c r="G138" i="78"/>
  <c r="F138" i="78"/>
  <c r="E138" i="78"/>
  <c r="J137" i="78"/>
  <c r="I137" i="78"/>
  <c r="H137" i="78"/>
  <c r="G137" i="78"/>
  <c r="F137" i="78"/>
  <c r="E137" i="78"/>
  <c r="J136" i="78"/>
  <c r="I136" i="78"/>
  <c r="H136" i="78"/>
  <c r="G136" i="78"/>
  <c r="F136" i="78"/>
  <c r="E136" i="78"/>
  <c r="J135" i="78"/>
  <c r="I135" i="78"/>
  <c r="H135" i="78"/>
  <c r="G135" i="78"/>
  <c r="F135" i="78"/>
  <c r="E135" i="78"/>
  <c r="J134" i="78"/>
  <c r="I134" i="78"/>
  <c r="H134" i="78"/>
  <c r="G134" i="78"/>
  <c r="F134" i="78"/>
  <c r="E134" i="78"/>
  <c r="J133" i="78"/>
  <c r="I133" i="78"/>
  <c r="H133" i="78"/>
  <c r="G133" i="78"/>
  <c r="F133" i="78"/>
  <c r="E133" i="78"/>
  <c r="J132" i="78"/>
  <c r="I132" i="78"/>
  <c r="H132" i="78"/>
  <c r="G132" i="78"/>
  <c r="F132" i="78"/>
  <c r="E132" i="78"/>
  <c r="J131" i="78"/>
  <c r="I131" i="78"/>
  <c r="H131" i="78"/>
  <c r="G131" i="78"/>
  <c r="F131" i="78"/>
  <c r="E131" i="78"/>
  <c r="J130" i="78"/>
  <c r="I130" i="78"/>
  <c r="H130" i="78"/>
  <c r="G130" i="78"/>
  <c r="F130" i="78"/>
  <c r="E130" i="78"/>
  <c r="J129" i="78"/>
  <c r="I129" i="78"/>
  <c r="H129" i="78"/>
  <c r="G129" i="78"/>
  <c r="F129" i="78"/>
  <c r="E129" i="78"/>
  <c r="J128" i="78"/>
  <c r="I128" i="78"/>
  <c r="H128" i="78"/>
  <c r="G128" i="78"/>
  <c r="F128" i="78"/>
  <c r="E128" i="78"/>
  <c r="J127" i="78"/>
  <c r="I127" i="78"/>
  <c r="H127" i="78"/>
  <c r="G127" i="78"/>
  <c r="F127" i="78"/>
  <c r="E127" i="78"/>
  <c r="J126" i="78"/>
  <c r="I126" i="78"/>
  <c r="H126" i="78"/>
  <c r="G126" i="78"/>
  <c r="F126" i="78"/>
  <c r="E126" i="78"/>
  <c r="J125" i="78"/>
  <c r="I125" i="78"/>
  <c r="H125" i="78"/>
  <c r="G125" i="78"/>
  <c r="F125" i="78"/>
  <c r="E125" i="78"/>
  <c r="J124" i="78"/>
  <c r="I124" i="78"/>
  <c r="H124" i="78"/>
  <c r="G124" i="78"/>
  <c r="F124" i="78"/>
  <c r="E124" i="78"/>
  <c r="J123" i="78"/>
  <c r="I123" i="78"/>
  <c r="H123" i="78"/>
  <c r="G123" i="78"/>
  <c r="F123" i="78"/>
  <c r="E123" i="78"/>
  <c r="J122" i="78"/>
  <c r="I122" i="78"/>
  <c r="H122" i="78"/>
  <c r="G122" i="78"/>
  <c r="F122" i="78"/>
  <c r="E122" i="78"/>
  <c r="J121" i="78"/>
  <c r="I121" i="78"/>
  <c r="H121" i="78"/>
  <c r="G121" i="78"/>
  <c r="F121" i="78"/>
  <c r="E121" i="78"/>
  <c r="J120" i="78"/>
  <c r="I120" i="78"/>
  <c r="H120" i="78"/>
  <c r="G120" i="78"/>
  <c r="F120" i="78"/>
  <c r="E120" i="78"/>
  <c r="J119" i="78"/>
  <c r="I119" i="78"/>
  <c r="H119" i="78"/>
  <c r="G119" i="78"/>
  <c r="F119" i="78"/>
  <c r="E119" i="78"/>
  <c r="J118" i="78"/>
  <c r="I118" i="78"/>
  <c r="H118" i="78"/>
  <c r="G118" i="78"/>
  <c r="F118" i="78"/>
  <c r="E118" i="78"/>
  <c r="J117" i="78"/>
  <c r="I117" i="78"/>
  <c r="H117" i="78"/>
  <c r="G117" i="78"/>
  <c r="F117" i="78"/>
  <c r="E117" i="78"/>
  <c r="J116" i="78"/>
  <c r="I116" i="78"/>
  <c r="H116" i="78"/>
  <c r="G116" i="78"/>
  <c r="F116" i="78"/>
  <c r="E116" i="78"/>
  <c r="J115" i="78"/>
  <c r="I115" i="78"/>
  <c r="H115" i="78"/>
  <c r="G115" i="78"/>
  <c r="F115" i="78"/>
  <c r="E115" i="78"/>
  <c r="J114" i="78"/>
  <c r="I114" i="78"/>
  <c r="H114" i="78"/>
  <c r="G114" i="78"/>
  <c r="F114" i="78"/>
  <c r="E114" i="78"/>
  <c r="J113" i="78"/>
  <c r="I113" i="78"/>
  <c r="H113" i="78"/>
  <c r="G113" i="78"/>
  <c r="F113" i="78"/>
  <c r="E113" i="78"/>
  <c r="J112" i="78"/>
  <c r="I112" i="78"/>
  <c r="H112" i="78"/>
  <c r="G112" i="78"/>
  <c r="F112" i="78"/>
  <c r="E112" i="78"/>
  <c r="J111" i="78"/>
  <c r="I111" i="78"/>
  <c r="H111" i="78"/>
  <c r="G111" i="78"/>
  <c r="F111" i="78"/>
  <c r="E111" i="78"/>
  <c r="J110" i="78"/>
  <c r="I110" i="78"/>
  <c r="H110" i="78"/>
  <c r="G110" i="78"/>
  <c r="F110" i="78"/>
  <c r="E110" i="78"/>
  <c r="J109" i="78"/>
  <c r="I109" i="78"/>
  <c r="H109" i="78"/>
  <c r="G109" i="78"/>
  <c r="F109" i="78"/>
  <c r="E109" i="78"/>
  <c r="J108" i="78"/>
  <c r="I108" i="78"/>
  <c r="H108" i="78"/>
  <c r="G108" i="78"/>
  <c r="F108" i="78"/>
  <c r="E108" i="78"/>
  <c r="J107" i="78"/>
  <c r="I107" i="78"/>
  <c r="H107" i="78"/>
  <c r="G107" i="78"/>
  <c r="F107" i="78"/>
  <c r="E107" i="78"/>
  <c r="J106" i="78"/>
  <c r="I106" i="78"/>
  <c r="H106" i="78"/>
  <c r="G106" i="78"/>
  <c r="F106" i="78"/>
  <c r="E106" i="78"/>
  <c r="J105" i="78"/>
  <c r="I105" i="78"/>
  <c r="H105" i="78"/>
  <c r="G105" i="78"/>
  <c r="F105" i="78"/>
  <c r="E105" i="78"/>
  <c r="J104" i="78"/>
  <c r="I104" i="78"/>
  <c r="H104" i="78"/>
  <c r="G104" i="78"/>
  <c r="F104" i="78"/>
  <c r="E104" i="78"/>
  <c r="J103" i="78"/>
  <c r="I103" i="78"/>
  <c r="H103" i="78"/>
  <c r="G103" i="78"/>
  <c r="F103" i="78"/>
  <c r="E103" i="78"/>
  <c r="J102" i="78"/>
  <c r="I102" i="78"/>
  <c r="H102" i="78"/>
  <c r="G102" i="78"/>
  <c r="F102" i="78"/>
  <c r="E102" i="78"/>
  <c r="J101" i="78"/>
  <c r="I101" i="78"/>
  <c r="H101" i="78"/>
  <c r="G101" i="78"/>
  <c r="F101" i="78"/>
  <c r="E101" i="78"/>
  <c r="J100" i="78"/>
  <c r="I100" i="78"/>
  <c r="H100" i="78"/>
  <c r="G100" i="78"/>
  <c r="F100" i="78"/>
  <c r="E100" i="78"/>
  <c r="J99" i="78"/>
  <c r="I99" i="78"/>
  <c r="H99" i="78"/>
  <c r="G99" i="78"/>
  <c r="F99" i="78"/>
  <c r="E99" i="78"/>
  <c r="J98" i="78"/>
  <c r="I98" i="78"/>
  <c r="H98" i="78"/>
  <c r="G98" i="78"/>
  <c r="F98" i="78"/>
  <c r="E98" i="78"/>
  <c r="J97" i="78"/>
  <c r="I97" i="78"/>
  <c r="H97" i="78"/>
  <c r="G97" i="78"/>
  <c r="F97" i="78"/>
  <c r="E97" i="78"/>
  <c r="J96" i="78"/>
  <c r="I96" i="78"/>
  <c r="H96" i="78"/>
  <c r="G96" i="78"/>
  <c r="F96" i="78"/>
  <c r="E96" i="78"/>
  <c r="J95" i="78"/>
  <c r="I95" i="78"/>
  <c r="H95" i="78"/>
  <c r="G95" i="78"/>
  <c r="F95" i="78"/>
  <c r="E95" i="78"/>
  <c r="J94" i="78"/>
  <c r="I94" i="78"/>
  <c r="H94" i="78"/>
  <c r="G94" i="78"/>
  <c r="F94" i="78"/>
  <c r="E94" i="78"/>
  <c r="J93" i="78"/>
  <c r="I93" i="78"/>
  <c r="H93" i="78"/>
  <c r="G93" i="78"/>
  <c r="F93" i="78"/>
  <c r="E93" i="78"/>
  <c r="J92" i="78"/>
  <c r="I92" i="78"/>
  <c r="H92" i="78"/>
  <c r="G92" i="78"/>
  <c r="F92" i="78"/>
  <c r="E92" i="78"/>
  <c r="J91" i="78"/>
  <c r="I91" i="78"/>
  <c r="H91" i="78"/>
  <c r="G91" i="78"/>
  <c r="F91" i="78"/>
  <c r="E91" i="78"/>
  <c r="J90" i="78"/>
  <c r="I90" i="78"/>
  <c r="H90" i="78"/>
  <c r="G90" i="78"/>
  <c r="F90" i="78"/>
  <c r="E90" i="78"/>
  <c r="J89" i="78"/>
  <c r="I89" i="78"/>
  <c r="H89" i="78"/>
  <c r="G89" i="78"/>
  <c r="F89" i="78"/>
  <c r="E89" i="78"/>
  <c r="J88" i="78"/>
  <c r="I88" i="78"/>
  <c r="H88" i="78"/>
  <c r="G88" i="78"/>
  <c r="F88" i="78"/>
  <c r="E88" i="78"/>
  <c r="J87" i="78"/>
  <c r="I87" i="78"/>
  <c r="H87" i="78"/>
  <c r="G87" i="78"/>
  <c r="F87" i="78"/>
  <c r="E87" i="78"/>
  <c r="J86" i="78"/>
  <c r="I86" i="78"/>
  <c r="H86" i="78"/>
  <c r="G86" i="78"/>
  <c r="F86" i="78"/>
  <c r="E86" i="78"/>
  <c r="J85" i="78"/>
  <c r="I85" i="78"/>
  <c r="H85" i="78"/>
  <c r="G85" i="78"/>
  <c r="F85" i="78"/>
  <c r="E85" i="78"/>
  <c r="J84" i="78"/>
  <c r="I84" i="78"/>
  <c r="H84" i="78"/>
  <c r="G84" i="78"/>
  <c r="F84" i="78"/>
  <c r="E84" i="78"/>
  <c r="J83" i="78"/>
  <c r="I83" i="78"/>
  <c r="H83" i="78"/>
  <c r="G83" i="78"/>
  <c r="F83" i="78"/>
  <c r="E83" i="78"/>
  <c r="J82" i="78"/>
  <c r="I82" i="78"/>
  <c r="H82" i="78"/>
  <c r="G82" i="78"/>
  <c r="F82" i="78"/>
  <c r="E82" i="78"/>
  <c r="J81" i="78"/>
  <c r="I81" i="78"/>
  <c r="H81" i="78"/>
  <c r="G81" i="78"/>
  <c r="F81" i="78"/>
  <c r="E81" i="78"/>
  <c r="J80" i="78"/>
  <c r="I80" i="78"/>
  <c r="H80" i="78"/>
  <c r="G80" i="78"/>
  <c r="F80" i="78"/>
  <c r="E80" i="78"/>
  <c r="J79" i="78"/>
  <c r="I79" i="78"/>
  <c r="H79" i="78"/>
  <c r="G79" i="78"/>
  <c r="F79" i="78"/>
  <c r="E79" i="78"/>
  <c r="J78" i="78"/>
  <c r="I78" i="78"/>
  <c r="H78" i="78"/>
  <c r="G78" i="78"/>
  <c r="F78" i="78"/>
  <c r="E78" i="78"/>
  <c r="J77" i="78"/>
  <c r="I77" i="78"/>
  <c r="H77" i="78"/>
  <c r="G77" i="78"/>
  <c r="F77" i="78"/>
  <c r="E77" i="78"/>
  <c r="J76" i="78"/>
  <c r="I76" i="78"/>
  <c r="H76" i="78"/>
  <c r="G76" i="78"/>
  <c r="F76" i="78"/>
  <c r="E76" i="78"/>
  <c r="J75" i="78"/>
  <c r="I75" i="78"/>
  <c r="H75" i="78"/>
  <c r="G75" i="78"/>
  <c r="F75" i="78"/>
  <c r="E75" i="78"/>
  <c r="J74" i="78"/>
  <c r="I74" i="78"/>
  <c r="H74" i="78"/>
  <c r="G74" i="78"/>
  <c r="F74" i="78"/>
  <c r="E74" i="78"/>
  <c r="J73" i="78"/>
  <c r="I73" i="78"/>
  <c r="H73" i="78"/>
  <c r="G73" i="78"/>
  <c r="F73" i="78"/>
  <c r="E73" i="78"/>
  <c r="J72" i="78"/>
  <c r="I72" i="78"/>
  <c r="H72" i="78"/>
  <c r="G72" i="78"/>
  <c r="F72" i="78"/>
  <c r="E72" i="78"/>
  <c r="J71" i="78"/>
  <c r="I71" i="78"/>
  <c r="H71" i="78"/>
  <c r="G71" i="78"/>
  <c r="F71" i="78"/>
  <c r="E71" i="78"/>
  <c r="J70" i="78"/>
  <c r="I70" i="78"/>
  <c r="H70" i="78"/>
  <c r="G70" i="78"/>
  <c r="F70" i="78"/>
  <c r="E70" i="78"/>
  <c r="J69" i="78"/>
  <c r="I69" i="78"/>
  <c r="H69" i="78"/>
  <c r="G69" i="78"/>
  <c r="F69" i="78"/>
  <c r="E69" i="78"/>
  <c r="J68" i="78"/>
  <c r="I68" i="78"/>
  <c r="H68" i="78"/>
  <c r="G68" i="78"/>
  <c r="F68" i="78"/>
  <c r="E68" i="78"/>
  <c r="J67" i="78"/>
  <c r="I67" i="78"/>
  <c r="H67" i="78"/>
  <c r="G67" i="78"/>
  <c r="F67" i="78"/>
  <c r="E67" i="78"/>
  <c r="J66" i="78"/>
  <c r="I66" i="78"/>
  <c r="H66" i="78"/>
  <c r="G66" i="78"/>
  <c r="F66" i="78"/>
  <c r="E66" i="78"/>
  <c r="J65" i="78"/>
  <c r="I65" i="78"/>
  <c r="H65" i="78"/>
  <c r="G65" i="78"/>
  <c r="F65" i="78"/>
  <c r="E65" i="78"/>
  <c r="J64" i="78"/>
  <c r="I64" i="78"/>
  <c r="H64" i="78"/>
  <c r="G64" i="78"/>
  <c r="F64" i="78"/>
  <c r="E64" i="78"/>
  <c r="J63" i="78"/>
  <c r="I63" i="78"/>
  <c r="H63" i="78"/>
  <c r="G63" i="78"/>
  <c r="F63" i="78"/>
  <c r="E63" i="78"/>
  <c r="J62" i="78"/>
  <c r="I62" i="78"/>
  <c r="H62" i="78"/>
  <c r="G62" i="78"/>
  <c r="F62" i="78"/>
  <c r="E62" i="78"/>
  <c r="J61" i="78"/>
  <c r="I61" i="78"/>
  <c r="H61" i="78"/>
  <c r="G61" i="78"/>
  <c r="F61" i="78"/>
  <c r="E61" i="78"/>
  <c r="J60" i="78"/>
  <c r="I60" i="78"/>
  <c r="H60" i="78"/>
  <c r="G60" i="78"/>
  <c r="F60" i="78"/>
  <c r="E60" i="78"/>
  <c r="J59" i="78"/>
  <c r="I59" i="78"/>
  <c r="H59" i="78"/>
  <c r="G59" i="78"/>
  <c r="F59" i="78"/>
  <c r="E59" i="78"/>
  <c r="J58" i="78"/>
  <c r="I58" i="78"/>
  <c r="H58" i="78"/>
  <c r="G58" i="78"/>
  <c r="F58" i="78"/>
  <c r="E58" i="78"/>
  <c r="J57" i="78"/>
  <c r="I57" i="78"/>
  <c r="H57" i="78"/>
  <c r="G57" i="78"/>
  <c r="F57" i="78"/>
  <c r="E57" i="78"/>
  <c r="J56" i="78"/>
  <c r="I56" i="78"/>
  <c r="H56" i="78"/>
  <c r="G56" i="78"/>
  <c r="F56" i="78"/>
  <c r="E56" i="78"/>
  <c r="J55" i="78"/>
  <c r="I55" i="78"/>
  <c r="H55" i="78"/>
  <c r="G55" i="78"/>
  <c r="F55" i="78"/>
  <c r="E55" i="78"/>
  <c r="J54" i="78"/>
  <c r="I54" i="78"/>
  <c r="H54" i="78"/>
  <c r="G54" i="78"/>
  <c r="F54" i="78"/>
  <c r="E54" i="78"/>
  <c r="J53" i="78"/>
  <c r="I53" i="78"/>
  <c r="H53" i="78"/>
  <c r="G53" i="78"/>
  <c r="F53" i="78"/>
  <c r="E53" i="78"/>
  <c r="J52" i="78"/>
  <c r="I52" i="78"/>
  <c r="H52" i="78"/>
  <c r="G52" i="78"/>
  <c r="F52" i="78"/>
  <c r="E52" i="78"/>
  <c r="J51" i="78"/>
  <c r="I51" i="78"/>
  <c r="H51" i="78"/>
  <c r="G51" i="78"/>
  <c r="F51" i="78"/>
  <c r="E51" i="78"/>
  <c r="J50" i="78"/>
  <c r="I50" i="78"/>
  <c r="H50" i="78"/>
  <c r="G50" i="78"/>
  <c r="F50" i="78"/>
  <c r="E50" i="78"/>
  <c r="J49" i="78"/>
  <c r="I49" i="78"/>
  <c r="H49" i="78"/>
  <c r="G49" i="78"/>
  <c r="F49" i="78"/>
  <c r="E49" i="78"/>
  <c r="J48" i="78"/>
  <c r="I48" i="78"/>
  <c r="H48" i="78"/>
  <c r="G48" i="78"/>
  <c r="F48" i="78"/>
  <c r="E48" i="78"/>
  <c r="J47" i="78"/>
  <c r="I47" i="78"/>
  <c r="H47" i="78"/>
  <c r="G47" i="78"/>
  <c r="F47" i="78"/>
  <c r="E47" i="78"/>
  <c r="J46" i="78"/>
  <c r="I46" i="78"/>
  <c r="H46" i="78"/>
  <c r="G46" i="78"/>
  <c r="F46" i="78"/>
  <c r="E46" i="78"/>
  <c r="J45" i="78"/>
  <c r="I45" i="78"/>
  <c r="H45" i="78"/>
  <c r="G45" i="78"/>
  <c r="F45" i="78"/>
  <c r="E45" i="78"/>
  <c r="J44" i="78"/>
  <c r="I44" i="78"/>
  <c r="H44" i="78"/>
  <c r="G44" i="78"/>
  <c r="F44" i="78"/>
  <c r="E44" i="78"/>
  <c r="J43" i="78"/>
  <c r="I43" i="78"/>
  <c r="H43" i="78"/>
  <c r="G43" i="78"/>
  <c r="F43" i="78"/>
  <c r="E43" i="78"/>
  <c r="J42" i="78"/>
  <c r="I42" i="78"/>
  <c r="H42" i="78"/>
  <c r="G42" i="78"/>
  <c r="F42" i="78"/>
  <c r="E42" i="78"/>
  <c r="J41" i="78"/>
  <c r="I41" i="78"/>
  <c r="H41" i="78"/>
  <c r="G41" i="78"/>
  <c r="F41" i="78"/>
  <c r="E41" i="78"/>
  <c r="J40" i="78"/>
  <c r="I40" i="78"/>
  <c r="H40" i="78"/>
  <c r="G40" i="78"/>
  <c r="F40" i="78"/>
  <c r="E40" i="78"/>
  <c r="J39" i="78"/>
  <c r="I39" i="78"/>
  <c r="H39" i="78"/>
  <c r="G39" i="78"/>
  <c r="F39" i="78"/>
  <c r="E39" i="78"/>
  <c r="J38" i="78"/>
  <c r="I38" i="78"/>
  <c r="H38" i="78"/>
  <c r="G38" i="78"/>
  <c r="F38" i="78"/>
  <c r="E38" i="78"/>
  <c r="J37" i="78"/>
  <c r="I37" i="78"/>
  <c r="H37" i="78"/>
  <c r="G37" i="78"/>
  <c r="F37" i="78"/>
  <c r="E37" i="78"/>
  <c r="J36" i="78"/>
  <c r="I36" i="78"/>
  <c r="H36" i="78"/>
  <c r="G36" i="78"/>
  <c r="F36" i="78"/>
  <c r="E36" i="78"/>
  <c r="J35" i="78"/>
  <c r="I35" i="78"/>
  <c r="H35" i="78"/>
  <c r="G35" i="78"/>
  <c r="F35" i="78"/>
  <c r="E35" i="78"/>
  <c r="J34" i="78"/>
  <c r="I34" i="78"/>
  <c r="H34" i="78"/>
  <c r="G34" i="78"/>
  <c r="F34" i="78"/>
  <c r="E34" i="78"/>
  <c r="J33" i="78"/>
  <c r="I33" i="78"/>
  <c r="H33" i="78"/>
  <c r="G33" i="78"/>
  <c r="F33" i="78"/>
  <c r="E33" i="78"/>
  <c r="J32" i="78"/>
  <c r="I32" i="78"/>
  <c r="H32" i="78"/>
  <c r="G32" i="78"/>
  <c r="F32" i="78"/>
  <c r="E32" i="78"/>
  <c r="J31" i="78"/>
  <c r="I31" i="78"/>
  <c r="H31" i="78"/>
  <c r="G31" i="78"/>
  <c r="F31" i="78"/>
  <c r="E31" i="78"/>
  <c r="J30" i="78"/>
  <c r="I30" i="78"/>
  <c r="H30" i="78"/>
  <c r="G30" i="78"/>
  <c r="F30" i="78"/>
  <c r="E30" i="78"/>
  <c r="J29" i="78"/>
  <c r="I29" i="78"/>
  <c r="H29" i="78"/>
  <c r="G29" i="78"/>
  <c r="F29" i="78"/>
  <c r="E29" i="78"/>
  <c r="J28" i="78"/>
  <c r="I28" i="78"/>
  <c r="H28" i="78"/>
  <c r="G28" i="78"/>
  <c r="F28" i="78"/>
  <c r="E28" i="78"/>
  <c r="J27" i="78"/>
  <c r="I27" i="78"/>
  <c r="H27" i="78"/>
  <c r="G27" i="78"/>
  <c r="F27" i="78"/>
  <c r="E27" i="78"/>
  <c r="J26" i="78"/>
  <c r="I26" i="78"/>
  <c r="H26" i="78"/>
  <c r="G26" i="78"/>
  <c r="F26" i="78"/>
  <c r="E26" i="78"/>
  <c r="J25" i="78"/>
  <c r="I25" i="78"/>
  <c r="H25" i="78"/>
  <c r="G25" i="78"/>
  <c r="F25" i="78"/>
  <c r="E25" i="78"/>
  <c r="J24" i="78"/>
  <c r="I24" i="78"/>
  <c r="H24" i="78"/>
  <c r="G24" i="78"/>
  <c r="F24" i="78"/>
  <c r="E24" i="78"/>
  <c r="J23" i="78"/>
  <c r="I23" i="78"/>
  <c r="H23" i="78"/>
  <c r="G23" i="78"/>
  <c r="F23" i="78"/>
  <c r="E23" i="78"/>
  <c r="J22" i="78"/>
  <c r="I22" i="78"/>
  <c r="H22" i="78"/>
  <c r="G22" i="78"/>
  <c r="F22" i="78"/>
  <c r="E22" i="78"/>
  <c r="J21" i="78"/>
  <c r="I21" i="78"/>
  <c r="H21" i="78"/>
  <c r="G21" i="78"/>
  <c r="F21" i="78"/>
  <c r="E21" i="78"/>
  <c r="J20" i="78"/>
  <c r="I20" i="78"/>
  <c r="H20" i="78"/>
  <c r="G20" i="78"/>
  <c r="F20" i="78"/>
  <c r="E20" i="78"/>
  <c r="J19" i="78"/>
  <c r="I19" i="78"/>
  <c r="H19" i="78"/>
  <c r="G19" i="78"/>
  <c r="F19" i="78"/>
  <c r="E19" i="78"/>
  <c r="J18" i="78"/>
  <c r="I18" i="78"/>
  <c r="H18" i="78"/>
  <c r="G18" i="78"/>
  <c r="F18" i="78"/>
  <c r="E18" i="78"/>
  <c r="J17" i="78"/>
  <c r="I17" i="78"/>
  <c r="H17" i="78"/>
  <c r="G17" i="78"/>
  <c r="F17" i="78"/>
  <c r="E17" i="78"/>
  <c r="J16" i="78"/>
  <c r="I16" i="78"/>
  <c r="H16" i="78"/>
  <c r="G16" i="78"/>
  <c r="F16" i="78"/>
  <c r="E16" i="78"/>
  <c r="J15" i="78"/>
  <c r="I15" i="78"/>
  <c r="H15" i="78"/>
  <c r="G15" i="78"/>
  <c r="F15" i="78"/>
  <c r="E15" i="78"/>
  <c r="J14" i="78"/>
  <c r="I14" i="78"/>
  <c r="H14" i="78"/>
  <c r="G14" i="78"/>
  <c r="F14" i="78"/>
  <c r="E14" i="78"/>
  <c r="J13" i="78"/>
  <c r="I13" i="78"/>
  <c r="H13" i="78"/>
  <c r="G13" i="78"/>
  <c r="F13" i="78"/>
  <c r="E13" i="78"/>
  <c r="J12" i="78"/>
  <c r="I12" i="78"/>
  <c r="H12" i="78"/>
  <c r="G12" i="78"/>
  <c r="F12" i="78"/>
  <c r="E12" i="78"/>
  <c r="J11" i="78"/>
  <c r="I11" i="78"/>
  <c r="H11" i="78"/>
  <c r="G11" i="78"/>
  <c r="F11" i="78"/>
  <c r="E11" i="78"/>
  <c r="A6151" i="187"/>
  <c r="A6150" i="187"/>
  <c r="A6149" i="187"/>
  <c r="A6148" i="187"/>
  <c r="A6147" i="187"/>
  <c r="A6146" i="187"/>
  <c r="A6145" i="187"/>
  <c r="A6144" i="187"/>
  <c r="A6143" i="187"/>
  <c r="A6142" i="187"/>
  <c r="A6141" i="187"/>
  <c r="A6140" i="187"/>
  <c r="A6139" i="187"/>
  <c r="A6138" i="187"/>
  <c r="A6137" i="187"/>
  <c r="A6136" i="187"/>
  <c r="A6135" i="187"/>
  <c r="A6134" i="187"/>
  <c r="A6133" i="187"/>
  <c r="A6132" i="187"/>
  <c r="A6131" i="187"/>
  <c r="A6130" i="187"/>
  <c r="A6129" i="187"/>
  <c r="A6128" i="187"/>
  <c r="A6127" i="187"/>
  <c r="A6126" i="187"/>
  <c r="A6125" i="187"/>
  <c r="A6124" i="187"/>
  <c r="A6123" i="187"/>
  <c r="A6122" i="187"/>
  <c r="A6121" i="187"/>
  <c r="A6120" i="187"/>
  <c r="A6119" i="187"/>
  <c r="A6118" i="187"/>
  <c r="A6117" i="187"/>
  <c r="A6116" i="187"/>
  <c r="A6115" i="187"/>
  <c r="A6114" i="187"/>
  <c r="A6113" i="187"/>
  <c r="A6112" i="187"/>
  <c r="A6111" i="187"/>
  <c r="A6110" i="187"/>
  <c r="A6109" i="187"/>
  <c r="A6108" i="187"/>
  <c r="A6107" i="187"/>
  <c r="A6106" i="187"/>
  <c r="A6105" i="187"/>
  <c r="A6104" i="187"/>
  <c r="A6103" i="187"/>
  <c r="A6102" i="187"/>
  <c r="A6101" i="187"/>
  <c r="A6100" i="187"/>
  <c r="A6099" i="187"/>
  <c r="A6098" i="187"/>
  <c r="A6097" i="187"/>
  <c r="A6096" i="187"/>
  <c r="A6095" i="187"/>
  <c r="A6094" i="187"/>
  <c r="A6093" i="187"/>
  <c r="A6092" i="187"/>
  <c r="A6091" i="187"/>
  <c r="A6090" i="187"/>
  <c r="A6089" i="187"/>
  <c r="A6088" i="187"/>
  <c r="A6087" i="187"/>
  <c r="A6086" i="187"/>
  <c r="A6085" i="187"/>
  <c r="A6084" i="187"/>
  <c r="A6083" i="187"/>
  <c r="A6082" i="187"/>
  <c r="A6081" i="187"/>
  <c r="A6080" i="187"/>
  <c r="A6079" i="187"/>
  <c r="A6078" i="187"/>
  <c r="A6077" i="187"/>
  <c r="A6076" i="187"/>
  <c r="A6075" i="187"/>
  <c r="A6074" i="187"/>
  <c r="A6073" i="187"/>
  <c r="A6072" i="187"/>
  <c r="A6071" i="187"/>
  <c r="A6070" i="187"/>
  <c r="A6069" i="187"/>
  <c r="A6068" i="187"/>
  <c r="A6067" i="187"/>
  <c r="A6066" i="187"/>
  <c r="A6065" i="187"/>
  <c r="A6064" i="187"/>
  <c r="A6063" i="187"/>
  <c r="A6062" i="187"/>
  <c r="A6061" i="187"/>
  <c r="A6060" i="187"/>
  <c r="A6059" i="187"/>
  <c r="A6058" i="187"/>
  <c r="A6057" i="187"/>
  <c r="A6056" i="187"/>
  <c r="A6055" i="187"/>
  <c r="A6054" i="187"/>
  <c r="A6053" i="187"/>
  <c r="A6052" i="187"/>
  <c r="A6051" i="187"/>
  <c r="A6050" i="187"/>
  <c r="A6049" i="187"/>
  <c r="A6048" i="187"/>
  <c r="A6047" i="187"/>
  <c r="A6046" i="187"/>
  <c r="A6045" i="187"/>
  <c r="A6044" i="187"/>
  <c r="A6043" i="187"/>
  <c r="A6042" i="187"/>
  <c r="A6041" i="187"/>
  <c r="A6040" i="187"/>
  <c r="A6039" i="187"/>
  <c r="A6038" i="187"/>
  <c r="A6037" i="187"/>
  <c r="A6036" i="187"/>
  <c r="A6035" i="187"/>
  <c r="A6034" i="187"/>
  <c r="A6033" i="187"/>
  <c r="A6032" i="187"/>
  <c r="A6031" i="187"/>
  <c r="A6030" i="187"/>
  <c r="A6029" i="187"/>
  <c r="A6028" i="187"/>
  <c r="A6027" i="187"/>
  <c r="A6026" i="187"/>
  <c r="A6025" i="187"/>
  <c r="A6024" i="187"/>
  <c r="A6023" i="187"/>
  <c r="A6022" i="187"/>
  <c r="A6021" i="187"/>
  <c r="A6020" i="187"/>
  <c r="A6019" i="187"/>
  <c r="A6018" i="187"/>
  <c r="A6017" i="187"/>
  <c r="A6016" i="187"/>
  <c r="A6015" i="187"/>
  <c r="A6014" i="187"/>
  <c r="A6013" i="187"/>
  <c r="A6012" i="187"/>
  <c r="A6011" i="187"/>
  <c r="A6010" i="187"/>
  <c r="A6009" i="187"/>
  <c r="A6008" i="187"/>
  <c r="A6007" i="187"/>
  <c r="A6006" i="187"/>
  <c r="A6005" i="187"/>
  <c r="A6004" i="187"/>
  <c r="A6003" i="187"/>
  <c r="A6002" i="187"/>
  <c r="A6001" i="187"/>
  <c r="A6000" i="187"/>
  <c r="A5999" i="187"/>
  <c r="A5998" i="187"/>
  <c r="A5997" i="187"/>
  <c r="A5996" i="187"/>
  <c r="A5995" i="187"/>
  <c r="A5994" i="187"/>
  <c r="A5993" i="187"/>
  <c r="A5992" i="187"/>
  <c r="A5991" i="187"/>
  <c r="A5990" i="187"/>
  <c r="A5989" i="187"/>
  <c r="A5988" i="187"/>
  <c r="A5987" i="187"/>
  <c r="A5986" i="187"/>
  <c r="A5985" i="187"/>
  <c r="A5984" i="187"/>
  <c r="A5983" i="187"/>
  <c r="A5982" i="187"/>
  <c r="A5981" i="187"/>
  <c r="A5980" i="187"/>
  <c r="A5979" i="187"/>
  <c r="A5978" i="187"/>
  <c r="A5977" i="187"/>
  <c r="A5976" i="187"/>
  <c r="A5975" i="187"/>
  <c r="A5974" i="187"/>
  <c r="A5973" i="187"/>
  <c r="A5972" i="187"/>
  <c r="A5971" i="187"/>
  <c r="A5970" i="187"/>
  <c r="A5969" i="187"/>
  <c r="A5968" i="187"/>
  <c r="A5967" i="187"/>
  <c r="A5966" i="187"/>
  <c r="A5965" i="187"/>
  <c r="A5964" i="187"/>
  <c r="A5963" i="187"/>
  <c r="A5962" i="187"/>
  <c r="A5961" i="187"/>
  <c r="A5960" i="187"/>
  <c r="A5959" i="187"/>
  <c r="A5958" i="187"/>
  <c r="A5957" i="187"/>
  <c r="A5956" i="187"/>
  <c r="A5955" i="187"/>
  <c r="A5954" i="187"/>
  <c r="A5953" i="187"/>
  <c r="A5952" i="187"/>
  <c r="A5951" i="187"/>
  <c r="A5950" i="187"/>
  <c r="A5949" i="187"/>
  <c r="A5948" i="187"/>
  <c r="A5947" i="187"/>
  <c r="A5946" i="187"/>
  <c r="A5945" i="187"/>
  <c r="A5944" i="187"/>
  <c r="A5943" i="187"/>
  <c r="A5942" i="187"/>
  <c r="A5941" i="187"/>
  <c r="A5940" i="187"/>
  <c r="A5939" i="187"/>
  <c r="A5938" i="187"/>
  <c r="A5937" i="187"/>
  <c r="A5936" i="187"/>
  <c r="A5935" i="187"/>
  <c r="A5934" i="187"/>
  <c r="A5933" i="187"/>
  <c r="A5932" i="187"/>
  <c r="A5931" i="187"/>
  <c r="A5930" i="187"/>
  <c r="A5929" i="187"/>
  <c r="A5928" i="187"/>
  <c r="A5927" i="187"/>
  <c r="A5926" i="187"/>
  <c r="A5925" i="187"/>
  <c r="A5924" i="187"/>
  <c r="A5923" i="187"/>
  <c r="A5922" i="187"/>
  <c r="A5921" i="187"/>
  <c r="A5920" i="187"/>
  <c r="A5919" i="187"/>
  <c r="A5918" i="187"/>
  <c r="A5917" i="187"/>
  <c r="A5916" i="187"/>
  <c r="A5915" i="187"/>
  <c r="A5914" i="187"/>
  <c r="A5913" i="187"/>
  <c r="A5912" i="187"/>
  <c r="A5911" i="187"/>
  <c r="A5910" i="187"/>
  <c r="A5909" i="187"/>
  <c r="A5908" i="187"/>
  <c r="A5907" i="187"/>
  <c r="A5906" i="187"/>
  <c r="A5905" i="187"/>
  <c r="A5904" i="187"/>
  <c r="A5903" i="187"/>
  <c r="A5902" i="187"/>
  <c r="A5901" i="187"/>
  <c r="A5900" i="187"/>
  <c r="A5899" i="187"/>
  <c r="A5898" i="187"/>
  <c r="A5897" i="187"/>
  <c r="A5896" i="187"/>
  <c r="A5895" i="187"/>
  <c r="A5894" i="187"/>
  <c r="A5893" i="187"/>
  <c r="A5892" i="187"/>
  <c r="A5891" i="187"/>
  <c r="A5890" i="187"/>
  <c r="A5889" i="187"/>
  <c r="A5888" i="187"/>
  <c r="A5887" i="187"/>
  <c r="A5886" i="187"/>
  <c r="A5885" i="187"/>
  <c r="A5884" i="187"/>
  <c r="A5883" i="187"/>
  <c r="A5882" i="187"/>
  <c r="A5881" i="187"/>
  <c r="A5880" i="187"/>
  <c r="A5879" i="187"/>
  <c r="A5878" i="187"/>
  <c r="A5877" i="187"/>
  <c r="A5876" i="187"/>
  <c r="A5875" i="187"/>
  <c r="A5874" i="187"/>
  <c r="A5873" i="187"/>
  <c r="A5872" i="187"/>
  <c r="A5871" i="187"/>
  <c r="A5870" i="187"/>
  <c r="A5869" i="187"/>
  <c r="A5868" i="187"/>
  <c r="A5867" i="187"/>
  <c r="A5866" i="187"/>
  <c r="A5865" i="187"/>
  <c r="A5864" i="187"/>
  <c r="A5863" i="187"/>
  <c r="A5862" i="187"/>
  <c r="A5861" i="187"/>
  <c r="A5860" i="187"/>
  <c r="A5859" i="187"/>
  <c r="A5858" i="187"/>
  <c r="A5857" i="187"/>
  <c r="A5856" i="187"/>
  <c r="A5855" i="187"/>
  <c r="A5854" i="187"/>
  <c r="A5853" i="187"/>
  <c r="A5852" i="187"/>
  <c r="A5851" i="187"/>
  <c r="A5850" i="187"/>
  <c r="A5849" i="187"/>
  <c r="A5848" i="187"/>
  <c r="A5847" i="187"/>
  <c r="A5846" i="187"/>
  <c r="A5845" i="187"/>
  <c r="A5844" i="187"/>
  <c r="A5843" i="187"/>
  <c r="A5842" i="187"/>
  <c r="A5841" i="187"/>
  <c r="A5840" i="187"/>
  <c r="A5839" i="187"/>
  <c r="A5838" i="187"/>
  <c r="A5837" i="187"/>
  <c r="A5836" i="187"/>
  <c r="A5835" i="187"/>
  <c r="A5834" i="187"/>
  <c r="A5833" i="187"/>
  <c r="A5832" i="187"/>
  <c r="A5831" i="187"/>
  <c r="A5830" i="187"/>
  <c r="A5829" i="187"/>
  <c r="A5828" i="187"/>
  <c r="A5827" i="187"/>
  <c r="A5826" i="187"/>
  <c r="A5825" i="187"/>
  <c r="A5824" i="187"/>
  <c r="A5823" i="187"/>
  <c r="A5822" i="187"/>
  <c r="A5821" i="187"/>
  <c r="A5820" i="187"/>
  <c r="A5819" i="187"/>
  <c r="A5818" i="187"/>
  <c r="A5817" i="187"/>
  <c r="A5816" i="187"/>
  <c r="A5815" i="187"/>
  <c r="A5814" i="187"/>
  <c r="A5813" i="187"/>
  <c r="A5812" i="187"/>
  <c r="A5811" i="187"/>
  <c r="A5810" i="187"/>
  <c r="A5809" i="187"/>
  <c r="A5808" i="187"/>
  <c r="A5807" i="187"/>
  <c r="A5806" i="187"/>
  <c r="A5805" i="187"/>
  <c r="A5804" i="187"/>
  <c r="A5803" i="187"/>
  <c r="A5802" i="187"/>
  <c r="A5801" i="187"/>
  <c r="A5800" i="187"/>
  <c r="A5799" i="187"/>
  <c r="A5798" i="187"/>
  <c r="A5797" i="187"/>
  <c r="A5796" i="187"/>
  <c r="A5795" i="187"/>
  <c r="A5794" i="187"/>
  <c r="A5793" i="187"/>
  <c r="A5792" i="187"/>
  <c r="A5791" i="187"/>
  <c r="A5790" i="187"/>
  <c r="A5789" i="187"/>
  <c r="A5788" i="187"/>
  <c r="A5787" i="187"/>
  <c r="A5786" i="187"/>
  <c r="A5785" i="187"/>
  <c r="A5784" i="187"/>
  <c r="A5783" i="187"/>
  <c r="A5782" i="187"/>
  <c r="A5781" i="187"/>
  <c r="A5780" i="187"/>
  <c r="A5779" i="187"/>
  <c r="A5778" i="187"/>
  <c r="A5777" i="187"/>
  <c r="A5776" i="187"/>
  <c r="A5775" i="187"/>
  <c r="A5774" i="187"/>
  <c r="A5773" i="187"/>
  <c r="A5772" i="187"/>
  <c r="A5771" i="187"/>
  <c r="A5770" i="187"/>
  <c r="A5769" i="187"/>
  <c r="A5768" i="187"/>
  <c r="A5767" i="187"/>
  <c r="A5766" i="187"/>
  <c r="A5765" i="187"/>
  <c r="A5764" i="187"/>
  <c r="A5763" i="187"/>
  <c r="A5762" i="187"/>
  <c r="A5761" i="187"/>
  <c r="A5760" i="187"/>
  <c r="A5759" i="187"/>
  <c r="A5758" i="187"/>
  <c r="A5757" i="187"/>
  <c r="A5756" i="187"/>
  <c r="A5755" i="187"/>
  <c r="A5754" i="187"/>
  <c r="A5753" i="187"/>
  <c r="A5752" i="187"/>
  <c r="A5751" i="187"/>
  <c r="A5750" i="187"/>
  <c r="A5749" i="187"/>
  <c r="A5748" i="187"/>
  <c r="A5747" i="187"/>
  <c r="A5746" i="187"/>
  <c r="A5745" i="187"/>
  <c r="A5744" i="187"/>
  <c r="A5743" i="187"/>
  <c r="A5742" i="187"/>
  <c r="A5741" i="187"/>
  <c r="A5740" i="187"/>
  <c r="A5739" i="187"/>
  <c r="A5738" i="187"/>
  <c r="A5737" i="187"/>
  <c r="A5736" i="187"/>
  <c r="A5735" i="187"/>
  <c r="A5734" i="187"/>
  <c r="A5733" i="187"/>
  <c r="A5732" i="187"/>
  <c r="A5731" i="187"/>
  <c r="A5730" i="187"/>
  <c r="A5729" i="187"/>
  <c r="A5728" i="187"/>
  <c r="A5727" i="187"/>
  <c r="A5726" i="187"/>
  <c r="A5725" i="187"/>
  <c r="A5724" i="187"/>
  <c r="A5723" i="187"/>
  <c r="A5722" i="187"/>
  <c r="A5721" i="187"/>
  <c r="A5720" i="187"/>
  <c r="A5719" i="187"/>
  <c r="A5718" i="187"/>
  <c r="A5717" i="187"/>
  <c r="A5716" i="187"/>
  <c r="A5715" i="187"/>
  <c r="A5714" i="187"/>
  <c r="A5713" i="187"/>
  <c r="A5712" i="187"/>
  <c r="A5711" i="187"/>
  <c r="A5710" i="187"/>
  <c r="A5709" i="187"/>
  <c r="A5708" i="187"/>
  <c r="A5707" i="187"/>
  <c r="A5706" i="187"/>
  <c r="A5705" i="187"/>
  <c r="A5704" i="187"/>
  <c r="A5703" i="187"/>
  <c r="A5702" i="187"/>
  <c r="A5701" i="187"/>
  <c r="A5700" i="187"/>
  <c r="A5699" i="187"/>
  <c r="A5698" i="187"/>
  <c r="A5697" i="187"/>
  <c r="A5696" i="187"/>
  <c r="A5695" i="187"/>
  <c r="A5694" i="187"/>
  <c r="A5693" i="187"/>
  <c r="A5692" i="187"/>
  <c r="A5691" i="187"/>
  <c r="A5690" i="187"/>
  <c r="A5689" i="187"/>
  <c r="A5688" i="187"/>
  <c r="A5687" i="187"/>
  <c r="A5686" i="187"/>
  <c r="A5685" i="187"/>
  <c r="A5684" i="187"/>
  <c r="A5683" i="187"/>
  <c r="A5682" i="187"/>
  <c r="A5681" i="187"/>
  <c r="A5680" i="187"/>
  <c r="A5679" i="187"/>
  <c r="A5678" i="187"/>
  <c r="A5677" i="187"/>
  <c r="A5676" i="187"/>
  <c r="A5675" i="187"/>
  <c r="A5674" i="187"/>
  <c r="A5673" i="187"/>
  <c r="A5672" i="187"/>
  <c r="A5671" i="187"/>
  <c r="A5670" i="187"/>
  <c r="A5669" i="187"/>
  <c r="A5668" i="187"/>
  <c r="A5667" i="187"/>
  <c r="A5666" i="187"/>
  <c r="A5665" i="187"/>
  <c r="A5664" i="187"/>
  <c r="A5663" i="187"/>
  <c r="A5662" i="187"/>
  <c r="A5661" i="187"/>
  <c r="A5660" i="187"/>
  <c r="A5659" i="187"/>
  <c r="A5658" i="187"/>
  <c r="A5657" i="187"/>
  <c r="A5656" i="187"/>
  <c r="A5655" i="187"/>
  <c r="A5654" i="187"/>
  <c r="A5653" i="187"/>
  <c r="A5652" i="187"/>
  <c r="A5651" i="187"/>
  <c r="A5650" i="187"/>
  <c r="A5649" i="187"/>
  <c r="A5648" i="187"/>
  <c r="A5647" i="187"/>
  <c r="A5646" i="187"/>
  <c r="A5645" i="187"/>
  <c r="A5644" i="187"/>
  <c r="A5643" i="187"/>
  <c r="A5642" i="187"/>
  <c r="A5641" i="187"/>
  <c r="A5640" i="187"/>
  <c r="A5639" i="187"/>
  <c r="A5638" i="187"/>
  <c r="A5637" i="187"/>
  <c r="A5636" i="187"/>
  <c r="A5635" i="187"/>
  <c r="A5634" i="187"/>
  <c r="A5633" i="187"/>
  <c r="A5632" i="187"/>
  <c r="A5631" i="187"/>
  <c r="A5630" i="187"/>
  <c r="A5629" i="187"/>
  <c r="A5628" i="187"/>
  <c r="A5627" i="187"/>
  <c r="A5626" i="187"/>
  <c r="A5625" i="187"/>
  <c r="A5624" i="187"/>
  <c r="A5623" i="187"/>
  <c r="A5622" i="187"/>
  <c r="A5621" i="187"/>
  <c r="A5620" i="187"/>
  <c r="A5619" i="187"/>
  <c r="A5618" i="187"/>
  <c r="A5617" i="187"/>
  <c r="A5616" i="187"/>
  <c r="A5615" i="187"/>
  <c r="A5614" i="187"/>
  <c r="A5613" i="187"/>
  <c r="A5612" i="187"/>
  <c r="A5611" i="187"/>
  <c r="A5610" i="187"/>
  <c r="A5609" i="187"/>
  <c r="A5608" i="187"/>
  <c r="A5607" i="187"/>
  <c r="A5606" i="187"/>
  <c r="A5605" i="187"/>
  <c r="A5604" i="187"/>
  <c r="A5603" i="187"/>
  <c r="A5602" i="187"/>
  <c r="A5601" i="187"/>
  <c r="A5600" i="187"/>
  <c r="A5599" i="187"/>
  <c r="A5598" i="187"/>
  <c r="A5597" i="187"/>
  <c r="A5596" i="187"/>
  <c r="A5595" i="187"/>
  <c r="A5594" i="187"/>
  <c r="A5593" i="187"/>
  <c r="A5592" i="187"/>
  <c r="A5591" i="187"/>
  <c r="A5590" i="187"/>
  <c r="A5589" i="187"/>
  <c r="A5588" i="187"/>
  <c r="A5587" i="187"/>
  <c r="A5586" i="187"/>
  <c r="A5585" i="187"/>
  <c r="A5584" i="187"/>
  <c r="A5583" i="187"/>
  <c r="A5582" i="187"/>
  <c r="A5581" i="187"/>
  <c r="A5580" i="187"/>
  <c r="A5579" i="187"/>
  <c r="A5578" i="187"/>
  <c r="A5577" i="187"/>
  <c r="A5576" i="187"/>
  <c r="A5575" i="187"/>
  <c r="A5574" i="187"/>
  <c r="A5573" i="187"/>
  <c r="A5572" i="187"/>
  <c r="A5571" i="187"/>
  <c r="A5570" i="187"/>
  <c r="A5569" i="187"/>
  <c r="A5568" i="187"/>
  <c r="A5567" i="187"/>
  <c r="A5566" i="187"/>
  <c r="A5565" i="187"/>
  <c r="A5564" i="187"/>
  <c r="A5563" i="187"/>
  <c r="A5562" i="187"/>
  <c r="A5561" i="187"/>
  <c r="A5560" i="187"/>
  <c r="A5559" i="187"/>
  <c r="A5558" i="187"/>
  <c r="A5557" i="187"/>
  <c r="A5556" i="187"/>
  <c r="A5555" i="187"/>
  <c r="A5554" i="187"/>
  <c r="A5553" i="187"/>
  <c r="A5552" i="187"/>
  <c r="A5551" i="187"/>
  <c r="A5550" i="187"/>
  <c r="A5549" i="187"/>
  <c r="A5548" i="187"/>
  <c r="A5547" i="187"/>
  <c r="A5546" i="187"/>
  <c r="A5545" i="187"/>
  <c r="A5544" i="187"/>
  <c r="A5543" i="187"/>
  <c r="A5542" i="187"/>
  <c r="A5541" i="187"/>
  <c r="A5540" i="187"/>
  <c r="A5539" i="187"/>
  <c r="A5538" i="187"/>
  <c r="A5537" i="187"/>
  <c r="A5536" i="187"/>
  <c r="A5535" i="187"/>
  <c r="A5534" i="187"/>
  <c r="A5533" i="187"/>
  <c r="A5532" i="187"/>
  <c r="A5531" i="187"/>
  <c r="A5530" i="187"/>
  <c r="A5529" i="187"/>
  <c r="A5528" i="187"/>
  <c r="A5527" i="187"/>
  <c r="A5526" i="187"/>
  <c r="A5525" i="187"/>
  <c r="A5524" i="187"/>
  <c r="A5523" i="187"/>
  <c r="A5522" i="187"/>
  <c r="A5521" i="187"/>
  <c r="A5520" i="187"/>
  <c r="A5519" i="187"/>
  <c r="A5518" i="187"/>
  <c r="A5517" i="187"/>
  <c r="A5516" i="187"/>
  <c r="A5515" i="187"/>
  <c r="A5514" i="187"/>
  <c r="A5513" i="187"/>
  <c r="A5512" i="187"/>
  <c r="A5511" i="187"/>
  <c r="A5510" i="187"/>
  <c r="A5509" i="187"/>
  <c r="A5508" i="187"/>
  <c r="A5507" i="187"/>
  <c r="A5506" i="187"/>
  <c r="A5505" i="187"/>
  <c r="A5504" i="187"/>
  <c r="A5503" i="187"/>
  <c r="A5502" i="187"/>
  <c r="A5501" i="187"/>
  <c r="A5500" i="187"/>
  <c r="A5499" i="187"/>
  <c r="A5498" i="187"/>
  <c r="A5497" i="187"/>
  <c r="A5496" i="187"/>
  <c r="A5495" i="187"/>
  <c r="A5494" i="187"/>
  <c r="A5493" i="187"/>
  <c r="A5492" i="187"/>
  <c r="A5491" i="187"/>
  <c r="A5490" i="187"/>
  <c r="A5489" i="187"/>
  <c r="A5488" i="187"/>
  <c r="A5487" i="187"/>
  <c r="A5486" i="187"/>
  <c r="A5485" i="187"/>
  <c r="A5484" i="187"/>
  <c r="A5483" i="187"/>
  <c r="A5482" i="187"/>
  <c r="A5481" i="187"/>
  <c r="A5480" i="187"/>
  <c r="A5479" i="187"/>
  <c r="A5478" i="187"/>
  <c r="A5477" i="187"/>
  <c r="A5476" i="187"/>
  <c r="A5475" i="187"/>
  <c r="A5474" i="187"/>
  <c r="A5473" i="187"/>
  <c r="A5472" i="187"/>
  <c r="A5471" i="187"/>
  <c r="A5470" i="187"/>
  <c r="A5469" i="187"/>
  <c r="A5468" i="187"/>
  <c r="A5467" i="187"/>
  <c r="A5466" i="187"/>
  <c r="A5465" i="187"/>
  <c r="A5464" i="187"/>
  <c r="A5463" i="187"/>
  <c r="A5462" i="187"/>
  <c r="A5461" i="187"/>
  <c r="A5460" i="187"/>
  <c r="A5459" i="187"/>
  <c r="A5458" i="187"/>
  <c r="A5457" i="187"/>
  <c r="A5456" i="187"/>
  <c r="A5455" i="187"/>
  <c r="A5454" i="187"/>
  <c r="A5453" i="187"/>
  <c r="A5452" i="187"/>
  <c r="A5451" i="187"/>
  <c r="A5450" i="187"/>
  <c r="A5449" i="187"/>
  <c r="A5448" i="187"/>
  <c r="A5447" i="187"/>
  <c r="A5446" i="187"/>
  <c r="A5445" i="187"/>
  <c r="A5444" i="187"/>
  <c r="A5443" i="187"/>
  <c r="A5442" i="187"/>
  <c r="A5441" i="187"/>
  <c r="A5440" i="187"/>
  <c r="A5439" i="187"/>
  <c r="A5438" i="187"/>
  <c r="A5437" i="187"/>
  <c r="A5436" i="187"/>
  <c r="A5435" i="187"/>
  <c r="A5434" i="187"/>
  <c r="A5433" i="187"/>
  <c r="A5432" i="187"/>
  <c r="A5431" i="187"/>
  <c r="A5430" i="187"/>
  <c r="A5429" i="187"/>
  <c r="A5428" i="187"/>
  <c r="A5427" i="187"/>
  <c r="A5426" i="187"/>
  <c r="A5425" i="187"/>
  <c r="A5424" i="187"/>
  <c r="A5423" i="187"/>
  <c r="A5422" i="187"/>
  <c r="A5421" i="187"/>
  <c r="A5420" i="187"/>
  <c r="A5419" i="187"/>
  <c r="A5418" i="187"/>
  <c r="A5417" i="187"/>
  <c r="A5416" i="187"/>
  <c r="A5415" i="187"/>
  <c r="A5414" i="187"/>
  <c r="A5413" i="187"/>
  <c r="A5412" i="187"/>
  <c r="A5411" i="187"/>
  <c r="A5410" i="187"/>
  <c r="A5409" i="187"/>
  <c r="A5408" i="187"/>
  <c r="A5407" i="187"/>
  <c r="A5406" i="187"/>
  <c r="A5405" i="187"/>
  <c r="A5404" i="187"/>
  <c r="A5403" i="187"/>
  <c r="A5402" i="187"/>
  <c r="A5401" i="187"/>
  <c r="A5400" i="187"/>
  <c r="A5399" i="187"/>
  <c r="A5398" i="187"/>
  <c r="A5397" i="187"/>
  <c r="A5396" i="187"/>
  <c r="A5395" i="187"/>
  <c r="A5394" i="187"/>
  <c r="A5393" i="187"/>
  <c r="A5392" i="187"/>
  <c r="A5391" i="187"/>
  <c r="A5390" i="187"/>
  <c r="A5389" i="187"/>
  <c r="A5388" i="187"/>
  <c r="A5387" i="187"/>
  <c r="A5386" i="187"/>
  <c r="A5385" i="187"/>
  <c r="A5384" i="187"/>
  <c r="A5383" i="187"/>
  <c r="A5382" i="187"/>
  <c r="A5381" i="187"/>
  <c r="A5380" i="187"/>
  <c r="A5379" i="187"/>
  <c r="A5378" i="187"/>
  <c r="A5377" i="187"/>
  <c r="A5376" i="187"/>
  <c r="A5375" i="187"/>
  <c r="A5374" i="187"/>
  <c r="A5373" i="187"/>
  <c r="A5372" i="187"/>
  <c r="A5371" i="187"/>
  <c r="A5370" i="187"/>
  <c r="A5369" i="187"/>
  <c r="A5368" i="187"/>
  <c r="A5367" i="187"/>
  <c r="A5366" i="187"/>
  <c r="A5365" i="187"/>
  <c r="A5364" i="187"/>
  <c r="A5363" i="187"/>
  <c r="A5362" i="187"/>
  <c r="A5361" i="187"/>
  <c r="A5360" i="187"/>
  <c r="A5359" i="187"/>
  <c r="A5358" i="187"/>
  <c r="A5357" i="187"/>
  <c r="A5356" i="187"/>
  <c r="A5355" i="187"/>
  <c r="A5354" i="187"/>
  <c r="A5353" i="187"/>
  <c r="A5352" i="187"/>
  <c r="A5351" i="187"/>
  <c r="A5350" i="187"/>
  <c r="A5349" i="187"/>
  <c r="A5348" i="187"/>
  <c r="A5347" i="187"/>
  <c r="A5346" i="187"/>
  <c r="A5345" i="187"/>
  <c r="A5344" i="187"/>
  <c r="A5343" i="187"/>
  <c r="A5342" i="187"/>
  <c r="A5341" i="187"/>
  <c r="A5340" i="187"/>
  <c r="A5339" i="187"/>
  <c r="A5338" i="187"/>
  <c r="A5337" i="187"/>
  <c r="A5336" i="187"/>
  <c r="A5335" i="187"/>
  <c r="A5334" i="187"/>
  <c r="A5333" i="187"/>
  <c r="A5332" i="187"/>
  <c r="A5331" i="187"/>
  <c r="A5330" i="187"/>
  <c r="A5329" i="187"/>
  <c r="A5328" i="187"/>
  <c r="A5327" i="187"/>
  <c r="A5326" i="187"/>
  <c r="A5325" i="187"/>
  <c r="A5324" i="187"/>
  <c r="A5323" i="187"/>
  <c r="A5322" i="187"/>
  <c r="A5321" i="187"/>
  <c r="A5320" i="187"/>
  <c r="A5319" i="187"/>
  <c r="A5318" i="187"/>
  <c r="A5317" i="187"/>
  <c r="A5316" i="187"/>
  <c r="A5315" i="187"/>
  <c r="A5314" i="187"/>
  <c r="A5313" i="187"/>
  <c r="A5312" i="187"/>
  <c r="A5311" i="187"/>
  <c r="A5310" i="187"/>
  <c r="A5309" i="187"/>
  <c r="A5308" i="187"/>
  <c r="A5307" i="187"/>
  <c r="A5306" i="187"/>
  <c r="A5305" i="187"/>
  <c r="A5304" i="187"/>
  <c r="A5303" i="187"/>
  <c r="A5302" i="187"/>
  <c r="A5301" i="187"/>
  <c r="A5300" i="187"/>
  <c r="A5299" i="187"/>
  <c r="A5298" i="187"/>
  <c r="A5297" i="187"/>
  <c r="A5296" i="187"/>
  <c r="A5295" i="187"/>
  <c r="A5294" i="187"/>
  <c r="A5293" i="187"/>
  <c r="A5292" i="187"/>
  <c r="A5291" i="187"/>
  <c r="A5290" i="187"/>
  <c r="A5289" i="187"/>
  <c r="A5288" i="187"/>
  <c r="A5287" i="187"/>
  <c r="A5286" i="187"/>
  <c r="A5285" i="187"/>
  <c r="A5284" i="187"/>
  <c r="A5283" i="187"/>
  <c r="A5282" i="187"/>
  <c r="A5281" i="187"/>
  <c r="A5280" i="187"/>
  <c r="A5279" i="187"/>
  <c r="A5278" i="187"/>
  <c r="A5277" i="187"/>
  <c r="A5276" i="187"/>
  <c r="A5275" i="187"/>
  <c r="A5274" i="187"/>
  <c r="A5273" i="187"/>
  <c r="A5272" i="187"/>
  <c r="A5271" i="187"/>
  <c r="A5270" i="187"/>
  <c r="A5269" i="187"/>
  <c r="A5268" i="187"/>
  <c r="A5267" i="187"/>
  <c r="A5266" i="187"/>
  <c r="A5265" i="187"/>
  <c r="A5264" i="187"/>
  <c r="A5263" i="187"/>
  <c r="A5262" i="187"/>
  <c r="A5261" i="187"/>
  <c r="A5260" i="187"/>
  <c r="A5259" i="187"/>
  <c r="A5258" i="187"/>
  <c r="A5257" i="187"/>
  <c r="A5256" i="187"/>
  <c r="A5255" i="187"/>
  <c r="A5254" i="187"/>
  <c r="A5253" i="187"/>
  <c r="A5252" i="187"/>
  <c r="A5251" i="187"/>
  <c r="A5250" i="187"/>
  <c r="A5249" i="187"/>
  <c r="A5248" i="187"/>
  <c r="A5247" i="187"/>
  <c r="A5246" i="187"/>
  <c r="A5245" i="187"/>
  <c r="A5244" i="187"/>
  <c r="A5243" i="187"/>
  <c r="A5242" i="187"/>
  <c r="A5241" i="187"/>
  <c r="A5240" i="187"/>
  <c r="A5239" i="187"/>
  <c r="A5238" i="187"/>
  <c r="A5237" i="187"/>
  <c r="A5236" i="187"/>
  <c r="A5235" i="187"/>
  <c r="A5234" i="187"/>
  <c r="A5233" i="187"/>
  <c r="A5232" i="187"/>
  <c r="A5231" i="187"/>
  <c r="A5230" i="187"/>
  <c r="A5229" i="187"/>
  <c r="A5228" i="187"/>
  <c r="A5227" i="187"/>
  <c r="A5226" i="187"/>
  <c r="A5225" i="187"/>
  <c r="A5224" i="187"/>
  <c r="A5223" i="187"/>
  <c r="A5222" i="187"/>
  <c r="A5221" i="187"/>
  <c r="A5220" i="187"/>
  <c r="A5219" i="187"/>
  <c r="A5218" i="187"/>
  <c r="A5217" i="187"/>
  <c r="A5216" i="187"/>
  <c r="A5215" i="187"/>
  <c r="A5214" i="187"/>
  <c r="A5213" i="187"/>
  <c r="A5212" i="187"/>
  <c r="A5211" i="187"/>
  <c r="A5210" i="187"/>
  <c r="A5209" i="187"/>
  <c r="A5208" i="187"/>
  <c r="A5207" i="187"/>
  <c r="A5206" i="187"/>
  <c r="A5205" i="187"/>
  <c r="A5204" i="187"/>
  <c r="A5203" i="187"/>
  <c r="A5202" i="187"/>
  <c r="A5201" i="187"/>
  <c r="A5200" i="187"/>
  <c r="A5199" i="187"/>
  <c r="A5198" i="187"/>
  <c r="A5197" i="187"/>
  <c r="A5196" i="187"/>
  <c r="A5195" i="187"/>
  <c r="A5194" i="187"/>
  <c r="A5193" i="187"/>
  <c r="A5192" i="187"/>
  <c r="A5191" i="187"/>
  <c r="A5190" i="187"/>
  <c r="A5189" i="187"/>
  <c r="A5188" i="187"/>
  <c r="A5187" i="187"/>
  <c r="A5186" i="187"/>
  <c r="A5185" i="187"/>
  <c r="A5184" i="187"/>
  <c r="A5183" i="187"/>
  <c r="A5182" i="187"/>
  <c r="A5181" i="187"/>
  <c r="A5180" i="187"/>
  <c r="A5179" i="187"/>
  <c r="A5178" i="187"/>
  <c r="A5177" i="187"/>
  <c r="A5176" i="187"/>
  <c r="A5175" i="187"/>
  <c r="A5174" i="187"/>
  <c r="A5173" i="187"/>
  <c r="A5172" i="187"/>
  <c r="A5171" i="187"/>
  <c r="A5170" i="187"/>
  <c r="A5169" i="187"/>
  <c r="A5168" i="187"/>
  <c r="A5167" i="187"/>
  <c r="A5166" i="187"/>
  <c r="A5165" i="187"/>
  <c r="A5164" i="187"/>
  <c r="A5163" i="187"/>
  <c r="A5162" i="187"/>
  <c r="A5161" i="187"/>
  <c r="A5160" i="187"/>
  <c r="A5159" i="187"/>
  <c r="A5158" i="187"/>
  <c r="A5157" i="187"/>
  <c r="A5156" i="187"/>
  <c r="A5155" i="187"/>
  <c r="A5154" i="187"/>
  <c r="A5153" i="187"/>
  <c r="A5152" i="187"/>
  <c r="A5151" i="187"/>
  <c r="A5150" i="187"/>
  <c r="A5149" i="187"/>
  <c r="A5148" i="187"/>
  <c r="A5147" i="187"/>
  <c r="A5146" i="187"/>
  <c r="A5145" i="187"/>
  <c r="A5144" i="187"/>
  <c r="A5143" i="187"/>
  <c r="A5142" i="187"/>
  <c r="A5141" i="187"/>
  <c r="A5140" i="187"/>
  <c r="A5139" i="187"/>
  <c r="A5138" i="187"/>
  <c r="A5137" i="187"/>
  <c r="A5136" i="187"/>
  <c r="A5135" i="187"/>
  <c r="A5134" i="187"/>
  <c r="A5133" i="187"/>
  <c r="A5132" i="187"/>
  <c r="A5131" i="187"/>
  <c r="A5130" i="187"/>
  <c r="A5129" i="187"/>
  <c r="A5128" i="187"/>
  <c r="A5127" i="187"/>
  <c r="A5126" i="187"/>
  <c r="A5125" i="187"/>
  <c r="A5124" i="187"/>
  <c r="A5123" i="187"/>
  <c r="A5122" i="187"/>
  <c r="A5121" i="187"/>
  <c r="A5120" i="187"/>
  <c r="A5119" i="187"/>
  <c r="A5118" i="187"/>
  <c r="A5117" i="187"/>
  <c r="A5116" i="187"/>
  <c r="A5115" i="187"/>
  <c r="A5114" i="187"/>
  <c r="A5113" i="187"/>
  <c r="A5112" i="187"/>
  <c r="A5111" i="187"/>
  <c r="A5110" i="187"/>
  <c r="A5109" i="187"/>
  <c r="A5108" i="187"/>
  <c r="A5107" i="187"/>
  <c r="A5106" i="187"/>
  <c r="A5105" i="187"/>
  <c r="A5104" i="187"/>
  <c r="A5103" i="187"/>
  <c r="A5102" i="187"/>
  <c r="A5101" i="187"/>
  <c r="A5100" i="187"/>
  <c r="A5099" i="187"/>
  <c r="A5098" i="187"/>
  <c r="A5097" i="187"/>
  <c r="A5096" i="187"/>
  <c r="A5095" i="187"/>
  <c r="A5094" i="187"/>
  <c r="A5093" i="187"/>
  <c r="A5092" i="187"/>
  <c r="A5091" i="187"/>
  <c r="A5090" i="187"/>
  <c r="A5089" i="187"/>
  <c r="A5088" i="187"/>
  <c r="A5087" i="187"/>
  <c r="A5086" i="187"/>
  <c r="A5085" i="187"/>
  <c r="A5084" i="187"/>
  <c r="A5083" i="187"/>
  <c r="A5082" i="187"/>
  <c r="A5081" i="187"/>
  <c r="A5080" i="187"/>
  <c r="A5079" i="187"/>
  <c r="A5078" i="187"/>
  <c r="A5077" i="187"/>
  <c r="A5076" i="187"/>
  <c r="A5075" i="187"/>
  <c r="A5074" i="187"/>
  <c r="A5073" i="187"/>
  <c r="A5072" i="187"/>
  <c r="A5071" i="187"/>
  <c r="A5070" i="187"/>
  <c r="A5069" i="187"/>
  <c r="A5068" i="187"/>
  <c r="A5067" i="187"/>
  <c r="A5066" i="187"/>
  <c r="A5065" i="187"/>
  <c r="A5064" i="187"/>
  <c r="A5063" i="187"/>
  <c r="A5062" i="187"/>
  <c r="A5061" i="187"/>
  <c r="A5060" i="187"/>
  <c r="A5059" i="187"/>
  <c r="A5058" i="187"/>
  <c r="A5057" i="187"/>
  <c r="A5056" i="187"/>
  <c r="A5055" i="187"/>
  <c r="A5054" i="187"/>
  <c r="A5053" i="187"/>
  <c r="A5052" i="187"/>
  <c r="A5051" i="187"/>
  <c r="A5050" i="187"/>
  <c r="A5049" i="187"/>
  <c r="A5048" i="187"/>
  <c r="A5047" i="187"/>
  <c r="A5046" i="187"/>
  <c r="A5045" i="187"/>
  <c r="A5044" i="187"/>
  <c r="A5043" i="187"/>
  <c r="A5042" i="187"/>
  <c r="A5041" i="187"/>
  <c r="A5040" i="187"/>
  <c r="A5039" i="187"/>
  <c r="A5038" i="187"/>
  <c r="A5037" i="187"/>
  <c r="A5036" i="187"/>
  <c r="A5035" i="187"/>
  <c r="A5034" i="187"/>
  <c r="A5033" i="187"/>
  <c r="A5032" i="187"/>
  <c r="A5031" i="187"/>
  <c r="A5030" i="187"/>
  <c r="A5029" i="187"/>
  <c r="A5028" i="187"/>
  <c r="A5027" i="187"/>
  <c r="A5026" i="187"/>
  <c r="A5025" i="187"/>
  <c r="A5024" i="187"/>
  <c r="A5023" i="187"/>
  <c r="A5022" i="187"/>
  <c r="A5021" i="187"/>
  <c r="A5020" i="187"/>
  <c r="A5019" i="187"/>
  <c r="A5018" i="187"/>
  <c r="A5017" i="187"/>
  <c r="A5016" i="187"/>
  <c r="A5015" i="187"/>
  <c r="A5014" i="187"/>
  <c r="A5013" i="187"/>
  <c r="A5012" i="187"/>
  <c r="A5011" i="187"/>
  <c r="A5010" i="187"/>
  <c r="A5009" i="187"/>
  <c r="A5008" i="187"/>
  <c r="A5007" i="187"/>
  <c r="A5006" i="187"/>
  <c r="A5005" i="187"/>
  <c r="A5004" i="187"/>
  <c r="A5003" i="187"/>
  <c r="A5002" i="187"/>
  <c r="A5001" i="187"/>
  <c r="A5000" i="187"/>
  <c r="A4999" i="187"/>
  <c r="A4998" i="187"/>
  <c r="A4997" i="187"/>
  <c r="A4996" i="187"/>
  <c r="A4995" i="187"/>
  <c r="A4994" i="187"/>
  <c r="A4993" i="187"/>
  <c r="A4992" i="187"/>
  <c r="A4991" i="187"/>
  <c r="A4990" i="187"/>
  <c r="A4989" i="187"/>
  <c r="A4988" i="187"/>
  <c r="A4987" i="187"/>
  <c r="A4986" i="187"/>
  <c r="A4985" i="187"/>
  <c r="A4984" i="187"/>
  <c r="A4983" i="187"/>
  <c r="A4982" i="187"/>
  <c r="A4981" i="187"/>
  <c r="A4980" i="187"/>
  <c r="A4979" i="187"/>
  <c r="A4978" i="187"/>
  <c r="A4977" i="187"/>
  <c r="A4976" i="187"/>
  <c r="A4975" i="187"/>
  <c r="A4974" i="187"/>
  <c r="A4973" i="187"/>
  <c r="A4972" i="187"/>
  <c r="A4971" i="187"/>
  <c r="A4970" i="187"/>
  <c r="A4969" i="187"/>
  <c r="A4968" i="187"/>
  <c r="A4967" i="187"/>
  <c r="A4966" i="187"/>
  <c r="A4965" i="187"/>
  <c r="A4964" i="187"/>
  <c r="A4963" i="187"/>
  <c r="A4962" i="187"/>
  <c r="A4961" i="187"/>
  <c r="A4960" i="187"/>
  <c r="A4959" i="187"/>
  <c r="A4958" i="187"/>
  <c r="A4957" i="187"/>
  <c r="A4956" i="187"/>
  <c r="A4955" i="187"/>
  <c r="A4954" i="187"/>
  <c r="A4953" i="187"/>
  <c r="A4952" i="187"/>
  <c r="A4951" i="187"/>
  <c r="A4950" i="187"/>
  <c r="A4949" i="187"/>
  <c r="A4948" i="187"/>
  <c r="A4947" i="187"/>
  <c r="A4946" i="187"/>
  <c r="A4945" i="187"/>
  <c r="A4944" i="187"/>
  <c r="A4943" i="187"/>
  <c r="A4942" i="187"/>
  <c r="A4941" i="187"/>
  <c r="A4940" i="187"/>
  <c r="A4939" i="187"/>
  <c r="A4938" i="187"/>
  <c r="A4937" i="187"/>
  <c r="A4936" i="187"/>
  <c r="A4935" i="187"/>
  <c r="A4934" i="187"/>
  <c r="A4933" i="187"/>
  <c r="A4932" i="187"/>
  <c r="A4931" i="187"/>
  <c r="A4930" i="187"/>
  <c r="A4929" i="187"/>
  <c r="A4928" i="187"/>
  <c r="A4927" i="187"/>
  <c r="A4926" i="187"/>
  <c r="A4925" i="187"/>
  <c r="A4924" i="187"/>
  <c r="A4923" i="187"/>
  <c r="A4922" i="187"/>
  <c r="A4921" i="187"/>
  <c r="A4920" i="187"/>
  <c r="A4919" i="187"/>
  <c r="A4918" i="187"/>
  <c r="A4917" i="187"/>
  <c r="A4916" i="187"/>
  <c r="A4915" i="187"/>
  <c r="A4914" i="187"/>
  <c r="A4913" i="187"/>
  <c r="A4912" i="187"/>
  <c r="A4911" i="187"/>
  <c r="A4910" i="187"/>
  <c r="A4909" i="187"/>
  <c r="A4908" i="187"/>
  <c r="A4907" i="187"/>
  <c r="A4906" i="187"/>
  <c r="A4905" i="187"/>
  <c r="A4904" i="187"/>
  <c r="A4903" i="187"/>
  <c r="A4902" i="187"/>
  <c r="A4901" i="187"/>
  <c r="A4900" i="187"/>
  <c r="A4899" i="187"/>
  <c r="A4898" i="187"/>
  <c r="A4897" i="187"/>
  <c r="A4896" i="187"/>
  <c r="A4895" i="187"/>
  <c r="A4894" i="187"/>
  <c r="A4893" i="187"/>
  <c r="A4892" i="187"/>
  <c r="A4891" i="187"/>
  <c r="A4890" i="187"/>
  <c r="A4889" i="187"/>
  <c r="A4888" i="187"/>
  <c r="A4887" i="187"/>
  <c r="A4886" i="187"/>
  <c r="A4885" i="187"/>
  <c r="A4884" i="187"/>
  <c r="A4883" i="187"/>
  <c r="A4882" i="187"/>
  <c r="A4881" i="187"/>
  <c r="A4880" i="187"/>
  <c r="A4879" i="187"/>
  <c r="A4878" i="187"/>
  <c r="A4877" i="187"/>
  <c r="A4876" i="187"/>
  <c r="A4875" i="187"/>
  <c r="A4874" i="187"/>
  <c r="A4873" i="187"/>
  <c r="A4872" i="187"/>
  <c r="A4871" i="187"/>
  <c r="A4870" i="187"/>
  <c r="A4869" i="187"/>
  <c r="A4868" i="187"/>
  <c r="A4867" i="187"/>
  <c r="A4866" i="187"/>
  <c r="A4865" i="187"/>
  <c r="A4864" i="187"/>
  <c r="A4863" i="187"/>
  <c r="A4862" i="187"/>
  <c r="A4861" i="187"/>
  <c r="A4860" i="187"/>
  <c r="A4859" i="187"/>
  <c r="A4858" i="187"/>
  <c r="A4857" i="187"/>
  <c r="A4856" i="187"/>
  <c r="A4855" i="187"/>
  <c r="A4854" i="187"/>
  <c r="A4853" i="187"/>
  <c r="A4852" i="187"/>
  <c r="A4851" i="187"/>
  <c r="A4850" i="187"/>
  <c r="A4849" i="187"/>
  <c r="A4848" i="187"/>
  <c r="A4847" i="187"/>
  <c r="A4846" i="187"/>
  <c r="A4845" i="187"/>
  <c r="A4844" i="187"/>
  <c r="A4843" i="187"/>
  <c r="A4842" i="187"/>
  <c r="A4841" i="187"/>
  <c r="A4840" i="187"/>
  <c r="A4839" i="187"/>
  <c r="A4838" i="187"/>
  <c r="A4837" i="187"/>
  <c r="A4836" i="187"/>
  <c r="A4835" i="187"/>
  <c r="A4834" i="187"/>
  <c r="A4833" i="187"/>
  <c r="A4832" i="187"/>
  <c r="A4831" i="187"/>
  <c r="A4830" i="187"/>
  <c r="A4829" i="187"/>
  <c r="A4828" i="187"/>
  <c r="A4827" i="187"/>
  <c r="A4826" i="187"/>
  <c r="A4825" i="187"/>
  <c r="A4824" i="187"/>
  <c r="A4823" i="187"/>
  <c r="A4822" i="187"/>
  <c r="A4821" i="187"/>
  <c r="A4820" i="187"/>
  <c r="A4819" i="187"/>
  <c r="A4818" i="187"/>
  <c r="A4817" i="187"/>
  <c r="A4816" i="187"/>
  <c r="A4815" i="187"/>
  <c r="A4814" i="187"/>
  <c r="A4813" i="187"/>
  <c r="A4812" i="187"/>
  <c r="A4811" i="187"/>
  <c r="A4810" i="187"/>
  <c r="A4809" i="187"/>
  <c r="A4808" i="187"/>
  <c r="A4807" i="187"/>
  <c r="A4806" i="187"/>
  <c r="A4805" i="187"/>
  <c r="A4804" i="187"/>
  <c r="A4803" i="187"/>
  <c r="A4802" i="187"/>
  <c r="A4801" i="187"/>
  <c r="A4800" i="187"/>
  <c r="A4799" i="187"/>
  <c r="A4798" i="187"/>
  <c r="A4797" i="187"/>
  <c r="A4796" i="187"/>
  <c r="A4795" i="187"/>
  <c r="A4794" i="187"/>
  <c r="A4793" i="187"/>
  <c r="A4792" i="187"/>
  <c r="A4791" i="187"/>
  <c r="A4790" i="187"/>
  <c r="A4789" i="187"/>
  <c r="A4788" i="187"/>
  <c r="A4787" i="187"/>
  <c r="A4786" i="187"/>
  <c r="A4785" i="187"/>
  <c r="A4784" i="187"/>
  <c r="A4783" i="187"/>
  <c r="A4782" i="187"/>
  <c r="A4781" i="187"/>
  <c r="A4780" i="187"/>
  <c r="A4779" i="187"/>
  <c r="A4778" i="187"/>
  <c r="A4777" i="187"/>
  <c r="A4776" i="187"/>
  <c r="A4775" i="187"/>
  <c r="A4774" i="187"/>
  <c r="A4773" i="187"/>
  <c r="A4772" i="187"/>
  <c r="A4771" i="187"/>
  <c r="A4770" i="187"/>
  <c r="A4769" i="187"/>
  <c r="A4768" i="187"/>
  <c r="A4767" i="187"/>
  <c r="A4766" i="187"/>
  <c r="A4765" i="187"/>
  <c r="A4764" i="187"/>
  <c r="A4763" i="187"/>
  <c r="A4762" i="187"/>
  <c r="A4761" i="187"/>
  <c r="A4760" i="187"/>
  <c r="A4759" i="187"/>
  <c r="A4758" i="187"/>
  <c r="A4757" i="187"/>
  <c r="A4756" i="187"/>
  <c r="A4755" i="187"/>
  <c r="A4754" i="187"/>
  <c r="A4753" i="187"/>
  <c r="A4752" i="187"/>
  <c r="A4751" i="187"/>
  <c r="A4750" i="187"/>
  <c r="A4749" i="187"/>
  <c r="A4748" i="187"/>
  <c r="A4747" i="187"/>
  <c r="A4746" i="187"/>
  <c r="A4745" i="187"/>
  <c r="A4744" i="187"/>
  <c r="A4743" i="187"/>
  <c r="A4742" i="187"/>
  <c r="A4741" i="187"/>
  <c r="A4740" i="187"/>
  <c r="A4739" i="187"/>
  <c r="A4738" i="187"/>
  <c r="A4737" i="187"/>
  <c r="A4736" i="187"/>
  <c r="A4735" i="187"/>
  <c r="A4734" i="187"/>
  <c r="A4733" i="187"/>
  <c r="A4732" i="187"/>
  <c r="A4731" i="187"/>
  <c r="A4730" i="187"/>
  <c r="A4729" i="187"/>
  <c r="A4728" i="187"/>
  <c r="A4727" i="187"/>
  <c r="A4726" i="187"/>
  <c r="A4725" i="187"/>
  <c r="A4724" i="187"/>
  <c r="A4723" i="187"/>
  <c r="A4722" i="187"/>
  <c r="A4721" i="187"/>
  <c r="A4720" i="187"/>
  <c r="A4719" i="187"/>
  <c r="A4718" i="187"/>
  <c r="A4717" i="187"/>
  <c r="A4716" i="187"/>
  <c r="A4715" i="187"/>
  <c r="A4714" i="187"/>
  <c r="A4713" i="187"/>
  <c r="A4712" i="187"/>
  <c r="A4711" i="187"/>
  <c r="A4710" i="187"/>
  <c r="A4709" i="187"/>
  <c r="A4708" i="187"/>
  <c r="A4707" i="187"/>
  <c r="A4706" i="187"/>
  <c r="A4705" i="187"/>
  <c r="A4704" i="187"/>
  <c r="A4703" i="187"/>
  <c r="A4702" i="187"/>
  <c r="A4701" i="187"/>
  <c r="A4700" i="187"/>
  <c r="A4699" i="187"/>
  <c r="A4698" i="187"/>
  <c r="A4697" i="187"/>
  <c r="A4696" i="187"/>
  <c r="A4695" i="187"/>
  <c r="A4694" i="187"/>
  <c r="A4693" i="187"/>
  <c r="A4692" i="187"/>
  <c r="A4691" i="187"/>
  <c r="A4690" i="187"/>
  <c r="A4689" i="187"/>
  <c r="A4688" i="187"/>
  <c r="A4687" i="187"/>
  <c r="A4686" i="187"/>
  <c r="A4685" i="187"/>
  <c r="A4684" i="187"/>
  <c r="A4683" i="187"/>
  <c r="A4682" i="187"/>
  <c r="A4681" i="187"/>
  <c r="A4680" i="187"/>
  <c r="A4679" i="187"/>
  <c r="A4678" i="187"/>
  <c r="A4677" i="187"/>
  <c r="A4676" i="187"/>
  <c r="A4675" i="187"/>
  <c r="A4674" i="187"/>
  <c r="A4673" i="187"/>
  <c r="A4672" i="187"/>
  <c r="A4671" i="187"/>
  <c r="A4670" i="187"/>
  <c r="A4669" i="187"/>
  <c r="A4668" i="187"/>
  <c r="A4667" i="187"/>
  <c r="A4666" i="187"/>
  <c r="A4665" i="187"/>
  <c r="A4664" i="187"/>
  <c r="A4663" i="187"/>
  <c r="A4662" i="187"/>
  <c r="A4661" i="187"/>
  <c r="A4660" i="187"/>
  <c r="A4659" i="187"/>
  <c r="A4658" i="187"/>
  <c r="A4657" i="187"/>
  <c r="A4656" i="187"/>
  <c r="A4655" i="187"/>
  <c r="A4654" i="187"/>
  <c r="A4653" i="187"/>
  <c r="A4652" i="187"/>
  <c r="A4651" i="187"/>
  <c r="A4650" i="187"/>
  <c r="A4649" i="187"/>
  <c r="A4648" i="187"/>
  <c r="A4647" i="187"/>
  <c r="A4646" i="187"/>
  <c r="A4645" i="187"/>
  <c r="A4644" i="187"/>
  <c r="A4643" i="187"/>
  <c r="A4642" i="187"/>
  <c r="A4641" i="187"/>
  <c r="A4640" i="187"/>
  <c r="A4639" i="187"/>
  <c r="A4638" i="187"/>
  <c r="A4637" i="187"/>
  <c r="A4636" i="187"/>
  <c r="A4635" i="187"/>
  <c r="A4634" i="187"/>
  <c r="A4633" i="187"/>
  <c r="A4632" i="187"/>
  <c r="A4631" i="187"/>
  <c r="A4630" i="187"/>
  <c r="A4629" i="187"/>
  <c r="A4628" i="187"/>
  <c r="A4627" i="187"/>
  <c r="A4626" i="187"/>
  <c r="A4625" i="187"/>
  <c r="A4624" i="187"/>
  <c r="A4623" i="187"/>
  <c r="A4622" i="187"/>
  <c r="A4621" i="187"/>
  <c r="A4620" i="187"/>
  <c r="A4619" i="187"/>
  <c r="A4618" i="187"/>
  <c r="A4617" i="187"/>
  <c r="A4616" i="187"/>
  <c r="A4615" i="187"/>
  <c r="A4614" i="187"/>
  <c r="A4613" i="187"/>
  <c r="A4612" i="187"/>
  <c r="A4611" i="187"/>
  <c r="A4610" i="187"/>
  <c r="A4609" i="187"/>
  <c r="A4608" i="187"/>
  <c r="A4607" i="187"/>
  <c r="A4606" i="187"/>
  <c r="A4605" i="187"/>
  <c r="A4604" i="187"/>
  <c r="A4603" i="187"/>
  <c r="A4602" i="187"/>
  <c r="A4601" i="187"/>
  <c r="A4600" i="187"/>
  <c r="A4599" i="187"/>
  <c r="A4598" i="187"/>
  <c r="A4597" i="187"/>
  <c r="A4596" i="187"/>
  <c r="A4595" i="187"/>
  <c r="A4594" i="187"/>
  <c r="A4593" i="187"/>
  <c r="A4592" i="187"/>
  <c r="A4591" i="187"/>
  <c r="A4590" i="187"/>
  <c r="A4589" i="187"/>
  <c r="A4588" i="187"/>
  <c r="A4587" i="187"/>
  <c r="A4586" i="187"/>
  <c r="A4585" i="187"/>
  <c r="A4584" i="187"/>
  <c r="A4583" i="187"/>
  <c r="A4582" i="187"/>
  <c r="A4581" i="187"/>
  <c r="A4580" i="187"/>
  <c r="A4579" i="187"/>
  <c r="A4578" i="187"/>
  <c r="A4577" i="187"/>
  <c r="A4576" i="187"/>
  <c r="A4575" i="187"/>
  <c r="A4574" i="187"/>
  <c r="A4573" i="187"/>
  <c r="A4572" i="187"/>
  <c r="A4571" i="187"/>
  <c r="A4570" i="187"/>
  <c r="A4569" i="187"/>
  <c r="A4568" i="187"/>
  <c r="A4567" i="187"/>
  <c r="A4566" i="187"/>
  <c r="A4565" i="187"/>
  <c r="A4564" i="187"/>
  <c r="A4563" i="187"/>
  <c r="A4562" i="187"/>
  <c r="A4561" i="187"/>
  <c r="A4560" i="187"/>
  <c r="A4559" i="187"/>
  <c r="A4558" i="187"/>
  <c r="A4557" i="187"/>
  <c r="A4556" i="187"/>
  <c r="A4555" i="187"/>
  <c r="A4554" i="187"/>
  <c r="A4553" i="187"/>
  <c r="A4552" i="187"/>
  <c r="A4551" i="187"/>
  <c r="A4550" i="187"/>
  <c r="A4549" i="187"/>
  <c r="A4548" i="187"/>
  <c r="A4547" i="187"/>
  <c r="A4546" i="187"/>
  <c r="A4545" i="187"/>
  <c r="A4544" i="187"/>
  <c r="A4543" i="187"/>
  <c r="A4542" i="187"/>
  <c r="A4541" i="187"/>
  <c r="A4540" i="187"/>
  <c r="A4539" i="187"/>
  <c r="A4538" i="187"/>
  <c r="A4537" i="187"/>
  <c r="A4536" i="187"/>
  <c r="A4535" i="187"/>
  <c r="A4534" i="187"/>
  <c r="A4533" i="187"/>
  <c r="A4532" i="187"/>
  <c r="A4531" i="187"/>
  <c r="A4530" i="187"/>
  <c r="A4529" i="187"/>
  <c r="A4528" i="187"/>
  <c r="A4527" i="187"/>
  <c r="A4526" i="187"/>
  <c r="A4525" i="187"/>
  <c r="A4524" i="187"/>
  <c r="A4523" i="187"/>
  <c r="A4522" i="187"/>
  <c r="A4521" i="187"/>
  <c r="A4520" i="187"/>
  <c r="A4519" i="187"/>
  <c r="A4518" i="187"/>
  <c r="A4517" i="187"/>
  <c r="A4516" i="187"/>
  <c r="A4515" i="187"/>
  <c r="A4514" i="187"/>
  <c r="A4513" i="187"/>
  <c r="A4512" i="187"/>
  <c r="A4511" i="187"/>
  <c r="A4510" i="187"/>
  <c r="A4509" i="187"/>
  <c r="A4508" i="187"/>
  <c r="A4507" i="187"/>
  <c r="A4506" i="187"/>
  <c r="A4505" i="187"/>
  <c r="A4504" i="187"/>
  <c r="A4503" i="187"/>
  <c r="A4502" i="187"/>
  <c r="A4501" i="187"/>
  <c r="A4500" i="187"/>
  <c r="A4499" i="187"/>
  <c r="A4498" i="187"/>
  <c r="A4497" i="187"/>
  <c r="A4496" i="187"/>
  <c r="A4495" i="187"/>
  <c r="A4494" i="187"/>
  <c r="A4493" i="187"/>
  <c r="A4492" i="187"/>
  <c r="A4491" i="187"/>
  <c r="A4490" i="187"/>
  <c r="A4489" i="187"/>
  <c r="A4488" i="187"/>
  <c r="A4487" i="187"/>
  <c r="A4486" i="187"/>
  <c r="A4485" i="187"/>
  <c r="A4484" i="187"/>
  <c r="A4483" i="187"/>
  <c r="A4482" i="187"/>
  <c r="A4481" i="187"/>
  <c r="A4480" i="187"/>
  <c r="A4479" i="187"/>
  <c r="A4478" i="187"/>
  <c r="A4477" i="187"/>
  <c r="A4476" i="187"/>
  <c r="A4475" i="187"/>
  <c r="A4474" i="187"/>
  <c r="A4473" i="187"/>
  <c r="A4472" i="187"/>
  <c r="A4471" i="187"/>
  <c r="A4470" i="187"/>
  <c r="A4469" i="187"/>
  <c r="A4468" i="187"/>
  <c r="A4467" i="187"/>
  <c r="A4466" i="187"/>
  <c r="A4465" i="187"/>
  <c r="A4464" i="187"/>
  <c r="A4463" i="187"/>
  <c r="A4462" i="187"/>
  <c r="A4461" i="187"/>
  <c r="A4460" i="187"/>
  <c r="A4459" i="187"/>
  <c r="A4458" i="187"/>
  <c r="A4457" i="187"/>
  <c r="A4456" i="187"/>
  <c r="A4455" i="187"/>
  <c r="A4454" i="187"/>
  <c r="A4453" i="187"/>
  <c r="A4452" i="187"/>
  <c r="A4451" i="187"/>
  <c r="A4450" i="187"/>
  <c r="A4449" i="187"/>
  <c r="A4448" i="187"/>
  <c r="A4447" i="187"/>
  <c r="A4446" i="187"/>
  <c r="A4445" i="187"/>
  <c r="A4444" i="187"/>
  <c r="A4443" i="187"/>
  <c r="A4442" i="187"/>
  <c r="A4441" i="187"/>
  <c r="A4440" i="187"/>
  <c r="A4439" i="187"/>
  <c r="A4438" i="187"/>
  <c r="A4437" i="187"/>
  <c r="A4436" i="187"/>
  <c r="A4435" i="187"/>
  <c r="A4434" i="187"/>
  <c r="A4433" i="187"/>
  <c r="A4432" i="187"/>
  <c r="A4431" i="187"/>
  <c r="A4430" i="187"/>
  <c r="A4429" i="187"/>
  <c r="A4428" i="187"/>
  <c r="A4427" i="187"/>
  <c r="A4426" i="187"/>
  <c r="A4425" i="187"/>
  <c r="A4424" i="187"/>
  <c r="A4423" i="187"/>
  <c r="A4422" i="187"/>
  <c r="A4421" i="187"/>
  <c r="A4420" i="187"/>
  <c r="A4419" i="187"/>
  <c r="A4418" i="187"/>
  <c r="A4417" i="187"/>
  <c r="A4416" i="187"/>
  <c r="A4415" i="187"/>
  <c r="A4414" i="187"/>
  <c r="A4413" i="187"/>
  <c r="A4412" i="187"/>
  <c r="A4411" i="187"/>
  <c r="A4410" i="187"/>
  <c r="A4409" i="187"/>
  <c r="A4408" i="187"/>
  <c r="A4407" i="187"/>
  <c r="A4406" i="187"/>
  <c r="A4405" i="187"/>
  <c r="A4404" i="187"/>
  <c r="A4403" i="187"/>
  <c r="A4402" i="187"/>
  <c r="A4401" i="187"/>
  <c r="A4400" i="187"/>
  <c r="A4399" i="187"/>
  <c r="A4398" i="187"/>
  <c r="A4397" i="187"/>
  <c r="A4396" i="187"/>
  <c r="A4395" i="187"/>
  <c r="A4394" i="187"/>
  <c r="A4393" i="187"/>
  <c r="A4392" i="187"/>
  <c r="A4391" i="187"/>
  <c r="A4390" i="187"/>
  <c r="A4389" i="187"/>
  <c r="A4388" i="187"/>
  <c r="A4387" i="187"/>
  <c r="A4386" i="187"/>
  <c r="A4385" i="187"/>
  <c r="A4384" i="187"/>
  <c r="A4383" i="187"/>
  <c r="A4382" i="187"/>
  <c r="A4381" i="187"/>
  <c r="A4380" i="187"/>
  <c r="A4379" i="187"/>
  <c r="A4378" i="187"/>
  <c r="A4377" i="187"/>
  <c r="A4376" i="187"/>
  <c r="A4375" i="187"/>
  <c r="A4374" i="187"/>
  <c r="A4373" i="187"/>
  <c r="A4372" i="187"/>
  <c r="A4371" i="187"/>
  <c r="A4370" i="187"/>
  <c r="A4369" i="187"/>
  <c r="A4368" i="187"/>
  <c r="A4367" i="187"/>
  <c r="A4366" i="187"/>
  <c r="A4365" i="187"/>
  <c r="A4364" i="187"/>
  <c r="A4363" i="187"/>
  <c r="A4362" i="187"/>
  <c r="A4361" i="187"/>
  <c r="A4360" i="187"/>
  <c r="A4359" i="187"/>
  <c r="A4358" i="187"/>
  <c r="A4357" i="187"/>
  <c r="A4356" i="187"/>
  <c r="A4355" i="187"/>
  <c r="A4354" i="187"/>
  <c r="A4353" i="187"/>
  <c r="A4352" i="187"/>
  <c r="A4351" i="187"/>
  <c r="A4350" i="187"/>
  <c r="A4349" i="187"/>
  <c r="A4348" i="187"/>
  <c r="A4347" i="187"/>
  <c r="A4346" i="187"/>
  <c r="A4345" i="187"/>
  <c r="A4344" i="187"/>
  <c r="A4343" i="187"/>
  <c r="A4342" i="187"/>
  <c r="A4341" i="187"/>
  <c r="A4340" i="187"/>
  <c r="A4339" i="187"/>
  <c r="A4338" i="187"/>
  <c r="A4337" i="187"/>
  <c r="A4336" i="187"/>
  <c r="A4335" i="187"/>
  <c r="A4334" i="187"/>
  <c r="A4333" i="187"/>
  <c r="A4332" i="187"/>
  <c r="A4331" i="187"/>
  <c r="A4330" i="187"/>
  <c r="A4329" i="187"/>
  <c r="A4328" i="187"/>
  <c r="A4327" i="187"/>
  <c r="A4326" i="187"/>
  <c r="A4325" i="187"/>
  <c r="A4324" i="187"/>
  <c r="A4323" i="187"/>
  <c r="A4322" i="187"/>
  <c r="A4321" i="187"/>
  <c r="A4320" i="187"/>
  <c r="A4319" i="187"/>
  <c r="A4318" i="187"/>
  <c r="A4317" i="187"/>
  <c r="A4316" i="187"/>
  <c r="A4315" i="187"/>
  <c r="A4314" i="187"/>
  <c r="A4313" i="187"/>
  <c r="A4312" i="187"/>
  <c r="A4311" i="187"/>
  <c r="A4310" i="187"/>
  <c r="A4309" i="187"/>
  <c r="A4308" i="187"/>
  <c r="A4307" i="187"/>
  <c r="A4306" i="187"/>
  <c r="A4305" i="187"/>
  <c r="A4304" i="187"/>
  <c r="A4303" i="187"/>
  <c r="A4302" i="187"/>
  <c r="A4301" i="187"/>
  <c r="A4300" i="187"/>
  <c r="A4299" i="187"/>
  <c r="A4298" i="187"/>
  <c r="A4297" i="187"/>
  <c r="A4296" i="187"/>
  <c r="A4295" i="187"/>
  <c r="A4294" i="187"/>
  <c r="A4293" i="187"/>
  <c r="A4292" i="187"/>
  <c r="A4291" i="187"/>
  <c r="A4290" i="187"/>
  <c r="A4289" i="187"/>
  <c r="A4288" i="187"/>
  <c r="A4287" i="187"/>
  <c r="A4286" i="187"/>
  <c r="A4285" i="187"/>
  <c r="A4284" i="187"/>
  <c r="A4283" i="187"/>
  <c r="A4282" i="187"/>
  <c r="A4281" i="187"/>
  <c r="A4280" i="187"/>
  <c r="A4279" i="187"/>
  <c r="A4278" i="187"/>
  <c r="A4277" i="187"/>
  <c r="A4276" i="187"/>
  <c r="A4275" i="187"/>
  <c r="A4274" i="187"/>
  <c r="A4273" i="187"/>
  <c r="A4272" i="187"/>
  <c r="A4271" i="187"/>
  <c r="A4270" i="187"/>
  <c r="A4269" i="187"/>
  <c r="A4268" i="187"/>
  <c r="A4267" i="187"/>
  <c r="A4266" i="187"/>
  <c r="A4265" i="187"/>
  <c r="A4264" i="187"/>
  <c r="A4263" i="187"/>
  <c r="A4262" i="187"/>
  <c r="A4261" i="187"/>
  <c r="A4260" i="187"/>
  <c r="A4259" i="187"/>
  <c r="A4258" i="187"/>
  <c r="A4257" i="187"/>
  <c r="A4256" i="187"/>
  <c r="A4255" i="187"/>
  <c r="A4254" i="187"/>
  <c r="A4253" i="187"/>
  <c r="A4252" i="187"/>
  <c r="A4251" i="187"/>
  <c r="A4250" i="187"/>
  <c r="A4249" i="187"/>
  <c r="A4248" i="187"/>
  <c r="A4247" i="187"/>
  <c r="A4246" i="187"/>
  <c r="A4245" i="187"/>
  <c r="A4244" i="187"/>
  <c r="A4243" i="187"/>
  <c r="A4242" i="187"/>
  <c r="A4241" i="187"/>
  <c r="A4240" i="187"/>
  <c r="A4239" i="187"/>
  <c r="A4238" i="187"/>
  <c r="A4237" i="187"/>
  <c r="A4236" i="187"/>
  <c r="A4235" i="187"/>
  <c r="A4234" i="187"/>
  <c r="A4233" i="187"/>
  <c r="A4232" i="187"/>
  <c r="A4231" i="187"/>
  <c r="A4230" i="187"/>
  <c r="A4229" i="187"/>
  <c r="A4228" i="187"/>
  <c r="A4227" i="187"/>
  <c r="A4226" i="187"/>
  <c r="A4225" i="187"/>
  <c r="A4224" i="187"/>
  <c r="A4223" i="187"/>
  <c r="A4222" i="187"/>
  <c r="A4221" i="187"/>
  <c r="A4220" i="187"/>
  <c r="A4219" i="187"/>
  <c r="A4218" i="187"/>
  <c r="A4217" i="187"/>
  <c r="A4216" i="187"/>
  <c r="A4215" i="187"/>
  <c r="A4214" i="187"/>
  <c r="A4213" i="187"/>
  <c r="A4212" i="187"/>
  <c r="A4211" i="187"/>
  <c r="A4210" i="187"/>
  <c r="A4209" i="187"/>
  <c r="A4208" i="187"/>
  <c r="A4207" i="187"/>
  <c r="A4206" i="187"/>
  <c r="A4205" i="187"/>
  <c r="A4204" i="187"/>
  <c r="A4203" i="187"/>
  <c r="A4202" i="187"/>
  <c r="A4201" i="187"/>
  <c r="A4200" i="187"/>
  <c r="A4199" i="187"/>
  <c r="A4198" i="187"/>
  <c r="A4197" i="187"/>
  <c r="A4196" i="187"/>
  <c r="A4195" i="187"/>
  <c r="A4194" i="187"/>
  <c r="A4193" i="187"/>
  <c r="A4192" i="187"/>
  <c r="A4191" i="187"/>
  <c r="A4190" i="187"/>
  <c r="A4189" i="187"/>
  <c r="A4188" i="187"/>
  <c r="A4187" i="187"/>
  <c r="A4186" i="187"/>
  <c r="A4185" i="187"/>
  <c r="A4184" i="187"/>
  <c r="A4183" i="187"/>
  <c r="A4182" i="187"/>
  <c r="A4181" i="187"/>
  <c r="A4180" i="187"/>
  <c r="A4179" i="187"/>
  <c r="A4178" i="187"/>
  <c r="A4177" i="187"/>
  <c r="A4176" i="187"/>
  <c r="A4175" i="187"/>
  <c r="A4174" i="187"/>
  <c r="A4173" i="187"/>
  <c r="A4172" i="187"/>
  <c r="A4171" i="187"/>
  <c r="A4170" i="187"/>
  <c r="A4169" i="187"/>
  <c r="A4168" i="187"/>
  <c r="A4167" i="187"/>
  <c r="A4166" i="187"/>
  <c r="A4165" i="187"/>
  <c r="A4164" i="187"/>
  <c r="A4163" i="187"/>
  <c r="A4162" i="187"/>
  <c r="A4161" i="187"/>
  <c r="A4160" i="187"/>
  <c r="A4159" i="187"/>
  <c r="A4158" i="187"/>
  <c r="A4157" i="187"/>
  <c r="A4156" i="187"/>
  <c r="A4155" i="187"/>
  <c r="A4154" i="187"/>
  <c r="A4153" i="187"/>
  <c r="A4152" i="187"/>
  <c r="A4151" i="187"/>
  <c r="A4150" i="187"/>
  <c r="A4149" i="187"/>
  <c r="A4148" i="187"/>
  <c r="A4147" i="187"/>
  <c r="A4146" i="187"/>
  <c r="A4145" i="187"/>
  <c r="A4144" i="187"/>
  <c r="A4143" i="187"/>
  <c r="A4142" i="187"/>
  <c r="A4141" i="187"/>
  <c r="A4140" i="187"/>
  <c r="A4139" i="187"/>
  <c r="A4138" i="187"/>
  <c r="A4137" i="187"/>
  <c r="A4136" i="187"/>
  <c r="A4135" i="187"/>
  <c r="A4134" i="187"/>
  <c r="A4133" i="187"/>
  <c r="A4132" i="187"/>
  <c r="A4131" i="187"/>
  <c r="A4130" i="187"/>
  <c r="A4129" i="187"/>
  <c r="A4128" i="187"/>
  <c r="A4127" i="187"/>
  <c r="A4126" i="187"/>
  <c r="A4125" i="187"/>
  <c r="A4124" i="187"/>
  <c r="A4123" i="187"/>
  <c r="A4122" i="187"/>
  <c r="A4121" i="187"/>
  <c r="A4120" i="187"/>
  <c r="A4119" i="187"/>
  <c r="A4118" i="187"/>
  <c r="A4117" i="187"/>
  <c r="A4116" i="187"/>
  <c r="A4115" i="187"/>
  <c r="A4114" i="187"/>
  <c r="A4113" i="187"/>
  <c r="A4112" i="187"/>
  <c r="A4111" i="187"/>
  <c r="A4110" i="187"/>
  <c r="A4109" i="187"/>
  <c r="A4108" i="187"/>
  <c r="A4107" i="187"/>
  <c r="A4106" i="187"/>
  <c r="A4105" i="187"/>
  <c r="A4104" i="187"/>
  <c r="A4103" i="187"/>
  <c r="A4102" i="187"/>
  <c r="A4101" i="187"/>
  <c r="A4100" i="187"/>
  <c r="A4099" i="187"/>
  <c r="A4098" i="187"/>
  <c r="A4097" i="187"/>
  <c r="A4096" i="187"/>
  <c r="A4095" i="187"/>
  <c r="A4094" i="187"/>
  <c r="A4093" i="187"/>
  <c r="A4092" i="187"/>
  <c r="A4091" i="187"/>
  <c r="A4090" i="187"/>
  <c r="A4089" i="187"/>
  <c r="A4088" i="187"/>
  <c r="A4087" i="187"/>
  <c r="A4086" i="187"/>
  <c r="A4085" i="187"/>
  <c r="A4084" i="187"/>
  <c r="A4083" i="187"/>
  <c r="A4082" i="187"/>
  <c r="A4081" i="187"/>
  <c r="A4080" i="187"/>
  <c r="A4079" i="187"/>
  <c r="A4078" i="187"/>
  <c r="A4077" i="187"/>
  <c r="A4076" i="187"/>
  <c r="A4075" i="187"/>
  <c r="A4074" i="187"/>
  <c r="A4073" i="187"/>
  <c r="A4072" i="187"/>
  <c r="A4071" i="187"/>
  <c r="A4070" i="187"/>
  <c r="A4069" i="187"/>
  <c r="A4068" i="187"/>
  <c r="A4067" i="187"/>
  <c r="A4066" i="187"/>
  <c r="A4065" i="187"/>
  <c r="A4064" i="187"/>
  <c r="A4063" i="187"/>
  <c r="A4062" i="187"/>
  <c r="A4061" i="187"/>
  <c r="A4060" i="187"/>
  <c r="A4059" i="187"/>
  <c r="A4058" i="187"/>
  <c r="A4057" i="187"/>
  <c r="A4056" i="187"/>
  <c r="A4055" i="187"/>
  <c r="A4054" i="187"/>
  <c r="A4053" i="187"/>
  <c r="A4052" i="187"/>
  <c r="A4051" i="187"/>
  <c r="A4050" i="187"/>
  <c r="A4049" i="187"/>
  <c r="A4048" i="187"/>
  <c r="A4047" i="187"/>
  <c r="A4046" i="187"/>
  <c r="A4045" i="187"/>
  <c r="A4044" i="187"/>
  <c r="A4043" i="187"/>
  <c r="A4042" i="187"/>
  <c r="A4041" i="187"/>
  <c r="A4040" i="187"/>
  <c r="A4039" i="187"/>
  <c r="A4038" i="187"/>
  <c r="A4037" i="187"/>
  <c r="A4036" i="187"/>
  <c r="A4035" i="187"/>
  <c r="A4034" i="187"/>
  <c r="A4033" i="187"/>
  <c r="A4032" i="187"/>
  <c r="A4031" i="187"/>
  <c r="A4030" i="187"/>
  <c r="A4029" i="187"/>
  <c r="A4028" i="187"/>
  <c r="A4027" i="187"/>
  <c r="A4026" i="187"/>
  <c r="A4025" i="187"/>
  <c r="A4024" i="187"/>
  <c r="A4023" i="187"/>
  <c r="A4022" i="187"/>
  <c r="A4021" i="187"/>
  <c r="A4020" i="187"/>
  <c r="A4019" i="187"/>
  <c r="A4018" i="187"/>
  <c r="A4017" i="187"/>
  <c r="A4016" i="187"/>
  <c r="A4015" i="187"/>
  <c r="A4014" i="187"/>
  <c r="A4013" i="187"/>
  <c r="A4012" i="187"/>
  <c r="A4011" i="187"/>
  <c r="A4010" i="187"/>
  <c r="A4009" i="187"/>
  <c r="A4008" i="187"/>
  <c r="A4007" i="187"/>
  <c r="A4006" i="187"/>
  <c r="A4005" i="187"/>
  <c r="A4004" i="187"/>
  <c r="A4003" i="187"/>
  <c r="A4002" i="187"/>
  <c r="A4001" i="187"/>
  <c r="A4000" i="187"/>
  <c r="A3999" i="187"/>
  <c r="A3998" i="187"/>
  <c r="A3997" i="187"/>
  <c r="A3996" i="187"/>
  <c r="A3995" i="187"/>
  <c r="A3994" i="187"/>
  <c r="A3993" i="187"/>
  <c r="A3992" i="187"/>
  <c r="A3991" i="187"/>
  <c r="A3990" i="187"/>
  <c r="A3989" i="187"/>
  <c r="A3988" i="187"/>
  <c r="A3987" i="187"/>
  <c r="A3986" i="187"/>
  <c r="A3985" i="187"/>
  <c r="A3984" i="187"/>
  <c r="A3983" i="187"/>
  <c r="A3982" i="187"/>
  <c r="A3981" i="187"/>
  <c r="A3980" i="187"/>
  <c r="A3979" i="187"/>
  <c r="A3978" i="187"/>
  <c r="A3977" i="187"/>
  <c r="A3976" i="187"/>
  <c r="A3975" i="187"/>
  <c r="A3974" i="187"/>
  <c r="A3973" i="187"/>
  <c r="A3972" i="187"/>
  <c r="A3971" i="187"/>
  <c r="A3970" i="187"/>
  <c r="A3969" i="187"/>
  <c r="A3968" i="187"/>
  <c r="A3967" i="187"/>
  <c r="A3966" i="187"/>
  <c r="A3965" i="187"/>
  <c r="A3964" i="187"/>
  <c r="A3963" i="187"/>
  <c r="A3962" i="187"/>
  <c r="A3961" i="187"/>
  <c r="A3960" i="187"/>
  <c r="A3959" i="187"/>
  <c r="A3958" i="187"/>
  <c r="A3957" i="187"/>
  <c r="A3956" i="187"/>
  <c r="A3955" i="187"/>
  <c r="A3954" i="187"/>
  <c r="A3953" i="187"/>
  <c r="A3952" i="187"/>
  <c r="A3951" i="187"/>
  <c r="A3950" i="187"/>
  <c r="A3949" i="187"/>
  <c r="A3948" i="187"/>
  <c r="A3947" i="187"/>
  <c r="A3946" i="187"/>
  <c r="A3945" i="187"/>
  <c r="A3944" i="187"/>
  <c r="A3943" i="187"/>
  <c r="A3942" i="187"/>
  <c r="A3941" i="187"/>
  <c r="A3940" i="187"/>
  <c r="A3939" i="187"/>
  <c r="A3938" i="187"/>
  <c r="A3937" i="187"/>
  <c r="A3936" i="187"/>
  <c r="A3935" i="187"/>
  <c r="A3934" i="187"/>
  <c r="A3933" i="187"/>
  <c r="A3932" i="187"/>
  <c r="A3931" i="187"/>
  <c r="A3930" i="187"/>
  <c r="A3929" i="187"/>
  <c r="A3928" i="187"/>
  <c r="A3927" i="187"/>
  <c r="A3926" i="187"/>
  <c r="A3925" i="187"/>
  <c r="A3924" i="187"/>
  <c r="A3923" i="187"/>
  <c r="A3922" i="187"/>
  <c r="A3921" i="187"/>
  <c r="A3920" i="187"/>
  <c r="A3919" i="187"/>
  <c r="A3918" i="187"/>
  <c r="A3917" i="187"/>
  <c r="A3916" i="187"/>
  <c r="A3915" i="187"/>
  <c r="A3914" i="187"/>
  <c r="A3913" i="187"/>
  <c r="A3912" i="187"/>
  <c r="A3911" i="187"/>
  <c r="A3910" i="187"/>
  <c r="A3909" i="187"/>
  <c r="A3908" i="187"/>
  <c r="A3907" i="187"/>
  <c r="A3906" i="187"/>
  <c r="A3905" i="187"/>
  <c r="A3904" i="187"/>
  <c r="A3903" i="187"/>
  <c r="A3902" i="187"/>
  <c r="A3901" i="187"/>
  <c r="A3900" i="187"/>
  <c r="A3899" i="187"/>
  <c r="A3898" i="187"/>
  <c r="A3897" i="187"/>
  <c r="A3896" i="187"/>
  <c r="A3895" i="187"/>
  <c r="A3894" i="187"/>
  <c r="A3893" i="187"/>
  <c r="A3892" i="187"/>
  <c r="A3891" i="187"/>
  <c r="A3890" i="187"/>
  <c r="A3889" i="187"/>
  <c r="A3888" i="187"/>
  <c r="A3887" i="187"/>
  <c r="A3886" i="187"/>
  <c r="A3885" i="187"/>
  <c r="A3884" i="187"/>
  <c r="A3883" i="187"/>
  <c r="A3882" i="187"/>
  <c r="A3881" i="187"/>
  <c r="A3880" i="187"/>
  <c r="A3879" i="187"/>
  <c r="A3878" i="187"/>
  <c r="A3877" i="187"/>
  <c r="A3876" i="187"/>
  <c r="A3875" i="187"/>
  <c r="A3874" i="187"/>
  <c r="A3873" i="187"/>
  <c r="A3872" i="187"/>
  <c r="A3871" i="187"/>
  <c r="A3870" i="187"/>
  <c r="A3869" i="187"/>
  <c r="A3868" i="187"/>
  <c r="A3867" i="187"/>
  <c r="A3866" i="187"/>
  <c r="A3865" i="187"/>
  <c r="A3864" i="187"/>
  <c r="A3863" i="187"/>
  <c r="A3862" i="187"/>
  <c r="A3861" i="187"/>
  <c r="A3860" i="187"/>
  <c r="A3859" i="187"/>
  <c r="A3858" i="187"/>
  <c r="A3857" i="187"/>
  <c r="A3856" i="187"/>
  <c r="A3855" i="187"/>
  <c r="A3854" i="187"/>
  <c r="A3853" i="187"/>
  <c r="A3852" i="187"/>
  <c r="A3851" i="187"/>
  <c r="A3850" i="187"/>
  <c r="A3849" i="187"/>
  <c r="A3848" i="187"/>
  <c r="A3847" i="187"/>
  <c r="A3846" i="187"/>
  <c r="A3845" i="187"/>
  <c r="A3844" i="187"/>
  <c r="A3843" i="187"/>
  <c r="A3842" i="187"/>
  <c r="A3841" i="187"/>
  <c r="A3840" i="187"/>
  <c r="A3839" i="187"/>
  <c r="A3838" i="187"/>
  <c r="A3837" i="187"/>
  <c r="A3836" i="187"/>
  <c r="A3835" i="187"/>
  <c r="A3834" i="187"/>
  <c r="A3833" i="187"/>
  <c r="A3832" i="187"/>
  <c r="A3831" i="187"/>
  <c r="A3830" i="187"/>
  <c r="A3829" i="187"/>
  <c r="A3828" i="187"/>
  <c r="A3827" i="187"/>
  <c r="A3826" i="187"/>
  <c r="A3825" i="187"/>
  <c r="A3824" i="187"/>
  <c r="A3823" i="187"/>
  <c r="A3822" i="187"/>
  <c r="A3821" i="187"/>
  <c r="A3820" i="187"/>
  <c r="A3819" i="187"/>
  <c r="A3818" i="187"/>
  <c r="A3817" i="187"/>
  <c r="A3816" i="187"/>
  <c r="A3815" i="187"/>
  <c r="A3814" i="187"/>
  <c r="A3813" i="187"/>
  <c r="A3812" i="187"/>
  <c r="A3811" i="187"/>
  <c r="A3810" i="187"/>
  <c r="A3809" i="187"/>
  <c r="A3808" i="187"/>
  <c r="A3807" i="187"/>
  <c r="A3806" i="187"/>
  <c r="A3805" i="187"/>
  <c r="A3804" i="187"/>
  <c r="A3803" i="187"/>
  <c r="A3802" i="187"/>
  <c r="A3801" i="187"/>
  <c r="A3800" i="187"/>
  <c r="A3799" i="187"/>
  <c r="A3798" i="187"/>
  <c r="A3797" i="187"/>
  <c r="A3796" i="187"/>
  <c r="A3795" i="187"/>
  <c r="A3794" i="187"/>
  <c r="A3793" i="187"/>
  <c r="A3792" i="187"/>
  <c r="A3791" i="187"/>
  <c r="A3790" i="187"/>
  <c r="A3789" i="187"/>
  <c r="A3788" i="187"/>
  <c r="A3787" i="187"/>
  <c r="A3786" i="187"/>
  <c r="A3785" i="187"/>
  <c r="A3784" i="187"/>
  <c r="A3783" i="187"/>
  <c r="A3782" i="187"/>
  <c r="A3781" i="187"/>
  <c r="A3780" i="187"/>
  <c r="A3779" i="187"/>
  <c r="A3778" i="187"/>
  <c r="A3777" i="187"/>
  <c r="A3776" i="187"/>
  <c r="A3775" i="187"/>
  <c r="A3774" i="187"/>
  <c r="A3773" i="187"/>
  <c r="A3772" i="187"/>
  <c r="A3771" i="187"/>
  <c r="A3770" i="187"/>
  <c r="A3769" i="187"/>
  <c r="A3768" i="187"/>
  <c r="A3767" i="187"/>
  <c r="A3766" i="187"/>
  <c r="A3765" i="187"/>
  <c r="A3764" i="187"/>
  <c r="A3763" i="187"/>
  <c r="A3762" i="187"/>
  <c r="A3761" i="187"/>
  <c r="A3760" i="187"/>
  <c r="A3759" i="187"/>
  <c r="A3758" i="187"/>
  <c r="A3757" i="187"/>
  <c r="A3756" i="187"/>
  <c r="A3755" i="187"/>
  <c r="A3754" i="187"/>
  <c r="A3753" i="187"/>
  <c r="A3752" i="187"/>
  <c r="A3751" i="187"/>
  <c r="A3750" i="187"/>
  <c r="A3749" i="187"/>
  <c r="A3748" i="187"/>
  <c r="A3747" i="187"/>
  <c r="A3746" i="187"/>
  <c r="A3745" i="187"/>
  <c r="A3744" i="187"/>
  <c r="A3743" i="187"/>
  <c r="A3742" i="187"/>
  <c r="A3741" i="187"/>
  <c r="A3740" i="187"/>
  <c r="A3739" i="187"/>
  <c r="A3738" i="187"/>
  <c r="A3737" i="187"/>
  <c r="A3736" i="187"/>
  <c r="A3735" i="187"/>
  <c r="A3734" i="187"/>
  <c r="A3733" i="187"/>
  <c r="A3732" i="187"/>
  <c r="A3731" i="187"/>
  <c r="A3730" i="187"/>
  <c r="A3729" i="187"/>
  <c r="A3728" i="187"/>
  <c r="A3727" i="187"/>
  <c r="A3726" i="187"/>
  <c r="A3725" i="187"/>
  <c r="A3724" i="187"/>
  <c r="A3723" i="187"/>
  <c r="A3722" i="187"/>
  <c r="A3721" i="187"/>
  <c r="A3720" i="187"/>
  <c r="A3719" i="187"/>
  <c r="A3718" i="187"/>
  <c r="A3717" i="187"/>
  <c r="A3716" i="187"/>
  <c r="A3715" i="187"/>
  <c r="A3714" i="187"/>
  <c r="A3713" i="187"/>
  <c r="A3712" i="187"/>
  <c r="A3711" i="187"/>
  <c r="A3710" i="187"/>
  <c r="A3709" i="187"/>
  <c r="A3708" i="187"/>
  <c r="A3707" i="187"/>
  <c r="A3706" i="187"/>
  <c r="A3705" i="187"/>
  <c r="A3704" i="187"/>
  <c r="A3703" i="187"/>
  <c r="A3702" i="187"/>
  <c r="A3701" i="187"/>
  <c r="A3700" i="187"/>
  <c r="A3699" i="187"/>
  <c r="A3698" i="187"/>
  <c r="A3697" i="187"/>
  <c r="A3696" i="187"/>
  <c r="A3695" i="187"/>
  <c r="A3694" i="187"/>
  <c r="A3693" i="187"/>
  <c r="A3692" i="187"/>
  <c r="A3691" i="187"/>
  <c r="A3690" i="187"/>
  <c r="A3689" i="187"/>
  <c r="A3688" i="187"/>
  <c r="A3687" i="187"/>
  <c r="A3686" i="187"/>
  <c r="A3685" i="187"/>
  <c r="A3684" i="187"/>
  <c r="A3683" i="187"/>
  <c r="A3682" i="187"/>
  <c r="A3681" i="187"/>
  <c r="A3680" i="187"/>
  <c r="A3679" i="187"/>
  <c r="A3678" i="187"/>
  <c r="A3677" i="187"/>
  <c r="A3676" i="187"/>
  <c r="A3675" i="187"/>
  <c r="A3674" i="187"/>
  <c r="A3673" i="187"/>
  <c r="A3672" i="187"/>
  <c r="A3671" i="187"/>
  <c r="A3670" i="187"/>
  <c r="A3669" i="187"/>
  <c r="A3668" i="187"/>
  <c r="A3667" i="187"/>
  <c r="A3666" i="187"/>
  <c r="A3665" i="187"/>
  <c r="A3664" i="187"/>
  <c r="A3663" i="187"/>
  <c r="A3662" i="187"/>
  <c r="A3661" i="187"/>
  <c r="A3660" i="187"/>
  <c r="A3659" i="187"/>
  <c r="A3658" i="187"/>
  <c r="A3657" i="187"/>
  <c r="A3656" i="187"/>
  <c r="A3655" i="187"/>
  <c r="A3654" i="187"/>
  <c r="A3653" i="187"/>
  <c r="A3652" i="187"/>
  <c r="A3651" i="187"/>
  <c r="A3650" i="187"/>
  <c r="A3649" i="187"/>
  <c r="A3648" i="187"/>
  <c r="A3647" i="187"/>
  <c r="A3646" i="187"/>
  <c r="A3645" i="187"/>
  <c r="A3644" i="187"/>
  <c r="A3643" i="187"/>
  <c r="A3642" i="187"/>
  <c r="A3641" i="187"/>
  <c r="A3640" i="187"/>
  <c r="A3639" i="187"/>
  <c r="A3638" i="187"/>
  <c r="A3637" i="187"/>
  <c r="A3636" i="187"/>
  <c r="A3635" i="187"/>
  <c r="A3634" i="187"/>
  <c r="A3633" i="187"/>
  <c r="A3632" i="187"/>
  <c r="A3631" i="187"/>
  <c r="A3630" i="187"/>
  <c r="A3629" i="187"/>
  <c r="A3628" i="187"/>
  <c r="A3627" i="187"/>
  <c r="A3626" i="187"/>
  <c r="A3625" i="187"/>
  <c r="A3624" i="187"/>
  <c r="A3623" i="187"/>
  <c r="A3622" i="187"/>
  <c r="A3621" i="187"/>
  <c r="A3620" i="187"/>
  <c r="A3619" i="187"/>
  <c r="A3618" i="187"/>
  <c r="A3617" i="187"/>
  <c r="A3616" i="187"/>
  <c r="A3615" i="187"/>
  <c r="A3614" i="187"/>
  <c r="A3613" i="187"/>
  <c r="A3612" i="187"/>
  <c r="A3611" i="187"/>
  <c r="A3610" i="187"/>
  <c r="A3609" i="187"/>
  <c r="A3608" i="187"/>
  <c r="A3607" i="187"/>
  <c r="A3606" i="187"/>
  <c r="A3605" i="187"/>
  <c r="A3604" i="187"/>
  <c r="A3603" i="187"/>
  <c r="A3602" i="187"/>
  <c r="A3601" i="187"/>
  <c r="A3600" i="187"/>
  <c r="A3599" i="187"/>
  <c r="A3598" i="187"/>
  <c r="A3597" i="187"/>
  <c r="A3596" i="187"/>
  <c r="A3595" i="187"/>
  <c r="A3594" i="187"/>
  <c r="A3593" i="187"/>
  <c r="A3592" i="187"/>
  <c r="A3591" i="187"/>
  <c r="A3590" i="187"/>
  <c r="A3589" i="187"/>
  <c r="A3588" i="187"/>
  <c r="A3587" i="187"/>
  <c r="A3586" i="187"/>
  <c r="A3585" i="187"/>
  <c r="A3584" i="187"/>
  <c r="A3583" i="187"/>
  <c r="A3582" i="187"/>
  <c r="A3581" i="187"/>
  <c r="A3580" i="187"/>
  <c r="A3579" i="187"/>
  <c r="A3578" i="187"/>
  <c r="A3577" i="187"/>
  <c r="A3576" i="187"/>
  <c r="A3575" i="187"/>
  <c r="A3574" i="187"/>
  <c r="A3573" i="187"/>
  <c r="A3572" i="187"/>
  <c r="A3571" i="187"/>
  <c r="A3570" i="187"/>
  <c r="A3569" i="187"/>
  <c r="A3568" i="187"/>
  <c r="A3567" i="187"/>
  <c r="A3566" i="187"/>
  <c r="A3565" i="187"/>
  <c r="A3564" i="187"/>
  <c r="A3563" i="187"/>
  <c r="A3562" i="187"/>
  <c r="A3561" i="187"/>
  <c r="A3560" i="187"/>
  <c r="A3559" i="187"/>
  <c r="A3558" i="187"/>
  <c r="A3557" i="187"/>
  <c r="A3556" i="187"/>
  <c r="A3555" i="187"/>
  <c r="A3554" i="187"/>
  <c r="A3553" i="187"/>
  <c r="A3552" i="187"/>
  <c r="A3551" i="187"/>
  <c r="A3550" i="187"/>
  <c r="A3549" i="187"/>
  <c r="A3548" i="187"/>
  <c r="A3547" i="187"/>
  <c r="A3546" i="187"/>
  <c r="A3545" i="187"/>
  <c r="A3544" i="187"/>
  <c r="A3543" i="187"/>
  <c r="A3542" i="187"/>
  <c r="A3541" i="187"/>
  <c r="A3540" i="187"/>
  <c r="A3539" i="187"/>
  <c r="A3538" i="187"/>
  <c r="A3537" i="187"/>
  <c r="A3536" i="187"/>
  <c r="A3535" i="187"/>
  <c r="A3534" i="187"/>
  <c r="A3533" i="187"/>
  <c r="A3532" i="187"/>
  <c r="A3531" i="187"/>
  <c r="A3530" i="187"/>
  <c r="A3529" i="187"/>
  <c r="A3528" i="187"/>
  <c r="A3527" i="187"/>
  <c r="A3526" i="187"/>
  <c r="A3525" i="187"/>
  <c r="A3524" i="187"/>
  <c r="A3523" i="187"/>
  <c r="A3522" i="187"/>
  <c r="A3521" i="187"/>
  <c r="A3520" i="187"/>
  <c r="A3519" i="187"/>
  <c r="A3518" i="187"/>
  <c r="A3517" i="187"/>
  <c r="A3516" i="187"/>
  <c r="A3515" i="187"/>
  <c r="A3514" i="187"/>
  <c r="A3513" i="187"/>
  <c r="A3512" i="187"/>
  <c r="A3511" i="187"/>
  <c r="A3510" i="187"/>
  <c r="A3509" i="187"/>
  <c r="A3508" i="187"/>
  <c r="A3507" i="187"/>
  <c r="A3506" i="187"/>
  <c r="A3505" i="187"/>
  <c r="A3504" i="187"/>
  <c r="A3503" i="187"/>
  <c r="A3502" i="187"/>
  <c r="A3501" i="187"/>
  <c r="A3500" i="187"/>
  <c r="A3499" i="187"/>
  <c r="A3498" i="187"/>
  <c r="A3497" i="187"/>
  <c r="A3496" i="187"/>
  <c r="A3495" i="187"/>
  <c r="A3494" i="187"/>
  <c r="A3493" i="187"/>
  <c r="A3492" i="187"/>
  <c r="A3491" i="187"/>
  <c r="A3490" i="187"/>
  <c r="A3489" i="187"/>
  <c r="A3488" i="187"/>
  <c r="A3487" i="187"/>
  <c r="A3486" i="187"/>
  <c r="A3485" i="187"/>
  <c r="A3484" i="187"/>
  <c r="A3483" i="187"/>
  <c r="A3482" i="187"/>
  <c r="A3481" i="187"/>
  <c r="A3480" i="187"/>
  <c r="A3479" i="187"/>
  <c r="A3478" i="187"/>
  <c r="A3477" i="187"/>
  <c r="A3476" i="187"/>
  <c r="A3475" i="187"/>
  <c r="A3474" i="187"/>
  <c r="A3473" i="187"/>
  <c r="A3472" i="187"/>
  <c r="A3471" i="187"/>
  <c r="A3470" i="187"/>
  <c r="A3469" i="187"/>
  <c r="A3468" i="187"/>
  <c r="A3467" i="187"/>
  <c r="A3466" i="187"/>
  <c r="A3465" i="187"/>
  <c r="A3464" i="187"/>
  <c r="A3463" i="187"/>
  <c r="A3462" i="187"/>
  <c r="A3461" i="187"/>
  <c r="A3460" i="187"/>
  <c r="A3459" i="187"/>
  <c r="A3458" i="187"/>
  <c r="A3457" i="187"/>
  <c r="A3456" i="187"/>
  <c r="A3455" i="187"/>
  <c r="A3454" i="187"/>
  <c r="A3453" i="187"/>
  <c r="A3452" i="187"/>
  <c r="A3451" i="187"/>
  <c r="A3450" i="187"/>
  <c r="A3449" i="187"/>
  <c r="A3448" i="187"/>
  <c r="A3447" i="187"/>
  <c r="A3446" i="187"/>
  <c r="A3445" i="187"/>
  <c r="A3444" i="187"/>
  <c r="A3443" i="187"/>
  <c r="A3442" i="187"/>
  <c r="A3441" i="187"/>
  <c r="A3440" i="187"/>
  <c r="A3439" i="187"/>
  <c r="A3438" i="187"/>
  <c r="A3437" i="187"/>
  <c r="A3436" i="187"/>
  <c r="A3435" i="187"/>
  <c r="A3434" i="187"/>
  <c r="A3433" i="187"/>
  <c r="A3432" i="187"/>
  <c r="A3431" i="187"/>
  <c r="A3430" i="187"/>
  <c r="A3429" i="187"/>
  <c r="A3428" i="187"/>
  <c r="A3427" i="187"/>
  <c r="A3426" i="187"/>
  <c r="A3425" i="187"/>
  <c r="A3424" i="187"/>
  <c r="A3423" i="187"/>
  <c r="A3422" i="187"/>
  <c r="A3421" i="187"/>
  <c r="A3420" i="187"/>
  <c r="A3419" i="187"/>
  <c r="A3418" i="187"/>
  <c r="A3417" i="187"/>
  <c r="A3416" i="187"/>
  <c r="A3415" i="187"/>
  <c r="A3414" i="187"/>
  <c r="A3413" i="187"/>
  <c r="A3412" i="187"/>
  <c r="A3411" i="187"/>
  <c r="A3410" i="187"/>
  <c r="A3409" i="187"/>
  <c r="A3408" i="187"/>
  <c r="A3407" i="187"/>
  <c r="A3406" i="187"/>
  <c r="A3405" i="187"/>
  <c r="A3404" i="187"/>
  <c r="A3403" i="187"/>
  <c r="A3402" i="187"/>
  <c r="A3401" i="187"/>
  <c r="A3400" i="187"/>
  <c r="A3399" i="187"/>
  <c r="A3398" i="187"/>
  <c r="A3397" i="187"/>
  <c r="A3396" i="187"/>
  <c r="A3395" i="187"/>
  <c r="A3394" i="187"/>
  <c r="A3393" i="187"/>
  <c r="A3392" i="187"/>
  <c r="A3391" i="187"/>
  <c r="A3390" i="187"/>
  <c r="A3389" i="187"/>
  <c r="A3388" i="187"/>
  <c r="A3387" i="187"/>
  <c r="A3386" i="187"/>
  <c r="A3385" i="187"/>
  <c r="A3384" i="187"/>
  <c r="A3383" i="187"/>
  <c r="A3382" i="187"/>
  <c r="A3381" i="187"/>
  <c r="A3380" i="187"/>
  <c r="A3379" i="187"/>
  <c r="A3378" i="187"/>
  <c r="A3377" i="187"/>
  <c r="A3376" i="187"/>
  <c r="A3375" i="187"/>
  <c r="A3374" i="187"/>
  <c r="A3373" i="187"/>
  <c r="A3372" i="187"/>
  <c r="A3371" i="187"/>
  <c r="A3370" i="187"/>
  <c r="A3369" i="187"/>
  <c r="A3368" i="187"/>
  <c r="A3367" i="187"/>
  <c r="A3366" i="187"/>
  <c r="A3365" i="187"/>
  <c r="A3364" i="187"/>
  <c r="A3363" i="187"/>
  <c r="A3362" i="187"/>
  <c r="A3361" i="187"/>
  <c r="A3360" i="187"/>
  <c r="A3359" i="187"/>
  <c r="A3358" i="187"/>
  <c r="A3357" i="187"/>
  <c r="A3356" i="187"/>
  <c r="A3355" i="187"/>
  <c r="A3354" i="187"/>
  <c r="A3353" i="187"/>
  <c r="A3352" i="187"/>
  <c r="A3351" i="187"/>
  <c r="A3350" i="187"/>
  <c r="A3349" i="187"/>
  <c r="A3348" i="187"/>
  <c r="A3347" i="187"/>
  <c r="A3346" i="187"/>
  <c r="A3345" i="187"/>
  <c r="A3344" i="187"/>
  <c r="A3343" i="187"/>
  <c r="A3342" i="187"/>
  <c r="A3341" i="187"/>
  <c r="A3340" i="187"/>
  <c r="A3339" i="187"/>
  <c r="A3338" i="187"/>
  <c r="A3337" i="187"/>
  <c r="A3336" i="187"/>
  <c r="A3335" i="187"/>
  <c r="A3334" i="187"/>
  <c r="A3333" i="187"/>
  <c r="A3332" i="187"/>
  <c r="A3331" i="187"/>
  <c r="A3330" i="187"/>
  <c r="A3329" i="187"/>
  <c r="A3328" i="187"/>
  <c r="A3327" i="187"/>
  <c r="A3326" i="187"/>
  <c r="A3325" i="187"/>
  <c r="A3324" i="187"/>
  <c r="A3323" i="187"/>
  <c r="A3322" i="187"/>
  <c r="A3321" i="187"/>
  <c r="A3320" i="187"/>
  <c r="A3319" i="187"/>
  <c r="A3318" i="187"/>
  <c r="A3317" i="187"/>
  <c r="A3316" i="187"/>
  <c r="A3315" i="187"/>
  <c r="A3314" i="187"/>
  <c r="A3313" i="187"/>
  <c r="A3312" i="187"/>
  <c r="A3311" i="187"/>
  <c r="A3310" i="187"/>
  <c r="A3309" i="187"/>
  <c r="A3308" i="187"/>
  <c r="A3307" i="187"/>
  <c r="A3306" i="187"/>
  <c r="A3305" i="187"/>
  <c r="A3304" i="187"/>
  <c r="A3303" i="187"/>
  <c r="A3302" i="187"/>
  <c r="A3301" i="187"/>
  <c r="A3300" i="187"/>
  <c r="A3299" i="187"/>
  <c r="A3298" i="187"/>
  <c r="A3297" i="187"/>
  <c r="A3296" i="187"/>
  <c r="A3295" i="187"/>
  <c r="A3294" i="187"/>
  <c r="A3293" i="187"/>
  <c r="A3292" i="187"/>
  <c r="A3291" i="187"/>
  <c r="A3290" i="187"/>
  <c r="A3289" i="187"/>
  <c r="A3288" i="187"/>
  <c r="A3287" i="187"/>
  <c r="A3286" i="187"/>
  <c r="A3285" i="187"/>
  <c r="A3284" i="187"/>
  <c r="A3283" i="187"/>
  <c r="A3282" i="187"/>
  <c r="A3281" i="187"/>
  <c r="A3280" i="187"/>
  <c r="A3279" i="187"/>
  <c r="A3278" i="187"/>
  <c r="A3277" i="187"/>
  <c r="A3276" i="187"/>
  <c r="A3275" i="187"/>
  <c r="A3274" i="187"/>
  <c r="A3273" i="187"/>
  <c r="A3272" i="187"/>
  <c r="A3271" i="187"/>
  <c r="A3270" i="187"/>
  <c r="A3269" i="187"/>
  <c r="A3268" i="187"/>
  <c r="A3267" i="187"/>
  <c r="A3266" i="187"/>
  <c r="A3265" i="187"/>
  <c r="A3264" i="187"/>
  <c r="A3263" i="187"/>
  <c r="A3262" i="187"/>
  <c r="A3261" i="187"/>
  <c r="A3260" i="187"/>
  <c r="A3259" i="187"/>
  <c r="A3258" i="187"/>
  <c r="A3257" i="187"/>
  <c r="A3256" i="187"/>
  <c r="A3255" i="187"/>
  <c r="A3254" i="187"/>
  <c r="A3253" i="187"/>
  <c r="A3252" i="187"/>
  <c r="A3251" i="187"/>
  <c r="A3250" i="187"/>
  <c r="A3249" i="187"/>
  <c r="A3248" i="187"/>
  <c r="A3247" i="187"/>
  <c r="A3246" i="187"/>
  <c r="A3245" i="187"/>
  <c r="A3244" i="187"/>
  <c r="A3243" i="187"/>
  <c r="A3242" i="187"/>
  <c r="A3241" i="187"/>
  <c r="A3240" i="187"/>
  <c r="A3239" i="187"/>
  <c r="A3238" i="187"/>
  <c r="A3237" i="187"/>
  <c r="A3236" i="187"/>
  <c r="A3235" i="187"/>
  <c r="A3234" i="187"/>
  <c r="A3233" i="187"/>
  <c r="A3232" i="187"/>
  <c r="A3231" i="187"/>
  <c r="A3230" i="187"/>
  <c r="A3229" i="187"/>
  <c r="A3228" i="187"/>
  <c r="A3227" i="187"/>
  <c r="A3226" i="187"/>
  <c r="A3225" i="187"/>
  <c r="A3224" i="187"/>
  <c r="A3223" i="187"/>
  <c r="A3222" i="187"/>
  <c r="A3221" i="187"/>
  <c r="A3220" i="187"/>
  <c r="A3219" i="187"/>
  <c r="A3218" i="187"/>
  <c r="A3217" i="187"/>
  <c r="A3216" i="187"/>
  <c r="A3215" i="187"/>
  <c r="A3214" i="187"/>
  <c r="A3213" i="187"/>
  <c r="A3212" i="187"/>
  <c r="A3211" i="187"/>
  <c r="A3210" i="187"/>
  <c r="A3209" i="187"/>
  <c r="A3208" i="187"/>
  <c r="A3207" i="187"/>
  <c r="A3206" i="187"/>
  <c r="A3205" i="187"/>
  <c r="A3204" i="187"/>
  <c r="A3203" i="187"/>
  <c r="A3202" i="187"/>
  <c r="A3201" i="187"/>
  <c r="A3200" i="187"/>
  <c r="A3199" i="187"/>
  <c r="A3198" i="187"/>
  <c r="A3197" i="187"/>
  <c r="A3196" i="187"/>
  <c r="A3195" i="187"/>
  <c r="A3194" i="187"/>
  <c r="A3193" i="187"/>
  <c r="A3192" i="187"/>
  <c r="A3191" i="187"/>
  <c r="A3190" i="187"/>
  <c r="A3189" i="187"/>
  <c r="A3188" i="187"/>
  <c r="A3187" i="187"/>
  <c r="A3186" i="187"/>
  <c r="A3185" i="187"/>
  <c r="A3184" i="187"/>
  <c r="A3183" i="187"/>
  <c r="A3182" i="187"/>
  <c r="A3181" i="187"/>
  <c r="A3180" i="187"/>
  <c r="A3179" i="187"/>
  <c r="A3178" i="187"/>
  <c r="A3177" i="187"/>
  <c r="A3176" i="187"/>
  <c r="A3175" i="187"/>
  <c r="A3174" i="187"/>
  <c r="A3173" i="187"/>
  <c r="A3172" i="187"/>
  <c r="A3171" i="187"/>
  <c r="A3170" i="187"/>
  <c r="A3169" i="187"/>
  <c r="A3168" i="187"/>
  <c r="A3167" i="187"/>
  <c r="A3166" i="187"/>
  <c r="A3165" i="187"/>
  <c r="A3164" i="187"/>
  <c r="A3163" i="187"/>
  <c r="A3162" i="187"/>
  <c r="A3161" i="187"/>
  <c r="A3160" i="187"/>
  <c r="A3159" i="187"/>
  <c r="A3158" i="187"/>
  <c r="A3157" i="187"/>
  <c r="A3156" i="187"/>
  <c r="A3155" i="187"/>
  <c r="A3154" i="187"/>
  <c r="A3153" i="187"/>
  <c r="A3152" i="187"/>
  <c r="A3151" i="187"/>
  <c r="A3150" i="187"/>
  <c r="A3149" i="187"/>
  <c r="A3148" i="187"/>
  <c r="A3147" i="187"/>
  <c r="A3146" i="187"/>
  <c r="A3145" i="187"/>
  <c r="A3144" i="187"/>
  <c r="A3143" i="187"/>
  <c r="A3142" i="187"/>
  <c r="A3141" i="187"/>
  <c r="A3140" i="187"/>
  <c r="A3139" i="187"/>
  <c r="A3138" i="187"/>
  <c r="A3137" i="187"/>
  <c r="A3136" i="187"/>
  <c r="A3135" i="187"/>
  <c r="A3134" i="187"/>
  <c r="A3133" i="187"/>
  <c r="A3132" i="187"/>
  <c r="A3131" i="187"/>
  <c r="A3130" i="187"/>
  <c r="A3129" i="187"/>
  <c r="A3128" i="187"/>
  <c r="A3127" i="187"/>
  <c r="A3126" i="187"/>
  <c r="A3125" i="187"/>
  <c r="A3124" i="187"/>
  <c r="A3123" i="187"/>
  <c r="A3122" i="187"/>
  <c r="A3121" i="187"/>
  <c r="A3120" i="187"/>
  <c r="A3119" i="187"/>
  <c r="A3118" i="187"/>
  <c r="A3117" i="187"/>
  <c r="A3116" i="187"/>
  <c r="A3115" i="187"/>
  <c r="A3114" i="187"/>
  <c r="A3113" i="187"/>
  <c r="A3112" i="187"/>
  <c r="A3111" i="187"/>
  <c r="A3110" i="187"/>
  <c r="A3109" i="187"/>
  <c r="A3108" i="187"/>
  <c r="A3107" i="187"/>
  <c r="A3106" i="187"/>
  <c r="A3105" i="187"/>
  <c r="A3104" i="187"/>
  <c r="A3103" i="187"/>
  <c r="A3102" i="187"/>
  <c r="A3101" i="187"/>
  <c r="A3100" i="187"/>
  <c r="A3099" i="187"/>
  <c r="A3098" i="187"/>
  <c r="A3097" i="187"/>
  <c r="A3096" i="187"/>
  <c r="A3095" i="187"/>
  <c r="A3094" i="187"/>
  <c r="A3093" i="187"/>
  <c r="A3092" i="187"/>
  <c r="A3091" i="187"/>
  <c r="A3090" i="187"/>
  <c r="A3089" i="187"/>
  <c r="A3088" i="187"/>
  <c r="A3087" i="187"/>
  <c r="A3086" i="187"/>
  <c r="A3085" i="187"/>
  <c r="A3084" i="187"/>
  <c r="A3083" i="187"/>
  <c r="A3082" i="187"/>
  <c r="A3081" i="187"/>
  <c r="A3080" i="187"/>
  <c r="A3079" i="187"/>
  <c r="A3078" i="187"/>
  <c r="A3077" i="187"/>
  <c r="A3076" i="187"/>
  <c r="A3075" i="187"/>
  <c r="A3074" i="187"/>
  <c r="A3073" i="187"/>
  <c r="A3072" i="187"/>
  <c r="A3071" i="187"/>
  <c r="A3070" i="187"/>
  <c r="A3069" i="187"/>
  <c r="A3068" i="187"/>
  <c r="A3067" i="187"/>
  <c r="A3066" i="187"/>
  <c r="A3065" i="187"/>
  <c r="A3064" i="187"/>
  <c r="A3063" i="187"/>
  <c r="A3062" i="187"/>
  <c r="A3061" i="187"/>
  <c r="A3060" i="187"/>
  <c r="A3059" i="187"/>
  <c r="A3058" i="187"/>
  <c r="A3057" i="187"/>
  <c r="A3056" i="187"/>
  <c r="A3055" i="187"/>
  <c r="A3054" i="187"/>
  <c r="A3053" i="187"/>
  <c r="A3052" i="187"/>
  <c r="A3051" i="187"/>
  <c r="A3050" i="187"/>
  <c r="A3049" i="187"/>
  <c r="A3048" i="187"/>
  <c r="A3047" i="187"/>
  <c r="A3046" i="187"/>
  <c r="A3045" i="187"/>
  <c r="A3044" i="187"/>
  <c r="A3043" i="187"/>
  <c r="A3042" i="187"/>
  <c r="A3041" i="187"/>
  <c r="A3040" i="187"/>
  <c r="A3039" i="187"/>
  <c r="A3038" i="187"/>
  <c r="A3037" i="187"/>
  <c r="A3036" i="187"/>
  <c r="A3035" i="187"/>
  <c r="A3034" i="187"/>
  <c r="A3033" i="187"/>
  <c r="A3032" i="187"/>
  <c r="A3031" i="187"/>
  <c r="A3030" i="187"/>
  <c r="A3029" i="187"/>
  <c r="A3028" i="187"/>
  <c r="A3027" i="187"/>
  <c r="A3026" i="187"/>
  <c r="A3025" i="187"/>
  <c r="A3024" i="187"/>
  <c r="A3023" i="187"/>
  <c r="A3022" i="187"/>
  <c r="A3021" i="187"/>
  <c r="A3020" i="187"/>
  <c r="A3019" i="187"/>
  <c r="A3018" i="187"/>
  <c r="A3017" i="187"/>
  <c r="A3016" i="187"/>
  <c r="A3015" i="187"/>
  <c r="A3014" i="187"/>
  <c r="A3013" i="187"/>
  <c r="A3012" i="187"/>
  <c r="A3011" i="187"/>
  <c r="A3010" i="187"/>
  <c r="A3009" i="187"/>
  <c r="A3008" i="187"/>
  <c r="A3007" i="187"/>
  <c r="A3006" i="187"/>
  <c r="A3005" i="187"/>
  <c r="A3004" i="187"/>
  <c r="A3003" i="187"/>
  <c r="A3002" i="187"/>
  <c r="A3001" i="187"/>
  <c r="A3000" i="187"/>
  <c r="A2999" i="187"/>
  <c r="A2998" i="187"/>
  <c r="A2997" i="187"/>
  <c r="A2996" i="187"/>
  <c r="A2995" i="187"/>
  <c r="A2994" i="187"/>
  <c r="A2993" i="187"/>
  <c r="A2992" i="187"/>
  <c r="A2991" i="187"/>
  <c r="A2990" i="187"/>
  <c r="A2989" i="187"/>
  <c r="A2988" i="187"/>
  <c r="A2987" i="187"/>
  <c r="A2986" i="187"/>
  <c r="A2985" i="187"/>
  <c r="A2984" i="187"/>
  <c r="A2983" i="187"/>
  <c r="A2982" i="187"/>
  <c r="A2981" i="187"/>
  <c r="A2980" i="187"/>
  <c r="A2979" i="187"/>
  <c r="A2978" i="187"/>
  <c r="A2977" i="187"/>
  <c r="A2976" i="187"/>
  <c r="A2975" i="187"/>
  <c r="A2974" i="187"/>
  <c r="A2973" i="187"/>
  <c r="A2972" i="187"/>
  <c r="A2971" i="187"/>
  <c r="A2970" i="187"/>
  <c r="A2969" i="187"/>
  <c r="A2968" i="187"/>
  <c r="A2967" i="187"/>
  <c r="A2966" i="187"/>
  <c r="A2965" i="187"/>
  <c r="A2964" i="187"/>
  <c r="A2963" i="187"/>
  <c r="A2962" i="187"/>
  <c r="A2961" i="187"/>
  <c r="A2960" i="187"/>
  <c r="A2959" i="187"/>
  <c r="A2958" i="187"/>
  <c r="A2957" i="187"/>
  <c r="A2956" i="187"/>
  <c r="A2955" i="187"/>
  <c r="A2954" i="187"/>
  <c r="A2953" i="187"/>
  <c r="A2952" i="187"/>
  <c r="A2951" i="187"/>
  <c r="A2950" i="187"/>
  <c r="A2949" i="187"/>
  <c r="A2948" i="187"/>
  <c r="A2947" i="187"/>
  <c r="A2946" i="187"/>
  <c r="A2945" i="187"/>
  <c r="A2944" i="187"/>
  <c r="A2943" i="187"/>
  <c r="A2942" i="187"/>
  <c r="A2941" i="187"/>
  <c r="A2940" i="187"/>
  <c r="A2939" i="187"/>
  <c r="A2938" i="187"/>
  <c r="A2937" i="187"/>
  <c r="A2936" i="187"/>
  <c r="A2935" i="187"/>
  <c r="A2934" i="187"/>
  <c r="A2933" i="187"/>
  <c r="A2932" i="187"/>
  <c r="A2931" i="187"/>
  <c r="A2930" i="187"/>
  <c r="A2929" i="187"/>
  <c r="A2928" i="187"/>
  <c r="A2927" i="187"/>
  <c r="A2926" i="187"/>
  <c r="A2925" i="187"/>
  <c r="A2924" i="187"/>
  <c r="A2923" i="187"/>
  <c r="A2922" i="187"/>
  <c r="A2921" i="187"/>
  <c r="A2920" i="187"/>
  <c r="A2919" i="187"/>
  <c r="A2918" i="187"/>
  <c r="A2917" i="187"/>
  <c r="A2916" i="187"/>
  <c r="A2915" i="187"/>
  <c r="A2914" i="187"/>
  <c r="A2913" i="187"/>
  <c r="A2912" i="187"/>
  <c r="A2911" i="187"/>
  <c r="A2910" i="187"/>
  <c r="A2909" i="187"/>
  <c r="A2908" i="187"/>
  <c r="A2907" i="187"/>
  <c r="A2906" i="187"/>
  <c r="A2905" i="187"/>
  <c r="A2904" i="187"/>
  <c r="A2903" i="187"/>
  <c r="A2902" i="187"/>
  <c r="A2901" i="187"/>
  <c r="A2900" i="187"/>
  <c r="A2899" i="187"/>
  <c r="A2898" i="187"/>
  <c r="A2897" i="187"/>
  <c r="A2896" i="187"/>
  <c r="A2895" i="187"/>
  <c r="A2894" i="187"/>
  <c r="A2893" i="187"/>
  <c r="A2892" i="187"/>
  <c r="A2891" i="187"/>
  <c r="A2890" i="187"/>
  <c r="A2889" i="187"/>
  <c r="A2888" i="187"/>
  <c r="A2887" i="187"/>
  <c r="A2886" i="187"/>
  <c r="A2885" i="187"/>
  <c r="A2884" i="187"/>
  <c r="A2883" i="187"/>
  <c r="A2882" i="187"/>
  <c r="A2881" i="187"/>
  <c r="A2880" i="187"/>
  <c r="A2879" i="187"/>
  <c r="A2878" i="187"/>
  <c r="A2877" i="187"/>
  <c r="A2876" i="187"/>
  <c r="A2875" i="187"/>
  <c r="A2874" i="187"/>
  <c r="A2873" i="187"/>
  <c r="A2872" i="187"/>
  <c r="A2871" i="187"/>
  <c r="A2870" i="187"/>
  <c r="A2869" i="187"/>
  <c r="A2868" i="187"/>
  <c r="A2867" i="187"/>
  <c r="A2866" i="187"/>
  <c r="A2865" i="187"/>
  <c r="A2864" i="187"/>
  <c r="A2863" i="187"/>
  <c r="A2862" i="187"/>
  <c r="A2861" i="187"/>
  <c r="A2860" i="187"/>
  <c r="A2859" i="187"/>
  <c r="A2858" i="187"/>
  <c r="A2857" i="187"/>
  <c r="A2856" i="187"/>
  <c r="A2855" i="187"/>
  <c r="A2854" i="187"/>
  <c r="A2853" i="187"/>
  <c r="A2852" i="187"/>
  <c r="A2851" i="187"/>
  <c r="A2850" i="187"/>
  <c r="A2849" i="187"/>
  <c r="A2848" i="187"/>
  <c r="A2847" i="187"/>
  <c r="A2846" i="187"/>
  <c r="A2845" i="187"/>
  <c r="A2844" i="187"/>
  <c r="A2843" i="187"/>
  <c r="A2842" i="187"/>
  <c r="A2841" i="187"/>
  <c r="A2840" i="187"/>
  <c r="A2839" i="187"/>
  <c r="A2838" i="187"/>
  <c r="A2837" i="187"/>
  <c r="A2836" i="187"/>
  <c r="A2835" i="187"/>
  <c r="A2834" i="187"/>
  <c r="A2833" i="187"/>
  <c r="A2832" i="187"/>
  <c r="A2831" i="187"/>
  <c r="A2830" i="187"/>
  <c r="A2829" i="187"/>
  <c r="A2828" i="187"/>
  <c r="A2827" i="187"/>
  <c r="A2826" i="187"/>
  <c r="A2825" i="187"/>
  <c r="A2824" i="187"/>
  <c r="A2823" i="187"/>
  <c r="A2822" i="187"/>
  <c r="A2821" i="187"/>
  <c r="A2820" i="187"/>
  <c r="A2819" i="187"/>
  <c r="A2818" i="187"/>
  <c r="A2817" i="187"/>
  <c r="A2816" i="187"/>
  <c r="A2815" i="187"/>
  <c r="A2814" i="187"/>
  <c r="A2813" i="187"/>
  <c r="A2812" i="187"/>
  <c r="A2811" i="187"/>
  <c r="A2810" i="187"/>
  <c r="A2809" i="187"/>
  <c r="A2808" i="187"/>
  <c r="A2807" i="187"/>
  <c r="A2806" i="187"/>
  <c r="A2805" i="187"/>
  <c r="A2804" i="187"/>
  <c r="A2803" i="187"/>
  <c r="A2802" i="187"/>
  <c r="A2801" i="187"/>
  <c r="A2800" i="187"/>
  <c r="A2799" i="187"/>
  <c r="A2798" i="187"/>
  <c r="A2797" i="187"/>
  <c r="A2796" i="187"/>
  <c r="A2795" i="187"/>
  <c r="A2794" i="187"/>
  <c r="A2793" i="187"/>
  <c r="A2792" i="187"/>
  <c r="A2791" i="187"/>
  <c r="A2790" i="187"/>
  <c r="A2789" i="187"/>
  <c r="A2788" i="187"/>
  <c r="A2787" i="187"/>
  <c r="A2786" i="187"/>
  <c r="A2785" i="187"/>
  <c r="A2784" i="187"/>
  <c r="A2783" i="187"/>
  <c r="A2782" i="187"/>
  <c r="A2781" i="187"/>
  <c r="A2780" i="187"/>
  <c r="A2779" i="187"/>
  <c r="A2778" i="187"/>
  <c r="A2777" i="187"/>
  <c r="A2776" i="187"/>
  <c r="A2775" i="187"/>
  <c r="A2774" i="187"/>
  <c r="A2773" i="187"/>
  <c r="A2772" i="187"/>
  <c r="A2771" i="187"/>
  <c r="A2770" i="187"/>
  <c r="A2769" i="187"/>
  <c r="A2768" i="187"/>
  <c r="A2767" i="187"/>
  <c r="A2766" i="187"/>
  <c r="A2765" i="187"/>
  <c r="A2764" i="187"/>
  <c r="A2763" i="187"/>
  <c r="A2762" i="187"/>
  <c r="A2761" i="187"/>
  <c r="A2760" i="187"/>
  <c r="A2759" i="187"/>
  <c r="A2758" i="187"/>
  <c r="A2757" i="187"/>
  <c r="A2756" i="187"/>
  <c r="A2755" i="187"/>
  <c r="A2754" i="187"/>
  <c r="A2753" i="187"/>
  <c r="A2752" i="187"/>
  <c r="A2751" i="187"/>
  <c r="A2750" i="187"/>
  <c r="A2749" i="187"/>
  <c r="A2748" i="187"/>
  <c r="A2747" i="187"/>
  <c r="A2746" i="187"/>
  <c r="A2745" i="187"/>
  <c r="A2744" i="187"/>
  <c r="A2743" i="187"/>
  <c r="A2742" i="187"/>
  <c r="A2741" i="187"/>
  <c r="A2740" i="187"/>
  <c r="A2739" i="187"/>
  <c r="A2738" i="187"/>
  <c r="A2737" i="187"/>
  <c r="A2736" i="187"/>
  <c r="A2735" i="187"/>
  <c r="A2734" i="187"/>
  <c r="A2733" i="187"/>
  <c r="A2732" i="187"/>
  <c r="A2731" i="187"/>
  <c r="A2730" i="187"/>
  <c r="A2729" i="187"/>
  <c r="A2728" i="187"/>
  <c r="A2727" i="187"/>
  <c r="A2726" i="187"/>
  <c r="A2725" i="187"/>
  <c r="A2724" i="187"/>
  <c r="A2723" i="187"/>
  <c r="A2722" i="187"/>
  <c r="A2721" i="187"/>
  <c r="A2720" i="187"/>
  <c r="A2719" i="187"/>
  <c r="A2718" i="187"/>
  <c r="A2717" i="187"/>
  <c r="A2716" i="187"/>
  <c r="A2715" i="187"/>
  <c r="A2714" i="187"/>
  <c r="A2713" i="187"/>
  <c r="A2712" i="187"/>
  <c r="A2711" i="187"/>
  <c r="A2710" i="187"/>
  <c r="A2709" i="187"/>
  <c r="A2708" i="187"/>
  <c r="A2707" i="187"/>
  <c r="A2706" i="187"/>
  <c r="A2705" i="187"/>
  <c r="A2704" i="187"/>
  <c r="A2703" i="187"/>
  <c r="A2702" i="187"/>
  <c r="A2701" i="187"/>
  <c r="A2700" i="187"/>
  <c r="A2699" i="187"/>
  <c r="A2698" i="187"/>
  <c r="A2697" i="187"/>
  <c r="A2696" i="187"/>
  <c r="A2695" i="187"/>
  <c r="A2694" i="187"/>
  <c r="A2693" i="187"/>
  <c r="A2692" i="187"/>
  <c r="A2691" i="187"/>
  <c r="A2690" i="187"/>
  <c r="A2689" i="187"/>
  <c r="A2688" i="187"/>
  <c r="A2687" i="187"/>
  <c r="A2686" i="187"/>
  <c r="A2685" i="187"/>
  <c r="A2684" i="187"/>
  <c r="A2683" i="187"/>
  <c r="A2682" i="187"/>
  <c r="A2681" i="187"/>
  <c r="A2680" i="187"/>
  <c r="A2679" i="187"/>
  <c r="A2678" i="187"/>
  <c r="A2677" i="187"/>
  <c r="A2676" i="187"/>
  <c r="A2675" i="187"/>
  <c r="A2674" i="187"/>
  <c r="A2673" i="187"/>
  <c r="A2672" i="187"/>
  <c r="A2671" i="187"/>
  <c r="A2670" i="187"/>
  <c r="A2669" i="187"/>
  <c r="A2668" i="187"/>
  <c r="A2667" i="187"/>
  <c r="A2666" i="187"/>
  <c r="A2665" i="187"/>
  <c r="A2664" i="187"/>
  <c r="A2663" i="187"/>
  <c r="A2662" i="187"/>
  <c r="A2661" i="187"/>
  <c r="A2660" i="187"/>
  <c r="A2659" i="187"/>
  <c r="A2658" i="187"/>
  <c r="A2657" i="187"/>
  <c r="A2656" i="187"/>
  <c r="A2655" i="187"/>
  <c r="A2654" i="187"/>
  <c r="A2653" i="187"/>
  <c r="A2652" i="187"/>
  <c r="A2651" i="187"/>
  <c r="A2650" i="187"/>
  <c r="A2649" i="187"/>
  <c r="A2648" i="187"/>
  <c r="A2647" i="187"/>
  <c r="A2646" i="187"/>
  <c r="A2645" i="187"/>
  <c r="A2644" i="187"/>
  <c r="A2643" i="187"/>
  <c r="A2642" i="187"/>
  <c r="A2641" i="187"/>
  <c r="A2640" i="187"/>
  <c r="A2639" i="187"/>
  <c r="A2638" i="187"/>
  <c r="A2637" i="187"/>
  <c r="A2636" i="187"/>
  <c r="A2635" i="187"/>
  <c r="A2634" i="187"/>
  <c r="A2633" i="187"/>
  <c r="A2632" i="187"/>
  <c r="A2631" i="187"/>
  <c r="A2630" i="187"/>
  <c r="A2629" i="187"/>
  <c r="A2628" i="187"/>
  <c r="A2627" i="187"/>
  <c r="A2626" i="187"/>
  <c r="A2625" i="187"/>
  <c r="A2624" i="187"/>
  <c r="A2623" i="187"/>
  <c r="A2622" i="187"/>
  <c r="A2621" i="187"/>
  <c r="A2620" i="187"/>
  <c r="A2619" i="187"/>
  <c r="A2618" i="187"/>
  <c r="A2617" i="187"/>
  <c r="A2616" i="187"/>
  <c r="A2615" i="187"/>
  <c r="A2614" i="187"/>
  <c r="A2613" i="187"/>
  <c r="A2612" i="187"/>
  <c r="A2611" i="187"/>
  <c r="A2610" i="187"/>
  <c r="A2609" i="187"/>
  <c r="A2608" i="187"/>
  <c r="A2607" i="187"/>
  <c r="A2606" i="187"/>
  <c r="A2605" i="187"/>
  <c r="A2604" i="187"/>
  <c r="A2603" i="187"/>
  <c r="A2602" i="187"/>
  <c r="A2601" i="187"/>
  <c r="A2600" i="187"/>
  <c r="A2599" i="187"/>
  <c r="A2598" i="187"/>
  <c r="A2597" i="187"/>
  <c r="A2596" i="187"/>
  <c r="A2595" i="187"/>
  <c r="A2594" i="187"/>
  <c r="A2593" i="187"/>
  <c r="A2592" i="187"/>
  <c r="A2591" i="187"/>
  <c r="A2590" i="187"/>
  <c r="A2589" i="187"/>
  <c r="A2588" i="187"/>
  <c r="A2587" i="187"/>
  <c r="A2586" i="187"/>
  <c r="A2585" i="187"/>
  <c r="A2584" i="187"/>
  <c r="A2583" i="187"/>
  <c r="A2582" i="187"/>
  <c r="A2581" i="187"/>
  <c r="A2580" i="187"/>
  <c r="A2579" i="187"/>
  <c r="A2578" i="187"/>
  <c r="A2577" i="187"/>
  <c r="A2576" i="187"/>
  <c r="A2575" i="187"/>
  <c r="A2574" i="187"/>
  <c r="A2573" i="187"/>
  <c r="A2572" i="187"/>
  <c r="A2571" i="187"/>
  <c r="A2570" i="187"/>
  <c r="A2569" i="187"/>
  <c r="A2568" i="187"/>
  <c r="A2567" i="187"/>
  <c r="A2566" i="187"/>
  <c r="A2565" i="187"/>
  <c r="A2564" i="187"/>
  <c r="A2563" i="187"/>
  <c r="A2562" i="187"/>
  <c r="A2561" i="187"/>
  <c r="A2560" i="187"/>
  <c r="A2559" i="187"/>
  <c r="A2558" i="187"/>
  <c r="A2557" i="187"/>
  <c r="A2556" i="187"/>
  <c r="A2555" i="187"/>
  <c r="A2554" i="187"/>
  <c r="A2553" i="187"/>
  <c r="A2552" i="187"/>
  <c r="A2551" i="187"/>
  <c r="A2550" i="187"/>
  <c r="A2549" i="187"/>
  <c r="A2548" i="187"/>
  <c r="A2547" i="187"/>
  <c r="A2546" i="187"/>
  <c r="A2545" i="187"/>
  <c r="A2544" i="187"/>
  <c r="A2543" i="187"/>
  <c r="A2542" i="187"/>
  <c r="A2541" i="187"/>
  <c r="A2540" i="187"/>
  <c r="A2539" i="187"/>
  <c r="A2538" i="187"/>
  <c r="A2537" i="187"/>
  <c r="A2536" i="187"/>
  <c r="A2535" i="187"/>
  <c r="A2534" i="187"/>
  <c r="A2533" i="187"/>
  <c r="A2532" i="187"/>
  <c r="A2531" i="187"/>
  <c r="A2530" i="187"/>
  <c r="A2529" i="187"/>
  <c r="A2528" i="187"/>
  <c r="A2527" i="187"/>
  <c r="A2526" i="187"/>
  <c r="A2525" i="187"/>
  <c r="A2524" i="187"/>
  <c r="A2523" i="187"/>
  <c r="A2522" i="187"/>
  <c r="A2521" i="187"/>
  <c r="A2520" i="187"/>
  <c r="A2519" i="187"/>
  <c r="A2518" i="187"/>
  <c r="A2517" i="187"/>
  <c r="A2516" i="187"/>
  <c r="A2515" i="187"/>
  <c r="A2514" i="187"/>
  <c r="A2513" i="187"/>
  <c r="A2512" i="187"/>
  <c r="A2511" i="187"/>
  <c r="A2510" i="187"/>
  <c r="A2509" i="187"/>
  <c r="A2508" i="187"/>
  <c r="A2507" i="187"/>
  <c r="A2506" i="187"/>
  <c r="A2505" i="187"/>
  <c r="A2504" i="187"/>
  <c r="A2503" i="187"/>
  <c r="A2502" i="187"/>
  <c r="A2501" i="187"/>
  <c r="A2500" i="187"/>
  <c r="A2499" i="187"/>
  <c r="A2498" i="187"/>
  <c r="A2497" i="187"/>
  <c r="A2496" i="187"/>
  <c r="A2495" i="187"/>
  <c r="A2494" i="187"/>
  <c r="A2493" i="187"/>
  <c r="A2492" i="187"/>
  <c r="A2491" i="187"/>
  <c r="A2490" i="187"/>
  <c r="A2489" i="187"/>
  <c r="A2488" i="187"/>
  <c r="A2487" i="187"/>
  <c r="A2486" i="187"/>
  <c r="A2485" i="187"/>
  <c r="A2484" i="187"/>
  <c r="A2483" i="187"/>
  <c r="A2482" i="187"/>
  <c r="A2481" i="187"/>
  <c r="A2480" i="187"/>
  <c r="A2479" i="187"/>
  <c r="A2478" i="187"/>
  <c r="A2477" i="187"/>
  <c r="A2476" i="187"/>
  <c r="A2475" i="187"/>
  <c r="A2474" i="187"/>
  <c r="A2473" i="187"/>
  <c r="A2472" i="187"/>
  <c r="A2471" i="187"/>
  <c r="A2470" i="187"/>
  <c r="A2469" i="187"/>
  <c r="A2468" i="187"/>
  <c r="A2467" i="187"/>
  <c r="A2466" i="187"/>
  <c r="A2465" i="187"/>
  <c r="A2464" i="187"/>
  <c r="A2463" i="187"/>
  <c r="A2462" i="187"/>
  <c r="A2461" i="187"/>
  <c r="A2460" i="187"/>
  <c r="A2459" i="187"/>
  <c r="A2458" i="187"/>
  <c r="A2457" i="187"/>
  <c r="A2456" i="187"/>
  <c r="A2455" i="187"/>
  <c r="A2454" i="187"/>
  <c r="A2453" i="187"/>
  <c r="A2452" i="187"/>
  <c r="A2451" i="187"/>
  <c r="A2450" i="187"/>
  <c r="A2449" i="187"/>
  <c r="A2448" i="187"/>
  <c r="A2447" i="187"/>
  <c r="A2446" i="187"/>
  <c r="A2445" i="187"/>
  <c r="A2444" i="187"/>
  <c r="A2443" i="187"/>
  <c r="A2442" i="187"/>
  <c r="A2441" i="187"/>
  <c r="A2440" i="187"/>
  <c r="A2439" i="187"/>
  <c r="A2438" i="187"/>
  <c r="A2437" i="187"/>
  <c r="A2436" i="187"/>
  <c r="A2435" i="187"/>
  <c r="A2434" i="187"/>
  <c r="A2433" i="187"/>
  <c r="A2432" i="187"/>
  <c r="A2431" i="187"/>
  <c r="A2430" i="187"/>
  <c r="A2429" i="187"/>
  <c r="A2428" i="187"/>
  <c r="A2427" i="187"/>
  <c r="A2426" i="187"/>
  <c r="A2425" i="187"/>
  <c r="A2424" i="187"/>
  <c r="A2423" i="187"/>
  <c r="A2422" i="187"/>
  <c r="A2421" i="187"/>
  <c r="A2420" i="187"/>
  <c r="A2419" i="187"/>
  <c r="A2418" i="187"/>
  <c r="A2417" i="187"/>
  <c r="A2416" i="187"/>
  <c r="A2415" i="187"/>
  <c r="A2414" i="187"/>
  <c r="A2413" i="187"/>
  <c r="A2412" i="187"/>
  <c r="A2411" i="187"/>
  <c r="A2410" i="187"/>
  <c r="A2409" i="187"/>
  <c r="A2408" i="187"/>
  <c r="A2407" i="187"/>
  <c r="A2406" i="187"/>
  <c r="A2405" i="187"/>
  <c r="A2404" i="187"/>
  <c r="A2403" i="187"/>
  <c r="A2402" i="187"/>
  <c r="A2401" i="187"/>
  <c r="A2400" i="187"/>
  <c r="A2399" i="187"/>
  <c r="A2398" i="187"/>
  <c r="A2397" i="187"/>
  <c r="A2396" i="187"/>
  <c r="A2395" i="187"/>
  <c r="A2394" i="187"/>
  <c r="A2393" i="187"/>
  <c r="A2392" i="187"/>
  <c r="A2391" i="187"/>
  <c r="A2390" i="187"/>
  <c r="A2389" i="187"/>
  <c r="A2388" i="187"/>
  <c r="A2387" i="187"/>
  <c r="A2386" i="187"/>
  <c r="A2385" i="187"/>
  <c r="A2384" i="187"/>
  <c r="A2383" i="187"/>
  <c r="A2382" i="187"/>
  <c r="A2381" i="187"/>
  <c r="A2380" i="187"/>
  <c r="A2379" i="187"/>
  <c r="A2378" i="187"/>
  <c r="A2377" i="187"/>
  <c r="A2376" i="187"/>
  <c r="A2375" i="187"/>
  <c r="A2374" i="187"/>
  <c r="A2373" i="187"/>
  <c r="A2372" i="187"/>
  <c r="A2371" i="187"/>
  <c r="A2370" i="187"/>
  <c r="A2369" i="187"/>
  <c r="A2368" i="187"/>
  <c r="A2367" i="187"/>
  <c r="A2366" i="187"/>
  <c r="A2365" i="187"/>
  <c r="A2364" i="187"/>
  <c r="A2363" i="187"/>
  <c r="A2362" i="187"/>
  <c r="A2361" i="187"/>
  <c r="A2360" i="187"/>
  <c r="A2359" i="187"/>
  <c r="A2358" i="187"/>
  <c r="A2357" i="187"/>
  <c r="A2356" i="187"/>
  <c r="A2355" i="187"/>
  <c r="A2354" i="187"/>
  <c r="A2353" i="187"/>
  <c r="A2352" i="187"/>
  <c r="A2351" i="187"/>
  <c r="A2350" i="187"/>
  <c r="A2349" i="187"/>
  <c r="A2348" i="187"/>
  <c r="A2347" i="187"/>
  <c r="A2346" i="187"/>
  <c r="A2345" i="187"/>
  <c r="A2344" i="187"/>
  <c r="A2343" i="187"/>
  <c r="A2342" i="187"/>
  <c r="A2341" i="187"/>
  <c r="A2340" i="187"/>
  <c r="A2339" i="187"/>
  <c r="A2338" i="187"/>
  <c r="A2337" i="187"/>
  <c r="A2336" i="187"/>
  <c r="A2335" i="187"/>
  <c r="A2334" i="187"/>
  <c r="A2333" i="187"/>
  <c r="A2332" i="187"/>
  <c r="A2331" i="187"/>
  <c r="A2330" i="187"/>
  <c r="A2329" i="187"/>
  <c r="A2328" i="187"/>
  <c r="A2327" i="187"/>
  <c r="A2326" i="187"/>
  <c r="A2325" i="187"/>
  <c r="A2324" i="187"/>
  <c r="A2323" i="187"/>
  <c r="A2322" i="187"/>
  <c r="A2321" i="187"/>
  <c r="A2320" i="187"/>
  <c r="A2319" i="187"/>
  <c r="A2318" i="187"/>
  <c r="A2317" i="187"/>
  <c r="A2316" i="187"/>
  <c r="A2315" i="187"/>
  <c r="A2314" i="187"/>
  <c r="A2313" i="187"/>
  <c r="A2312" i="187"/>
  <c r="A2311" i="187"/>
  <c r="A2310" i="187"/>
  <c r="A2309" i="187"/>
  <c r="A2308" i="187"/>
  <c r="A2307" i="187"/>
  <c r="A2306" i="187"/>
  <c r="A2305" i="187"/>
  <c r="A2304" i="187"/>
  <c r="A2303" i="187"/>
  <c r="A2302" i="187"/>
  <c r="A2301" i="187"/>
  <c r="A2300" i="187"/>
  <c r="A2299" i="187"/>
  <c r="A2298" i="187"/>
  <c r="A2297" i="187"/>
  <c r="A2296" i="187"/>
  <c r="A2295" i="187"/>
  <c r="A2294" i="187"/>
  <c r="A2293" i="187"/>
  <c r="A2292" i="187"/>
  <c r="A2291" i="187"/>
  <c r="A2290" i="187"/>
  <c r="A2289" i="187"/>
  <c r="A2288" i="187"/>
  <c r="A2287" i="187"/>
  <c r="A2286" i="187"/>
  <c r="A2285" i="187"/>
  <c r="A2284" i="187"/>
  <c r="A2283" i="187"/>
  <c r="A2282" i="187"/>
  <c r="A2281" i="187"/>
  <c r="A2280" i="187"/>
  <c r="A2279" i="187"/>
  <c r="A2278" i="187"/>
  <c r="A2277" i="187"/>
  <c r="A2276" i="187"/>
  <c r="A2275" i="187"/>
  <c r="A2274" i="187"/>
  <c r="A2273" i="187"/>
  <c r="A2272" i="187"/>
  <c r="A2271" i="187"/>
  <c r="A2270" i="187"/>
  <c r="A2269" i="187"/>
  <c r="A2268" i="187"/>
  <c r="A2267" i="187"/>
  <c r="A2266" i="187"/>
  <c r="A2265" i="187"/>
  <c r="A2264" i="187"/>
  <c r="A2263" i="187"/>
  <c r="A2262" i="187"/>
  <c r="A2261" i="187"/>
  <c r="A2260" i="187"/>
  <c r="A2259" i="187"/>
  <c r="A2258" i="187"/>
  <c r="A2257" i="187"/>
  <c r="A2256" i="187"/>
  <c r="A2255" i="187"/>
  <c r="A2254" i="187"/>
  <c r="A2253" i="187"/>
  <c r="A2252" i="187"/>
  <c r="A2251" i="187"/>
  <c r="A2250" i="187"/>
  <c r="A2249" i="187"/>
  <c r="A2248" i="187"/>
  <c r="A2247" i="187"/>
  <c r="A2246" i="187"/>
  <c r="A2245" i="187"/>
  <c r="A2244" i="187"/>
  <c r="A2243" i="187"/>
  <c r="A2242" i="187"/>
  <c r="A2241" i="187"/>
  <c r="A2240" i="187"/>
  <c r="A2239" i="187"/>
  <c r="A2238" i="187"/>
  <c r="A2237" i="187"/>
  <c r="A2236" i="187"/>
  <c r="A2235" i="187"/>
  <c r="A2234" i="187"/>
  <c r="A2233" i="187"/>
  <c r="A2232" i="187"/>
  <c r="A2231" i="187"/>
  <c r="A2230" i="187"/>
  <c r="A2229" i="187"/>
  <c r="A2228" i="187"/>
  <c r="A2227" i="187"/>
  <c r="A2226" i="187"/>
  <c r="A2225" i="187"/>
  <c r="A2224" i="187"/>
  <c r="A2223" i="187"/>
  <c r="A2222" i="187"/>
  <c r="A2221" i="187"/>
  <c r="A2220" i="187"/>
  <c r="A2219" i="187"/>
  <c r="A2218" i="187"/>
  <c r="A2217" i="187"/>
  <c r="A2216" i="187"/>
  <c r="A2215" i="187"/>
  <c r="A2214" i="187"/>
  <c r="A2213" i="187"/>
  <c r="A2212" i="187"/>
  <c r="A2211" i="187"/>
  <c r="A2210" i="187"/>
  <c r="A2209" i="187"/>
  <c r="A2208" i="187"/>
  <c r="A2207" i="187"/>
  <c r="A2206" i="187"/>
  <c r="A2205" i="187"/>
  <c r="A2204" i="187"/>
  <c r="A2203" i="187"/>
  <c r="A2202" i="187"/>
  <c r="A2201" i="187"/>
  <c r="A2200" i="187"/>
  <c r="A2199" i="187"/>
  <c r="A2198" i="187"/>
  <c r="A2197" i="187"/>
  <c r="A2196" i="187"/>
  <c r="A2195" i="187"/>
  <c r="A2194" i="187"/>
  <c r="A2193" i="187"/>
  <c r="A2192" i="187"/>
  <c r="A2191" i="187"/>
  <c r="A2190" i="187"/>
  <c r="A2189" i="187"/>
  <c r="A2188" i="187"/>
  <c r="A2187" i="187"/>
  <c r="A2186" i="187"/>
  <c r="A2185" i="187"/>
  <c r="A2184" i="187"/>
  <c r="A2183" i="187"/>
  <c r="A2182" i="187"/>
  <c r="A2181" i="187"/>
  <c r="A2180" i="187"/>
  <c r="A2179" i="187"/>
  <c r="A2178" i="187"/>
  <c r="A2177" i="187"/>
  <c r="A2176" i="187"/>
  <c r="A2175" i="187"/>
  <c r="A2174" i="187"/>
  <c r="A2173" i="187"/>
  <c r="A2172" i="187"/>
  <c r="A2171" i="187"/>
  <c r="A2170" i="187"/>
  <c r="A2169" i="187"/>
  <c r="A2168" i="187"/>
  <c r="A2167" i="187"/>
  <c r="A2166" i="187"/>
  <c r="A2165" i="187"/>
  <c r="A2164" i="187"/>
  <c r="A2163" i="187"/>
  <c r="A2162" i="187"/>
  <c r="A2161" i="187"/>
  <c r="A2160" i="187"/>
  <c r="A2159" i="187"/>
  <c r="A2158" i="187"/>
  <c r="A2157" i="187"/>
  <c r="A2156" i="187"/>
  <c r="A2155" i="187"/>
  <c r="A2154" i="187"/>
  <c r="A2153" i="187"/>
  <c r="A2152" i="187"/>
  <c r="A2151" i="187"/>
  <c r="A2150" i="187"/>
  <c r="A2149" i="187"/>
  <c r="A2148" i="187"/>
  <c r="A2147" i="187"/>
  <c r="A2146" i="187"/>
  <c r="A2145" i="187"/>
  <c r="A2144" i="187"/>
  <c r="A2143" i="187"/>
  <c r="A2142" i="187"/>
  <c r="A2141" i="187"/>
  <c r="A2140" i="187"/>
  <c r="A2139" i="187"/>
  <c r="A2138" i="187"/>
  <c r="A2137" i="187"/>
  <c r="A2136" i="187"/>
  <c r="A2135" i="187"/>
  <c r="A2134" i="187"/>
  <c r="A2133" i="187"/>
  <c r="A2132" i="187"/>
  <c r="A2131" i="187"/>
  <c r="A2130" i="187"/>
  <c r="A2129" i="187"/>
  <c r="A2128" i="187"/>
  <c r="A2127" i="187"/>
  <c r="A2126" i="187"/>
  <c r="A2125" i="187"/>
  <c r="A2124" i="187"/>
  <c r="A2123" i="187"/>
  <c r="A2122" i="187"/>
  <c r="A2121" i="187"/>
  <c r="A2120" i="187"/>
  <c r="A2119" i="187"/>
  <c r="A2118" i="187"/>
  <c r="A2117" i="187"/>
  <c r="A2116" i="187"/>
  <c r="A2115" i="187"/>
  <c r="A2114" i="187"/>
  <c r="A2113" i="187"/>
  <c r="A2112" i="187"/>
  <c r="A2111" i="187"/>
  <c r="A2110" i="187"/>
  <c r="A2109" i="187"/>
  <c r="A2108" i="187"/>
  <c r="A2107" i="187"/>
  <c r="A2106" i="187"/>
  <c r="A2105" i="187"/>
  <c r="A2104" i="187"/>
  <c r="A2103" i="187"/>
  <c r="A2102" i="187"/>
  <c r="A2101" i="187"/>
  <c r="A2100" i="187"/>
  <c r="A2099" i="187"/>
  <c r="A2098" i="187"/>
  <c r="A2097" i="187"/>
  <c r="A2096" i="187"/>
  <c r="A2095" i="187"/>
  <c r="A2094" i="187"/>
  <c r="A2093" i="187"/>
  <c r="A2092" i="187"/>
  <c r="A2091" i="187"/>
  <c r="A2090" i="187"/>
  <c r="A2089" i="187"/>
  <c r="A2088" i="187"/>
  <c r="A2087" i="187"/>
  <c r="A2086" i="187"/>
  <c r="A2085" i="187"/>
  <c r="A2084" i="187"/>
  <c r="A2083" i="187"/>
  <c r="A2082" i="187"/>
  <c r="A2081" i="187"/>
  <c r="A2080" i="187"/>
  <c r="A2079" i="187"/>
  <c r="A2078" i="187"/>
  <c r="A2077" i="187"/>
  <c r="A2076" i="187"/>
  <c r="A2075" i="187"/>
  <c r="A2074" i="187"/>
  <c r="A2073" i="187"/>
  <c r="A2072" i="187"/>
  <c r="A2071" i="187"/>
  <c r="A2070" i="187"/>
  <c r="A2069" i="187"/>
  <c r="A2068" i="187"/>
  <c r="A2067" i="187"/>
  <c r="A2066" i="187"/>
  <c r="A2065" i="187"/>
  <c r="A2064" i="187"/>
  <c r="A2063" i="187"/>
  <c r="A2062" i="187"/>
  <c r="A2061" i="187"/>
  <c r="A2060" i="187"/>
  <c r="A2059" i="187"/>
  <c r="A2058" i="187"/>
  <c r="A2057" i="187"/>
  <c r="A2056" i="187"/>
  <c r="A2055" i="187"/>
  <c r="A2054" i="187"/>
  <c r="A2053" i="187"/>
  <c r="A2052" i="187"/>
  <c r="A2051" i="187"/>
  <c r="A2050" i="187"/>
  <c r="A2049" i="187"/>
  <c r="A2048" i="187"/>
  <c r="A2047" i="187"/>
  <c r="A2046" i="187"/>
  <c r="A2045" i="187"/>
  <c r="A2044" i="187"/>
  <c r="A2043" i="187"/>
  <c r="A2042" i="187"/>
  <c r="A2041" i="187"/>
  <c r="A2040" i="187"/>
  <c r="A2039" i="187"/>
  <c r="A2038" i="187"/>
  <c r="A2037" i="187"/>
  <c r="A2036" i="187"/>
  <c r="A2035" i="187"/>
  <c r="A2034" i="187"/>
  <c r="A2033" i="187"/>
  <c r="A2032" i="187"/>
  <c r="A2031" i="187"/>
  <c r="A2030" i="187"/>
  <c r="A2029" i="187"/>
  <c r="A2028" i="187"/>
  <c r="A2027" i="187"/>
  <c r="A2026" i="187"/>
  <c r="A2025" i="187"/>
  <c r="A2024" i="187"/>
  <c r="A2023" i="187"/>
  <c r="A2022" i="187"/>
  <c r="A2021" i="187"/>
  <c r="A2020" i="187"/>
  <c r="A2019" i="187"/>
  <c r="A2018" i="187"/>
  <c r="A2017" i="187"/>
  <c r="A2016" i="187"/>
  <c r="A2015" i="187"/>
  <c r="A2014" i="187"/>
  <c r="A2013" i="187"/>
  <c r="A2012" i="187"/>
  <c r="A2011" i="187"/>
  <c r="A2010" i="187"/>
  <c r="A2009" i="187"/>
  <c r="A2008" i="187"/>
  <c r="A2007" i="187"/>
  <c r="A2006" i="187"/>
  <c r="A2005" i="187"/>
  <c r="A2004" i="187"/>
  <c r="A2003" i="187"/>
  <c r="A2002" i="187"/>
  <c r="A2001" i="187"/>
  <c r="A2000" i="187"/>
  <c r="A1999" i="187"/>
  <c r="A1998" i="187"/>
  <c r="A1997" i="187"/>
  <c r="A1996" i="187"/>
  <c r="A1995" i="187"/>
  <c r="A1994" i="187"/>
  <c r="A1993" i="187"/>
  <c r="A1992" i="187"/>
  <c r="A1991" i="187"/>
  <c r="A1990" i="187"/>
  <c r="A1989" i="187"/>
  <c r="A1988" i="187"/>
  <c r="A1987" i="187"/>
  <c r="A1986" i="187"/>
  <c r="A1985" i="187"/>
  <c r="A1984" i="187"/>
  <c r="A1983" i="187"/>
  <c r="A1982" i="187"/>
  <c r="A1981" i="187"/>
  <c r="A1980" i="187"/>
  <c r="A1979" i="187"/>
  <c r="A1978" i="187"/>
  <c r="A1977" i="187"/>
  <c r="A1976" i="187"/>
  <c r="A1975" i="187"/>
  <c r="A1974" i="187"/>
  <c r="A1973" i="187"/>
  <c r="A1972" i="187"/>
  <c r="A1971" i="187"/>
  <c r="A1970" i="187"/>
  <c r="A1969" i="187"/>
  <c r="A1968" i="187"/>
  <c r="A1967" i="187"/>
  <c r="A1966" i="187"/>
  <c r="A1965" i="187"/>
  <c r="A1964" i="187"/>
  <c r="A1963" i="187"/>
  <c r="A1962" i="187"/>
  <c r="A1961" i="187"/>
  <c r="A1960" i="187"/>
  <c r="A1959" i="187"/>
  <c r="A1958" i="187"/>
  <c r="A1957" i="187"/>
  <c r="A1956" i="187"/>
  <c r="A1955" i="187"/>
  <c r="A1954" i="187"/>
  <c r="A1953" i="187"/>
  <c r="A1952" i="187"/>
  <c r="A1951" i="187"/>
  <c r="A1950" i="187"/>
  <c r="A1949" i="187"/>
  <c r="A1948" i="187"/>
  <c r="A1947" i="187"/>
  <c r="A1946" i="187"/>
  <c r="A1945" i="187"/>
  <c r="A1944" i="187"/>
  <c r="A1943" i="187"/>
  <c r="A1942" i="187"/>
  <c r="A1941" i="187"/>
  <c r="A1940" i="187"/>
  <c r="A1939" i="187"/>
  <c r="A1938" i="187"/>
  <c r="A1937" i="187"/>
  <c r="A1936" i="187"/>
  <c r="A1935" i="187"/>
  <c r="A1934" i="187"/>
  <c r="A1933" i="187"/>
  <c r="A1932" i="187"/>
  <c r="A1931" i="187"/>
  <c r="A1930" i="187"/>
  <c r="A1929" i="187"/>
  <c r="A1928" i="187"/>
  <c r="A1927" i="187"/>
  <c r="A1926" i="187"/>
  <c r="A1925" i="187"/>
  <c r="A1924" i="187"/>
  <c r="A1923" i="187"/>
  <c r="A1922" i="187"/>
  <c r="A1921" i="187"/>
  <c r="A1920" i="187"/>
  <c r="A1919" i="187"/>
  <c r="A1918" i="187"/>
  <c r="A1917" i="187"/>
  <c r="A1916" i="187"/>
  <c r="A1915" i="187"/>
  <c r="A1914" i="187"/>
  <c r="A1913" i="187"/>
  <c r="A1912" i="187"/>
  <c r="A1911" i="187"/>
  <c r="A1910" i="187"/>
  <c r="A1909" i="187"/>
  <c r="A1908" i="187"/>
  <c r="A1907" i="187"/>
  <c r="A1906" i="187"/>
  <c r="A1905" i="187"/>
  <c r="A1904" i="187"/>
  <c r="A1903" i="187"/>
  <c r="A1902" i="187"/>
  <c r="A1901" i="187"/>
  <c r="A1900" i="187"/>
  <c r="A1899" i="187"/>
  <c r="A1898" i="187"/>
  <c r="A1897" i="187"/>
  <c r="A1896" i="187"/>
  <c r="A1895" i="187"/>
  <c r="A1894" i="187"/>
  <c r="A1893" i="187"/>
  <c r="A1892" i="187"/>
  <c r="A1891" i="187"/>
  <c r="A1890" i="187"/>
  <c r="A1889" i="187"/>
  <c r="A1888" i="187"/>
  <c r="A1887" i="187"/>
  <c r="A1886" i="187"/>
  <c r="A1885" i="187"/>
  <c r="A1884" i="187"/>
  <c r="A1883" i="187"/>
  <c r="A1882" i="187"/>
  <c r="A1881" i="187"/>
  <c r="A1880" i="187"/>
  <c r="A1879" i="187"/>
  <c r="A1878" i="187"/>
  <c r="A1877" i="187"/>
  <c r="A1876" i="187"/>
  <c r="A1875" i="187"/>
  <c r="A1874" i="187"/>
  <c r="A1873" i="187"/>
  <c r="A1872" i="187"/>
  <c r="A1871" i="187"/>
  <c r="A1870" i="187"/>
  <c r="A1869" i="187"/>
  <c r="A1868" i="187"/>
  <c r="A1867" i="187"/>
  <c r="A1866" i="187"/>
  <c r="A1865" i="187"/>
  <c r="A1864" i="187"/>
  <c r="A1863" i="187"/>
  <c r="A1862" i="187"/>
  <c r="A1861" i="187"/>
  <c r="A1860" i="187"/>
  <c r="A1859" i="187"/>
  <c r="A1858" i="187"/>
  <c r="A1857" i="187"/>
  <c r="A1856" i="187"/>
  <c r="A1855" i="187"/>
  <c r="A1854" i="187"/>
  <c r="A1853" i="187"/>
  <c r="A1852" i="187"/>
  <c r="A1851" i="187"/>
  <c r="A1850" i="187"/>
  <c r="A1849" i="187"/>
  <c r="A1848" i="187"/>
  <c r="A1847" i="187"/>
  <c r="A1846" i="187"/>
  <c r="A1845" i="187"/>
  <c r="A1844" i="187"/>
  <c r="A1843" i="187"/>
  <c r="A1842" i="187"/>
  <c r="A1841" i="187"/>
  <c r="A1840" i="187"/>
  <c r="A1839" i="187"/>
  <c r="A1838" i="187"/>
  <c r="A1837" i="187"/>
  <c r="A1836" i="187"/>
  <c r="A1835" i="187"/>
  <c r="A1834" i="187"/>
  <c r="A1833" i="187"/>
  <c r="A1832" i="187"/>
  <c r="A1831" i="187"/>
  <c r="A1830" i="187"/>
  <c r="A1829" i="187"/>
  <c r="A1828" i="187"/>
  <c r="A1827" i="187"/>
  <c r="A1826" i="187"/>
  <c r="A1825" i="187"/>
  <c r="A1824" i="187"/>
  <c r="A1823" i="187"/>
  <c r="A1822" i="187"/>
  <c r="A1821" i="187"/>
  <c r="A1820" i="187"/>
  <c r="A1819" i="187"/>
  <c r="A1818" i="187"/>
  <c r="A1817" i="187"/>
  <c r="A1816" i="187"/>
  <c r="A1815" i="187"/>
  <c r="A1814" i="187"/>
  <c r="A1813" i="187"/>
  <c r="A1812" i="187"/>
  <c r="A1811" i="187"/>
  <c r="A1810" i="187"/>
  <c r="A1809" i="187"/>
  <c r="A1808" i="187"/>
  <c r="A1807" i="187"/>
  <c r="A1806" i="187"/>
  <c r="A1805" i="187"/>
  <c r="A1804" i="187"/>
  <c r="A1803" i="187"/>
  <c r="A1802" i="187"/>
  <c r="A1801" i="187"/>
  <c r="A1800" i="187"/>
  <c r="A1799" i="187"/>
  <c r="A1798" i="187"/>
  <c r="A1797" i="187"/>
  <c r="A1796" i="187"/>
  <c r="A1795" i="187"/>
  <c r="A1794" i="187"/>
  <c r="A1793" i="187"/>
  <c r="A1792" i="187"/>
  <c r="A1791" i="187"/>
  <c r="A1790" i="187"/>
  <c r="A1789" i="187"/>
  <c r="A1788" i="187"/>
  <c r="A1787" i="187"/>
  <c r="A1786" i="187"/>
  <c r="A1785" i="187"/>
  <c r="A1784" i="187"/>
  <c r="A1783" i="187"/>
  <c r="A1782" i="187"/>
  <c r="A1781" i="187"/>
  <c r="A1780" i="187"/>
  <c r="A1779" i="187"/>
  <c r="A1778" i="187"/>
  <c r="A1777" i="187"/>
  <c r="A1776" i="187"/>
  <c r="A1775" i="187"/>
  <c r="A1774" i="187"/>
  <c r="A1773" i="187"/>
  <c r="A1772" i="187"/>
  <c r="A1771" i="187"/>
  <c r="A1770" i="187"/>
  <c r="A1769" i="187"/>
  <c r="A1768" i="187"/>
  <c r="A1767" i="187"/>
  <c r="A1766" i="187"/>
  <c r="A1765" i="187"/>
  <c r="A1764" i="187"/>
  <c r="A1763" i="187"/>
  <c r="A1762" i="187"/>
  <c r="A1761" i="187"/>
  <c r="A1760" i="187"/>
  <c r="A1759" i="187"/>
  <c r="A1758" i="187"/>
  <c r="A1757" i="187"/>
  <c r="A1756" i="187"/>
  <c r="A1755" i="187"/>
  <c r="A1754" i="187"/>
  <c r="A1753" i="187"/>
  <c r="A1752" i="187"/>
  <c r="A1751" i="187"/>
  <c r="A1750" i="187"/>
  <c r="A1749" i="187"/>
  <c r="A1748" i="187"/>
  <c r="A1747" i="187"/>
  <c r="A1746" i="187"/>
  <c r="A1745" i="187"/>
  <c r="A1744" i="187"/>
  <c r="A1743" i="187"/>
  <c r="A1742" i="187"/>
  <c r="A1741" i="187"/>
  <c r="A1740" i="187"/>
  <c r="A1739" i="187"/>
  <c r="A1738" i="187"/>
  <c r="A1737" i="187"/>
  <c r="A1736" i="187"/>
  <c r="A1735" i="187"/>
  <c r="A1734" i="187"/>
  <c r="A1733" i="187"/>
  <c r="A1732" i="187"/>
  <c r="A1731" i="187"/>
  <c r="A1730" i="187"/>
  <c r="A1729" i="187"/>
  <c r="A1728" i="187"/>
  <c r="A1727" i="187"/>
  <c r="A1726" i="187"/>
  <c r="A1725" i="187"/>
  <c r="A1724" i="187"/>
  <c r="A1723" i="187"/>
  <c r="A1722" i="187"/>
  <c r="A1721" i="187"/>
  <c r="A1720" i="187"/>
  <c r="A1719" i="187"/>
  <c r="A1718" i="187"/>
  <c r="A1717" i="187"/>
  <c r="A1716" i="187"/>
  <c r="A1715" i="187"/>
  <c r="A1714" i="187"/>
  <c r="A1713" i="187"/>
  <c r="A1712" i="187"/>
  <c r="A1711" i="187"/>
  <c r="A1710" i="187"/>
  <c r="A1709" i="187"/>
  <c r="A1708" i="187"/>
  <c r="A1707" i="187"/>
  <c r="A1706" i="187"/>
  <c r="A1705" i="187"/>
  <c r="A1704" i="187"/>
  <c r="A1703" i="187"/>
  <c r="A1702" i="187"/>
  <c r="A1701" i="187"/>
  <c r="A1700" i="187"/>
  <c r="A1699" i="187"/>
  <c r="A1698" i="187"/>
  <c r="A1697" i="187"/>
  <c r="A1696" i="187"/>
  <c r="A1695" i="187"/>
  <c r="A1694" i="187"/>
  <c r="A1693" i="187"/>
  <c r="A1692" i="187"/>
  <c r="A1691" i="187"/>
  <c r="A1690" i="187"/>
  <c r="A1689" i="187"/>
  <c r="A1688" i="187"/>
  <c r="A1687" i="187"/>
  <c r="A1686" i="187"/>
  <c r="A1685" i="187"/>
  <c r="A1684" i="187"/>
  <c r="A1683" i="187"/>
  <c r="A1682" i="187"/>
  <c r="A1681" i="187"/>
  <c r="A1680" i="187"/>
  <c r="A1679" i="187"/>
  <c r="A1678" i="187"/>
  <c r="A1677" i="187"/>
  <c r="A1676" i="187"/>
  <c r="A1675" i="187"/>
  <c r="A1674" i="187"/>
  <c r="A1673" i="187"/>
  <c r="A1672" i="187"/>
  <c r="A1671" i="187"/>
  <c r="A1670" i="187"/>
  <c r="A1669" i="187"/>
  <c r="A1668" i="187"/>
  <c r="A1667" i="187"/>
  <c r="A1666" i="187"/>
  <c r="A1665" i="187"/>
  <c r="A1664" i="187"/>
  <c r="A1663" i="187"/>
  <c r="A1662" i="187"/>
  <c r="A1661" i="187"/>
  <c r="A1660" i="187"/>
  <c r="A1659" i="187"/>
  <c r="A1658" i="187"/>
  <c r="A1657" i="187"/>
  <c r="A1656" i="187"/>
  <c r="A1655" i="187"/>
  <c r="A1654" i="187"/>
  <c r="A1653" i="187"/>
  <c r="A1652" i="187"/>
  <c r="A1651" i="187"/>
  <c r="A1650" i="187"/>
  <c r="A1649" i="187"/>
  <c r="A1648" i="187"/>
  <c r="A1647" i="187"/>
  <c r="A1646" i="187"/>
  <c r="A1645" i="187"/>
  <c r="A1644" i="187"/>
  <c r="A1643" i="187"/>
  <c r="A1642" i="187"/>
  <c r="A1641" i="187"/>
  <c r="A1640" i="187"/>
  <c r="A1639" i="187"/>
  <c r="A1638" i="187"/>
  <c r="A1637" i="187"/>
  <c r="A1636" i="187"/>
  <c r="A1635" i="187"/>
  <c r="A1634" i="187"/>
  <c r="A1633" i="187"/>
  <c r="A1632" i="187"/>
  <c r="A1631" i="187"/>
  <c r="A1630" i="187"/>
  <c r="A1629" i="187"/>
  <c r="A1628" i="187"/>
  <c r="A1627" i="187"/>
  <c r="A1626" i="187"/>
  <c r="A1625" i="187"/>
  <c r="A1624" i="187"/>
  <c r="A1623" i="187"/>
  <c r="A1622" i="187"/>
  <c r="A1621" i="187"/>
  <c r="A1620" i="187"/>
  <c r="A1619" i="187"/>
  <c r="A1618" i="187"/>
  <c r="A1617" i="187"/>
  <c r="A1616" i="187"/>
  <c r="A1615" i="187"/>
  <c r="A1614" i="187"/>
  <c r="A1613" i="187"/>
  <c r="A1612" i="187"/>
  <c r="A1611" i="187"/>
  <c r="A1610" i="187"/>
  <c r="A1609" i="187"/>
  <c r="A1608" i="187"/>
  <c r="A1607" i="187"/>
  <c r="A1606" i="187"/>
  <c r="A1605" i="187"/>
  <c r="A1604" i="187"/>
  <c r="A1603" i="187"/>
  <c r="A1602" i="187"/>
  <c r="A1601" i="187"/>
  <c r="A1600" i="187"/>
  <c r="A1599" i="187"/>
  <c r="A1598" i="187"/>
  <c r="A1597" i="187"/>
  <c r="A1596" i="187"/>
  <c r="A1595" i="187"/>
  <c r="A1594" i="187"/>
  <c r="A1593" i="187"/>
  <c r="A1592" i="187"/>
  <c r="A1591" i="187"/>
  <c r="A1590" i="187"/>
  <c r="A1589" i="187"/>
  <c r="A1588" i="187"/>
  <c r="A1587" i="187"/>
  <c r="A1586" i="187"/>
  <c r="A1585" i="187"/>
  <c r="A1584" i="187"/>
  <c r="A1583" i="187"/>
  <c r="A1582" i="187"/>
  <c r="A1581" i="187"/>
  <c r="A1580" i="187"/>
  <c r="A1579" i="187"/>
  <c r="A1578" i="187"/>
  <c r="A1577" i="187"/>
  <c r="A1576" i="187"/>
  <c r="A1575" i="187"/>
  <c r="A1574" i="187"/>
  <c r="A1573" i="187"/>
  <c r="A1572" i="187"/>
  <c r="A1571" i="187"/>
  <c r="A1570" i="187"/>
  <c r="A1569" i="187"/>
  <c r="A1568" i="187"/>
  <c r="A1567" i="187"/>
  <c r="A1566" i="187"/>
  <c r="A1565" i="187"/>
  <c r="A1564" i="187"/>
  <c r="A1563" i="187"/>
  <c r="A1562" i="187"/>
  <c r="A1561" i="187"/>
  <c r="A1560" i="187"/>
  <c r="A1559" i="187"/>
  <c r="A1558" i="187"/>
  <c r="A1557" i="187"/>
  <c r="A1556" i="187"/>
  <c r="A1555" i="187"/>
  <c r="A1554" i="187"/>
  <c r="A1553" i="187"/>
  <c r="A1552" i="187"/>
  <c r="A1551" i="187"/>
  <c r="A1550" i="187"/>
  <c r="A1549" i="187"/>
  <c r="A1548" i="187"/>
  <c r="A1547" i="187"/>
  <c r="A1546" i="187"/>
  <c r="A1545" i="187"/>
  <c r="A1544" i="187"/>
  <c r="A1543" i="187"/>
  <c r="A1542" i="187"/>
  <c r="A1541" i="187"/>
  <c r="A1540" i="187"/>
  <c r="A1539" i="187"/>
  <c r="A1538" i="187"/>
  <c r="A1537" i="187"/>
  <c r="A1536" i="187"/>
  <c r="A1535" i="187"/>
  <c r="A1534" i="187"/>
  <c r="A1533" i="187"/>
  <c r="A1532" i="187"/>
  <c r="A1531" i="187"/>
  <c r="A1530" i="187"/>
  <c r="A1529" i="187"/>
  <c r="A1528" i="187"/>
  <c r="A1527" i="187"/>
  <c r="A1526" i="187"/>
  <c r="A1525" i="187"/>
  <c r="A1524" i="187"/>
  <c r="A1523" i="187"/>
  <c r="A1522" i="187"/>
  <c r="A1521" i="187"/>
  <c r="A1520" i="187"/>
  <c r="A1519" i="187"/>
  <c r="A1518" i="187"/>
  <c r="A1517" i="187"/>
  <c r="A1516" i="187"/>
  <c r="A1515" i="187"/>
  <c r="A1514" i="187"/>
  <c r="A1513" i="187"/>
  <c r="A1512" i="187"/>
  <c r="A1511" i="187"/>
  <c r="A1510" i="187"/>
  <c r="A1509" i="187"/>
  <c r="A1508" i="187"/>
  <c r="A1507" i="187"/>
  <c r="A1506" i="187"/>
  <c r="A1505" i="187"/>
  <c r="A1504" i="187"/>
  <c r="A1503" i="187"/>
  <c r="A1502" i="187"/>
  <c r="A1501" i="187"/>
  <c r="A1500" i="187"/>
  <c r="A1499" i="187"/>
  <c r="A1498" i="187"/>
  <c r="A1497" i="187"/>
  <c r="A1496" i="187"/>
  <c r="A1495" i="187"/>
  <c r="A1494" i="187"/>
  <c r="A1493" i="187"/>
  <c r="A1492" i="187"/>
  <c r="A1491" i="187"/>
  <c r="A1490" i="187"/>
  <c r="A1489" i="187"/>
  <c r="A1488" i="187"/>
  <c r="A1487" i="187"/>
  <c r="A1486" i="187"/>
  <c r="A1485" i="187"/>
  <c r="A1484" i="187"/>
  <c r="A1483" i="187"/>
  <c r="A1482" i="187"/>
  <c r="A1481" i="187"/>
  <c r="A1480" i="187"/>
  <c r="A1479" i="187"/>
  <c r="A1478" i="187"/>
  <c r="A1477" i="187"/>
  <c r="A1476" i="187"/>
  <c r="A1475" i="187"/>
  <c r="A1474" i="187"/>
  <c r="A1473" i="187"/>
  <c r="A1472" i="187"/>
  <c r="A1471" i="187"/>
  <c r="A1470" i="187"/>
  <c r="A1469" i="187"/>
  <c r="A1468" i="187"/>
  <c r="A1467" i="187"/>
  <c r="A1466" i="187"/>
  <c r="A1465" i="187"/>
  <c r="A1464" i="187"/>
  <c r="A1463" i="187"/>
  <c r="A1462" i="187"/>
  <c r="A1461" i="187"/>
  <c r="A1460" i="187"/>
  <c r="A1459" i="187"/>
  <c r="A1458" i="187"/>
  <c r="A1457" i="187"/>
  <c r="A1456" i="187"/>
  <c r="A1455" i="187"/>
  <c r="A1454" i="187"/>
  <c r="A1453" i="187"/>
  <c r="A1452" i="187"/>
  <c r="A1451" i="187"/>
  <c r="A1450" i="187"/>
  <c r="A1449" i="187"/>
  <c r="A1448" i="187"/>
  <c r="A1447" i="187"/>
  <c r="A1446" i="187"/>
  <c r="A1445" i="187"/>
  <c r="A1444" i="187"/>
  <c r="A1443" i="187"/>
  <c r="A1442" i="187"/>
  <c r="A1441" i="187"/>
  <c r="A1440" i="187"/>
  <c r="A1439" i="187"/>
  <c r="A1438" i="187"/>
  <c r="A1437" i="187"/>
  <c r="A1436" i="187"/>
  <c r="A1435" i="187"/>
  <c r="A1434" i="187"/>
  <c r="A1433" i="187"/>
  <c r="A1432" i="187"/>
  <c r="A1431" i="187"/>
  <c r="A1430" i="187"/>
  <c r="A1429" i="187"/>
  <c r="A1428" i="187"/>
  <c r="A1427" i="187"/>
  <c r="A1426" i="187"/>
  <c r="A1425" i="187"/>
  <c r="A1424" i="187"/>
  <c r="A1423" i="187"/>
  <c r="A1422" i="187"/>
  <c r="A1421" i="187"/>
  <c r="A1420" i="187"/>
  <c r="A1419" i="187"/>
  <c r="A1418" i="187"/>
  <c r="A1417" i="187"/>
  <c r="A1416" i="187"/>
  <c r="A1415" i="187"/>
  <c r="A1414" i="187"/>
  <c r="A1413" i="187"/>
  <c r="A1412" i="187"/>
  <c r="A1411" i="187"/>
  <c r="A1410" i="187"/>
  <c r="A1409" i="187"/>
  <c r="A1408" i="187"/>
  <c r="A1407" i="187"/>
  <c r="A1406" i="187"/>
  <c r="A1405" i="187"/>
  <c r="A1404" i="187"/>
  <c r="A1403" i="187"/>
  <c r="A1402" i="187"/>
  <c r="A1401" i="187"/>
  <c r="A1400" i="187"/>
  <c r="A1399" i="187"/>
  <c r="A1398" i="187"/>
  <c r="A1397" i="187"/>
  <c r="A1396" i="187"/>
  <c r="A1395" i="187"/>
  <c r="A1394" i="187"/>
  <c r="A1393" i="187"/>
  <c r="A1392" i="187"/>
  <c r="A1391" i="187"/>
  <c r="A1390" i="187"/>
  <c r="A1389" i="187"/>
  <c r="A1388" i="187"/>
  <c r="A1387" i="187"/>
  <c r="A1386" i="187"/>
  <c r="A1385" i="187"/>
  <c r="A1384" i="187"/>
  <c r="A1383" i="187"/>
  <c r="A1382" i="187"/>
  <c r="A1381" i="187"/>
  <c r="A1380" i="187"/>
  <c r="A1379" i="187"/>
  <c r="A1378" i="187"/>
  <c r="A1377" i="187"/>
  <c r="A1376" i="187"/>
  <c r="A1375" i="187"/>
  <c r="A1374" i="187"/>
  <c r="A1373" i="187"/>
  <c r="A1372" i="187"/>
  <c r="A1371" i="187"/>
  <c r="A1370" i="187"/>
  <c r="A1369" i="187"/>
  <c r="A1368" i="187"/>
  <c r="A1367" i="187"/>
  <c r="A1366" i="187"/>
  <c r="A1365" i="187"/>
  <c r="A1364" i="187"/>
  <c r="A1363" i="187"/>
  <c r="A1362" i="187"/>
  <c r="A1361" i="187"/>
  <c r="A1360" i="187"/>
  <c r="A1359" i="187"/>
  <c r="A1358" i="187"/>
  <c r="A1357" i="187"/>
  <c r="A1356" i="187"/>
  <c r="A1355" i="187"/>
  <c r="A1354" i="187"/>
  <c r="A1353" i="187"/>
  <c r="A1352" i="187"/>
  <c r="A1351" i="187"/>
  <c r="A1350" i="187"/>
  <c r="A1349" i="187"/>
  <c r="A1348" i="187"/>
  <c r="A1347" i="187"/>
  <c r="A1346" i="187"/>
  <c r="A1345" i="187"/>
  <c r="A1344" i="187"/>
  <c r="A1343" i="187"/>
  <c r="A1342" i="187"/>
  <c r="A1341" i="187"/>
  <c r="A1340" i="187"/>
  <c r="A1339" i="187"/>
  <c r="A1338" i="187"/>
  <c r="A1337" i="187"/>
  <c r="A1336" i="187"/>
  <c r="A1335" i="187"/>
  <c r="A1334" i="187"/>
  <c r="A1333" i="187"/>
  <c r="A1332" i="187"/>
  <c r="A1331" i="187"/>
  <c r="A1330" i="187"/>
  <c r="A1329" i="187"/>
  <c r="A1328" i="187"/>
  <c r="A1327" i="187"/>
  <c r="A1326" i="187"/>
  <c r="A1325" i="187"/>
  <c r="A1324" i="187"/>
  <c r="A1323" i="187"/>
  <c r="A1322" i="187"/>
  <c r="A1321" i="187"/>
  <c r="A1320" i="187"/>
  <c r="A1319" i="187"/>
  <c r="A1318" i="187"/>
  <c r="A1317" i="187"/>
  <c r="A1316" i="187"/>
  <c r="A1315" i="187"/>
  <c r="A1314" i="187"/>
  <c r="A1313" i="187"/>
  <c r="A1312" i="187"/>
  <c r="A1311" i="187"/>
  <c r="A1310" i="187"/>
  <c r="A1309" i="187"/>
  <c r="A1308" i="187"/>
  <c r="A1307" i="187"/>
  <c r="A1306" i="187"/>
  <c r="A1305" i="187"/>
  <c r="A1304" i="187"/>
  <c r="A1303" i="187"/>
  <c r="A1302" i="187"/>
  <c r="A1301" i="187"/>
  <c r="A1300" i="187"/>
  <c r="A1299" i="187"/>
  <c r="A1298" i="187"/>
  <c r="A1297" i="187"/>
  <c r="A1296" i="187"/>
  <c r="A1295" i="187"/>
  <c r="A1294" i="187"/>
  <c r="A1293" i="187"/>
  <c r="A1292" i="187"/>
  <c r="A1291" i="187"/>
  <c r="A1290" i="187"/>
  <c r="A1289" i="187"/>
  <c r="A1288" i="187"/>
  <c r="A1287" i="187"/>
  <c r="A1286" i="187"/>
  <c r="A1285" i="187"/>
  <c r="A1284" i="187"/>
  <c r="A1283" i="187"/>
  <c r="A1282" i="187"/>
  <c r="A1281" i="187"/>
  <c r="A1280" i="187"/>
  <c r="A1279" i="187"/>
  <c r="A1278" i="187"/>
  <c r="A1277" i="187"/>
  <c r="A1276" i="187"/>
  <c r="A1275" i="187"/>
  <c r="A1274" i="187"/>
  <c r="A1273" i="187"/>
  <c r="A1272" i="187"/>
  <c r="A1271" i="187"/>
  <c r="A1270" i="187"/>
  <c r="A1269" i="187"/>
  <c r="A1268" i="187"/>
  <c r="A1267" i="187"/>
  <c r="A1266" i="187"/>
  <c r="A1265" i="187"/>
  <c r="A1264" i="187"/>
  <c r="A1263" i="187"/>
  <c r="A1262" i="187"/>
  <c r="A1261" i="187"/>
  <c r="A1260" i="187"/>
  <c r="A1259" i="187"/>
  <c r="A1258" i="187"/>
  <c r="A1257" i="187"/>
  <c r="A1256" i="187"/>
  <c r="A1255" i="187"/>
  <c r="A1254" i="187"/>
  <c r="A1253" i="187"/>
  <c r="A1252" i="187"/>
  <c r="A1251" i="187"/>
  <c r="A1250" i="187"/>
  <c r="A1249" i="187"/>
  <c r="A1248" i="187"/>
  <c r="A1247" i="187"/>
  <c r="A1246" i="187"/>
  <c r="A1245" i="187"/>
  <c r="A1244" i="187"/>
  <c r="A1243" i="187"/>
  <c r="A1242" i="187"/>
  <c r="A1241" i="187"/>
  <c r="A1240" i="187"/>
  <c r="A1239" i="187"/>
  <c r="A1238" i="187"/>
  <c r="A1237" i="187"/>
  <c r="A1236" i="187"/>
  <c r="A1235" i="187"/>
  <c r="A1234" i="187"/>
  <c r="A1233" i="187"/>
  <c r="A1232" i="187"/>
  <c r="A1231" i="187"/>
  <c r="A1230" i="187"/>
  <c r="A1229" i="187"/>
  <c r="A1228" i="187"/>
  <c r="A1227" i="187"/>
  <c r="A1226" i="187"/>
  <c r="A1225" i="187"/>
  <c r="A1224" i="187"/>
  <c r="A1223" i="187"/>
  <c r="A1222" i="187"/>
  <c r="A1221" i="187"/>
  <c r="A1220" i="187"/>
  <c r="A1219" i="187"/>
  <c r="A1218" i="187"/>
  <c r="A1217" i="187"/>
  <c r="A1216" i="187"/>
  <c r="A1215" i="187"/>
  <c r="A1214" i="187"/>
  <c r="A1213" i="187"/>
  <c r="A1212" i="187"/>
  <c r="A1211" i="187"/>
  <c r="A1210" i="187"/>
  <c r="A1209" i="187"/>
  <c r="A1208" i="187"/>
  <c r="A1207" i="187"/>
  <c r="A1206" i="187"/>
  <c r="A1205" i="187"/>
  <c r="A1204" i="187"/>
  <c r="A1203" i="187"/>
  <c r="A1202" i="187"/>
  <c r="A1201" i="187"/>
  <c r="A1200" i="187"/>
  <c r="A1199" i="187"/>
  <c r="A1198" i="187"/>
  <c r="A1197" i="187"/>
  <c r="A1196" i="187"/>
  <c r="A1195" i="187"/>
  <c r="A1194" i="187"/>
  <c r="A1193" i="187"/>
  <c r="A1192" i="187"/>
  <c r="A1191" i="187"/>
  <c r="A1190" i="187"/>
  <c r="A1189" i="187"/>
  <c r="A1188" i="187"/>
  <c r="A1187" i="187"/>
  <c r="A1186" i="187"/>
  <c r="A1185" i="187"/>
  <c r="A1184" i="187"/>
  <c r="A1183" i="187"/>
  <c r="A1182" i="187"/>
  <c r="A1181" i="187"/>
  <c r="A1180" i="187"/>
  <c r="A1179" i="187"/>
  <c r="A1178" i="187"/>
  <c r="A1177" i="187"/>
  <c r="A1176" i="187"/>
  <c r="A1175" i="187"/>
  <c r="A1174" i="187"/>
  <c r="A1173" i="187"/>
  <c r="A1172" i="187"/>
  <c r="A1171" i="187"/>
  <c r="A1170" i="187"/>
  <c r="A1169" i="187"/>
  <c r="A1168" i="187"/>
  <c r="A1167" i="187"/>
  <c r="A1166" i="187"/>
  <c r="A1165" i="187"/>
  <c r="A1164" i="187"/>
  <c r="A1163" i="187"/>
  <c r="A1162" i="187"/>
  <c r="A1161" i="187"/>
  <c r="A1160" i="187"/>
  <c r="A1159" i="187"/>
  <c r="A1158" i="187"/>
  <c r="A1157" i="187"/>
  <c r="A1156" i="187"/>
  <c r="A1155" i="187"/>
  <c r="A1154" i="187"/>
  <c r="A1153" i="187"/>
  <c r="A1152" i="187"/>
  <c r="A1151" i="187"/>
  <c r="A1150" i="187"/>
  <c r="A1149" i="187"/>
  <c r="A1148" i="187"/>
  <c r="A1147" i="187"/>
  <c r="A1146" i="187"/>
  <c r="A1145" i="187"/>
  <c r="A1144" i="187"/>
  <c r="A1143" i="187"/>
  <c r="A1142" i="187"/>
  <c r="A1141" i="187"/>
  <c r="A1140" i="187"/>
  <c r="A1139" i="187"/>
  <c r="A1138" i="187"/>
  <c r="A1137" i="187"/>
  <c r="A1136" i="187"/>
  <c r="A1135" i="187"/>
  <c r="A1134" i="187"/>
  <c r="A1133" i="187"/>
  <c r="A1132" i="187"/>
  <c r="A1131" i="187"/>
  <c r="A1130" i="187"/>
  <c r="A1129" i="187"/>
  <c r="A1128" i="187"/>
  <c r="A1127" i="187"/>
  <c r="A1126" i="187"/>
  <c r="A1125" i="187"/>
  <c r="A1124" i="187"/>
  <c r="A1123" i="187"/>
  <c r="A1122" i="187"/>
  <c r="A1121" i="187"/>
  <c r="A1120" i="187"/>
  <c r="A1119" i="187"/>
  <c r="A1118" i="187"/>
  <c r="A1117" i="187"/>
  <c r="A1116" i="187"/>
  <c r="A1115" i="187"/>
  <c r="A1114" i="187"/>
  <c r="A1113" i="187"/>
  <c r="A1112" i="187"/>
  <c r="A1111" i="187"/>
  <c r="A1110" i="187"/>
  <c r="A1109" i="187"/>
  <c r="A1108" i="187"/>
  <c r="A1107" i="187"/>
  <c r="A1106" i="187"/>
  <c r="A1105" i="187"/>
  <c r="A1104" i="187"/>
  <c r="A1103" i="187"/>
  <c r="A1102" i="187"/>
  <c r="A1101" i="187"/>
  <c r="A1100" i="187"/>
  <c r="A1099" i="187"/>
  <c r="A1098" i="187"/>
  <c r="A1097" i="187"/>
  <c r="A1096" i="187"/>
  <c r="A1095" i="187"/>
  <c r="A1094" i="187"/>
  <c r="A1093" i="187"/>
  <c r="A1092" i="187"/>
  <c r="A1091" i="187"/>
  <c r="A1090" i="187"/>
  <c r="A1089" i="187"/>
  <c r="A1088" i="187"/>
  <c r="A1087" i="187"/>
  <c r="A1086" i="187"/>
  <c r="A1085" i="187"/>
  <c r="A1084" i="187"/>
  <c r="A1083" i="187"/>
  <c r="A1082" i="187"/>
  <c r="A1081" i="187"/>
  <c r="A1080" i="187"/>
  <c r="A1079" i="187"/>
  <c r="A1078" i="187"/>
  <c r="A1077" i="187"/>
  <c r="A1076" i="187"/>
  <c r="A1075" i="187"/>
  <c r="A1074" i="187"/>
  <c r="A1073" i="187"/>
  <c r="A1072" i="187"/>
  <c r="A1071" i="187"/>
  <c r="A1070" i="187"/>
  <c r="A1069" i="187"/>
  <c r="A1068" i="187"/>
  <c r="A1067" i="187"/>
  <c r="A1066" i="187"/>
  <c r="A1065" i="187"/>
  <c r="A1064" i="187"/>
  <c r="A1063" i="187"/>
  <c r="A1062" i="187"/>
  <c r="A1061" i="187"/>
  <c r="A1060" i="187"/>
  <c r="A1059" i="187"/>
  <c r="A1058" i="187"/>
  <c r="A1057" i="187"/>
  <c r="A1056" i="187"/>
  <c r="A1055" i="187"/>
  <c r="A1054" i="187"/>
  <c r="A1053" i="187"/>
  <c r="A1052" i="187"/>
  <c r="A1051" i="187"/>
  <c r="A1050" i="187"/>
  <c r="A1049" i="187"/>
  <c r="A1048" i="187"/>
  <c r="A1047" i="187"/>
  <c r="A1046" i="187"/>
  <c r="A1045" i="187"/>
  <c r="A1044" i="187"/>
  <c r="A1043" i="187"/>
  <c r="A1042" i="187"/>
  <c r="A1041" i="187"/>
  <c r="A1040" i="187"/>
  <c r="A1039" i="187"/>
  <c r="A1038" i="187"/>
  <c r="A1037" i="187"/>
  <c r="A1036" i="187"/>
  <c r="A1035" i="187"/>
  <c r="A1034" i="187"/>
  <c r="A1033" i="187"/>
  <c r="A1032" i="187"/>
  <c r="A1031" i="187"/>
  <c r="A1030" i="187"/>
  <c r="A1029" i="187"/>
  <c r="A1028" i="187"/>
  <c r="A1027" i="187"/>
  <c r="A1026" i="187"/>
  <c r="A1025" i="187"/>
  <c r="A1024" i="187"/>
  <c r="A1023" i="187"/>
  <c r="A1022" i="187"/>
  <c r="A1021" i="187"/>
  <c r="A1020" i="187"/>
  <c r="A1019" i="187"/>
  <c r="A1018" i="187"/>
  <c r="A1017" i="187"/>
  <c r="A1016" i="187"/>
  <c r="A1015" i="187"/>
  <c r="A1014" i="187"/>
  <c r="A1013" i="187"/>
  <c r="A1012" i="187"/>
  <c r="A1011" i="187"/>
  <c r="A1010" i="187"/>
  <c r="A1009" i="187"/>
  <c r="A1008" i="187"/>
  <c r="A1007" i="187"/>
  <c r="A1006" i="187"/>
  <c r="A1005" i="187"/>
  <c r="A1004" i="187"/>
  <c r="A1003" i="187"/>
  <c r="A1002" i="187"/>
  <c r="A1001" i="187"/>
  <c r="A1000" i="187"/>
  <c r="A999" i="187"/>
  <c r="A998" i="187"/>
  <c r="A997" i="187"/>
  <c r="A996" i="187"/>
  <c r="A995" i="187"/>
  <c r="A994" i="187"/>
  <c r="A993" i="187"/>
  <c r="A992" i="187"/>
  <c r="A991" i="187"/>
  <c r="A990" i="187"/>
  <c r="A989" i="187"/>
  <c r="A988" i="187"/>
  <c r="A987" i="187"/>
  <c r="A986" i="187"/>
  <c r="A985" i="187"/>
  <c r="A984" i="187"/>
  <c r="A983" i="187"/>
  <c r="A982" i="187"/>
  <c r="A981" i="187"/>
  <c r="A980" i="187"/>
  <c r="A979" i="187"/>
  <c r="A978" i="187"/>
  <c r="A977" i="187"/>
  <c r="A976" i="187"/>
  <c r="A975" i="187"/>
  <c r="A974" i="187"/>
  <c r="A973" i="187"/>
  <c r="A972" i="187"/>
  <c r="A971" i="187"/>
  <c r="A970" i="187"/>
  <c r="A969" i="187"/>
  <c r="A968" i="187"/>
  <c r="A967" i="187"/>
  <c r="A966" i="187"/>
  <c r="A965" i="187"/>
  <c r="A964" i="187"/>
  <c r="A963" i="187"/>
  <c r="A962" i="187"/>
  <c r="A961" i="187"/>
  <c r="A960" i="187"/>
  <c r="A959" i="187"/>
  <c r="A958" i="187"/>
  <c r="A957" i="187"/>
  <c r="A956" i="187"/>
  <c r="A955" i="187"/>
  <c r="A954" i="187"/>
  <c r="A953" i="187"/>
  <c r="A952" i="187"/>
  <c r="A951" i="187"/>
  <c r="A950" i="187"/>
  <c r="A949" i="187"/>
  <c r="A948" i="187"/>
  <c r="A947" i="187"/>
  <c r="A946" i="187"/>
  <c r="A945" i="187"/>
  <c r="A944" i="187"/>
  <c r="A943" i="187"/>
  <c r="A942" i="187"/>
  <c r="A941" i="187"/>
  <c r="A940" i="187"/>
  <c r="A939" i="187"/>
  <c r="A938" i="187"/>
  <c r="A937" i="187"/>
  <c r="A936" i="187"/>
  <c r="A935" i="187"/>
  <c r="A934" i="187"/>
  <c r="A933" i="187"/>
  <c r="A932" i="187"/>
  <c r="A931" i="187"/>
  <c r="A930" i="187"/>
  <c r="A929" i="187"/>
  <c r="A928" i="187"/>
  <c r="A927" i="187"/>
  <c r="A926" i="187"/>
  <c r="A925" i="187"/>
  <c r="A924" i="187"/>
  <c r="A923" i="187"/>
  <c r="A922" i="187"/>
  <c r="A921" i="187"/>
  <c r="A920" i="187"/>
  <c r="A919" i="187"/>
  <c r="A918" i="187"/>
  <c r="A917" i="187"/>
  <c r="A916" i="187"/>
  <c r="A915" i="187"/>
  <c r="A914" i="187"/>
  <c r="A913" i="187"/>
  <c r="A912" i="187"/>
  <c r="A911" i="187"/>
  <c r="A910" i="187"/>
  <c r="A909" i="187"/>
  <c r="A908" i="187"/>
  <c r="A907" i="187"/>
  <c r="A906" i="187"/>
  <c r="A905" i="187"/>
  <c r="A904" i="187"/>
  <c r="A903" i="187"/>
  <c r="A902" i="187"/>
  <c r="A901" i="187"/>
  <c r="A900" i="187"/>
  <c r="A899" i="187"/>
  <c r="A898" i="187"/>
  <c r="A897" i="187"/>
  <c r="A896" i="187"/>
  <c r="A895" i="187"/>
  <c r="A894" i="187"/>
  <c r="A893" i="187"/>
  <c r="A892" i="187"/>
  <c r="A891" i="187"/>
  <c r="A890" i="187"/>
  <c r="A889" i="187"/>
  <c r="A888" i="187"/>
  <c r="A887" i="187"/>
  <c r="A886" i="187"/>
  <c r="A885" i="187"/>
  <c r="A884" i="187"/>
  <c r="A883" i="187"/>
  <c r="A882" i="187"/>
  <c r="A881" i="187"/>
  <c r="A880" i="187"/>
  <c r="A879" i="187"/>
  <c r="A878" i="187"/>
  <c r="A877" i="187"/>
  <c r="A876" i="187"/>
  <c r="A875" i="187"/>
  <c r="A874" i="187"/>
  <c r="A873" i="187"/>
  <c r="A872" i="187"/>
  <c r="A871" i="187"/>
  <c r="A870" i="187"/>
  <c r="A869" i="187"/>
  <c r="A868" i="187"/>
  <c r="A867" i="187"/>
  <c r="A866" i="187"/>
  <c r="A865" i="187"/>
  <c r="A864" i="187"/>
  <c r="A863" i="187"/>
  <c r="A862" i="187"/>
  <c r="A861" i="187"/>
  <c r="A860" i="187"/>
  <c r="A859" i="187"/>
  <c r="A858" i="187"/>
  <c r="A857" i="187"/>
  <c r="A856" i="187"/>
  <c r="A855" i="187"/>
  <c r="A854" i="187"/>
  <c r="A853" i="187"/>
  <c r="A852" i="187"/>
  <c r="A851" i="187"/>
  <c r="A850" i="187"/>
  <c r="A849" i="187"/>
  <c r="A848" i="187"/>
  <c r="A847" i="187"/>
  <c r="A846" i="187"/>
  <c r="A845" i="187"/>
  <c r="A844" i="187"/>
  <c r="A843" i="187"/>
  <c r="A842" i="187"/>
  <c r="A841" i="187"/>
  <c r="A840" i="187"/>
  <c r="A839" i="187"/>
  <c r="A838" i="187"/>
  <c r="A837" i="187"/>
  <c r="A836" i="187"/>
  <c r="A835" i="187"/>
  <c r="A834" i="187"/>
  <c r="A833" i="187"/>
  <c r="A832" i="187"/>
  <c r="A831" i="187"/>
  <c r="A830" i="187"/>
  <c r="A829" i="187"/>
  <c r="A828" i="187"/>
  <c r="A827" i="187"/>
  <c r="A826" i="187"/>
  <c r="A825" i="187"/>
  <c r="A824" i="187"/>
  <c r="A823" i="187"/>
  <c r="A822" i="187"/>
  <c r="A821" i="187"/>
  <c r="A820" i="187"/>
  <c r="A819" i="187"/>
  <c r="A818" i="187"/>
  <c r="A817" i="187"/>
  <c r="A816" i="187"/>
  <c r="A815" i="187"/>
  <c r="A814" i="187"/>
  <c r="A813" i="187"/>
  <c r="A812" i="187"/>
  <c r="A811" i="187"/>
  <c r="A810" i="187"/>
  <c r="A809" i="187"/>
  <c r="A808" i="187"/>
  <c r="A807" i="187"/>
  <c r="A806" i="187"/>
  <c r="A805" i="187"/>
  <c r="A804" i="187"/>
  <c r="A803" i="187"/>
  <c r="A802" i="187"/>
  <c r="A801" i="187"/>
  <c r="A800" i="187"/>
  <c r="A799" i="187"/>
  <c r="A798" i="187"/>
  <c r="A797" i="187"/>
  <c r="A796" i="187"/>
  <c r="A795" i="187"/>
  <c r="A794" i="187"/>
  <c r="A793" i="187"/>
  <c r="A792" i="187"/>
  <c r="A791" i="187"/>
  <c r="A790" i="187"/>
  <c r="A789" i="187"/>
  <c r="A788" i="187"/>
  <c r="A787" i="187"/>
  <c r="A786" i="187"/>
  <c r="A785" i="187"/>
  <c r="A784" i="187"/>
  <c r="A783" i="187"/>
  <c r="A782" i="187"/>
  <c r="A781" i="187"/>
  <c r="A780" i="187"/>
  <c r="A779" i="187"/>
  <c r="A778" i="187"/>
  <c r="A777" i="187"/>
  <c r="A776" i="187"/>
  <c r="A775" i="187"/>
  <c r="A774" i="187"/>
  <c r="A773" i="187"/>
  <c r="A772" i="187"/>
  <c r="A771" i="187"/>
  <c r="A770" i="187"/>
  <c r="A769" i="187"/>
  <c r="A768" i="187"/>
  <c r="A767" i="187"/>
  <c r="A766" i="187"/>
  <c r="A765" i="187"/>
  <c r="A764" i="187"/>
  <c r="A763" i="187"/>
  <c r="A762" i="187"/>
  <c r="A761" i="187"/>
  <c r="A760" i="187"/>
  <c r="A759" i="187"/>
  <c r="A758" i="187"/>
  <c r="A757" i="187"/>
  <c r="A756" i="187"/>
  <c r="A755" i="187"/>
  <c r="A754" i="187"/>
  <c r="A753" i="187"/>
  <c r="A752" i="187"/>
  <c r="A751" i="187"/>
  <c r="A750" i="187"/>
  <c r="A749" i="187"/>
  <c r="A748" i="187"/>
  <c r="A747" i="187"/>
  <c r="A746" i="187"/>
  <c r="A745" i="187"/>
  <c r="A744" i="187"/>
  <c r="A743" i="187"/>
  <c r="A742" i="187"/>
  <c r="A741" i="187"/>
  <c r="A740" i="187"/>
  <c r="A739" i="187"/>
  <c r="A738" i="187"/>
  <c r="A737" i="187"/>
  <c r="A736" i="187"/>
  <c r="A735" i="187"/>
  <c r="A734" i="187"/>
  <c r="A733" i="187"/>
  <c r="A732" i="187"/>
  <c r="A731" i="187"/>
  <c r="A730" i="187"/>
  <c r="A729" i="187"/>
  <c r="A728" i="187"/>
  <c r="A727" i="187"/>
  <c r="A726" i="187"/>
  <c r="A725" i="187"/>
  <c r="A724" i="187"/>
  <c r="A723" i="187"/>
  <c r="A722" i="187"/>
  <c r="A721" i="187"/>
  <c r="A720" i="187"/>
  <c r="A719" i="187"/>
  <c r="A718" i="187"/>
  <c r="A717" i="187"/>
  <c r="A716" i="187"/>
  <c r="A715" i="187"/>
  <c r="A714" i="187"/>
  <c r="A713" i="187"/>
  <c r="A712" i="187"/>
  <c r="A711" i="187"/>
  <c r="A710" i="187"/>
  <c r="A709" i="187"/>
  <c r="A708" i="187"/>
  <c r="A707" i="187"/>
  <c r="A706" i="187"/>
  <c r="A705" i="187"/>
  <c r="A704" i="187"/>
  <c r="A703" i="187"/>
  <c r="A702" i="187"/>
  <c r="A701" i="187"/>
  <c r="A700" i="187"/>
  <c r="A699" i="187"/>
  <c r="A698" i="187"/>
  <c r="A697" i="187"/>
  <c r="A696" i="187"/>
  <c r="A695" i="187"/>
  <c r="A694" i="187"/>
  <c r="A693" i="187"/>
  <c r="A692" i="187"/>
  <c r="A691" i="187"/>
  <c r="A690" i="187"/>
  <c r="A689" i="187"/>
  <c r="A688" i="187"/>
  <c r="A687" i="187"/>
  <c r="A686" i="187"/>
  <c r="A685" i="187"/>
  <c r="A684" i="187"/>
  <c r="A683" i="187"/>
  <c r="A682" i="187"/>
  <c r="A681" i="187"/>
  <c r="A680" i="187"/>
  <c r="A679" i="187"/>
  <c r="A678" i="187"/>
  <c r="A677" i="187"/>
  <c r="A676" i="187"/>
  <c r="A675" i="187"/>
  <c r="A674" i="187"/>
  <c r="A673" i="187"/>
  <c r="A672" i="187"/>
  <c r="A671" i="187"/>
  <c r="A670" i="187"/>
  <c r="A669" i="187"/>
  <c r="A668" i="187"/>
  <c r="A667" i="187"/>
  <c r="A666" i="187"/>
  <c r="A665" i="187"/>
  <c r="A664" i="187"/>
  <c r="A663" i="187"/>
  <c r="A662" i="187"/>
  <c r="A661" i="187"/>
  <c r="A660" i="187"/>
  <c r="A659" i="187"/>
  <c r="A658" i="187"/>
  <c r="A657" i="187"/>
  <c r="A656" i="187"/>
  <c r="A655" i="187"/>
  <c r="A654" i="187"/>
  <c r="A653" i="187"/>
  <c r="A652" i="187"/>
  <c r="A651" i="187"/>
  <c r="A650" i="187"/>
  <c r="A649" i="187"/>
  <c r="A648" i="187"/>
  <c r="A647" i="187"/>
  <c r="A646" i="187"/>
  <c r="A645" i="187"/>
  <c r="A644" i="187"/>
  <c r="A643" i="187"/>
  <c r="A642" i="187"/>
  <c r="A641" i="187"/>
  <c r="A640" i="187"/>
  <c r="A639" i="187"/>
  <c r="A638" i="187"/>
  <c r="A637" i="187"/>
  <c r="A636" i="187"/>
  <c r="A635" i="187"/>
  <c r="A634" i="187"/>
  <c r="A633" i="187"/>
  <c r="A632" i="187"/>
  <c r="A631" i="187"/>
  <c r="A630" i="187"/>
  <c r="A629" i="187"/>
  <c r="A628" i="187"/>
  <c r="A627" i="187"/>
  <c r="A626" i="187"/>
  <c r="A625" i="187"/>
  <c r="A624" i="187"/>
  <c r="A623" i="187"/>
  <c r="A622" i="187"/>
  <c r="A621" i="187"/>
  <c r="A620" i="187"/>
  <c r="A619" i="187"/>
  <c r="A618" i="187"/>
  <c r="A617" i="187"/>
  <c r="A616" i="187"/>
  <c r="A615" i="187"/>
  <c r="A614" i="187"/>
  <c r="A613" i="187"/>
  <c r="A612" i="187"/>
  <c r="A611" i="187"/>
  <c r="A610" i="187"/>
  <c r="A609" i="187"/>
  <c r="A608" i="187"/>
  <c r="A607" i="187"/>
  <c r="A606" i="187"/>
  <c r="A605" i="187"/>
  <c r="A604" i="187"/>
  <c r="A603" i="187"/>
  <c r="A602" i="187"/>
  <c r="A601" i="187"/>
  <c r="A600" i="187"/>
  <c r="A599" i="187"/>
  <c r="A598" i="187"/>
  <c r="A597" i="187"/>
  <c r="A596" i="187"/>
  <c r="A595" i="187"/>
  <c r="A594" i="187"/>
  <c r="A593" i="187"/>
  <c r="A592" i="187"/>
  <c r="A591" i="187"/>
  <c r="A590" i="187"/>
  <c r="A589" i="187"/>
  <c r="A588" i="187"/>
  <c r="A587" i="187"/>
  <c r="A586" i="187"/>
  <c r="A585" i="187"/>
  <c r="A584" i="187"/>
  <c r="A583" i="187"/>
  <c r="A582" i="187"/>
  <c r="A581" i="187"/>
  <c r="A580" i="187"/>
  <c r="A579" i="187"/>
  <c r="A578" i="187"/>
  <c r="A577" i="187"/>
  <c r="A576" i="187"/>
  <c r="A575" i="187"/>
  <c r="A574" i="187"/>
  <c r="A573" i="187"/>
  <c r="A572" i="187"/>
  <c r="A571" i="187"/>
  <c r="A570" i="187"/>
  <c r="A569" i="187"/>
  <c r="A568" i="187"/>
  <c r="A567" i="187"/>
  <c r="A566" i="187"/>
  <c r="A565" i="187"/>
  <c r="A564" i="187"/>
  <c r="A563" i="187"/>
  <c r="A562" i="187"/>
  <c r="A561" i="187"/>
  <c r="A560" i="187"/>
  <c r="A559" i="187"/>
  <c r="A558" i="187"/>
  <c r="A557" i="187"/>
  <c r="A556" i="187"/>
  <c r="A555" i="187"/>
  <c r="A554" i="187"/>
  <c r="A553" i="187"/>
  <c r="A552" i="187"/>
  <c r="A551" i="187"/>
  <c r="A550" i="187"/>
  <c r="A549" i="187"/>
  <c r="A548" i="187"/>
  <c r="A547" i="187"/>
  <c r="A546" i="187"/>
  <c r="A545" i="187"/>
  <c r="A544" i="187"/>
  <c r="A543" i="187"/>
  <c r="A542" i="187"/>
  <c r="A541" i="187"/>
  <c r="A540" i="187"/>
  <c r="A539" i="187"/>
  <c r="A538" i="187"/>
  <c r="A537" i="187"/>
  <c r="A536" i="187"/>
  <c r="A535" i="187"/>
  <c r="A534" i="187"/>
  <c r="A533" i="187"/>
  <c r="A532" i="187"/>
  <c r="A531" i="187"/>
  <c r="A530" i="187"/>
  <c r="A529" i="187"/>
  <c r="A528" i="187"/>
  <c r="A527" i="187"/>
  <c r="A526" i="187"/>
  <c r="A525" i="187"/>
  <c r="A524" i="187"/>
  <c r="A523" i="187"/>
  <c r="A522" i="187"/>
  <c r="A521" i="187"/>
  <c r="A520" i="187"/>
  <c r="A519" i="187"/>
  <c r="A518" i="187"/>
  <c r="A517" i="187"/>
  <c r="A516" i="187"/>
  <c r="A515" i="187"/>
  <c r="A514" i="187"/>
  <c r="A513" i="187"/>
  <c r="A512" i="187"/>
  <c r="A511" i="187"/>
  <c r="A510" i="187"/>
  <c r="A509" i="187"/>
  <c r="A508" i="187"/>
  <c r="A507" i="187"/>
  <c r="A506" i="187"/>
  <c r="A505" i="187"/>
  <c r="A504" i="187"/>
  <c r="A503" i="187"/>
  <c r="A502" i="187"/>
  <c r="A501" i="187"/>
  <c r="A500" i="187"/>
  <c r="A499" i="187"/>
  <c r="A498" i="187"/>
  <c r="A497" i="187"/>
  <c r="A496" i="187"/>
  <c r="A495" i="187"/>
  <c r="A494" i="187"/>
  <c r="A493" i="187"/>
  <c r="A492" i="187"/>
  <c r="A491" i="187"/>
  <c r="A490" i="187"/>
  <c r="A489" i="187"/>
  <c r="A488" i="187"/>
  <c r="A487" i="187"/>
  <c r="A486" i="187"/>
  <c r="A485" i="187"/>
  <c r="A484" i="187"/>
  <c r="A483" i="187"/>
  <c r="A482" i="187"/>
  <c r="A481" i="187"/>
  <c r="A480" i="187"/>
  <c r="A479" i="187"/>
  <c r="A478" i="187"/>
  <c r="A477" i="187"/>
  <c r="A476" i="187"/>
  <c r="A475" i="187"/>
  <c r="A474" i="187"/>
  <c r="A473" i="187"/>
  <c r="A472" i="187"/>
  <c r="A471" i="187"/>
  <c r="A470" i="187"/>
  <c r="A469" i="187"/>
  <c r="A468" i="187"/>
  <c r="A467" i="187"/>
  <c r="A466" i="187"/>
  <c r="A465" i="187"/>
  <c r="A464" i="187"/>
  <c r="A463" i="187"/>
  <c r="A462" i="187"/>
  <c r="A461" i="187"/>
  <c r="A460" i="187"/>
  <c r="A459" i="187"/>
  <c r="A458" i="187"/>
  <c r="A457" i="187"/>
  <c r="A456" i="187"/>
  <c r="A455" i="187"/>
  <c r="A454" i="187"/>
  <c r="A453" i="187"/>
  <c r="A452" i="187"/>
  <c r="A451" i="187"/>
  <c r="A450" i="187"/>
  <c r="A449" i="187"/>
  <c r="A448" i="187"/>
  <c r="A447" i="187"/>
  <c r="A446" i="187"/>
  <c r="A445" i="187"/>
  <c r="A444" i="187"/>
  <c r="A443" i="187"/>
  <c r="A442" i="187"/>
  <c r="A441" i="187"/>
  <c r="A440" i="187"/>
  <c r="A439" i="187"/>
  <c r="A438" i="187"/>
  <c r="A437" i="187"/>
  <c r="A436" i="187"/>
  <c r="A435" i="187"/>
  <c r="A434" i="187"/>
  <c r="A433" i="187"/>
  <c r="A432" i="187"/>
  <c r="A431" i="187"/>
  <c r="A430" i="187"/>
  <c r="A429" i="187"/>
  <c r="A428" i="187"/>
  <c r="A427" i="187"/>
  <c r="A426" i="187"/>
  <c r="A425" i="187"/>
  <c r="A424" i="187"/>
  <c r="A423" i="187"/>
  <c r="A422" i="187"/>
  <c r="A421" i="187"/>
  <c r="A420" i="187"/>
  <c r="A419" i="187"/>
  <c r="A418" i="187"/>
  <c r="A417" i="187"/>
  <c r="A416" i="187"/>
  <c r="A415" i="187"/>
  <c r="A414" i="187"/>
  <c r="A413" i="187"/>
  <c r="A412" i="187"/>
  <c r="A411" i="187"/>
  <c r="A410" i="187"/>
  <c r="A409" i="187"/>
  <c r="A408" i="187"/>
  <c r="A407" i="187"/>
  <c r="A406" i="187"/>
  <c r="A405" i="187"/>
  <c r="A404" i="187"/>
  <c r="A403" i="187"/>
  <c r="A402" i="187"/>
  <c r="A401" i="187"/>
  <c r="A400" i="187"/>
  <c r="A399" i="187"/>
  <c r="A398" i="187"/>
  <c r="A397" i="187"/>
  <c r="A396" i="187"/>
  <c r="A395" i="187"/>
  <c r="A394" i="187"/>
  <c r="A393" i="187"/>
  <c r="A392" i="187"/>
  <c r="A391" i="187"/>
  <c r="A390" i="187"/>
  <c r="A389" i="187"/>
  <c r="A388" i="187"/>
  <c r="A387" i="187"/>
  <c r="A386" i="187"/>
  <c r="A385" i="187"/>
  <c r="A384" i="187"/>
  <c r="A383" i="187"/>
  <c r="A382" i="187"/>
  <c r="A381" i="187"/>
  <c r="A380" i="187"/>
  <c r="A379" i="187"/>
  <c r="A378" i="187"/>
  <c r="A377" i="187"/>
  <c r="A376" i="187"/>
  <c r="A375" i="187"/>
  <c r="A374" i="187"/>
  <c r="A373" i="187"/>
  <c r="A372" i="187"/>
  <c r="A371" i="187"/>
  <c r="A370" i="187"/>
  <c r="A369" i="187"/>
  <c r="A368" i="187"/>
  <c r="A367" i="187"/>
  <c r="A366" i="187"/>
  <c r="A365" i="187"/>
  <c r="A364" i="187"/>
  <c r="A363" i="187"/>
  <c r="A362" i="187"/>
  <c r="A361" i="187"/>
  <c r="A360" i="187"/>
  <c r="A359" i="187"/>
  <c r="A358" i="187"/>
  <c r="A357" i="187"/>
  <c r="A356" i="187"/>
  <c r="A355" i="187"/>
  <c r="A354" i="187"/>
  <c r="A353" i="187"/>
  <c r="A352" i="187"/>
  <c r="A351" i="187"/>
  <c r="A350" i="187"/>
  <c r="A349" i="187"/>
  <c r="A348" i="187"/>
  <c r="A347" i="187"/>
  <c r="A346" i="187"/>
  <c r="A345" i="187"/>
  <c r="A344" i="187"/>
  <c r="A343" i="187"/>
  <c r="A342" i="187"/>
  <c r="A341" i="187"/>
  <c r="A340" i="187"/>
  <c r="A339" i="187"/>
  <c r="A338" i="187"/>
  <c r="A337" i="187"/>
  <c r="A336" i="187"/>
  <c r="A335" i="187"/>
  <c r="A334" i="187"/>
  <c r="A333" i="187"/>
  <c r="A332" i="187"/>
  <c r="A331" i="187"/>
  <c r="A330" i="187"/>
  <c r="A329" i="187"/>
  <c r="A328" i="187"/>
  <c r="A327" i="187"/>
  <c r="A326" i="187"/>
  <c r="A325" i="187"/>
  <c r="A324" i="187"/>
  <c r="A323" i="187"/>
  <c r="A322" i="187"/>
  <c r="A321" i="187"/>
  <c r="A320" i="187"/>
  <c r="A319" i="187"/>
  <c r="A318" i="187"/>
  <c r="A317" i="187"/>
  <c r="A316" i="187"/>
  <c r="A315" i="187"/>
  <c r="A314" i="187"/>
  <c r="A313" i="187"/>
  <c r="A312" i="187"/>
  <c r="A311" i="187"/>
  <c r="A310" i="187"/>
  <c r="A309" i="187"/>
  <c r="A308" i="187"/>
  <c r="A307" i="187"/>
  <c r="A306" i="187"/>
  <c r="A305" i="187"/>
  <c r="A304" i="187"/>
  <c r="A303" i="187"/>
  <c r="A302" i="187"/>
  <c r="A301" i="187"/>
  <c r="A300" i="187"/>
  <c r="A299" i="187"/>
  <c r="A298" i="187"/>
  <c r="A297" i="187"/>
  <c r="A296" i="187"/>
  <c r="A295" i="187"/>
  <c r="A294" i="187"/>
  <c r="A293" i="187"/>
  <c r="A292" i="187"/>
  <c r="A291" i="187"/>
  <c r="A290" i="187"/>
  <c r="A289" i="187"/>
  <c r="A288" i="187"/>
  <c r="A287" i="187"/>
  <c r="A286" i="187"/>
  <c r="A285" i="187"/>
  <c r="A284" i="187"/>
  <c r="A283" i="187"/>
  <c r="A282" i="187"/>
  <c r="A281" i="187"/>
  <c r="A280" i="187"/>
  <c r="A279" i="187"/>
  <c r="A278" i="187"/>
  <c r="A277" i="187"/>
  <c r="A276" i="187"/>
  <c r="A275" i="187"/>
  <c r="A274" i="187"/>
  <c r="A273" i="187"/>
  <c r="A272" i="187"/>
  <c r="A271" i="187"/>
  <c r="A270" i="187"/>
  <c r="A269" i="187"/>
  <c r="A268" i="187"/>
  <c r="A267" i="187"/>
  <c r="A266" i="187"/>
  <c r="A265" i="187"/>
  <c r="A264" i="187"/>
  <c r="A263" i="187"/>
  <c r="A262" i="187"/>
  <c r="A261" i="187"/>
  <c r="A260" i="187"/>
  <c r="A259" i="187"/>
  <c r="A258" i="187"/>
  <c r="A257" i="187"/>
  <c r="A256" i="187"/>
  <c r="A255" i="187"/>
  <c r="A254" i="187"/>
  <c r="A253" i="187"/>
  <c r="A252" i="187"/>
  <c r="A251" i="187"/>
  <c r="A250" i="187"/>
  <c r="A249" i="187"/>
  <c r="A248" i="187"/>
  <c r="A247" i="187"/>
  <c r="A246" i="187"/>
  <c r="A245" i="187"/>
  <c r="A244" i="187"/>
  <c r="A243" i="187"/>
  <c r="A242" i="187"/>
  <c r="A241" i="187"/>
  <c r="A240" i="187"/>
  <c r="A239" i="187"/>
  <c r="A238" i="187"/>
  <c r="A237" i="187"/>
  <c r="A236" i="187"/>
  <c r="A235" i="187"/>
  <c r="A234" i="187"/>
  <c r="A233" i="187"/>
  <c r="A232" i="187"/>
  <c r="A231" i="187"/>
  <c r="A230" i="187"/>
  <c r="A229" i="187"/>
  <c r="A228" i="187"/>
  <c r="A227" i="187"/>
  <c r="A226" i="187"/>
  <c r="A225" i="187"/>
  <c r="A224" i="187"/>
  <c r="A223" i="187"/>
  <c r="A222" i="187"/>
  <c r="A221" i="187"/>
  <c r="A220" i="187"/>
  <c r="A219" i="187"/>
  <c r="A218" i="187"/>
  <c r="A217" i="187"/>
  <c r="A216" i="187"/>
  <c r="A215" i="187"/>
  <c r="A214" i="187"/>
  <c r="A213" i="187"/>
  <c r="A212" i="187"/>
  <c r="A211" i="187"/>
  <c r="A210" i="187"/>
  <c r="A209" i="187"/>
  <c r="A208" i="187"/>
  <c r="A207" i="187"/>
  <c r="A206" i="187"/>
  <c r="A205" i="187"/>
  <c r="A204" i="187"/>
  <c r="A203" i="187"/>
  <c r="A202" i="187"/>
  <c r="A201" i="187"/>
  <c r="A200" i="187"/>
  <c r="A199" i="187"/>
  <c r="A198" i="187"/>
  <c r="A197" i="187"/>
  <c r="A196" i="187"/>
  <c r="A195" i="187"/>
  <c r="A194" i="187"/>
  <c r="A193" i="187"/>
  <c r="A192" i="187"/>
  <c r="A191" i="187"/>
  <c r="A190" i="187"/>
  <c r="A189" i="187"/>
  <c r="A188" i="187"/>
  <c r="A187" i="187"/>
  <c r="A186" i="187"/>
  <c r="A185" i="187"/>
  <c r="A184" i="187"/>
  <c r="A183" i="187"/>
  <c r="A182" i="187"/>
  <c r="A181" i="187"/>
  <c r="A180" i="187"/>
  <c r="A179" i="187"/>
  <c r="A178" i="187"/>
  <c r="A177" i="187"/>
  <c r="A176" i="187"/>
  <c r="A175" i="187"/>
  <c r="A174" i="187"/>
  <c r="A173" i="187"/>
  <c r="A172" i="187"/>
  <c r="A171" i="187"/>
  <c r="A170" i="187"/>
  <c r="A169" i="187"/>
  <c r="A168" i="187"/>
  <c r="A167" i="187"/>
  <c r="A166" i="187"/>
  <c r="A165" i="187"/>
  <c r="A164" i="187"/>
  <c r="A163" i="187"/>
  <c r="A162" i="187"/>
  <c r="A161" i="187"/>
  <c r="A160" i="187"/>
  <c r="A159" i="187"/>
  <c r="A158" i="187"/>
  <c r="A157" i="187"/>
  <c r="A156" i="187"/>
  <c r="A155" i="187"/>
  <c r="A154" i="187"/>
  <c r="A153" i="187"/>
  <c r="A152" i="187"/>
  <c r="A151" i="187"/>
  <c r="A150" i="187"/>
  <c r="A149" i="187"/>
  <c r="A148" i="187"/>
  <c r="A147" i="187"/>
  <c r="A146" i="187"/>
  <c r="A145" i="187"/>
  <c r="A144" i="187"/>
  <c r="A143" i="187"/>
  <c r="A142" i="187"/>
  <c r="A141" i="187"/>
  <c r="A140" i="187"/>
  <c r="A139" i="187"/>
  <c r="A138" i="187"/>
  <c r="A137" i="187"/>
  <c r="A136" i="187"/>
  <c r="A135" i="187"/>
  <c r="A134" i="187"/>
  <c r="A133" i="187"/>
  <c r="A132" i="187"/>
  <c r="A131" i="187"/>
  <c r="A130" i="187"/>
  <c r="A129" i="187"/>
  <c r="A128" i="187"/>
  <c r="A127" i="187"/>
  <c r="A126" i="187"/>
  <c r="A125" i="187"/>
  <c r="A124" i="187"/>
  <c r="A123" i="187"/>
  <c r="A122" i="187"/>
  <c r="A121" i="187"/>
  <c r="A120" i="187"/>
  <c r="A119" i="187"/>
  <c r="A118" i="187"/>
  <c r="A117" i="187"/>
  <c r="A116" i="187"/>
  <c r="A115" i="187"/>
  <c r="A114" i="187"/>
  <c r="A113" i="187"/>
  <c r="A112" i="187"/>
  <c r="A111" i="187"/>
  <c r="A110" i="187"/>
  <c r="A109" i="187"/>
  <c r="A108" i="187"/>
  <c r="A107" i="187"/>
  <c r="A106" i="187"/>
  <c r="A105" i="187"/>
  <c r="A104" i="187"/>
  <c r="A103" i="187"/>
  <c r="A102" i="187"/>
  <c r="A101" i="187"/>
  <c r="A100" i="187"/>
  <c r="A99" i="187"/>
  <c r="A98" i="187"/>
  <c r="A97" i="187"/>
  <c r="A96" i="187"/>
  <c r="A95" i="187"/>
  <c r="A94" i="187"/>
  <c r="A93" i="187"/>
  <c r="A92" i="187"/>
  <c r="A91" i="187"/>
  <c r="A90" i="187"/>
  <c r="A89" i="187"/>
  <c r="A88" i="187"/>
  <c r="A87" i="187"/>
  <c r="A86" i="187"/>
  <c r="A85" i="187"/>
  <c r="A84" i="187"/>
  <c r="A83" i="187"/>
  <c r="A82" i="187"/>
  <c r="A81" i="187"/>
  <c r="A80" i="187"/>
  <c r="A79" i="187"/>
  <c r="A78" i="187"/>
  <c r="A77" i="187"/>
  <c r="A76" i="187"/>
  <c r="A75" i="187"/>
  <c r="A74" i="187"/>
  <c r="A73" i="187"/>
  <c r="A72" i="187"/>
  <c r="A71" i="187"/>
  <c r="A70" i="187"/>
  <c r="A69" i="187"/>
  <c r="A68" i="187"/>
  <c r="A67" i="187"/>
  <c r="A66" i="187"/>
  <c r="A65" i="187"/>
  <c r="A64" i="187"/>
  <c r="A63" i="187"/>
  <c r="A62" i="187"/>
  <c r="A61" i="187"/>
  <c r="A60" i="187"/>
  <c r="A59" i="187"/>
  <c r="A58" i="187"/>
  <c r="A57" i="187"/>
  <c r="A56" i="187"/>
  <c r="A55" i="187"/>
  <c r="A54" i="187"/>
  <c r="A53" i="187"/>
  <c r="A52" i="187"/>
  <c r="A51" i="187"/>
  <c r="A50" i="187"/>
  <c r="A49" i="187"/>
  <c r="A48" i="187"/>
  <c r="A47" i="187"/>
  <c r="A46" i="187"/>
  <c r="A45" i="187"/>
  <c r="A44" i="187"/>
  <c r="A43" i="187"/>
  <c r="A42" i="187"/>
  <c r="A41" i="187"/>
  <c r="A40" i="187"/>
  <c r="A39" i="187"/>
  <c r="A38" i="187"/>
  <c r="A37" i="187"/>
  <c r="A36" i="187"/>
  <c r="A35" i="187"/>
  <c r="A34" i="187"/>
  <c r="A33" i="187"/>
  <c r="A32" i="187"/>
  <c r="A31" i="187"/>
  <c r="A30" i="187"/>
  <c r="A29" i="187"/>
  <c r="A28" i="187"/>
  <c r="A27" i="187"/>
  <c r="A26" i="187"/>
  <c r="A25" i="187"/>
  <c r="A24" i="187"/>
  <c r="A23" i="187"/>
  <c r="A22" i="187"/>
  <c r="A21" i="187"/>
  <c r="A20" i="187"/>
  <c r="A19" i="187"/>
  <c r="A18" i="187"/>
  <c r="A17" i="187"/>
  <c r="A16" i="187"/>
  <c r="A15" i="187"/>
  <c r="A14" i="187"/>
  <c r="A13" i="187"/>
  <c r="A12" i="187"/>
  <c r="A11" i="187"/>
  <c r="A10" i="187"/>
  <c r="A9" i="187"/>
  <c r="A8" i="187"/>
  <c r="A7" i="187"/>
  <c r="A6" i="187"/>
  <c r="A5" i="187"/>
  <c r="A4" i="187"/>
  <c r="A3" i="187"/>
  <c r="A2" i="187"/>
  <c r="EE4" i="160" l="1"/>
  <c r="EE3" i="160" s="1"/>
  <c r="EE6" i="160" s="1"/>
  <c r="DY4" i="167"/>
  <c r="DY3" i="167" s="1"/>
  <c r="DY6" i="167" s="1"/>
  <c r="EK42" i="167"/>
  <c r="EK41" i="167"/>
  <c r="EK325" i="167"/>
  <c r="EK261" i="167"/>
  <c r="EK197" i="167"/>
  <c r="EK133" i="167"/>
  <c r="EK22" i="167"/>
  <c r="EK21" i="167"/>
  <c r="EK406" i="167"/>
  <c r="EK402" i="167"/>
  <c r="EK398" i="167"/>
  <c r="EK394" i="167"/>
  <c r="EK390" i="167"/>
  <c r="EK386" i="167"/>
  <c r="EK382" i="167"/>
  <c r="EK378" i="167"/>
  <c r="EK374" i="167"/>
  <c r="EK370" i="167"/>
  <c r="EK366" i="167"/>
  <c r="EK362" i="167"/>
  <c r="EK358" i="167"/>
  <c r="EK354" i="167"/>
  <c r="EK350" i="167"/>
  <c r="EK346" i="167"/>
  <c r="EK329" i="167"/>
  <c r="EK265" i="167"/>
  <c r="EK218" i="167"/>
  <c r="EK201" i="167"/>
  <c r="EK154" i="167"/>
  <c r="EK66" i="167"/>
  <c r="EK65" i="167"/>
  <c r="EK333" i="167"/>
  <c r="EK286" i="167"/>
  <c r="EK269" i="167"/>
  <c r="EK222" i="167"/>
  <c r="EK205" i="167"/>
  <c r="EK158" i="167"/>
  <c r="EK141" i="167"/>
  <c r="EK46" i="167"/>
  <c r="EK45" i="167"/>
  <c r="EK102" i="167"/>
  <c r="EK26" i="167"/>
  <c r="EK25" i="167"/>
  <c r="EK341" i="167"/>
  <c r="EK277" i="167"/>
  <c r="EK213" i="167"/>
  <c r="EK149" i="167"/>
  <c r="EK50" i="167"/>
  <c r="EK49" i="167"/>
  <c r="EK30" i="167"/>
  <c r="EK29" i="167"/>
  <c r="EK323" i="167"/>
  <c r="EK306" i="167"/>
  <c r="EK289" i="167"/>
  <c r="EK293" i="167"/>
  <c r="EK229" i="167"/>
  <c r="EK165" i="167"/>
  <c r="EK118" i="167"/>
  <c r="EK54" i="167"/>
  <c r="EK53" i="167"/>
  <c r="EK297" i="167"/>
  <c r="EK82" i="167"/>
  <c r="EK34" i="167"/>
  <c r="EK33" i="167"/>
  <c r="EK14" i="167"/>
  <c r="EK13" i="167"/>
  <c r="EK58" i="167"/>
  <c r="EK57" i="167"/>
  <c r="EK309" i="167"/>
  <c r="EK245" i="167"/>
  <c r="EK181" i="167"/>
  <c r="EK38" i="167"/>
  <c r="EK37" i="167"/>
  <c r="EK313" i="167"/>
  <c r="EK249" i="167"/>
  <c r="EK185" i="167"/>
  <c r="EK18" i="167"/>
  <c r="EK17" i="167"/>
  <c r="EK317" i="167"/>
  <c r="EK253" i="167"/>
  <c r="EK189" i="167"/>
  <c r="EK125" i="167"/>
  <c r="EK62" i="167"/>
  <c r="EK61" i="167"/>
  <c r="EK9" i="167"/>
  <c r="BX183" i="165"/>
  <c r="EP183" i="165"/>
  <c r="BX167" i="165"/>
  <c r="DF167" i="165"/>
  <c r="DR167" i="165"/>
  <c r="EP167" i="165"/>
  <c r="DR206" i="165"/>
  <c r="BX206" i="165"/>
  <c r="EP199" i="165"/>
  <c r="EP158" i="165"/>
  <c r="EP163" i="165"/>
  <c r="BX169" i="165"/>
  <c r="DR199" i="165"/>
  <c r="DF206" i="165"/>
  <c r="DF201" i="165"/>
  <c r="DF185" i="165"/>
  <c r="BX185" i="165"/>
  <c r="EP206" i="165"/>
  <c r="DF183" i="165"/>
  <c r="DF169" i="165"/>
  <c r="BX201" i="165"/>
  <c r="EP193" i="165"/>
  <c r="EP177" i="165"/>
  <c r="DR159" i="165"/>
  <c r="BX190" i="165"/>
  <c r="DR190" i="165"/>
  <c r="BX174" i="165"/>
  <c r="DR174" i="165"/>
  <c r="BX158" i="165"/>
  <c r="DR158" i="165"/>
  <c r="EP192" i="165"/>
  <c r="EP176" i="165"/>
  <c r="EP160" i="165"/>
  <c r="DR183" i="165"/>
  <c r="DF207" i="165"/>
  <c r="BX164" i="165"/>
  <c r="BX173" i="165"/>
  <c r="DF173" i="165"/>
  <c r="EP207" i="165"/>
  <c r="EP191" i="165"/>
  <c r="EP175" i="165"/>
  <c r="EP159" i="165"/>
  <c r="DR207" i="165"/>
  <c r="DR181" i="165"/>
  <c r="DF180" i="165"/>
  <c r="BX189" i="165"/>
  <c r="BX180" i="165"/>
  <c r="DR205" i="165"/>
  <c r="DR180" i="165"/>
  <c r="DF204" i="165"/>
  <c r="DF178" i="165"/>
  <c r="BX172" i="165"/>
  <c r="BX170" i="165"/>
  <c r="DF203" i="165"/>
  <c r="DR203" i="165"/>
  <c r="DF187" i="165"/>
  <c r="DR187" i="165"/>
  <c r="BX171" i="165"/>
  <c r="DF171" i="165"/>
  <c r="DR171" i="165"/>
  <c r="EP205" i="165"/>
  <c r="EP189" i="165"/>
  <c r="EP173" i="165"/>
  <c r="DR204" i="165"/>
  <c r="DR178" i="165"/>
  <c r="DF202" i="165"/>
  <c r="DF177" i="165"/>
  <c r="BX203" i="165"/>
  <c r="BX178" i="165"/>
  <c r="EP204" i="165"/>
  <c r="EP188" i="165"/>
  <c r="EP172" i="165"/>
  <c r="DR202" i="165"/>
  <c r="DF175" i="165"/>
  <c r="BX202" i="165"/>
  <c r="EP203" i="165"/>
  <c r="EP187" i="165"/>
  <c r="EP171" i="165"/>
  <c r="DR175" i="165"/>
  <c r="DF199" i="165"/>
  <c r="DF174" i="165"/>
  <c r="CG207" i="165"/>
  <c r="BX187" i="165"/>
  <c r="BX200" i="165"/>
  <c r="DF200" i="165"/>
  <c r="BX184" i="165"/>
  <c r="DF184" i="165"/>
  <c r="BX168" i="165"/>
  <c r="DF168" i="165"/>
  <c r="EP186" i="165"/>
  <c r="EP170" i="165"/>
  <c r="DR173" i="165"/>
  <c r="DF172" i="165"/>
  <c r="BX160" i="165"/>
  <c r="EP201" i="165"/>
  <c r="EP185" i="165"/>
  <c r="EP169" i="165"/>
  <c r="DR197" i="165"/>
  <c r="DF196" i="165"/>
  <c r="DF170" i="165"/>
  <c r="BX181" i="165"/>
  <c r="BX198" i="165"/>
  <c r="DR198" i="165"/>
  <c r="BX182" i="165"/>
  <c r="DR182" i="165"/>
  <c r="BX166" i="165"/>
  <c r="DR166" i="165"/>
  <c r="EP200" i="165"/>
  <c r="EP184" i="165"/>
  <c r="EP168" i="165"/>
  <c r="DR196" i="165"/>
  <c r="DF194" i="165"/>
  <c r="BX194" i="165"/>
  <c r="BX165" i="165"/>
  <c r="DF165" i="165"/>
  <c r="DR194" i="165"/>
  <c r="DR168" i="165"/>
  <c r="CA206" i="165"/>
  <c r="EP198" i="165"/>
  <c r="EP182" i="165"/>
  <c r="EP166" i="165"/>
  <c r="DF191" i="165"/>
  <c r="DF166" i="165"/>
  <c r="BX205" i="165"/>
  <c r="BX197" i="165"/>
  <c r="DF195" i="165"/>
  <c r="DR195" i="165"/>
  <c r="BX195" i="165"/>
  <c r="BX179" i="165"/>
  <c r="DF179" i="165"/>
  <c r="DR179" i="165"/>
  <c r="DF163" i="165"/>
  <c r="DR163" i="165"/>
  <c r="EP197" i="165"/>
  <c r="EP181" i="165"/>
  <c r="EP165" i="165"/>
  <c r="DR191" i="165"/>
  <c r="DR165" i="165"/>
  <c r="DF190" i="165"/>
  <c r="DF164" i="165"/>
  <c r="BX177" i="165"/>
  <c r="EP196" i="165"/>
  <c r="EP164" i="165"/>
  <c r="DR189" i="165"/>
  <c r="DF188" i="165"/>
  <c r="DF162" i="165"/>
  <c r="BX186" i="165"/>
  <c r="BX193" i="165"/>
  <c r="DR193" i="165"/>
  <c r="BX161" i="165"/>
  <c r="DR161" i="165"/>
  <c r="DR188" i="165"/>
  <c r="DR162" i="165"/>
  <c r="DF186" i="165"/>
  <c r="DF161" i="165"/>
  <c r="BX192" i="165"/>
  <c r="DF192" i="165"/>
  <c r="BX176" i="165"/>
  <c r="DF176" i="165"/>
  <c r="EP162" i="165"/>
  <c r="DR160" i="165"/>
  <c r="DF159" i="165"/>
  <c r="EC183" i="167"/>
  <c r="EA169" i="167"/>
  <c r="DX196" i="167"/>
  <c r="EB180" i="167"/>
  <c r="ED186" i="167"/>
  <c r="DZ166" i="167"/>
  <c r="EC176" i="167"/>
  <c r="EC169" i="167"/>
  <c r="DZ182" i="167"/>
  <c r="EC190" i="167"/>
  <c r="ED158" i="167"/>
  <c r="DW198" i="167"/>
  <c r="EB194" i="167"/>
  <c r="DX162" i="167"/>
  <c r="DW165" i="167"/>
  <c r="DX171" i="167"/>
  <c r="DW178" i="167"/>
  <c r="DW169" i="167"/>
  <c r="EA185" i="167"/>
  <c r="ED199" i="167"/>
  <c r="DX168" i="167"/>
  <c r="EB185" i="167"/>
  <c r="DX174" i="167"/>
  <c r="EC197" i="167"/>
  <c r="DX207" i="167"/>
  <c r="EA191" i="167"/>
  <c r="DW170" i="167"/>
  <c r="DX199" i="167"/>
  <c r="DZ205" i="167"/>
  <c r="EA205" i="167"/>
  <c r="DX157" i="167"/>
  <c r="DW168" i="167"/>
  <c r="EB183" i="167"/>
  <c r="DX204" i="167"/>
  <c r="DZ188" i="167"/>
  <c r="ED172" i="167"/>
  <c r="DW167" i="167"/>
  <c r="EC198" i="167"/>
  <c r="EA207" i="167"/>
  <c r="DW202" i="167"/>
  <c r="DW166" i="167"/>
  <c r="DZ198" i="167"/>
  <c r="ED182" i="167"/>
  <c r="DZ202" i="167"/>
  <c r="DW201" i="167"/>
  <c r="DW162" i="167"/>
  <c r="ED202" i="167"/>
  <c r="EC182" i="167"/>
  <c r="EB201" i="167"/>
  <c r="DX185" i="167"/>
  <c r="EB169" i="167"/>
  <c r="DW200" i="167"/>
  <c r="DX198" i="167"/>
  <c r="EB182" i="167"/>
  <c r="ED166" i="167"/>
  <c r="ED183" i="167"/>
  <c r="DW199" i="167"/>
  <c r="EB197" i="167"/>
  <c r="EA182" i="167"/>
  <c r="EB166" i="167"/>
  <c r="ED201" i="167"/>
  <c r="EA198" i="167"/>
  <c r="EA166" i="167"/>
  <c r="DW194" i="167"/>
  <c r="ED208" i="167"/>
  <c r="EA201" i="167"/>
  <c r="EA194" i="167"/>
  <c r="DX182" i="167"/>
  <c r="DX166" i="167"/>
  <c r="DW186" i="167"/>
  <c r="EC208" i="167"/>
  <c r="DZ201" i="167"/>
  <c r="DW185" i="167"/>
  <c r="EA208" i="167"/>
  <c r="DZ191" i="167"/>
  <c r="EA180" i="167"/>
  <c r="DW195" i="167"/>
  <c r="DW179" i="167"/>
  <c r="DZ163" i="167"/>
  <c r="DW184" i="167"/>
  <c r="DX201" i="167"/>
  <c r="EC186" i="167"/>
  <c r="EC161" i="167"/>
  <c r="DW183" i="167"/>
  <c r="EC207" i="167"/>
  <c r="ED200" i="167"/>
  <c r="ED185" i="167"/>
  <c r="DX160" i="167"/>
  <c r="DX193" i="167"/>
  <c r="DZ177" i="167"/>
  <c r="ED161" i="167"/>
  <c r="DW182" i="167"/>
  <c r="EB207" i="167"/>
  <c r="EC185" i="167"/>
  <c r="ED175" i="167"/>
  <c r="EC158" i="167"/>
  <c r="DW193" i="167"/>
  <c r="DW177" i="167"/>
  <c r="DW161" i="167"/>
  <c r="DX208" i="167"/>
  <c r="ED203" i="167"/>
  <c r="DX202" i="167"/>
  <c r="EC200" i="167"/>
  <c r="EA197" i="167"/>
  <c r="DZ194" i="167"/>
  <c r="EC189" i="167"/>
  <c r="DX188" i="167"/>
  <c r="EB186" i="167"/>
  <c r="EA183" i="167"/>
  <c r="DZ180" i="167"/>
  <c r="ED178" i="167"/>
  <c r="DX177" i="167"/>
  <c r="EC175" i="167"/>
  <c r="EB172" i="167"/>
  <c r="DZ169" i="167"/>
  <c r="ED164" i="167"/>
  <c r="DX163" i="167"/>
  <c r="EB161" i="167"/>
  <c r="EB158" i="167"/>
  <c r="DW192" i="167"/>
  <c r="DW176" i="167"/>
  <c r="DW160" i="167"/>
  <c r="DX156" i="167"/>
  <c r="ED206" i="167"/>
  <c r="DX205" i="167"/>
  <c r="EC203" i="167"/>
  <c r="EB200" i="167"/>
  <c r="DZ197" i="167"/>
  <c r="ED192" i="167"/>
  <c r="DX191" i="167"/>
  <c r="EB189" i="167"/>
  <c r="EA186" i="167"/>
  <c r="DZ183" i="167"/>
  <c r="ED181" i="167"/>
  <c r="EC178" i="167"/>
  <c r="EB175" i="167"/>
  <c r="EA172" i="167"/>
  <c r="ED167" i="167"/>
  <c r="EC164" i="167"/>
  <c r="EA161" i="167"/>
  <c r="EA158" i="167"/>
  <c r="DW207" i="167"/>
  <c r="DW191" i="167"/>
  <c r="DW175" i="167"/>
  <c r="DW159" i="167"/>
  <c r="EC206" i="167"/>
  <c r="EB203" i="167"/>
  <c r="EA200" i="167"/>
  <c r="ED195" i="167"/>
  <c r="DX194" i="167"/>
  <c r="EC192" i="167"/>
  <c r="EA189" i="167"/>
  <c r="DZ186" i="167"/>
  <c r="EC181" i="167"/>
  <c r="DX180" i="167"/>
  <c r="EB178" i="167"/>
  <c r="EA175" i="167"/>
  <c r="DZ172" i="167"/>
  <c r="ED170" i="167"/>
  <c r="DX169" i="167"/>
  <c r="EC167" i="167"/>
  <c r="EB164" i="167"/>
  <c r="DZ161" i="167"/>
  <c r="DZ158" i="167"/>
  <c r="ED189" i="167"/>
  <c r="EC172" i="167"/>
  <c r="DW206" i="167"/>
  <c r="DW190" i="167"/>
  <c r="DW174" i="167"/>
  <c r="DW158" i="167"/>
  <c r="EB206" i="167"/>
  <c r="EA203" i="167"/>
  <c r="DZ200" i="167"/>
  <c r="ED198" i="167"/>
  <c r="DX197" i="167"/>
  <c r="EC195" i="167"/>
  <c r="EB192" i="167"/>
  <c r="DZ189" i="167"/>
  <c r="ED184" i="167"/>
  <c r="DX183" i="167"/>
  <c r="EB181" i="167"/>
  <c r="EA178" i="167"/>
  <c r="DZ175" i="167"/>
  <c r="ED173" i="167"/>
  <c r="EC170" i="167"/>
  <c r="EB167" i="167"/>
  <c r="EA164" i="167"/>
  <c r="DW205" i="167"/>
  <c r="DW189" i="167"/>
  <c r="DW173" i="167"/>
  <c r="DW157" i="167"/>
  <c r="EA206" i="167"/>
  <c r="DZ203" i="167"/>
  <c r="EB195" i="167"/>
  <c r="EA192" i="167"/>
  <c r="ED187" i="167"/>
  <c r="DX186" i="167"/>
  <c r="EC184" i="167"/>
  <c r="EA181" i="167"/>
  <c r="DZ178" i="167"/>
  <c r="EC173" i="167"/>
  <c r="DX172" i="167"/>
  <c r="EB170" i="167"/>
  <c r="EA167" i="167"/>
  <c r="DZ164" i="167"/>
  <c r="ED162" i="167"/>
  <c r="DX161" i="167"/>
  <c r="ED159" i="167"/>
  <c r="DX158" i="167"/>
  <c r="DW204" i="167"/>
  <c r="DW188" i="167"/>
  <c r="DW172" i="167"/>
  <c r="DW156" i="167"/>
  <c r="DZ206" i="167"/>
  <c r="EC201" i="167"/>
  <c r="DX200" i="167"/>
  <c r="EB198" i="167"/>
  <c r="EA195" i="167"/>
  <c r="DZ192" i="167"/>
  <c r="ED190" i="167"/>
  <c r="DX189" i="167"/>
  <c r="EC187" i="167"/>
  <c r="EB184" i="167"/>
  <c r="DZ181" i="167"/>
  <c r="ED176" i="167"/>
  <c r="DX175" i="167"/>
  <c r="EB173" i="167"/>
  <c r="EA170" i="167"/>
  <c r="DZ167" i="167"/>
  <c r="ED165" i="167"/>
  <c r="EC162" i="167"/>
  <c r="EC159" i="167"/>
  <c r="DW203" i="167"/>
  <c r="DW187" i="167"/>
  <c r="DW171" i="167"/>
  <c r="DV209" i="167"/>
  <c r="DW208" i="167" s="1"/>
  <c r="ED204" i="167"/>
  <c r="DX203" i="167"/>
  <c r="DZ195" i="167"/>
  <c r="ED193" i="167"/>
  <c r="EB187" i="167"/>
  <c r="EA184" i="167"/>
  <c r="ED179" i="167"/>
  <c r="DX178" i="167"/>
  <c r="EA173" i="167"/>
  <c r="DZ170" i="167"/>
  <c r="EC165" i="167"/>
  <c r="DX164" i="167"/>
  <c r="EB162" i="167"/>
  <c r="EB159" i="167"/>
  <c r="ED207" i="167"/>
  <c r="DX206" i="167"/>
  <c r="EC204" i="167"/>
  <c r="EC193" i="167"/>
  <c r="DX192" i="167"/>
  <c r="EB190" i="167"/>
  <c r="EA187" i="167"/>
  <c r="DZ184" i="167"/>
  <c r="DX181" i="167"/>
  <c r="EC179" i="167"/>
  <c r="EB176" i="167"/>
  <c r="DZ173" i="167"/>
  <c r="ED168" i="167"/>
  <c r="DX167" i="167"/>
  <c r="EB165" i="167"/>
  <c r="EA162" i="167"/>
  <c r="EA159" i="167"/>
  <c r="EB204" i="167"/>
  <c r="ED196" i="167"/>
  <c r="DX195" i="167"/>
  <c r="EB193" i="167"/>
  <c r="EA190" i="167"/>
  <c r="DZ187" i="167"/>
  <c r="EB179" i="167"/>
  <c r="EA176" i="167"/>
  <c r="ED171" i="167"/>
  <c r="DX170" i="167"/>
  <c r="EC168" i="167"/>
  <c r="EA165" i="167"/>
  <c r="DZ162" i="167"/>
  <c r="DZ159" i="167"/>
  <c r="ED157" i="167"/>
  <c r="EA204" i="167"/>
  <c r="EC196" i="167"/>
  <c r="EA193" i="167"/>
  <c r="DZ190" i="167"/>
  <c r="DX184" i="167"/>
  <c r="EA179" i="167"/>
  <c r="DZ176" i="167"/>
  <c r="ED174" i="167"/>
  <c r="DX173" i="167"/>
  <c r="EC171" i="167"/>
  <c r="EB168" i="167"/>
  <c r="DZ165" i="167"/>
  <c r="ED160" i="167"/>
  <c r="EC157" i="167"/>
  <c r="DZ204" i="167"/>
  <c r="EC199" i="167"/>
  <c r="EB196" i="167"/>
  <c r="DZ193" i="167"/>
  <c r="ED188" i="167"/>
  <c r="DX187" i="167"/>
  <c r="DZ179" i="167"/>
  <c r="ED177" i="167"/>
  <c r="EC174" i="167"/>
  <c r="EB171" i="167"/>
  <c r="EA168" i="167"/>
  <c r="ED163" i="167"/>
  <c r="EC160" i="167"/>
  <c r="DX159" i="167"/>
  <c r="EB157" i="167"/>
  <c r="DZ207" i="167"/>
  <c r="ED205" i="167"/>
  <c r="EC202" i="167"/>
  <c r="EB199" i="167"/>
  <c r="EA196" i="167"/>
  <c r="ED191" i="167"/>
  <c r="DX190" i="167"/>
  <c r="EC188" i="167"/>
  <c r="EC177" i="167"/>
  <c r="DX176" i="167"/>
  <c r="EB174" i="167"/>
  <c r="EA171" i="167"/>
  <c r="DZ168" i="167"/>
  <c r="DX165" i="167"/>
  <c r="EC163" i="167"/>
  <c r="EB160" i="167"/>
  <c r="EA157" i="167"/>
  <c r="DW197" i="167"/>
  <c r="DW181" i="167"/>
  <c r="EB208" i="167"/>
  <c r="EC205" i="167"/>
  <c r="EB202" i="167"/>
  <c r="EA199" i="167"/>
  <c r="DZ196" i="167"/>
  <c r="ED194" i="167"/>
  <c r="EC191" i="167"/>
  <c r="EB188" i="167"/>
  <c r="DZ185" i="167"/>
  <c r="ED180" i="167"/>
  <c r="DX179" i="167"/>
  <c r="EB177" i="167"/>
  <c r="EA174" i="167"/>
  <c r="DZ171" i="167"/>
  <c r="ED169" i="167"/>
  <c r="EC166" i="167"/>
  <c r="EB163" i="167"/>
  <c r="EA160" i="167"/>
  <c r="DZ157" i="167"/>
  <c r="DW196" i="167"/>
  <c r="DW180" i="167"/>
  <c r="DW164" i="167"/>
  <c r="EB205" i="167"/>
  <c r="EA202" i="167"/>
  <c r="DZ199" i="167"/>
  <c r="ED197" i="167"/>
  <c r="EC194" i="167"/>
  <c r="EB191" i="167"/>
  <c r="EA188" i="167"/>
  <c r="EC180" i="167"/>
  <c r="EA177" i="167"/>
  <c r="DZ174" i="167"/>
  <c r="EA163" i="167"/>
  <c r="DZ160" i="167"/>
  <c r="DW163" i="167"/>
  <c r="EW5" i="167" l="1"/>
  <c r="EW3" i="167" s="1"/>
  <c r="DA5" i="165" l="1"/>
  <c r="CI5" i="167" l="1"/>
  <c r="CI5" i="166"/>
  <c r="CI5" i="160"/>
  <c r="DV155" i="167" l="1"/>
  <c r="DX155" i="167" s="1"/>
  <c r="DV154" i="167"/>
  <c r="DV153" i="167"/>
  <c r="DX153" i="167" s="1"/>
  <c r="DV152" i="167"/>
  <c r="DV151" i="167"/>
  <c r="DX151" i="167" s="1"/>
  <c r="DV150" i="167"/>
  <c r="DX150" i="167" s="1"/>
  <c r="DV149" i="167"/>
  <c r="DV148" i="167"/>
  <c r="DX148" i="167" s="1"/>
  <c r="DV147" i="167"/>
  <c r="DX147" i="167" s="1"/>
  <c r="DV146" i="167"/>
  <c r="DX146" i="167" s="1"/>
  <c r="DV145" i="167"/>
  <c r="DV144" i="167"/>
  <c r="DX144" i="167" s="1"/>
  <c r="DV143" i="167"/>
  <c r="DV142" i="167"/>
  <c r="DX142" i="167" s="1"/>
  <c r="DV141" i="167"/>
  <c r="DX141" i="167" s="1"/>
  <c r="DV140" i="167"/>
  <c r="DV139" i="167"/>
  <c r="DV138" i="167"/>
  <c r="DV137" i="167"/>
  <c r="DX137" i="167" s="1"/>
  <c r="DV136" i="167"/>
  <c r="DV135" i="167"/>
  <c r="DV134" i="167"/>
  <c r="DV133" i="167"/>
  <c r="DV132" i="167"/>
  <c r="DX132" i="167" s="1"/>
  <c r="DV131" i="167"/>
  <c r="DV130" i="167"/>
  <c r="DX130" i="167" s="1"/>
  <c r="DV129" i="167"/>
  <c r="DV128" i="167"/>
  <c r="DV127" i="167"/>
  <c r="DV126" i="167"/>
  <c r="DV125" i="167"/>
  <c r="DX125" i="167" s="1"/>
  <c r="DV124" i="167"/>
  <c r="DV123" i="167"/>
  <c r="DV122" i="167"/>
  <c r="DV121" i="167"/>
  <c r="DV120" i="167"/>
  <c r="DV119" i="167"/>
  <c r="DV118" i="167"/>
  <c r="DX118" i="167" s="1"/>
  <c r="DV117" i="167"/>
  <c r="DV116" i="167"/>
  <c r="DX116" i="167" s="1"/>
  <c r="DV115" i="167"/>
  <c r="DV114" i="167"/>
  <c r="DV113" i="167"/>
  <c r="DV112" i="167"/>
  <c r="DV111" i="167"/>
  <c r="DV110" i="167"/>
  <c r="DX110" i="167" s="1"/>
  <c r="DV109" i="167"/>
  <c r="DV108" i="167"/>
  <c r="DV107" i="167"/>
  <c r="DV106" i="167"/>
  <c r="DV105" i="167"/>
  <c r="DV104" i="167"/>
  <c r="DV103" i="167"/>
  <c r="DV102" i="167"/>
  <c r="DX102" i="167" s="1"/>
  <c r="DV101" i="167"/>
  <c r="DV100" i="167"/>
  <c r="DX100" i="167" s="1"/>
  <c r="DV99" i="167"/>
  <c r="DV98" i="167"/>
  <c r="DV97" i="167"/>
  <c r="DV96" i="167"/>
  <c r="DV95" i="167"/>
  <c r="DV94" i="167"/>
  <c r="DX94" i="167" s="1"/>
  <c r="DV93" i="167"/>
  <c r="DV92" i="167"/>
  <c r="DV91" i="167"/>
  <c r="DV90" i="167"/>
  <c r="DV89" i="167"/>
  <c r="DV88" i="167"/>
  <c r="DV87" i="167"/>
  <c r="DV86" i="167"/>
  <c r="DX86" i="167" s="1"/>
  <c r="DV85" i="167"/>
  <c r="DV84" i="167"/>
  <c r="DX84" i="167" s="1"/>
  <c r="DV83" i="167"/>
  <c r="DV82" i="167"/>
  <c r="DV81" i="167"/>
  <c r="DV80" i="167"/>
  <c r="DV79" i="167"/>
  <c r="DI79" i="167"/>
  <c r="DV78" i="167"/>
  <c r="DX78" i="167" s="1"/>
  <c r="DV77" i="167"/>
  <c r="DV76" i="167"/>
  <c r="DV75" i="167"/>
  <c r="DV74" i="167"/>
  <c r="DV73" i="167"/>
  <c r="DV72" i="167"/>
  <c r="DV71" i="167"/>
  <c r="DX71" i="167" s="1"/>
  <c r="DV70" i="167"/>
  <c r="DV69" i="167"/>
  <c r="DX69" i="167" s="1"/>
  <c r="DV68" i="167"/>
  <c r="DV67" i="167"/>
  <c r="DV66" i="167"/>
  <c r="DV65" i="167"/>
  <c r="DV64" i="167"/>
  <c r="DV63" i="167"/>
  <c r="DX63" i="167" s="1"/>
  <c r="DV62" i="167"/>
  <c r="DV61" i="167"/>
  <c r="DV60" i="167"/>
  <c r="DV59" i="167"/>
  <c r="DV58" i="167"/>
  <c r="DV57" i="167"/>
  <c r="DV56" i="167"/>
  <c r="DV55" i="167"/>
  <c r="DX55" i="167" s="1"/>
  <c r="DV54" i="167"/>
  <c r="DV53" i="167"/>
  <c r="DX53" i="167" s="1"/>
  <c r="DV52" i="167"/>
  <c r="DV51" i="167"/>
  <c r="DV50" i="167"/>
  <c r="DV49" i="167"/>
  <c r="DV48" i="167"/>
  <c r="DV47" i="167"/>
  <c r="DX47" i="167" s="1"/>
  <c r="DV46" i="167"/>
  <c r="DV45" i="167"/>
  <c r="DV44" i="167"/>
  <c r="DV43" i="167"/>
  <c r="DV42" i="167"/>
  <c r="DV41" i="167"/>
  <c r="DV40" i="167"/>
  <c r="DV39" i="167"/>
  <c r="DV38" i="167"/>
  <c r="DV37" i="167"/>
  <c r="DV36" i="167"/>
  <c r="DV35" i="167"/>
  <c r="DV34" i="167"/>
  <c r="DV33" i="167"/>
  <c r="DV32" i="167"/>
  <c r="DV31" i="167"/>
  <c r="DX31" i="167" s="1"/>
  <c r="DV30" i="167"/>
  <c r="DV29" i="167"/>
  <c r="DV28" i="167"/>
  <c r="DV27" i="167"/>
  <c r="DV26" i="167"/>
  <c r="DV25" i="167"/>
  <c r="CO25" i="167" s="1"/>
  <c r="DV24" i="167"/>
  <c r="DV23" i="167"/>
  <c r="DV22" i="167"/>
  <c r="DV21" i="167"/>
  <c r="DV20" i="167"/>
  <c r="DV19" i="167"/>
  <c r="DV18" i="167"/>
  <c r="DV17" i="167"/>
  <c r="DV16" i="167"/>
  <c r="DV15" i="167"/>
  <c r="CO15" i="167" s="1"/>
  <c r="DV14" i="167"/>
  <c r="DV13" i="167"/>
  <c r="DV12" i="167"/>
  <c r="DV11" i="167"/>
  <c r="DV10" i="167"/>
  <c r="DV9" i="167"/>
  <c r="DV8" i="167"/>
  <c r="DV7" i="167"/>
  <c r="CS5" i="167"/>
  <c r="CU5" i="167" s="1"/>
  <c r="CV5" i="167"/>
  <c r="EY4" i="167"/>
  <c r="EX4" i="167"/>
  <c r="EV4" i="167"/>
  <c r="EU4" i="167"/>
  <c r="ET4" i="167"/>
  <c r="ES4" i="167"/>
  <c r="ER4" i="167"/>
  <c r="EQ4" i="167"/>
  <c r="EP4" i="167"/>
  <c r="DV108" i="166"/>
  <c r="EC108" i="166" s="1"/>
  <c r="DV107" i="166"/>
  <c r="DI107" i="166" s="1"/>
  <c r="DV106" i="166"/>
  <c r="DV105" i="166"/>
  <c r="DV104" i="166"/>
  <c r="DI104" i="166" s="1"/>
  <c r="DV103" i="166"/>
  <c r="DX102" i="166" s="1"/>
  <c r="DV102" i="166"/>
  <c r="CO102" i="166" s="1"/>
  <c r="DV101" i="166"/>
  <c r="DV100" i="166"/>
  <c r="DV99" i="166"/>
  <c r="DV98" i="166"/>
  <c r="DV97" i="166"/>
  <c r="DI97" i="166" s="1"/>
  <c r="DV96" i="166"/>
  <c r="DV95" i="166"/>
  <c r="DV94" i="166"/>
  <c r="DV93" i="166"/>
  <c r="CO93" i="166" s="1"/>
  <c r="DV92" i="166"/>
  <c r="DV91" i="166"/>
  <c r="DV90" i="166"/>
  <c r="DV89" i="166"/>
  <c r="DI89" i="166" s="1"/>
  <c r="DV88" i="166"/>
  <c r="CO88" i="166" s="1"/>
  <c r="DV87" i="166"/>
  <c r="DV86" i="166"/>
  <c r="DV85" i="166"/>
  <c r="DV84" i="166"/>
  <c r="DI84" i="166" s="1"/>
  <c r="DV83" i="166"/>
  <c r="DV82" i="166"/>
  <c r="DV81" i="166"/>
  <c r="DV80" i="166"/>
  <c r="DV79" i="166"/>
  <c r="DI79" i="166" s="1"/>
  <c r="DV78" i="166"/>
  <c r="DV77" i="166"/>
  <c r="DV76" i="166"/>
  <c r="DI76" i="166" s="1"/>
  <c r="DV75" i="166"/>
  <c r="DV74" i="166"/>
  <c r="DV73" i="166"/>
  <c r="DI73" i="166" s="1"/>
  <c r="DV72" i="166"/>
  <c r="DI72" i="166" s="1"/>
  <c r="DV71" i="166"/>
  <c r="DV70" i="166"/>
  <c r="DV69" i="166"/>
  <c r="DV68" i="166"/>
  <c r="CO68" i="166" s="1"/>
  <c r="DV67" i="166"/>
  <c r="DV66" i="166"/>
  <c r="CO66" i="166" s="1"/>
  <c r="DV65" i="166"/>
  <c r="DV64" i="166"/>
  <c r="DI64" i="166" s="1"/>
  <c r="DV63" i="166"/>
  <c r="DV62" i="166"/>
  <c r="CO62" i="166" s="1"/>
  <c r="DV61" i="166"/>
  <c r="DV60" i="166"/>
  <c r="DV59" i="166"/>
  <c r="DI59" i="166" s="1"/>
  <c r="DV58" i="166"/>
  <c r="DV57" i="166"/>
  <c r="DV56" i="166"/>
  <c r="DV55" i="166"/>
  <c r="DV54" i="166"/>
  <c r="DV53" i="166"/>
  <c r="DV52" i="166"/>
  <c r="DV51" i="166"/>
  <c r="DV50" i="166"/>
  <c r="DV49" i="166"/>
  <c r="CO49" i="166" s="1"/>
  <c r="DV48" i="166"/>
  <c r="EC47" i="166" s="1"/>
  <c r="DV47" i="166"/>
  <c r="DV46" i="166"/>
  <c r="DV45" i="166"/>
  <c r="EA45" i="166" s="1"/>
  <c r="DV44" i="166"/>
  <c r="CO44" i="166" s="1"/>
  <c r="DV43" i="166"/>
  <c r="DI43" i="166" s="1"/>
  <c r="DV42" i="166"/>
  <c r="DV41" i="166"/>
  <c r="DV40" i="166"/>
  <c r="DV39" i="166"/>
  <c r="EC38" i="166" s="1"/>
  <c r="DV38" i="166"/>
  <c r="DV37" i="166"/>
  <c r="DV36" i="166"/>
  <c r="DV35" i="166"/>
  <c r="DV34" i="166"/>
  <c r="DV33" i="166"/>
  <c r="DV32" i="166"/>
  <c r="DV31" i="166"/>
  <c r="DV30" i="166"/>
  <c r="DV29" i="166"/>
  <c r="DV28" i="166"/>
  <c r="DI28" i="166" s="1"/>
  <c r="DV27" i="166"/>
  <c r="DV26" i="166"/>
  <c r="DV25" i="166"/>
  <c r="DV24" i="166"/>
  <c r="CO24" i="166" s="1"/>
  <c r="DV23" i="166"/>
  <c r="DI23" i="166" s="1"/>
  <c r="DV22" i="166"/>
  <c r="CO22" i="166" s="1"/>
  <c r="DV21" i="166"/>
  <c r="DV20" i="166"/>
  <c r="DV19" i="166"/>
  <c r="DV18" i="166"/>
  <c r="DV17" i="166"/>
  <c r="DV16" i="166"/>
  <c r="ED16" i="166" s="1"/>
  <c r="DV15" i="166"/>
  <c r="DV14" i="166"/>
  <c r="DV13" i="166"/>
  <c r="DV12" i="166"/>
  <c r="DI12" i="166" s="1"/>
  <c r="DV11" i="166"/>
  <c r="DV10" i="166"/>
  <c r="DI10" i="166" s="1"/>
  <c r="DV9" i="166"/>
  <c r="DV8" i="166"/>
  <c r="CO8" i="166" s="1"/>
  <c r="DV7" i="166"/>
  <c r="DI7" i="166" s="1"/>
  <c r="EJ310" i="166"/>
  <c r="EJ208" i="166"/>
  <c r="EJ207" i="166"/>
  <c r="EJ206" i="166"/>
  <c r="EJ205" i="166"/>
  <c r="EJ204" i="166"/>
  <c r="EJ203" i="166"/>
  <c r="EJ202" i="166"/>
  <c r="EJ201" i="166"/>
  <c r="EJ200" i="166"/>
  <c r="EJ199" i="166"/>
  <c r="EJ198" i="166"/>
  <c r="EJ197" i="166"/>
  <c r="EJ196" i="166"/>
  <c r="EJ195" i="166"/>
  <c r="EJ194" i="166"/>
  <c r="EJ193" i="166"/>
  <c r="EJ192" i="166"/>
  <c r="EJ191" i="166"/>
  <c r="EJ190" i="166"/>
  <c r="EJ189" i="166"/>
  <c r="EJ188" i="166"/>
  <c r="EJ187" i="166"/>
  <c r="EJ186" i="166"/>
  <c r="EJ185" i="166"/>
  <c r="EJ184" i="166"/>
  <c r="EJ183" i="166"/>
  <c r="EJ182" i="166"/>
  <c r="EJ181" i="166"/>
  <c r="EJ180" i="166"/>
  <c r="EJ179" i="166"/>
  <c r="EJ178" i="166"/>
  <c r="EJ177" i="166"/>
  <c r="EJ176" i="166"/>
  <c r="EK176" i="166" s="1"/>
  <c r="EJ175" i="166"/>
  <c r="EJ174" i="166"/>
  <c r="EJ173" i="166"/>
  <c r="EJ172" i="166"/>
  <c r="EJ171" i="166"/>
  <c r="EJ170" i="166"/>
  <c r="EJ169" i="166"/>
  <c r="EJ168" i="166"/>
  <c r="EJ167" i="166"/>
  <c r="EJ166" i="166"/>
  <c r="EJ165" i="166"/>
  <c r="EJ164" i="166"/>
  <c r="EJ163" i="166"/>
  <c r="EJ162" i="166"/>
  <c r="EJ161" i="166"/>
  <c r="EJ160" i="166"/>
  <c r="EJ159" i="166"/>
  <c r="EJ158" i="166"/>
  <c r="EJ157" i="166"/>
  <c r="EJ156" i="166"/>
  <c r="EJ155" i="166"/>
  <c r="EJ154" i="166"/>
  <c r="EJ153" i="166"/>
  <c r="EJ152" i="166"/>
  <c r="EJ151" i="166"/>
  <c r="EJ150" i="166"/>
  <c r="EJ149" i="166"/>
  <c r="EJ148" i="166"/>
  <c r="EJ147" i="166"/>
  <c r="EJ146" i="166"/>
  <c r="EJ145" i="166"/>
  <c r="EJ144" i="166"/>
  <c r="EJ143" i="166"/>
  <c r="EJ142" i="166"/>
  <c r="EJ141" i="166"/>
  <c r="EJ140" i="166"/>
  <c r="EJ139" i="166"/>
  <c r="EJ138" i="166"/>
  <c r="EJ137" i="166"/>
  <c r="EJ136" i="166"/>
  <c r="EJ135" i="166"/>
  <c r="EJ134" i="166"/>
  <c r="EJ133" i="166"/>
  <c r="EJ132" i="166"/>
  <c r="EJ131" i="166"/>
  <c r="EJ130" i="166"/>
  <c r="EJ129" i="166"/>
  <c r="EJ128" i="166"/>
  <c r="EJ127" i="166"/>
  <c r="EJ126" i="166"/>
  <c r="EJ125" i="166"/>
  <c r="EJ124" i="166"/>
  <c r="EJ123" i="166"/>
  <c r="EJ122" i="166"/>
  <c r="EJ121" i="166"/>
  <c r="EJ120" i="166"/>
  <c r="EJ119" i="166"/>
  <c r="EJ118" i="166"/>
  <c r="EJ117" i="166"/>
  <c r="EJ116" i="166"/>
  <c r="EJ115" i="166"/>
  <c r="EJ114" i="166"/>
  <c r="EJ113" i="166"/>
  <c r="EJ112" i="166"/>
  <c r="EJ111" i="166"/>
  <c r="EJ110" i="166"/>
  <c r="EJ109" i="166"/>
  <c r="EJ108" i="166"/>
  <c r="EJ107" i="166"/>
  <c r="EJ106" i="166"/>
  <c r="EJ105" i="166"/>
  <c r="EJ104" i="166"/>
  <c r="EJ103" i="166"/>
  <c r="EJ102" i="166"/>
  <c r="EJ101" i="166"/>
  <c r="EJ100" i="166"/>
  <c r="EJ99" i="166"/>
  <c r="EJ98" i="166"/>
  <c r="EJ97" i="166"/>
  <c r="EJ96" i="166"/>
  <c r="EJ95" i="166"/>
  <c r="EJ94" i="166"/>
  <c r="EJ93" i="166"/>
  <c r="EJ92" i="166"/>
  <c r="EJ91" i="166"/>
  <c r="EJ90" i="166"/>
  <c r="EJ89" i="166"/>
  <c r="EJ88" i="166"/>
  <c r="EJ87" i="166"/>
  <c r="EJ86" i="166"/>
  <c r="EJ85" i="166"/>
  <c r="EJ84" i="166"/>
  <c r="EJ83" i="166"/>
  <c r="EJ82" i="166"/>
  <c r="EJ81" i="166"/>
  <c r="EJ80" i="166"/>
  <c r="EJ79" i="166"/>
  <c r="EJ78" i="166"/>
  <c r="EJ77" i="166"/>
  <c r="EJ76" i="166"/>
  <c r="EJ75" i="166"/>
  <c r="EJ74" i="166"/>
  <c r="EJ73" i="166"/>
  <c r="EJ72" i="166"/>
  <c r="EJ71" i="166"/>
  <c r="EJ70" i="166"/>
  <c r="EJ69" i="166"/>
  <c r="EJ68" i="166"/>
  <c r="EJ67" i="166"/>
  <c r="EJ66" i="166"/>
  <c r="EJ65" i="166"/>
  <c r="EJ64" i="166"/>
  <c r="EJ63" i="166"/>
  <c r="EJ62" i="166"/>
  <c r="EJ61" i="166"/>
  <c r="EJ60" i="166"/>
  <c r="EJ59" i="166"/>
  <c r="EJ58" i="166"/>
  <c r="EJ57" i="166"/>
  <c r="DI57" i="166"/>
  <c r="EJ56" i="166"/>
  <c r="EJ55" i="166"/>
  <c r="EJ54" i="166"/>
  <c r="CO54" i="166"/>
  <c r="EJ53" i="166"/>
  <c r="EJ52" i="166"/>
  <c r="EJ51" i="166"/>
  <c r="EJ50" i="166"/>
  <c r="EJ49" i="166"/>
  <c r="DI49" i="166"/>
  <c r="EJ48" i="166"/>
  <c r="EJ47" i="166"/>
  <c r="CO47" i="166"/>
  <c r="EJ46" i="166"/>
  <c r="EJ45" i="166"/>
  <c r="EJ44" i="166"/>
  <c r="EJ43" i="166"/>
  <c r="EJ42" i="166"/>
  <c r="EJ41" i="166"/>
  <c r="EJ40" i="166"/>
  <c r="EJ39" i="166"/>
  <c r="EJ38" i="166"/>
  <c r="DI38" i="166"/>
  <c r="CO38" i="166"/>
  <c r="EJ37" i="166"/>
  <c r="EJ36" i="166"/>
  <c r="EJ35" i="166"/>
  <c r="EJ34" i="166"/>
  <c r="EJ33" i="166"/>
  <c r="EJ32" i="166"/>
  <c r="EJ31" i="166"/>
  <c r="EJ30" i="166"/>
  <c r="EJ29" i="166"/>
  <c r="EJ28" i="166"/>
  <c r="EJ27" i="166"/>
  <c r="EJ26" i="166"/>
  <c r="EJ25" i="166"/>
  <c r="EJ24" i="166"/>
  <c r="EJ23" i="166"/>
  <c r="EJ22" i="166"/>
  <c r="EJ21" i="166"/>
  <c r="EJ20" i="166"/>
  <c r="EJ19" i="166"/>
  <c r="EJ18" i="166"/>
  <c r="EJ17" i="166"/>
  <c r="DI17" i="166"/>
  <c r="EJ16" i="166"/>
  <c r="EJ15" i="166"/>
  <c r="EJ14" i="166"/>
  <c r="EJ13" i="166"/>
  <c r="EJ12" i="166"/>
  <c r="EJ11" i="166"/>
  <c r="EJ10" i="166"/>
  <c r="EJ9" i="166"/>
  <c r="EJ8" i="166"/>
  <c r="EJ7" i="166"/>
  <c r="CS5" i="166"/>
  <c r="CT5" i="166"/>
  <c r="CV5" i="166" s="1"/>
  <c r="EY4" i="166"/>
  <c r="EX4" i="166"/>
  <c r="EV4" i="166"/>
  <c r="EU4" i="166"/>
  <c r="ET4" i="166"/>
  <c r="ES4" i="166"/>
  <c r="ER4" i="166"/>
  <c r="EQ4" i="166"/>
  <c r="EP4" i="166"/>
  <c r="CP208" i="165"/>
  <c r="CM208" i="165"/>
  <c r="CJ208" i="165"/>
  <c r="CG208" i="165"/>
  <c r="CD208" i="165"/>
  <c r="CA208" i="165"/>
  <c r="FJ157" i="165"/>
  <c r="FI157" i="165"/>
  <c r="FH157" i="165"/>
  <c r="CP157" i="165" s="1"/>
  <c r="FG157" i="165"/>
  <c r="CM157" i="165" s="1"/>
  <c r="FF157" i="165"/>
  <c r="CJ157" i="165" s="1"/>
  <c r="FE157" i="165"/>
  <c r="CG157" i="165" s="1"/>
  <c r="FD157" i="165"/>
  <c r="CD157" i="165" s="1"/>
  <c r="FC157" i="165"/>
  <c r="CA157" i="165" s="1"/>
  <c r="FJ156" i="165"/>
  <c r="FI156" i="165"/>
  <c r="FH156" i="165"/>
  <c r="CP156" i="165" s="1"/>
  <c r="FG156" i="165"/>
  <c r="CM156" i="165" s="1"/>
  <c r="FF156" i="165"/>
  <c r="CJ156" i="165" s="1"/>
  <c r="FE156" i="165"/>
  <c r="CG156" i="165" s="1"/>
  <c r="FD156" i="165"/>
  <c r="CD156" i="165" s="1"/>
  <c r="FC156" i="165"/>
  <c r="CA156" i="165" s="1"/>
  <c r="FB156" i="165"/>
  <c r="FJ155" i="165"/>
  <c r="FI155" i="165"/>
  <c r="FH155" i="165"/>
  <c r="CP155" i="165" s="1"/>
  <c r="FG155" i="165"/>
  <c r="CM155" i="165" s="1"/>
  <c r="FF155" i="165"/>
  <c r="CJ155" i="165" s="1"/>
  <c r="FE155" i="165"/>
  <c r="CG155" i="165" s="1"/>
  <c r="FD155" i="165"/>
  <c r="CD155" i="165" s="1"/>
  <c r="FC155" i="165"/>
  <c r="CA155" i="165" s="1"/>
  <c r="FB155" i="165"/>
  <c r="FJ154" i="165"/>
  <c r="FI154" i="165"/>
  <c r="FH154" i="165"/>
  <c r="CP154" i="165" s="1"/>
  <c r="FG154" i="165"/>
  <c r="CM154" i="165" s="1"/>
  <c r="FF154" i="165"/>
  <c r="CJ154" i="165" s="1"/>
  <c r="FE154" i="165"/>
  <c r="CG154" i="165" s="1"/>
  <c r="FD154" i="165"/>
  <c r="CD154" i="165" s="1"/>
  <c r="FC154" i="165"/>
  <c r="CA154" i="165" s="1"/>
  <c r="FB154" i="165"/>
  <c r="EP154" i="165" s="1"/>
  <c r="FJ153" i="165"/>
  <c r="FI153" i="165"/>
  <c r="FH153" i="165"/>
  <c r="CP153" i="165" s="1"/>
  <c r="FG153" i="165"/>
  <c r="CM153" i="165" s="1"/>
  <c r="FF153" i="165"/>
  <c r="CJ153" i="165" s="1"/>
  <c r="FE153" i="165"/>
  <c r="CG153" i="165" s="1"/>
  <c r="FD153" i="165"/>
  <c r="CD153" i="165" s="1"/>
  <c r="FC153" i="165"/>
  <c r="CA153" i="165" s="1"/>
  <c r="FB153" i="165"/>
  <c r="FJ152" i="165"/>
  <c r="FI152" i="165"/>
  <c r="FH152" i="165"/>
  <c r="CP152" i="165" s="1"/>
  <c r="FG152" i="165"/>
  <c r="CM152" i="165" s="1"/>
  <c r="FF152" i="165"/>
  <c r="CJ152" i="165" s="1"/>
  <c r="FE152" i="165"/>
  <c r="CG152" i="165" s="1"/>
  <c r="FD152" i="165"/>
  <c r="CD152" i="165" s="1"/>
  <c r="FC152" i="165"/>
  <c r="CA152" i="165" s="1"/>
  <c r="FB152" i="165"/>
  <c r="FJ151" i="165"/>
  <c r="FI151" i="165"/>
  <c r="FH151" i="165"/>
  <c r="CP151" i="165" s="1"/>
  <c r="FG151" i="165"/>
  <c r="CM151" i="165" s="1"/>
  <c r="FF151" i="165"/>
  <c r="CJ151" i="165" s="1"/>
  <c r="FE151" i="165"/>
  <c r="CG151" i="165" s="1"/>
  <c r="FD151" i="165"/>
  <c r="CD151" i="165" s="1"/>
  <c r="FC151" i="165"/>
  <c r="CA151" i="165" s="1"/>
  <c r="FB151" i="165"/>
  <c r="FJ150" i="165"/>
  <c r="FI150" i="165"/>
  <c r="FH150" i="165"/>
  <c r="CP150" i="165" s="1"/>
  <c r="FG150" i="165"/>
  <c r="CM150" i="165" s="1"/>
  <c r="FF150" i="165"/>
  <c r="CJ150" i="165" s="1"/>
  <c r="FE150" i="165"/>
  <c r="CG150" i="165" s="1"/>
  <c r="FD150" i="165"/>
  <c r="CD150" i="165" s="1"/>
  <c r="FC150" i="165"/>
  <c r="CA150" i="165" s="1"/>
  <c r="FB150" i="165"/>
  <c r="FJ149" i="165"/>
  <c r="FI149" i="165"/>
  <c r="FH149" i="165"/>
  <c r="CP149" i="165" s="1"/>
  <c r="FG149" i="165"/>
  <c r="CM149" i="165" s="1"/>
  <c r="FF149" i="165"/>
  <c r="CJ149" i="165" s="1"/>
  <c r="FE149" i="165"/>
  <c r="CG149" i="165" s="1"/>
  <c r="FD149" i="165"/>
  <c r="CD149" i="165" s="1"/>
  <c r="FC149" i="165"/>
  <c r="CA149" i="165" s="1"/>
  <c r="FB149" i="165"/>
  <c r="FJ148" i="165"/>
  <c r="FI148" i="165"/>
  <c r="FH148" i="165"/>
  <c r="CP148" i="165" s="1"/>
  <c r="FG148" i="165"/>
  <c r="CM148" i="165" s="1"/>
  <c r="FF148" i="165"/>
  <c r="CJ148" i="165" s="1"/>
  <c r="FE148" i="165"/>
  <c r="CG148" i="165" s="1"/>
  <c r="FD148" i="165"/>
  <c r="CD148" i="165" s="1"/>
  <c r="FC148" i="165"/>
  <c r="CA148" i="165" s="1"/>
  <c r="FB148" i="165"/>
  <c r="FJ147" i="165"/>
  <c r="FI147" i="165"/>
  <c r="FH147" i="165"/>
  <c r="CP147" i="165" s="1"/>
  <c r="FG147" i="165"/>
  <c r="CM147" i="165" s="1"/>
  <c r="FF147" i="165"/>
  <c r="CJ147" i="165" s="1"/>
  <c r="FE147" i="165"/>
  <c r="CG147" i="165" s="1"/>
  <c r="FD147" i="165"/>
  <c r="CD147" i="165" s="1"/>
  <c r="FC147" i="165"/>
  <c r="CA147" i="165" s="1"/>
  <c r="FB147" i="165"/>
  <c r="FJ146" i="165"/>
  <c r="FI146" i="165"/>
  <c r="FH146" i="165"/>
  <c r="CP146" i="165" s="1"/>
  <c r="FG146" i="165"/>
  <c r="CM146" i="165" s="1"/>
  <c r="FF146" i="165"/>
  <c r="CJ146" i="165" s="1"/>
  <c r="FE146" i="165"/>
  <c r="CG146" i="165" s="1"/>
  <c r="FD146" i="165"/>
  <c r="CD146" i="165" s="1"/>
  <c r="FC146" i="165"/>
  <c r="CA146" i="165" s="1"/>
  <c r="FB146" i="165"/>
  <c r="A146" i="165" s="1"/>
  <c r="FJ145" i="165"/>
  <c r="FI145" i="165"/>
  <c r="FH145" i="165"/>
  <c r="CP145" i="165" s="1"/>
  <c r="FG145" i="165"/>
  <c r="CM145" i="165" s="1"/>
  <c r="FF145" i="165"/>
  <c r="CJ145" i="165" s="1"/>
  <c r="FE145" i="165"/>
  <c r="CG145" i="165" s="1"/>
  <c r="FD145" i="165"/>
  <c r="CD145" i="165" s="1"/>
  <c r="FC145" i="165"/>
  <c r="CA145" i="165" s="1"/>
  <c r="FB145" i="165"/>
  <c r="FJ144" i="165"/>
  <c r="FI144" i="165"/>
  <c r="FH144" i="165"/>
  <c r="CP144" i="165" s="1"/>
  <c r="FG144" i="165"/>
  <c r="CM144" i="165" s="1"/>
  <c r="FF144" i="165"/>
  <c r="CJ144" i="165" s="1"/>
  <c r="FE144" i="165"/>
  <c r="CG144" i="165" s="1"/>
  <c r="FD144" i="165"/>
  <c r="CD144" i="165" s="1"/>
  <c r="FC144" i="165"/>
  <c r="CA144" i="165" s="1"/>
  <c r="FB144" i="165"/>
  <c r="FJ143" i="165"/>
  <c r="FI143" i="165"/>
  <c r="FH143" i="165"/>
  <c r="CP143" i="165" s="1"/>
  <c r="FG143" i="165"/>
  <c r="CM143" i="165" s="1"/>
  <c r="FF143" i="165"/>
  <c r="CJ143" i="165" s="1"/>
  <c r="FE143" i="165"/>
  <c r="CG143" i="165" s="1"/>
  <c r="FD143" i="165"/>
  <c r="CD143" i="165" s="1"/>
  <c r="FC143" i="165"/>
  <c r="CA143" i="165" s="1"/>
  <c r="FB143" i="165"/>
  <c r="FJ142" i="165"/>
  <c r="FI142" i="165"/>
  <c r="FH142" i="165"/>
  <c r="CP142" i="165" s="1"/>
  <c r="FG142" i="165"/>
  <c r="CM142" i="165" s="1"/>
  <c r="FF142" i="165"/>
  <c r="CJ142" i="165" s="1"/>
  <c r="FE142" i="165"/>
  <c r="CG142" i="165" s="1"/>
  <c r="FD142" i="165"/>
  <c r="CD142" i="165" s="1"/>
  <c r="FC142" i="165"/>
  <c r="CA142" i="165" s="1"/>
  <c r="FB142" i="165"/>
  <c r="FJ141" i="165"/>
  <c r="FI141" i="165"/>
  <c r="FH141" i="165"/>
  <c r="CP141" i="165" s="1"/>
  <c r="FG141" i="165"/>
  <c r="CM141" i="165" s="1"/>
  <c r="FF141" i="165"/>
  <c r="CJ141" i="165" s="1"/>
  <c r="FE141" i="165"/>
  <c r="CG141" i="165" s="1"/>
  <c r="FD141" i="165"/>
  <c r="CD141" i="165" s="1"/>
  <c r="FC141" i="165"/>
  <c r="CA141" i="165" s="1"/>
  <c r="FB141" i="165"/>
  <c r="FJ140" i="165"/>
  <c r="FI140" i="165"/>
  <c r="FH140" i="165"/>
  <c r="CP140" i="165" s="1"/>
  <c r="FG140" i="165"/>
  <c r="CM140" i="165" s="1"/>
  <c r="FF140" i="165"/>
  <c r="CJ140" i="165" s="1"/>
  <c r="FE140" i="165"/>
  <c r="CG140" i="165" s="1"/>
  <c r="FD140" i="165"/>
  <c r="CD140" i="165" s="1"/>
  <c r="FC140" i="165"/>
  <c r="CA140" i="165" s="1"/>
  <c r="FB140" i="165"/>
  <c r="FJ139" i="165"/>
  <c r="FI139" i="165"/>
  <c r="FH139" i="165"/>
  <c r="CP139" i="165" s="1"/>
  <c r="FG139" i="165"/>
  <c r="CM139" i="165" s="1"/>
  <c r="FF139" i="165"/>
  <c r="CJ139" i="165" s="1"/>
  <c r="FE139" i="165"/>
  <c r="CG139" i="165" s="1"/>
  <c r="FD139" i="165"/>
  <c r="CD139" i="165" s="1"/>
  <c r="FC139" i="165"/>
  <c r="CA139" i="165" s="1"/>
  <c r="FB139" i="165"/>
  <c r="FJ138" i="165"/>
  <c r="FI138" i="165"/>
  <c r="FH138" i="165"/>
  <c r="CP138" i="165" s="1"/>
  <c r="FG138" i="165"/>
  <c r="CM138" i="165" s="1"/>
  <c r="FF138" i="165"/>
  <c r="CJ138" i="165" s="1"/>
  <c r="FE138" i="165"/>
  <c r="CG138" i="165" s="1"/>
  <c r="FD138" i="165"/>
  <c r="CD138" i="165" s="1"/>
  <c r="FC138" i="165"/>
  <c r="CA138" i="165" s="1"/>
  <c r="FB138" i="165"/>
  <c r="FJ137" i="165"/>
  <c r="FI137" i="165"/>
  <c r="FH137" i="165"/>
  <c r="CP137" i="165" s="1"/>
  <c r="FG137" i="165"/>
  <c r="CM137" i="165" s="1"/>
  <c r="FF137" i="165"/>
  <c r="CJ137" i="165" s="1"/>
  <c r="FE137" i="165"/>
  <c r="CG137" i="165" s="1"/>
  <c r="FD137" i="165"/>
  <c r="CD137" i="165" s="1"/>
  <c r="FC137" i="165"/>
  <c r="CA137" i="165" s="1"/>
  <c r="FB137" i="165"/>
  <c r="FJ136" i="165"/>
  <c r="FI136" i="165"/>
  <c r="FH136" i="165"/>
  <c r="CP136" i="165" s="1"/>
  <c r="FG136" i="165"/>
  <c r="CM136" i="165" s="1"/>
  <c r="FF136" i="165"/>
  <c r="CJ136" i="165" s="1"/>
  <c r="FE136" i="165"/>
  <c r="CG136" i="165" s="1"/>
  <c r="FD136" i="165"/>
  <c r="CD136" i="165" s="1"/>
  <c r="FC136" i="165"/>
  <c r="CA136" i="165" s="1"/>
  <c r="FB136" i="165"/>
  <c r="FJ135" i="165"/>
  <c r="FI135" i="165"/>
  <c r="FH135" i="165"/>
  <c r="CP135" i="165" s="1"/>
  <c r="FG135" i="165"/>
  <c r="CM135" i="165" s="1"/>
  <c r="FF135" i="165"/>
  <c r="CJ135" i="165" s="1"/>
  <c r="FE135" i="165"/>
  <c r="CG135" i="165" s="1"/>
  <c r="FD135" i="165"/>
  <c r="CD135" i="165" s="1"/>
  <c r="FC135" i="165"/>
  <c r="CA135" i="165" s="1"/>
  <c r="FB135" i="165"/>
  <c r="DR135" i="165" s="1"/>
  <c r="FJ134" i="165"/>
  <c r="FI134" i="165"/>
  <c r="FH134" i="165"/>
  <c r="CP134" i="165" s="1"/>
  <c r="FG134" i="165"/>
  <c r="CM134" i="165" s="1"/>
  <c r="FF134" i="165"/>
  <c r="CJ134" i="165" s="1"/>
  <c r="FE134" i="165"/>
  <c r="CG134" i="165" s="1"/>
  <c r="FD134" i="165"/>
  <c r="CD134" i="165" s="1"/>
  <c r="FC134" i="165"/>
  <c r="CA134" i="165" s="1"/>
  <c r="FB134" i="165"/>
  <c r="FJ133" i="165"/>
  <c r="FI133" i="165"/>
  <c r="FH133" i="165"/>
  <c r="CP133" i="165" s="1"/>
  <c r="FG133" i="165"/>
  <c r="CM133" i="165" s="1"/>
  <c r="FF133" i="165"/>
  <c r="CJ133" i="165" s="1"/>
  <c r="FE133" i="165"/>
  <c r="CG133" i="165" s="1"/>
  <c r="FD133" i="165"/>
  <c r="CD133" i="165" s="1"/>
  <c r="FC133" i="165"/>
  <c r="CA133" i="165" s="1"/>
  <c r="FB133" i="165"/>
  <c r="FJ132" i="165"/>
  <c r="FI132" i="165"/>
  <c r="FH132" i="165"/>
  <c r="CP132" i="165" s="1"/>
  <c r="FG132" i="165"/>
  <c r="CM132" i="165" s="1"/>
  <c r="FF132" i="165"/>
  <c r="CJ132" i="165" s="1"/>
  <c r="FE132" i="165"/>
  <c r="CG132" i="165" s="1"/>
  <c r="FD132" i="165"/>
  <c r="CD132" i="165" s="1"/>
  <c r="FC132" i="165"/>
  <c r="CA132" i="165" s="1"/>
  <c r="FB132" i="165"/>
  <c r="FJ131" i="165"/>
  <c r="FI131" i="165"/>
  <c r="FH131" i="165"/>
  <c r="CP131" i="165" s="1"/>
  <c r="FG131" i="165"/>
  <c r="CM131" i="165" s="1"/>
  <c r="FF131" i="165"/>
  <c r="CJ131" i="165" s="1"/>
  <c r="FE131" i="165"/>
  <c r="CG131" i="165" s="1"/>
  <c r="FD131" i="165"/>
  <c r="CD131" i="165" s="1"/>
  <c r="FC131" i="165"/>
  <c r="CA131" i="165" s="1"/>
  <c r="FB131" i="165"/>
  <c r="FJ130" i="165"/>
  <c r="FI130" i="165"/>
  <c r="FH130" i="165"/>
  <c r="CP130" i="165" s="1"/>
  <c r="FG130" i="165"/>
  <c r="CM130" i="165" s="1"/>
  <c r="FF130" i="165"/>
  <c r="CJ130" i="165" s="1"/>
  <c r="FE130" i="165"/>
  <c r="CG130" i="165" s="1"/>
  <c r="FD130" i="165"/>
  <c r="CD130" i="165" s="1"/>
  <c r="FC130" i="165"/>
  <c r="CA130" i="165" s="1"/>
  <c r="FB130" i="165"/>
  <c r="DR130" i="165" s="1"/>
  <c r="FJ129" i="165"/>
  <c r="FI129" i="165"/>
  <c r="FH129" i="165"/>
  <c r="CP129" i="165" s="1"/>
  <c r="FG129" i="165"/>
  <c r="CM129" i="165" s="1"/>
  <c r="FF129" i="165"/>
  <c r="CJ129" i="165" s="1"/>
  <c r="FE129" i="165"/>
  <c r="CG129" i="165" s="1"/>
  <c r="FD129" i="165"/>
  <c r="CD129" i="165" s="1"/>
  <c r="FC129" i="165"/>
  <c r="CA129" i="165" s="1"/>
  <c r="FB129" i="165"/>
  <c r="FJ128" i="165"/>
  <c r="FI128" i="165"/>
  <c r="FH128" i="165"/>
  <c r="CP128" i="165" s="1"/>
  <c r="FG128" i="165"/>
  <c r="CM128" i="165" s="1"/>
  <c r="FF128" i="165"/>
  <c r="CJ128" i="165" s="1"/>
  <c r="FE128" i="165"/>
  <c r="CG128" i="165" s="1"/>
  <c r="FD128" i="165"/>
  <c r="CD128" i="165" s="1"/>
  <c r="FC128" i="165"/>
  <c r="CA128" i="165" s="1"/>
  <c r="FB128" i="165"/>
  <c r="FJ127" i="165"/>
  <c r="FI127" i="165"/>
  <c r="FH127" i="165"/>
  <c r="CP127" i="165" s="1"/>
  <c r="FG127" i="165"/>
  <c r="CM127" i="165" s="1"/>
  <c r="FF127" i="165"/>
  <c r="CJ127" i="165" s="1"/>
  <c r="FE127" i="165"/>
  <c r="CG127" i="165" s="1"/>
  <c r="FD127" i="165"/>
  <c r="CD127" i="165" s="1"/>
  <c r="FC127" i="165"/>
  <c r="CA127" i="165" s="1"/>
  <c r="FB127" i="165"/>
  <c r="FJ126" i="165"/>
  <c r="FI126" i="165"/>
  <c r="FH126" i="165"/>
  <c r="CP126" i="165" s="1"/>
  <c r="FG126" i="165"/>
  <c r="CM126" i="165" s="1"/>
  <c r="FF126" i="165"/>
  <c r="CJ126" i="165" s="1"/>
  <c r="FE126" i="165"/>
  <c r="CG126" i="165" s="1"/>
  <c r="FD126" i="165"/>
  <c r="CD126" i="165" s="1"/>
  <c r="FC126" i="165"/>
  <c r="CA126" i="165" s="1"/>
  <c r="FB126" i="165"/>
  <c r="DR126" i="165" s="1"/>
  <c r="FJ125" i="165"/>
  <c r="FI125" i="165"/>
  <c r="FH125" i="165"/>
  <c r="CP125" i="165" s="1"/>
  <c r="FG125" i="165"/>
  <c r="CM125" i="165" s="1"/>
  <c r="FF125" i="165"/>
  <c r="CJ125" i="165" s="1"/>
  <c r="FE125" i="165"/>
  <c r="CG125" i="165" s="1"/>
  <c r="FD125" i="165"/>
  <c r="CD125" i="165" s="1"/>
  <c r="FC125" i="165"/>
  <c r="CA125" i="165" s="1"/>
  <c r="FB125" i="165"/>
  <c r="A125" i="165" s="1"/>
  <c r="FJ124" i="165"/>
  <c r="FI124" i="165"/>
  <c r="FH124" i="165"/>
  <c r="CP124" i="165" s="1"/>
  <c r="FG124" i="165"/>
  <c r="CM124" i="165" s="1"/>
  <c r="FF124" i="165"/>
  <c r="CJ124" i="165" s="1"/>
  <c r="FE124" i="165"/>
  <c r="CG124" i="165" s="1"/>
  <c r="FD124" i="165"/>
  <c r="CD124" i="165" s="1"/>
  <c r="FC124" i="165"/>
  <c r="CA124" i="165" s="1"/>
  <c r="FB124" i="165"/>
  <c r="FJ123" i="165"/>
  <c r="FI123" i="165"/>
  <c r="FH123" i="165"/>
  <c r="CP123" i="165" s="1"/>
  <c r="FG123" i="165"/>
  <c r="CM123" i="165" s="1"/>
  <c r="FF123" i="165"/>
  <c r="CJ123" i="165" s="1"/>
  <c r="FE123" i="165"/>
  <c r="CG123" i="165" s="1"/>
  <c r="FD123" i="165"/>
  <c r="CD123" i="165" s="1"/>
  <c r="FC123" i="165"/>
  <c r="CA123" i="165" s="1"/>
  <c r="FB123" i="165"/>
  <c r="FJ122" i="165"/>
  <c r="FI122" i="165"/>
  <c r="FH122" i="165"/>
  <c r="CP122" i="165" s="1"/>
  <c r="FG122" i="165"/>
  <c r="CM122" i="165" s="1"/>
  <c r="FF122" i="165"/>
  <c r="CJ122" i="165" s="1"/>
  <c r="FE122" i="165"/>
  <c r="CG122" i="165" s="1"/>
  <c r="FD122" i="165"/>
  <c r="CD122" i="165" s="1"/>
  <c r="FC122" i="165"/>
  <c r="CA122" i="165" s="1"/>
  <c r="FB122" i="165"/>
  <c r="FJ121" i="165"/>
  <c r="FI121" i="165"/>
  <c r="FH121" i="165"/>
  <c r="CP121" i="165" s="1"/>
  <c r="FG121" i="165"/>
  <c r="CM121" i="165" s="1"/>
  <c r="FF121" i="165"/>
  <c r="CJ121" i="165" s="1"/>
  <c r="FE121" i="165"/>
  <c r="CG121" i="165" s="1"/>
  <c r="FD121" i="165"/>
  <c r="CD121" i="165" s="1"/>
  <c r="FC121" i="165"/>
  <c r="CA121" i="165" s="1"/>
  <c r="FB121" i="165"/>
  <c r="FJ120" i="165"/>
  <c r="FI120" i="165"/>
  <c r="FH120" i="165"/>
  <c r="CP120" i="165" s="1"/>
  <c r="FG120" i="165"/>
  <c r="CM120" i="165" s="1"/>
  <c r="FF120" i="165"/>
  <c r="CJ120" i="165" s="1"/>
  <c r="FE120" i="165"/>
  <c r="CG120" i="165" s="1"/>
  <c r="FD120" i="165"/>
  <c r="CD120" i="165" s="1"/>
  <c r="FC120" i="165"/>
  <c r="CA120" i="165" s="1"/>
  <c r="FB120" i="165"/>
  <c r="FJ119" i="165"/>
  <c r="FI119" i="165"/>
  <c r="FH119" i="165"/>
  <c r="CP119" i="165" s="1"/>
  <c r="FG119" i="165"/>
  <c r="CM119" i="165" s="1"/>
  <c r="FF119" i="165"/>
  <c r="CJ119" i="165" s="1"/>
  <c r="FE119" i="165"/>
  <c r="CG119" i="165" s="1"/>
  <c r="FD119" i="165"/>
  <c r="CD119" i="165" s="1"/>
  <c r="FC119" i="165"/>
  <c r="CA119" i="165" s="1"/>
  <c r="FB119" i="165"/>
  <c r="FJ118" i="165"/>
  <c r="FI118" i="165"/>
  <c r="FH118" i="165"/>
  <c r="CP118" i="165" s="1"/>
  <c r="FG118" i="165"/>
  <c r="CM118" i="165" s="1"/>
  <c r="FF118" i="165"/>
  <c r="CJ118" i="165" s="1"/>
  <c r="FE118" i="165"/>
  <c r="CG118" i="165" s="1"/>
  <c r="FD118" i="165"/>
  <c r="CD118" i="165" s="1"/>
  <c r="FC118" i="165"/>
  <c r="CA118" i="165" s="1"/>
  <c r="FB118" i="165"/>
  <c r="DR118" i="165" s="1"/>
  <c r="FJ117" i="165"/>
  <c r="FI117" i="165"/>
  <c r="FH117" i="165"/>
  <c r="CP117" i="165" s="1"/>
  <c r="FG117" i="165"/>
  <c r="CM117" i="165" s="1"/>
  <c r="FF117" i="165"/>
  <c r="CJ117" i="165" s="1"/>
  <c r="FE117" i="165"/>
  <c r="CG117" i="165" s="1"/>
  <c r="FD117" i="165"/>
  <c r="CD117" i="165" s="1"/>
  <c r="FC117" i="165"/>
  <c r="CA117" i="165" s="1"/>
  <c r="FB117" i="165"/>
  <c r="FJ116" i="165"/>
  <c r="FI116" i="165"/>
  <c r="FH116" i="165"/>
  <c r="CP116" i="165" s="1"/>
  <c r="FG116" i="165"/>
  <c r="CM116" i="165" s="1"/>
  <c r="FF116" i="165"/>
  <c r="CJ116" i="165" s="1"/>
  <c r="FE116" i="165"/>
  <c r="CG116" i="165" s="1"/>
  <c r="FD116" i="165"/>
  <c r="CD116" i="165" s="1"/>
  <c r="FC116" i="165"/>
  <c r="CA116" i="165" s="1"/>
  <c r="FB116" i="165"/>
  <c r="FJ115" i="165"/>
  <c r="FI115" i="165"/>
  <c r="FH115" i="165"/>
  <c r="CP115" i="165" s="1"/>
  <c r="FG115" i="165"/>
  <c r="CM115" i="165" s="1"/>
  <c r="FF115" i="165"/>
  <c r="CJ115" i="165" s="1"/>
  <c r="FE115" i="165"/>
  <c r="CG115" i="165" s="1"/>
  <c r="FD115" i="165"/>
  <c r="CD115" i="165" s="1"/>
  <c r="FC115" i="165"/>
  <c r="CA115" i="165" s="1"/>
  <c r="FB115" i="165"/>
  <c r="FJ114" i="165"/>
  <c r="FI114" i="165"/>
  <c r="FH114" i="165"/>
  <c r="CP114" i="165" s="1"/>
  <c r="FG114" i="165"/>
  <c r="CM114" i="165" s="1"/>
  <c r="FF114" i="165"/>
  <c r="CJ114" i="165" s="1"/>
  <c r="FE114" i="165"/>
  <c r="CG114" i="165" s="1"/>
  <c r="FD114" i="165"/>
  <c r="CD114" i="165" s="1"/>
  <c r="FC114" i="165"/>
  <c r="CA114" i="165" s="1"/>
  <c r="FB114" i="165"/>
  <c r="FJ113" i="165"/>
  <c r="FI113" i="165"/>
  <c r="FH113" i="165"/>
  <c r="CP113" i="165" s="1"/>
  <c r="FG113" i="165"/>
  <c r="CM113" i="165" s="1"/>
  <c r="FF113" i="165"/>
  <c r="CJ113" i="165" s="1"/>
  <c r="FE113" i="165"/>
  <c r="CG113" i="165" s="1"/>
  <c r="FD113" i="165"/>
  <c r="CD113" i="165" s="1"/>
  <c r="FC113" i="165"/>
  <c r="CA113" i="165" s="1"/>
  <c r="FB113" i="165"/>
  <c r="FJ112" i="165"/>
  <c r="FI112" i="165"/>
  <c r="FH112" i="165"/>
  <c r="CP112" i="165" s="1"/>
  <c r="FG112" i="165"/>
  <c r="CM112" i="165" s="1"/>
  <c r="FF112" i="165"/>
  <c r="CJ112" i="165" s="1"/>
  <c r="FE112" i="165"/>
  <c r="CG112" i="165" s="1"/>
  <c r="FD112" i="165"/>
  <c r="CD112" i="165" s="1"/>
  <c r="FC112" i="165"/>
  <c r="CA112" i="165" s="1"/>
  <c r="FB112" i="165"/>
  <c r="FJ111" i="165"/>
  <c r="FI111" i="165"/>
  <c r="FH111" i="165"/>
  <c r="CP111" i="165" s="1"/>
  <c r="FG111" i="165"/>
  <c r="CM111" i="165" s="1"/>
  <c r="FF111" i="165"/>
  <c r="CJ111" i="165" s="1"/>
  <c r="FE111" i="165"/>
  <c r="CG111" i="165" s="1"/>
  <c r="FD111" i="165"/>
  <c r="CD111" i="165" s="1"/>
  <c r="FC111" i="165"/>
  <c r="CA111" i="165" s="1"/>
  <c r="FB111" i="165"/>
  <c r="FJ110" i="165"/>
  <c r="FI110" i="165"/>
  <c r="FH110" i="165"/>
  <c r="CP110" i="165" s="1"/>
  <c r="FG110" i="165"/>
  <c r="CM110" i="165" s="1"/>
  <c r="FF110" i="165"/>
  <c r="CJ110" i="165" s="1"/>
  <c r="FE110" i="165"/>
  <c r="CG110" i="165" s="1"/>
  <c r="FD110" i="165"/>
  <c r="CD110" i="165" s="1"/>
  <c r="FC110" i="165"/>
  <c r="CA110" i="165" s="1"/>
  <c r="FB110" i="165"/>
  <c r="DF110" i="165" s="1"/>
  <c r="FJ109" i="165"/>
  <c r="FI109" i="165"/>
  <c r="FH109" i="165"/>
  <c r="CP109" i="165" s="1"/>
  <c r="FG109" i="165"/>
  <c r="CM109" i="165" s="1"/>
  <c r="FF109" i="165"/>
  <c r="CJ109" i="165" s="1"/>
  <c r="FE109" i="165"/>
  <c r="CG109" i="165" s="1"/>
  <c r="FD109" i="165"/>
  <c r="CD109" i="165" s="1"/>
  <c r="FC109" i="165"/>
  <c r="CA109" i="165" s="1"/>
  <c r="FB109" i="165"/>
  <c r="FJ108" i="165"/>
  <c r="FI108" i="165"/>
  <c r="FH108" i="165"/>
  <c r="CP108" i="165" s="1"/>
  <c r="FG108" i="165"/>
  <c r="CM108" i="165" s="1"/>
  <c r="FF108" i="165"/>
  <c r="CJ108" i="165" s="1"/>
  <c r="FE108" i="165"/>
  <c r="CG108" i="165" s="1"/>
  <c r="FD108" i="165"/>
  <c r="CD108" i="165" s="1"/>
  <c r="FC108" i="165"/>
  <c r="CA108" i="165" s="1"/>
  <c r="FB108" i="165"/>
  <c r="FJ107" i="165"/>
  <c r="FI107" i="165"/>
  <c r="FH107" i="165"/>
  <c r="CP107" i="165" s="1"/>
  <c r="FG107" i="165"/>
  <c r="CM107" i="165" s="1"/>
  <c r="FF107" i="165"/>
  <c r="CJ107" i="165" s="1"/>
  <c r="FE107" i="165"/>
  <c r="CG107" i="165" s="1"/>
  <c r="FD107" i="165"/>
  <c r="CD107" i="165" s="1"/>
  <c r="FC107" i="165"/>
  <c r="CA107" i="165" s="1"/>
  <c r="FB107" i="165"/>
  <c r="FJ106" i="165"/>
  <c r="FI106" i="165"/>
  <c r="FH106" i="165"/>
  <c r="CP106" i="165" s="1"/>
  <c r="FG106" i="165"/>
  <c r="CM106" i="165" s="1"/>
  <c r="FF106" i="165"/>
  <c r="CJ106" i="165" s="1"/>
  <c r="FE106" i="165"/>
  <c r="CG106" i="165" s="1"/>
  <c r="FD106" i="165"/>
  <c r="CD106" i="165" s="1"/>
  <c r="FC106" i="165"/>
  <c r="CA106" i="165" s="1"/>
  <c r="FB106" i="165"/>
  <c r="DR106" i="165" s="1"/>
  <c r="FJ105" i="165"/>
  <c r="FI105" i="165"/>
  <c r="FH105" i="165"/>
  <c r="CP105" i="165" s="1"/>
  <c r="FG105" i="165"/>
  <c r="CM105" i="165" s="1"/>
  <c r="FF105" i="165"/>
  <c r="CJ105" i="165" s="1"/>
  <c r="FE105" i="165"/>
  <c r="CG105" i="165" s="1"/>
  <c r="FD105" i="165"/>
  <c r="CD105" i="165" s="1"/>
  <c r="FC105" i="165"/>
  <c r="CA105" i="165" s="1"/>
  <c r="FB105" i="165"/>
  <c r="FJ104" i="165"/>
  <c r="FI104" i="165"/>
  <c r="FH104" i="165"/>
  <c r="CP104" i="165" s="1"/>
  <c r="FG104" i="165"/>
  <c r="CM104" i="165" s="1"/>
  <c r="FF104" i="165"/>
  <c r="CJ104" i="165" s="1"/>
  <c r="FE104" i="165"/>
  <c r="CG104" i="165" s="1"/>
  <c r="FD104" i="165"/>
  <c r="CD104" i="165" s="1"/>
  <c r="FC104" i="165"/>
  <c r="CA104" i="165" s="1"/>
  <c r="FB104" i="165"/>
  <c r="FJ103" i="165"/>
  <c r="FI103" i="165"/>
  <c r="FH103" i="165"/>
  <c r="CP103" i="165" s="1"/>
  <c r="FG103" i="165"/>
  <c r="CM103" i="165" s="1"/>
  <c r="FF103" i="165"/>
  <c r="CJ103" i="165" s="1"/>
  <c r="FE103" i="165"/>
  <c r="CG103" i="165" s="1"/>
  <c r="FD103" i="165"/>
  <c r="CD103" i="165" s="1"/>
  <c r="FC103" i="165"/>
  <c r="CA103" i="165" s="1"/>
  <c r="FB103" i="165"/>
  <c r="FJ102" i="165"/>
  <c r="FI102" i="165"/>
  <c r="FH102" i="165"/>
  <c r="CP102" i="165" s="1"/>
  <c r="FG102" i="165"/>
  <c r="CM102" i="165" s="1"/>
  <c r="FF102" i="165"/>
  <c r="CJ102" i="165" s="1"/>
  <c r="FE102" i="165"/>
  <c r="CG102" i="165" s="1"/>
  <c r="FD102" i="165"/>
  <c r="CD102" i="165" s="1"/>
  <c r="FC102" i="165"/>
  <c r="CA102" i="165" s="1"/>
  <c r="FB102" i="165"/>
  <c r="DF102" i="165" s="1"/>
  <c r="FJ101" i="165"/>
  <c r="FI101" i="165"/>
  <c r="FH101" i="165"/>
  <c r="CP101" i="165" s="1"/>
  <c r="FG101" i="165"/>
  <c r="CM101" i="165" s="1"/>
  <c r="FF101" i="165"/>
  <c r="CJ101" i="165" s="1"/>
  <c r="FE101" i="165"/>
  <c r="CG101" i="165" s="1"/>
  <c r="FD101" i="165"/>
  <c r="CD101" i="165" s="1"/>
  <c r="FC101" i="165"/>
  <c r="CA101" i="165" s="1"/>
  <c r="FB101" i="165"/>
  <c r="FJ100" i="165"/>
  <c r="FI100" i="165"/>
  <c r="FH100" i="165"/>
  <c r="CP100" i="165" s="1"/>
  <c r="FG100" i="165"/>
  <c r="CM100" i="165" s="1"/>
  <c r="FF100" i="165"/>
  <c r="CJ100" i="165" s="1"/>
  <c r="FE100" i="165"/>
  <c r="CG100" i="165" s="1"/>
  <c r="FD100" i="165"/>
  <c r="CD100" i="165" s="1"/>
  <c r="FC100" i="165"/>
  <c r="CA100" i="165" s="1"/>
  <c r="FB100" i="165"/>
  <c r="FJ99" i="165"/>
  <c r="FI99" i="165"/>
  <c r="FH99" i="165"/>
  <c r="CP99" i="165" s="1"/>
  <c r="FG99" i="165"/>
  <c r="CM99" i="165" s="1"/>
  <c r="FF99" i="165"/>
  <c r="CJ99" i="165" s="1"/>
  <c r="FE99" i="165"/>
  <c r="CG99" i="165" s="1"/>
  <c r="FD99" i="165"/>
  <c r="CD99" i="165" s="1"/>
  <c r="FC99" i="165"/>
  <c r="CA99" i="165" s="1"/>
  <c r="FB99" i="165"/>
  <c r="FJ98" i="165"/>
  <c r="FI98" i="165"/>
  <c r="FH98" i="165"/>
  <c r="CP98" i="165" s="1"/>
  <c r="FG98" i="165"/>
  <c r="CM98" i="165" s="1"/>
  <c r="FF98" i="165"/>
  <c r="CJ98" i="165" s="1"/>
  <c r="FE98" i="165"/>
  <c r="CG98" i="165" s="1"/>
  <c r="FD98" i="165"/>
  <c r="CD98" i="165" s="1"/>
  <c r="FC98" i="165"/>
  <c r="CA98" i="165" s="1"/>
  <c r="FB98" i="165"/>
  <c r="FJ97" i="165"/>
  <c r="FI97" i="165"/>
  <c r="FH97" i="165"/>
  <c r="CP97" i="165" s="1"/>
  <c r="FG97" i="165"/>
  <c r="CM97" i="165" s="1"/>
  <c r="FF97" i="165"/>
  <c r="CJ97" i="165" s="1"/>
  <c r="FE97" i="165"/>
  <c r="CG97" i="165" s="1"/>
  <c r="FD97" i="165"/>
  <c r="CD97" i="165" s="1"/>
  <c r="FC97" i="165"/>
  <c r="CA97" i="165" s="1"/>
  <c r="FB97" i="165"/>
  <c r="FJ96" i="165"/>
  <c r="FI96" i="165"/>
  <c r="FH96" i="165"/>
  <c r="CP96" i="165" s="1"/>
  <c r="FG96" i="165"/>
  <c r="CM96" i="165" s="1"/>
  <c r="FF96" i="165"/>
  <c r="CJ96" i="165" s="1"/>
  <c r="FE96" i="165"/>
  <c r="CG96" i="165" s="1"/>
  <c r="FD96" i="165"/>
  <c r="CD96" i="165" s="1"/>
  <c r="FC96" i="165"/>
  <c r="CA96" i="165" s="1"/>
  <c r="FB96" i="165"/>
  <c r="FJ95" i="165"/>
  <c r="FI95" i="165"/>
  <c r="FH95" i="165"/>
  <c r="CP95" i="165" s="1"/>
  <c r="FG95" i="165"/>
  <c r="CM95" i="165" s="1"/>
  <c r="FF95" i="165"/>
  <c r="CJ95" i="165" s="1"/>
  <c r="FE95" i="165"/>
  <c r="CG95" i="165" s="1"/>
  <c r="FD95" i="165"/>
  <c r="CD95" i="165" s="1"/>
  <c r="FC95" i="165"/>
  <c r="CA95" i="165" s="1"/>
  <c r="FB95" i="165"/>
  <c r="FJ94" i="165"/>
  <c r="FI94" i="165"/>
  <c r="FH94" i="165"/>
  <c r="CP94" i="165" s="1"/>
  <c r="FG94" i="165"/>
  <c r="CM94" i="165" s="1"/>
  <c r="FF94" i="165"/>
  <c r="CJ94" i="165" s="1"/>
  <c r="FE94" i="165"/>
  <c r="CG94" i="165" s="1"/>
  <c r="FD94" i="165"/>
  <c r="CD94" i="165" s="1"/>
  <c r="FC94" i="165"/>
  <c r="CA94" i="165" s="1"/>
  <c r="FB94" i="165"/>
  <c r="DF94" i="165" s="1"/>
  <c r="FJ93" i="165"/>
  <c r="FI93" i="165"/>
  <c r="FH93" i="165"/>
  <c r="CP93" i="165" s="1"/>
  <c r="FG93" i="165"/>
  <c r="CM93" i="165" s="1"/>
  <c r="FF93" i="165"/>
  <c r="CJ93" i="165" s="1"/>
  <c r="FE93" i="165"/>
  <c r="CG93" i="165" s="1"/>
  <c r="FD93" i="165"/>
  <c r="CD93" i="165" s="1"/>
  <c r="FC93" i="165"/>
  <c r="CA93" i="165" s="1"/>
  <c r="FB93" i="165"/>
  <c r="FJ92" i="165"/>
  <c r="FI92" i="165"/>
  <c r="FH92" i="165"/>
  <c r="CP92" i="165" s="1"/>
  <c r="FG92" i="165"/>
  <c r="CM92" i="165" s="1"/>
  <c r="FF92" i="165"/>
  <c r="CJ92" i="165" s="1"/>
  <c r="FE92" i="165"/>
  <c r="CG92" i="165" s="1"/>
  <c r="FD92" i="165"/>
  <c r="CD92" i="165" s="1"/>
  <c r="FC92" i="165"/>
  <c r="CA92" i="165" s="1"/>
  <c r="FB92" i="165"/>
  <c r="FJ91" i="165"/>
  <c r="FI91" i="165"/>
  <c r="FH91" i="165"/>
  <c r="CP91" i="165" s="1"/>
  <c r="FG91" i="165"/>
  <c r="CM91" i="165" s="1"/>
  <c r="FF91" i="165"/>
  <c r="CJ91" i="165" s="1"/>
  <c r="FE91" i="165"/>
  <c r="CG91" i="165" s="1"/>
  <c r="FD91" i="165"/>
  <c r="CD91" i="165" s="1"/>
  <c r="FC91" i="165"/>
  <c r="CA91" i="165" s="1"/>
  <c r="FB91" i="165"/>
  <c r="FJ90" i="165"/>
  <c r="FI90" i="165"/>
  <c r="FH90" i="165"/>
  <c r="CP90" i="165" s="1"/>
  <c r="FG90" i="165"/>
  <c r="CM90" i="165" s="1"/>
  <c r="FF90" i="165"/>
  <c r="CJ90" i="165" s="1"/>
  <c r="FE90" i="165"/>
  <c r="CG90" i="165" s="1"/>
  <c r="FD90" i="165"/>
  <c r="CD90" i="165" s="1"/>
  <c r="FC90" i="165"/>
  <c r="CA90" i="165" s="1"/>
  <c r="FB90" i="165"/>
  <c r="EP90" i="165" s="1"/>
  <c r="FJ89" i="165"/>
  <c r="FI89" i="165"/>
  <c r="FH89" i="165"/>
  <c r="CP89" i="165" s="1"/>
  <c r="FG89" i="165"/>
  <c r="CM89" i="165" s="1"/>
  <c r="FF89" i="165"/>
  <c r="CJ89" i="165" s="1"/>
  <c r="FE89" i="165"/>
  <c r="CG89" i="165" s="1"/>
  <c r="FD89" i="165"/>
  <c r="CD89" i="165" s="1"/>
  <c r="FC89" i="165"/>
  <c r="CA89" i="165" s="1"/>
  <c r="FB89" i="165"/>
  <c r="FJ88" i="165"/>
  <c r="FI88" i="165"/>
  <c r="FH88" i="165"/>
  <c r="CP88" i="165" s="1"/>
  <c r="FG88" i="165"/>
  <c r="CM88" i="165" s="1"/>
  <c r="FF88" i="165"/>
  <c r="CJ88" i="165" s="1"/>
  <c r="FE88" i="165"/>
  <c r="CG88" i="165" s="1"/>
  <c r="FD88" i="165"/>
  <c r="CD88" i="165" s="1"/>
  <c r="FC88" i="165"/>
  <c r="CA88" i="165" s="1"/>
  <c r="FB88" i="165"/>
  <c r="FJ87" i="165"/>
  <c r="FI87" i="165"/>
  <c r="FH87" i="165"/>
  <c r="CP87" i="165" s="1"/>
  <c r="FG87" i="165"/>
  <c r="CM87" i="165" s="1"/>
  <c r="FF87" i="165"/>
  <c r="CJ87" i="165" s="1"/>
  <c r="FE87" i="165"/>
  <c r="CG87" i="165" s="1"/>
  <c r="FD87" i="165"/>
  <c r="CD87" i="165" s="1"/>
  <c r="FC87" i="165"/>
  <c r="CA87" i="165" s="1"/>
  <c r="FB87" i="165"/>
  <c r="FJ86" i="165"/>
  <c r="FI86" i="165"/>
  <c r="FH86" i="165"/>
  <c r="CP86" i="165" s="1"/>
  <c r="FG86" i="165"/>
  <c r="CM86" i="165" s="1"/>
  <c r="FF86" i="165"/>
  <c r="CJ86" i="165" s="1"/>
  <c r="FE86" i="165"/>
  <c r="CG86" i="165" s="1"/>
  <c r="FD86" i="165"/>
  <c r="CD86" i="165" s="1"/>
  <c r="FC86" i="165"/>
  <c r="CA86" i="165" s="1"/>
  <c r="FB86" i="165"/>
  <c r="DF86" i="165" s="1"/>
  <c r="FJ85" i="165"/>
  <c r="FI85" i="165"/>
  <c r="FH85" i="165"/>
  <c r="CP85" i="165" s="1"/>
  <c r="FG85" i="165"/>
  <c r="CM85" i="165" s="1"/>
  <c r="FF85" i="165"/>
  <c r="CJ85" i="165" s="1"/>
  <c r="FE85" i="165"/>
  <c r="CG85" i="165" s="1"/>
  <c r="FD85" i="165"/>
  <c r="CD85" i="165" s="1"/>
  <c r="FC85" i="165"/>
  <c r="CA85" i="165" s="1"/>
  <c r="FB85" i="165"/>
  <c r="FJ84" i="165"/>
  <c r="FI84" i="165"/>
  <c r="FH84" i="165"/>
  <c r="CP84" i="165" s="1"/>
  <c r="FG84" i="165"/>
  <c r="CM84" i="165" s="1"/>
  <c r="FF84" i="165"/>
  <c r="CJ84" i="165" s="1"/>
  <c r="FE84" i="165"/>
  <c r="CG84" i="165" s="1"/>
  <c r="FD84" i="165"/>
  <c r="CD84" i="165" s="1"/>
  <c r="FC84" i="165"/>
  <c r="CA84" i="165" s="1"/>
  <c r="FB84" i="165"/>
  <c r="FJ83" i="165"/>
  <c r="FI83" i="165"/>
  <c r="FH83" i="165"/>
  <c r="CP83" i="165" s="1"/>
  <c r="FG83" i="165"/>
  <c r="CM83" i="165" s="1"/>
  <c r="FF83" i="165"/>
  <c r="CJ83" i="165" s="1"/>
  <c r="FE83" i="165"/>
  <c r="CG83" i="165" s="1"/>
  <c r="FD83" i="165"/>
  <c r="CD83" i="165" s="1"/>
  <c r="FC83" i="165"/>
  <c r="CA83" i="165" s="1"/>
  <c r="FB83" i="165"/>
  <c r="FJ82" i="165"/>
  <c r="FI82" i="165"/>
  <c r="FH82" i="165"/>
  <c r="CP82" i="165" s="1"/>
  <c r="FG82" i="165"/>
  <c r="CM82" i="165" s="1"/>
  <c r="FF82" i="165"/>
  <c r="CJ82" i="165" s="1"/>
  <c r="FE82" i="165"/>
  <c r="CG82" i="165" s="1"/>
  <c r="FD82" i="165"/>
  <c r="CD82" i="165" s="1"/>
  <c r="FC82" i="165"/>
  <c r="CA82" i="165" s="1"/>
  <c r="FB82" i="165"/>
  <c r="FJ81" i="165"/>
  <c r="FI81" i="165"/>
  <c r="FH81" i="165"/>
  <c r="CP81" i="165" s="1"/>
  <c r="FG81" i="165"/>
  <c r="CM81" i="165" s="1"/>
  <c r="FF81" i="165"/>
  <c r="CJ81" i="165" s="1"/>
  <c r="FE81" i="165"/>
  <c r="CG81" i="165" s="1"/>
  <c r="FD81" i="165"/>
  <c r="CD81" i="165" s="1"/>
  <c r="FC81" i="165"/>
  <c r="CA81" i="165" s="1"/>
  <c r="FB81" i="165"/>
  <c r="FJ80" i="165"/>
  <c r="FI80" i="165"/>
  <c r="FH80" i="165"/>
  <c r="CP80" i="165" s="1"/>
  <c r="FG80" i="165"/>
  <c r="CM80" i="165" s="1"/>
  <c r="FF80" i="165"/>
  <c r="CJ80" i="165" s="1"/>
  <c r="FE80" i="165"/>
  <c r="CG80" i="165" s="1"/>
  <c r="FD80" i="165"/>
  <c r="CD80" i="165" s="1"/>
  <c r="FC80" i="165"/>
  <c r="CA80" i="165" s="1"/>
  <c r="FB80" i="165"/>
  <c r="FJ79" i="165"/>
  <c r="FI79" i="165"/>
  <c r="FH79" i="165"/>
  <c r="CP79" i="165" s="1"/>
  <c r="FG79" i="165"/>
  <c r="CM79" i="165" s="1"/>
  <c r="FF79" i="165"/>
  <c r="CJ79" i="165" s="1"/>
  <c r="FE79" i="165"/>
  <c r="CG79" i="165" s="1"/>
  <c r="FD79" i="165"/>
  <c r="CD79" i="165" s="1"/>
  <c r="FC79" i="165"/>
  <c r="CA79" i="165" s="1"/>
  <c r="FB79" i="165"/>
  <c r="FJ78" i="165"/>
  <c r="FI78" i="165"/>
  <c r="FH78" i="165"/>
  <c r="CP78" i="165" s="1"/>
  <c r="FG78" i="165"/>
  <c r="CM78" i="165" s="1"/>
  <c r="FF78" i="165"/>
  <c r="CJ78" i="165" s="1"/>
  <c r="FE78" i="165"/>
  <c r="CG78" i="165" s="1"/>
  <c r="FD78" i="165"/>
  <c r="CD78" i="165" s="1"/>
  <c r="FC78" i="165"/>
  <c r="CA78" i="165" s="1"/>
  <c r="FB78" i="165"/>
  <c r="ED78" i="165" s="1"/>
  <c r="FJ77" i="165"/>
  <c r="FI77" i="165"/>
  <c r="FH77" i="165"/>
  <c r="CP77" i="165" s="1"/>
  <c r="FG77" i="165"/>
  <c r="CM77" i="165" s="1"/>
  <c r="FF77" i="165"/>
  <c r="CJ77" i="165" s="1"/>
  <c r="FE77" i="165"/>
  <c r="CG77" i="165" s="1"/>
  <c r="FD77" i="165"/>
  <c r="CD77" i="165" s="1"/>
  <c r="FC77" i="165"/>
  <c r="CA77" i="165" s="1"/>
  <c r="FB77" i="165"/>
  <c r="FJ76" i="165"/>
  <c r="FI76" i="165"/>
  <c r="FH76" i="165"/>
  <c r="CP76" i="165" s="1"/>
  <c r="FG76" i="165"/>
  <c r="CM76" i="165" s="1"/>
  <c r="FF76" i="165"/>
  <c r="CJ76" i="165" s="1"/>
  <c r="FE76" i="165"/>
  <c r="CG76" i="165" s="1"/>
  <c r="FD76" i="165"/>
  <c r="CD76" i="165" s="1"/>
  <c r="FC76" i="165"/>
  <c r="CA76" i="165" s="1"/>
  <c r="FB76" i="165"/>
  <c r="FJ75" i="165"/>
  <c r="FI75" i="165"/>
  <c r="FH75" i="165"/>
  <c r="CP75" i="165" s="1"/>
  <c r="FG75" i="165"/>
  <c r="CM75" i="165" s="1"/>
  <c r="FF75" i="165"/>
  <c r="CJ75" i="165" s="1"/>
  <c r="FE75" i="165"/>
  <c r="CG75" i="165" s="1"/>
  <c r="FD75" i="165"/>
  <c r="CD75" i="165" s="1"/>
  <c r="FC75" i="165"/>
  <c r="CA75" i="165" s="1"/>
  <c r="FB75" i="165"/>
  <c r="FJ74" i="165"/>
  <c r="FI74" i="165"/>
  <c r="FH74" i="165"/>
  <c r="CP74" i="165" s="1"/>
  <c r="FG74" i="165"/>
  <c r="CM74" i="165" s="1"/>
  <c r="FF74" i="165"/>
  <c r="CJ74" i="165" s="1"/>
  <c r="FE74" i="165"/>
  <c r="CG74" i="165" s="1"/>
  <c r="FD74" i="165"/>
  <c r="CD74" i="165" s="1"/>
  <c r="FC74" i="165"/>
  <c r="CA74" i="165" s="1"/>
  <c r="FB74" i="165"/>
  <c r="ED74" i="165" s="1"/>
  <c r="FJ73" i="165"/>
  <c r="FI73" i="165"/>
  <c r="FH73" i="165"/>
  <c r="CP73" i="165" s="1"/>
  <c r="FG73" i="165"/>
  <c r="CM73" i="165" s="1"/>
  <c r="FF73" i="165"/>
  <c r="CJ73" i="165" s="1"/>
  <c r="FE73" i="165"/>
  <c r="CG73" i="165" s="1"/>
  <c r="FD73" i="165"/>
  <c r="CD73" i="165" s="1"/>
  <c r="FC73" i="165"/>
  <c r="CA73" i="165" s="1"/>
  <c r="FB73" i="165"/>
  <c r="FJ72" i="165"/>
  <c r="FI72" i="165"/>
  <c r="FH72" i="165"/>
  <c r="CP72" i="165" s="1"/>
  <c r="FG72" i="165"/>
  <c r="CM72" i="165" s="1"/>
  <c r="FF72" i="165"/>
  <c r="CJ72" i="165" s="1"/>
  <c r="FE72" i="165"/>
  <c r="CG72" i="165" s="1"/>
  <c r="FD72" i="165"/>
  <c r="CD72" i="165" s="1"/>
  <c r="FC72" i="165"/>
  <c r="CA72" i="165" s="1"/>
  <c r="FB72" i="165"/>
  <c r="FJ71" i="165"/>
  <c r="FI71" i="165"/>
  <c r="FH71" i="165"/>
  <c r="CP71" i="165" s="1"/>
  <c r="FG71" i="165"/>
  <c r="CM71" i="165" s="1"/>
  <c r="FF71" i="165"/>
  <c r="CJ71" i="165" s="1"/>
  <c r="FE71" i="165"/>
  <c r="CG71" i="165" s="1"/>
  <c r="FD71" i="165"/>
  <c r="CD71" i="165" s="1"/>
  <c r="FC71" i="165"/>
  <c r="CA71" i="165" s="1"/>
  <c r="FB71" i="165"/>
  <c r="FJ70" i="165"/>
  <c r="FI70" i="165"/>
  <c r="FH70" i="165"/>
  <c r="CP70" i="165" s="1"/>
  <c r="FG70" i="165"/>
  <c r="CM70" i="165" s="1"/>
  <c r="FF70" i="165"/>
  <c r="CJ70" i="165" s="1"/>
  <c r="FE70" i="165"/>
  <c r="CG70" i="165" s="1"/>
  <c r="FD70" i="165"/>
  <c r="CD70" i="165" s="1"/>
  <c r="FC70" i="165"/>
  <c r="CA70" i="165" s="1"/>
  <c r="FB70" i="165"/>
  <c r="FJ69" i="165"/>
  <c r="FI69" i="165"/>
  <c r="FH69" i="165"/>
  <c r="CP69" i="165" s="1"/>
  <c r="FG69" i="165"/>
  <c r="CM69" i="165" s="1"/>
  <c r="FF69" i="165"/>
  <c r="CJ69" i="165" s="1"/>
  <c r="FE69" i="165"/>
  <c r="CG69" i="165" s="1"/>
  <c r="FD69" i="165"/>
  <c r="CD69" i="165" s="1"/>
  <c r="FC69" i="165"/>
  <c r="CA69" i="165" s="1"/>
  <c r="FB69" i="165"/>
  <c r="A69" i="165" s="1"/>
  <c r="FJ68" i="165"/>
  <c r="FI68" i="165"/>
  <c r="FH68" i="165"/>
  <c r="CP68" i="165" s="1"/>
  <c r="FG68" i="165"/>
  <c r="CM68" i="165" s="1"/>
  <c r="FF68" i="165"/>
  <c r="CJ68" i="165" s="1"/>
  <c r="FE68" i="165"/>
  <c r="CG68" i="165" s="1"/>
  <c r="FD68" i="165"/>
  <c r="CD68" i="165" s="1"/>
  <c r="FC68" i="165"/>
  <c r="CA68" i="165" s="1"/>
  <c r="FB68" i="165"/>
  <c r="FJ67" i="165"/>
  <c r="FI67" i="165"/>
  <c r="FH67" i="165"/>
  <c r="CP67" i="165" s="1"/>
  <c r="FG67" i="165"/>
  <c r="CM67" i="165" s="1"/>
  <c r="FF67" i="165"/>
  <c r="CJ67" i="165" s="1"/>
  <c r="FE67" i="165"/>
  <c r="CG67" i="165" s="1"/>
  <c r="FD67" i="165"/>
  <c r="CD67" i="165" s="1"/>
  <c r="FC67" i="165"/>
  <c r="CA67" i="165" s="1"/>
  <c r="FB67" i="165"/>
  <c r="FJ66" i="165"/>
  <c r="FI66" i="165"/>
  <c r="FH66" i="165"/>
  <c r="CP66" i="165" s="1"/>
  <c r="FG66" i="165"/>
  <c r="CM66" i="165" s="1"/>
  <c r="FF66" i="165"/>
  <c r="CJ66" i="165" s="1"/>
  <c r="FE66" i="165"/>
  <c r="CG66" i="165" s="1"/>
  <c r="FD66" i="165"/>
  <c r="CD66" i="165" s="1"/>
  <c r="FC66" i="165"/>
  <c r="CA66" i="165" s="1"/>
  <c r="FB66" i="165"/>
  <c r="FJ65" i="165"/>
  <c r="FI65" i="165"/>
  <c r="FH65" i="165"/>
  <c r="CP65" i="165" s="1"/>
  <c r="FG65" i="165"/>
  <c r="CM65" i="165" s="1"/>
  <c r="FF65" i="165"/>
  <c r="CJ65" i="165" s="1"/>
  <c r="FE65" i="165"/>
  <c r="CG65" i="165" s="1"/>
  <c r="FD65" i="165"/>
  <c r="CD65" i="165" s="1"/>
  <c r="FC65" i="165"/>
  <c r="CA65" i="165" s="1"/>
  <c r="FB65" i="165"/>
  <c r="FJ64" i="165"/>
  <c r="FI64" i="165"/>
  <c r="FH64" i="165"/>
  <c r="CP64" i="165" s="1"/>
  <c r="FG64" i="165"/>
  <c r="CM64" i="165" s="1"/>
  <c r="FF64" i="165"/>
  <c r="CJ64" i="165" s="1"/>
  <c r="FE64" i="165"/>
  <c r="CG64" i="165" s="1"/>
  <c r="FD64" i="165"/>
  <c r="CD64" i="165" s="1"/>
  <c r="FC64" i="165"/>
  <c r="CA64" i="165" s="1"/>
  <c r="FB64" i="165"/>
  <c r="FJ63" i="165"/>
  <c r="FI63" i="165"/>
  <c r="FH63" i="165"/>
  <c r="CP63" i="165" s="1"/>
  <c r="FG63" i="165"/>
  <c r="CM63" i="165" s="1"/>
  <c r="FF63" i="165"/>
  <c r="CJ63" i="165" s="1"/>
  <c r="FE63" i="165"/>
  <c r="CG63" i="165" s="1"/>
  <c r="FD63" i="165"/>
  <c r="CD63" i="165" s="1"/>
  <c r="FC63" i="165"/>
  <c r="CA63" i="165" s="1"/>
  <c r="FB63" i="165"/>
  <c r="FJ62" i="165"/>
  <c r="FI62" i="165"/>
  <c r="FH62" i="165"/>
  <c r="CP62" i="165" s="1"/>
  <c r="FG62" i="165"/>
  <c r="CM62" i="165" s="1"/>
  <c r="FF62" i="165"/>
  <c r="CJ62" i="165" s="1"/>
  <c r="FE62" i="165"/>
  <c r="CG62" i="165" s="1"/>
  <c r="FD62" i="165"/>
  <c r="CD62" i="165" s="1"/>
  <c r="FC62" i="165"/>
  <c r="CA62" i="165" s="1"/>
  <c r="FB62" i="165"/>
  <c r="DR62" i="165" s="1"/>
  <c r="FJ61" i="165"/>
  <c r="FI61" i="165"/>
  <c r="FH61" i="165"/>
  <c r="CP61" i="165" s="1"/>
  <c r="FG61" i="165"/>
  <c r="CM61" i="165" s="1"/>
  <c r="FF61" i="165"/>
  <c r="CJ61" i="165" s="1"/>
  <c r="FE61" i="165"/>
  <c r="CG61" i="165" s="1"/>
  <c r="FD61" i="165"/>
  <c r="CD61" i="165" s="1"/>
  <c r="FC61" i="165"/>
  <c r="CA61" i="165" s="1"/>
  <c r="FB61" i="165"/>
  <c r="DR61" i="165" s="1"/>
  <c r="FJ60" i="165"/>
  <c r="FI60" i="165"/>
  <c r="FH60" i="165"/>
  <c r="CP60" i="165" s="1"/>
  <c r="FG60" i="165"/>
  <c r="CM60" i="165" s="1"/>
  <c r="FF60" i="165"/>
  <c r="CJ60" i="165" s="1"/>
  <c r="FE60" i="165"/>
  <c r="CG60" i="165" s="1"/>
  <c r="FD60" i="165"/>
  <c r="CD60" i="165" s="1"/>
  <c r="FC60" i="165"/>
  <c r="CA60" i="165" s="1"/>
  <c r="FB60" i="165"/>
  <c r="FJ59" i="165"/>
  <c r="FI59" i="165"/>
  <c r="FH59" i="165"/>
  <c r="CP59" i="165" s="1"/>
  <c r="FG59" i="165"/>
  <c r="CM59" i="165" s="1"/>
  <c r="FF59" i="165"/>
  <c r="CJ59" i="165" s="1"/>
  <c r="FE59" i="165"/>
  <c r="CG59" i="165" s="1"/>
  <c r="FD59" i="165"/>
  <c r="CD59" i="165" s="1"/>
  <c r="FC59" i="165"/>
  <c r="CA59" i="165" s="1"/>
  <c r="FB59" i="165"/>
  <c r="FJ58" i="165"/>
  <c r="FI58" i="165"/>
  <c r="FH58" i="165"/>
  <c r="CP58" i="165" s="1"/>
  <c r="FG58" i="165"/>
  <c r="CM58" i="165" s="1"/>
  <c r="FF58" i="165"/>
  <c r="CJ58" i="165" s="1"/>
  <c r="FE58" i="165"/>
  <c r="CG58" i="165" s="1"/>
  <c r="FD58" i="165"/>
  <c r="CD58" i="165" s="1"/>
  <c r="FC58" i="165"/>
  <c r="CA58" i="165" s="1"/>
  <c r="FB58" i="165"/>
  <c r="FJ57" i="165"/>
  <c r="FI57" i="165"/>
  <c r="FH57" i="165"/>
  <c r="CP57" i="165" s="1"/>
  <c r="FG57" i="165"/>
  <c r="CM57" i="165" s="1"/>
  <c r="FF57" i="165"/>
  <c r="CJ57" i="165" s="1"/>
  <c r="FE57" i="165"/>
  <c r="CG57" i="165" s="1"/>
  <c r="FD57" i="165"/>
  <c r="CD57" i="165" s="1"/>
  <c r="FC57" i="165"/>
  <c r="CA57" i="165" s="1"/>
  <c r="FB57" i="165"/>
  <c r="FJ56" i="165"/>
  <c r="FI56" i="165"/>
  <c r="FH56" i="165"/>
  <c r="CP56" i="165" s="1"/>
  <c r="FG56" i="165"/>
  <c r="CM56" i="165" s="1"/>
  <c r="FF56" i="165"/>
  <c r="CJ56" i="165" s="1"/>
  <c r="FE56" i="165"/>
  <c r="CG56" i="165" s="1"/>
  <c r="FD56" i="165"/>
  <c r="CD56" i="165" s="1"/>
  <c r="FC56" i="165"/>
  <c r="CA56" i="165" s="1"/>
  <c r="FB56" i="165"/>
  <c r="FJ55" i="165"/>
  <c r="FI55" i="165"/>
  <c r="FH55" i="165"/>
  <c r="CP55" i="165" s="1"/>
  <c r="FG55" i="165"/>
  <c r="CM55" i="165" s="1"/>
  <c r="FF55" i="165"/>
  <c r="CJ55" i="165" s="1"/>
  <c r="FE55" i="165"/>
  <c r="CG55" i="165" s="1"/>
  <c r="FD55" i="165"/>
  <c r="CD55" i="165" s="1"/>
  <c r="FC55" i="165"/>
  <c r="CA55" i="165" s="1"/>
  <c r="FB55" i="165"/>
  <c r="FJ54" i="165"/>
  <c r="FI54" i="165"/>
  <c r="FH54" i="165"/>
  <c r="CP54" i="165" s="1"/>
  <c r="FG54" i="165"/>
  <c r="CM54" i="165" s="1"/>
  <c r="FF54" i="165"/>
  <c r="CJ54" i="165" s="1"/>
  <c r="FE54" i="165"/>
  <c r="CG54" i="165" s="1"/>
  <c r="FD54" i="165"/>
  <c r="CD54" i="165" s="1"/>
  <c r="FC54" i="165"/>
  <c r="CA54" i="165" s="1"/>
  <c r="FB54" i="165"/>
  <c r="ED54" i="165" s="1"/>
  <c r="FJ53" i="165"/>
  <c r="FI53" i="165"/>
  <c r="FH53" i="165"/>
  <c r="CP53" i="165" s="1"/>
  <c r="FG53" i="165"/>
  <c r="CM53" i="165" s="1"/>
  <c r="FF53" i="165"/>
  <c r="CJ53" i="165" s="1"/>
  <c r="FE53" i="165"/>
  <c r="CG53" i="165" s="1"/>
  <c r="FD53" i="165"/>
  <c r="CD53" i="165" s="1"/>
  <c r="FC53" i="165"/>
  <c r="CA53" i="165" s="1"/>
  <c r="FB53" i="165"/>
  <c r="FJ52" i="165"/>
  <c r="FI52" i="165"/>
  <c r="FH52" i="165"/>
  <c r="CP52" i="165" s="1"/>
  <c r="FG52" i="165"/>
  <c r="CM52" i="165" s="1"/>
  <c r="FF52" i="165"/>
  <c r="CJ52" i="165" s="1"/>
  <c r="FE52" i="165"/>
  <c r="CG52" i="165" s="1"/>
  <c r="FD52" i="165"/>
  <c r="CD52" i="165" s="1"/>
  <c r="FC52" i="165"/>
  <c r="CA52" i="165" s="1"/>
  <c r="FB52" i="165"/>
  <c r="FJ51" i="165"/>
  <c r="FI51" i="165"/>
  <c r="FH51" i="165"/>
  <c r="CP51" i="165" s="1"/>
  <c r="FG51" i="165"/>
  <c r="CM51" i="165" s="1"/>
  <c r="FF51" i="165"/>
  <c r="CJ51" i="165" s="1"/>
  <c r="FE51" i="165"/>
  <c r="CG51" i="165" s="1"/>
  <c r="FD51" i="165"/>
  <c r="CD51" i="165" s="1"/>
  <c r="FC51" i="165"/>
  <c r="CA51" i="165" s="1"/>
  <c r="FB51" i="165"/>
  <c r="FJ50" i="165"/>
  <c r="FI50" i="165"/>
  <c r="FH50" i="165"/>
  <c r="CP50" i="165" s="1"/>
  <c r="FG50" i="165"/>
  <c r="CM50" i="165" s="1"/>
  <c r="FF50" i="165"/>
  <c r="CJ50" i="165" s="1"/>
  <c r="FE50" i="165"/>
  <c r="CG50" i="165" s="1"/>
  <c r="FD50" i="165"/>
  <c r="CD50" i="165" s="1"/>
  <c r="FC50" i="165"/>
  <c r="CA50" i="165" s="1"/>
  <c r="FB50" i="165"/>
  <c r="FJ49" i="165"/>
  <c r="FI49" i="165"/>
  <c r="FH49" i="165"/>
  <c r="CP49" i="165" s="1"/>
  <c r="FG49" i="165"/>
  <c r="CM49" i="165" s="1"/>
  <c r="FF49" i="165"/>
  <c r="CJ49" i="165" s="1"/>
  <c r="FE49" i="165"/>
  <c r="CG49" i="165" s="1"/>
  <c r="FD49" i="165"/>
  <c r="CD49" i="165" s="1"/>
  <c r="FC49" i="165"/>
  <c r="CA49" i="165" s="1"/>
  <c r="FB49" i="165"/>
  <c r="FJ48" i="165"/>
  <c r="FI48" i="165"/>
  <c r="FH48" i="165"/>
  <c r="CP48" i="165" s="1"/>
  <c r="FG48" i="165"/>
  <c r="CM48" i="165" s="1"/>
  <c r="FF48" i="165"/>
  <c r="CJ48" i="165" s="1"/>
  <c r="FE48" i="165"/>
  <c r="CG48" i="165" s="1"/>
  <c r="FD48" i="165"/>
  <c r="CD48" i="165" s="1"/>
  <c r="FC48" i="165"/>
  <c r="CA48" i="165" s="1"/>
  <c r="FB48" i="165"/>
  <c r="FJ47" i="165"/>
  <c r="FI47" i="165"/>
  <c r="FH47" i="165"/>
  <c r="CP47" i="165" s="1"/>
  <c r="FG47" i="165"/>
  <c r="CM47" i="165" s="1"/>
  <c r="FF47" i="165"/>
  <c r="CJ47" i="165" s="1"/>
  <c r="FE47" i="165"/>
  <c r="CG47" i="165" s="1"/>
  <c r="FD47" i="165"/>
  <c r="CD47" i="165" s="1"/>
  <c r="FC47" i="165"/>
  <c r="CA47" i="165" s="1"/>
  <c r="FB47" i="165"/>
  <c r="FJ46" i="165"/>
  <c r="FI46" i="165"/>
  <c r="FH46" i="165"/>
  <c r="CP46" i="165" s="1"/>
  <c r="FG46" i="165"/>
  <c r="CM46" i="165" s="1"/>
  <c r="FF46" i="165"/>
  <c r="CJ46" i="165" s="1"/>
  <c r="FE46" i="165"/>
  <c r="CG46" i="165" s="1"/>
  <c r="FD46" i="165"/>
  <c r="CD46" i="165" s="1"/>
  <c r="FC46" i="165"/>
  <c r="CA46" i="165" s="1"/>
  <c r="FB46" i="165"/>
  <c r="EP46" i="165" s="1"/>
  <c r="FJ45" i="165"/>
  <c r="FI45" i="165"/>
  <c r="FH45" i="165"/>
  <c r="CP45" i="165" s="1"/>
  <c r="FG45" i="165"/>
  <c r="CM45" i="165" s="1"/>
  <c r="FF45" i="165"/>
  <c r="CJ45" i="165" s="1"/>
  <c r="FE45" i="165"/>
  <c r="CG45" i="165" s="1"/>
  <c r="FD45" i="165"/>
  <c r="CD45" i="165" s="1"/>
  <c r="FC45" i="165"/>
  <c r="CA45" i="165" s="1"/>
  <c r="FB45" i="165"/>
  <c r="FJ44" i="165"/>
  <c r="FI44" i="165"/>
  <c r="FH44" i="165"/>
  <c r="CP44" i="165" s="1"/>
  <c r="FG44" i="165"/>
  <c r="CM44" i="165" s="1"/>
  <c r="FF44" i="165"/>
  <c r="CJ44" i="165" s="1"/>
  <c r="FE44" i="165"/>
  <c r="CG44" i="165" s="1"/>
  <c r="FD44" i="165"/>
  <c r="CD44" i="165" s="1"/>
  <c r="FC44" i="165"/>
  <c r="CA44" i="165" s="1"/>
  <c r="FB44" i="165"/>
  <c r="FJ43" i="165"/>
  <c r="FI43" i="165"/>
  <c r="FH43" i="165"/>
  <c r="CP43" i="165" s="1"/>
  <c r="FG43" i="165"/>
  <c r="CM43" i="165" s="1"/>
  <c r="FF43" i="165"/>
  <c r="CJ43" i="165" s="1"/>
  <c r="FE43" i="165"/>
  <c r="CG43" i="165" s="1"/>
  <c r="FD43" i="165"/>
  <c r="CD43" i="165" s="1"/>
  <c r="FC43" i="165"/>
  <c r="CA43" i="165" s="1"/>
  <c r="FB43" i="165"/>
  <c r="FJ42" i="165"/>
  <c r="FI42" i="165"/>
  <c r="FH42" i="165"/>
  <c r="CP42" i="165" s="1"/>
  <c r="FG42" i="165"/>
  <c r="CM42" i="165" s="1"/>
  <c r="FF42" i="165"/>
  <c r="CJ42" i="165" s="1"/>
  <c r="FE42" i="165"/>
  <c r="CG42" i="165" s="1"/>
  <c r="FD42" i="165"/>
  <c r="CD42" i="165" s="1"/>
  <c r="FC42" i="165"/>
  <c r="CA42" i="165" s="1"/>
  <c r="FB42" i="165"/>
  <c r="EP42" i="165" s="1"/>
  <c r="FJ41" i="165"/>
  <c r="FI41" i="165"/>
  <c r="FH41" i="165"/>
  <c r="CP41" i="165" s="1"/>
  <c r="FG41" i="165"/>
  <c r="CM41" i="165" s="1"/>
  <c r="FF41" i="165"/>
  <c r="CJ41" i="165" s="1"/>
  <c r="FE41" i="165"/>
  <c r="CG41" i="165" s="1"/>
  <c r="FD41" i="165"/>
  <c r="CD41" i="165" s="1"/>
  <c r="FC41" i="165"/>
  <c r="CA41" i="165" s="1"/>
  <c r="FB41" i="165"/>
  <c r="FJ40" i="165"/>
  <c r="FI40" i="165"/>
  <c r="FH40" i="165"/>
  <c r="CP40" i="165" s="1"/>
  <c r="FG40" i="165"/>
  <c r="CM40" i="165" s="1"/>
  <c r="FF40" i="165"/>
  <c r="CJ40" i="165" s="1"/>
  <c r="FE40" i="165"/>
  <c r="CG40" i="165" s="1"/>
  <c r="FD40" i="165"/>
  <c r="CD40" i="165" s="1"/>
  <c r="FC40" i="165"/>
  <c r="CA40" i="165" s="1"/>
  <c r="FB40" i="165"/>
  <c r="FJ39" i="165"/>
  <c r="FI39" i="165"/>
  <c r="FH39" i="165"/>
  <c r="CP39" i="165" s="1"/>
  <c r="FG39" i="165"/>
  <c r="CM39" i="165" s="1"/>
  <c r="FF39" i="165"/>
  <c r="CJ39" i="165" s="1"/>
  <c r="FE39" i="165"/>
  <c r="CG39" i="165" s="1"/>
  <c r="FD39" i="165"/>
  <c r="CD39" i="165" s="1"/>
  <c r="FC39" i="165"/>
  <c r="CA39" i="165" s="1"/>
  <c r="FB39" i="165"/>
  <c r="FJ38" i="165"/>
  <c r="FI38" i="165"/>
  <c r="FH38" i="165"/>
  <c r="CP38" i="165" s="1"/>
  <c r="FG38" i="165"/>
  <c r="CM38" i="165" s="1"/>
  <c r="FF38" i="165"/>
  <c r="CJ38" i="165" s="1"/>
  <c r="FE38" i="165"/>
  <c r="CG38" i="165" s="1"/>
  <c r="FD38" i="165"/>
  <c r="CD38" i="165" s="1"/>
  <c r="FC38" i="165"/>
  <c r="CA38" i="165" s="1"/>
  <c r="FB38" i="165"/>
  <c r="FJ37" i="165"/>
  <c r="FI37" i="165"/>
  <c r="FH37" i="165"/>
  <c r="CP37" i="165" s="1"/>
  <c r="FG37" i="165"/>
  <c r="CM37" i="165" s="1"/>
  <c r="FF37" i="165"/>
  <c r="CJ37" i="165" s="1"/>
  <c r="FE37" i="165"/>
  <c r="CG37" i="165" s="1"/>
  <c r="FD37" i="165"/>
  <c r="CD37" i="165" s="1"/>
  <c r="FC37" i="165"/>
  <c r="CA37" i="165" s="1"/>
  <c r="FB37" i="165"/>
  <c r="FJ36" i="165"/>
  <c r="FI36" i="165"/>
  <c r="FH36" i="165"/>
  <c r="CP36" i="165" s="1"/>
  <c r="FG36" i="165"/>
  <c r="CM36" i="165" s="1"/>
  <c r="FF36" i="165"/>
  <c r="CJ36" i="165" s="1"/>
  <c r="FE36" i="165"/>
  <c r="CG36" i="165" s="1"/>
  <c r="FD36" i="165"/>
  <c r="CD36" i="165" s="1"/>
  <c r="FC36" i="165"/>
  <c r="CA36" i="165" s="1"/>
  <c r="FB36" i="165"/>
  <c r="FJ35" i="165"/>
  <c r="FI35" i="165"/>
  <c r="FH35" i="165"/>
  <c r="CP35" i="165" s="1"/>
  <c r="FG35" i="165"/>
  <c r="CM35" i="165" s="1"/>
  <c r="FF35" i="165"/>
  <c r="CJ35" i="165" s="1"/>
  <c r="FE35" i="165"/>
  <c r="CG35" i="165" s="1"/>
  <c r="FD35" i="165"/>
  <c r="CD35" i="165" s="1"/>
  <c r="FC35" i="165"/>
  <c r="CA35" i="165" s="1"/>
  <c r="FB35" i="165"/>
  <c r="FJ34" i="165"/>
  <c r="FI34" i="165"/>
  <c r="FH34" i="165"/>
  <c r="CP34" i="165" s="1"/>
  <c r="FG34" i="165"/>
  <c r="CM34" i="165" s="1"/>
  <c r="FF34" i="165"/>
  <c r="CJ34" i="165" s="1"/>
  <c r="FE34" i="165"/>
  <c r="CG34" i="165" s="1"/>
  <c r="FD34" i="165"/>
  <c r="CD34" i="165" s="1"/>
  <c r="FC34" i="165"/>
  <c r="CA34" i="165" s="1"/>
  <c r="FB34" i="165"/>
  <c r="EP34" i="165" s="1"/>
  <c r="FJ33" i="165"/>
  <c r="FI33" i="165"/>
  <c r="FH33" i="165"/>
  <c r="CP33" i="165" s="1"/>
  <c r="FG33" i="165"/>
  <c r="CM33" i="165" s="1"/>
  <c r="FF33" i="165"/>
  <c r="CJ33" i="165" s="1"/>
  <c r="FE33" i="165"/>
  <c r="CG33" i="165" s="1"/>
  <c r="FD33" i="165"/>
  <c r="CD33" i="165" s="1"/>
  <c r="FC33" i="165"/>
  <c r="CA33" i="165" s="1"/>
  <c r="FB33" i="165"/>
  <c r="FJ32" i="165"/>
  <c r="FI32" i="165"/>
  <c r="FH32" i="165"/>
  <c r="CP32" i="165" s="1"/>
  <c r="FG32" i="165"/>
  <c r="CM32" i="165" s="1"/>
  <c r="FF32" i="165"/>
  <c r="CJ32" i="165" s="1"/>
  <c r="FE32" i="165"/>
  <c r="CG32" i="165" s="1"/>
  <c r="FD32" i="165"/>
  <c r="CD32" i="165" s="1"/>
  <c r="FC32" i="165"/>
  <c r="CA32" i="165" s="1"/>
  <c r="FB32" i="165"/>
  <c r="FJ31" i="165"/>
  <c r="FI31" i="165"/>
  <c r="FH31" i="165"/>
  <c r="CP31" i="165" s="1"/>
  <c r="FG31" i="165"/>
  <c r="CM31" i="165" s="1"/>
  <c r="FF31" i="165"/>
  <c r="CJ31" i="165" s="1"/>
  <c r="FE31" i="165"/>
  <c r="CG31" i="165" s="1"/>
  <c r="FD31" i="165"/>
  <c r="CD31" i="165" s="1"/>
  <c r="FC31" i="165"/>
  <c r="CA31" i="165" s="1"/>
  <c r="FB31" i="165"/>
  <c r="FJ30" i="165"/>
  <c r="FI30" i="165"/>
  <c r="FH30" i="165"/>
  <c r="CP30" i="165" s="1"/>
  <c r="FG30" i="165"/>
  <c r="CM30" i="165" s="1"/>
  <c r="FF30" i="165"/>
  <c r="CJ30" i="165" s="1"/>
  <c r="FE30" i="165"/>
  <c r="CG30" i="165" s="1"/>
  <c r="FD30" i="165"/>
  <c r="CD30" i="165" s="1"/>
  <c r="FC30" i="165"/>
  <c r="CA30" i="165" s="1"/>
  <c r="FB30" i="165"/>
  <c r="A30" i="165" s="1"/>
  <c r="FJ29" i="165"/>
  <c r="FI29" i="165"/>
  <c r="FH29" i="165"/>
  <c r="CP29" i="165" s="1"/>
  <c r="FG29" i="165"/>
  <c r="CM29" i="165" s="1"/>
  <c r="FF29" i="165"/>
  <c r="CJ29" i="165" s="1"/>
  <c r="FE29" i="165"/>
  <c r="CG29" i="165" s="1"/>
  <c r="FD29" i="165"/>
  <c r="CD29" i="165" s="1"/>
  <c r="FC29" i="165"/>
  <c r="CA29" i="165" s="1"/>
  <c r="FB29" i="165"/>
  <c r="FJ28" i="165"/>
  <c r="FI28" i="165"/>
  <c r="FH28" i="165"/>
  <c r="CP28" i="165" s="1"/>
  <c r="FG28" i="165"/>
  <c r="CM28" i="165" s="1"/>
  <c r="FF28" i="165"/>
  <c r="CJ28" i="165" s="1"/>
  <c r="FE28" i="165"/>
  <c r="CG28" i="165" s="1"/>
  <c r="FD28" i="165"/>
  <c r="CD28" i="165" s="1"/>
  <c r="FC28" i="165"/>
  <c r="CA28" i="165" s="1"/>
  <c r="FB28" i="165"/>
  <c r="FJ27" i="165"/>
  <c r="FI27" i="165"/>
  <c r="FH27" i="165"/>
  <c r="CP27" i="165" s="1"/>
  <c r="FG27" i="165"/>
  <c r="CM27" i="165" s="1"/>
  <c r="FF27" i="165"/>
  <c r="CJ27" i="165" s="1"/>
  <c r="FE27" i="165"/>
  <c r="CG27" i="165" s="1"/>
  <c r="FD27" i="165"/>
  <c r="CD27" i="165" s="1"/>
  <c r="FC27" i="165"/>
  <c r="CA27" i="165" s="1"/>
  <c r="FB27" i="165"/>
  <c r="FJ26" i="165"/>
  <c r="FI26" i="165"/>
  <c r="FH26" i="165"/>
  <c r="CP26" i="165" s="1"/>
  <c r="FG26" i="165"/>
  <c r="CM26" i="165" s="1"/>
  <c r="FF26" i="165"/>
  <c r="CJ26" i="165" s="1"/>
  <c r="FE26" i="165"/>
  <c r="CG26" i="165" s="1"/>
  <c r="FD26" i="165"/>
  <c r="CD26" i="165" s="1"/>
  <c r="FC26" i="165"/>
  <c r="CA26" i="165" s="1"/>
  <c r="FB26" i="165"/>
  <c r="FJ25" i="165"/>
  <c r="FI25" i="165"/>
  <c r="FH25" i="165"/>
  <c r="CP25" i="165" s="1"/>
  <c r="FG25" i="165"/>
  <c r="CM25" i="165" s="1"/>
  <c r="FF25" i="165"/>
  <c r="CJ25" i="165" s="1"/>
  <c r="FE25" i="165"/>
  <c r="CG25" i="165" s="1"/>
  <c r="FD25" i="165"/>
  <c r="CD25" i="165" s="1"/>
  <c r="FC25" i="165"/>
  <c r="CA25" i="165" s="1"/>
  <c r="FB25" i="165"/>
  <c r="FJ24" i="165"/>
  <c r="FI24" i="165"/>
  <c r="FH24" i="165"/>
  <c r="CP24" i="165" s="1"/>
  <c r="FG24" i="165"/>
  <c r="CM24" i="165" s="1"/>
  <c r="FF24" i="165"/>
  <c r="CJ24" i="165" s="1"/>
  <c r="FE24" i="165"/>
  <c r="CG24" i="165" s="1"/>
  <c r="FD24" i="165"/>
  <c r="CD24" i="165" s="1"/>
  <c r="FC24" i="165"/>
  <c r="CA24" i="165" s="1"/>
  <c r="FB24" i="165"/>
  <c r="FJ23" i="165"/>
  <c r="FI23" i="165"/>
  <c r="FH23" i="165"/>
  <c r="CP23" i="165" s="1"/>
  <c r="FG23" i="165"/>
  <c r="CM23" i="165" s="1"/>
  <c r="FF23" i="165"/>
  <c r="CJ23" i="165" s="1"/>
  <c r="FE23" i="165"/>
  <c r="CG23" i="165" s="1"/>
  <c r="FD23" i="165"/>
  <c r="CD23" i="165" s="1"/>
  <c r="FC23" i="165"/>
  <c r="CA23" i="165" s="1"/>
  <c r="FB23" i="165"/>
  <c r="FJ22" i="165"/>
  <c r="FI22" i="165"/>
  <c r="FH22" i="165"/>
  <c r="CP22" i="165" s="1"/>
  <c r="FG22" i="165"/>
  <c r="CM22" i="165" s="1"/>
  <c r="FF22" i="165"/>
  <c r="CJ22" i="165" s="1"/>
  <c r="FE22" i="165"/>
  <c r="CG22" i="165" s="1"/>
  <c r="FD22" i="165"/>
  <c r="CD22" i="165" s="1"/>
  <c r="FC22" i="165"/>
  <c r="CA22" i="165" s="1"/>
  <c r="FB22" i="165"/>
  <c r="FJ21" i="165"/>
  <c r="FI21" i="165"/>
  <c r="FH21" i="165"/>
  <c r="CP21" i="165" s="1"/>
  <c r="FG21" i="165"/>
  <c r="CM21" i="165" s="1"/>
  <c r="FF21" i="165"/>
  <c r="CJ21" i="165" s="1"/>
  <c r="FE21" i="165"/>
  <c r="CG21" i="165" s="1"/>
  <c r="FD21" i="165"/>
  <c r="CD21" i="165" s="1"/>
  <c r="FC21" i="165"/>
  <c r="CA21" i="165" s="1"/>
  <c r="FB21" i="165"/>
  <c r="FJ20" i="165"/>
  <c r="FI20" i="165"/>
  <c r="FH20" i="165"/>
  <c r="CP20" i="165" s="1"/>
  <c r="FG20" i="165"/>
  <c r="CM20" i="165" s="1"/>
  <c r="FF20" i="165"/>
  <c r="CJ20" i="165" s="1"/>
  <c r="FE20" i="165"/>
  <c r="CG20" i="165" s="1"/>
  <c r="FD20" i="165"/>
  <c r="CD20" i="165" s="1"/>
  <c r="FC20" i="165"/>
  <c r="CA20" i="165" s="1"/>
  <c r="FB20" i="165"/>
  <c r="FJ19" i="165"/>
  <c r="FI19" i="165"/>
  <c r="FH19" i="165"/>
  <c r="CP19" i="165" s="1"/>
  <c r="FG19" i="165"/>
  <c r="CM19" i="165" s="1"/>
  <c r="FF19" i="165"/>
  <c r="CJ19" i="165" s="1"/>
  <c r="FE19" i="165"/>
  <c r="CG19" i="165" s="1"/>
  <c r="FD19" i="165"/>
  <c r="CD19" i="165" s="1"/>
  <c r="FC19" i="165"/>
  <c r="CA19" i="165" s="1"/>
  <c r="FB19" i="165"/>
  <c r="FJ18" i="165"/>
  <c r="FI18" i="165"/>
  <c r="FH18" i="165"/>
  <c r="CP18" i="165" s="1"/>
  <c r="FG18" i="165"/>
  <c r="CM18" i="165" s="1"/>
  <c r="FF18" i="165"/>
  <c r="CJ18" i="165" s="1"/>
  <c r="FE18" i="165"/>
  <c r="CG18" i="165" s="1"/>
  <c r="FD18" i="165"/>
  <c r="CD18" i="165" s="1"/>
  <c r="FC18" i="165"/>
  <c r="CA18" i="165" s="1"/>
  <c r="FB18" i="165"/>
  <c r="FJ17" i="165"/>
  <c r="FI17" i="165"/>
  <c r="FH17" i="165"/>
  <c r="CP17" i="165" s="1"/>
  <c r="FG17" i="165"/>
  <c r="CM17" i="165" s="1"/>
  <c r="FF17" i="165"/>
  <c r="CJ17" i="165" s="1"/>
  <c r="FE17" i="165"/>
  <c r="CG17" i="165" s="1"/>
  <c r="FD17" i="165"/>
  <c r="CD17" i="165" s="1"/>
  <c r="FC17" i="165"/>
  <c r="CA17" i="165" s="1"/>
  <c r="FB17" i="165"/>
  <c r="FJ16" i="165"/>
  <c r="FI16" i="165"/>
  <c r="FH16" i="165"/>
  <c r="CP16" i="165" s="1"/>
  <c r="FG16" i="165"/>
  <c r="CM16" i="165" s="1"/>
  <c r="FF16" i="165"/>
  <c r="CJ16" i="165" s="1"/>
  <c r="FE16" i="165"/>
  <c r="CG16" i="165" s="1"/>
  <c r="FD16" i="165"/>
  <c r="CD16" i="165" s="1"/>
  <c r="FC16" i="165"/>
  <c r="CA16" i="165" s="1"/>
  <c r="FB16" i="165"/>
  <c r="FJ15" i="165"/>
  <c r="FI15" i="165"/>
  <c r="FH15" i="165"/>
  <c r="CP15" i="165" s="1"/>
  <c r="FG15" i="165"/>
  <c r="CM15" i="165" s="1"/>
  <c r="FF15" i="165"/>
  <c r="CJ15" i="165" s="1"/>
  <c r="FE15" i="165"/>
  <c r="CG15" i="165" s="1"/>
  <c r="FD15" i="165"/>
  <c r="CD15" i="165" s="1"/>
  <c r="FC15" i="165"/>
  <c r="CA15" i="165" s="1"/>
  <c r="FB15" i="165"/>
  <c r="FJ14" i="165"/>
  <c r="FI14" i="165"/>
  <c r="FH14" i="165"/>
  <c r="CP14" i="165" s="1"/>
  <c r="FG14" i="165"/>
  <c r="CM14" i="165" s="1"/>
  <c r="FF14" i="165"/>
  <c r="CJ14" i="165" s="1"/>
  <c r="FE14" i="165"/>
  <c r="CG14" i="165" s="1"/>
  <c r="FD14" i="165"/>
  <c r="CD14" i="165" s="1"/>
  <c r="FC14" i="165"/>
  <c r="CA14" i="165" s="1"/>
  <c r="FB14" i="165"/>
  <c r="A14" i="165" s="1"/>
  <c r="FJ13" i="165"/>
  <c r="FI13" i="165"/>
  <c r="FH13" i="165"/>
  <c r="CP13" i="165" s="1"/>
  <c r="FG13" i="165"/>
  <c r="CM13" i="165" s="1"/>
  <c r="FF13" i="165"/>
  <c r="CJ13" i="165" s="1"/>
  <c r="FE13" i="165"/>
  <c r="CG13" i="165" s="1"/>
  <c r="FD13" i="165"/>
  <c r="CD13" i="165" s="1"/>
  <c r="FC13" i="165"/>
  <c r="CA13" i="165" s="1"/>
  <c r="FB13" i="165"/>
  <c r="DR13" i="165" s="1"/>
  <c r="FJ12" i="165"/>
  <c r="FI12" i="165"/>
  <c r="FH12" i="165"/>
  <c r="CP12" i="165" s="1"/>
  <c r="FG12" i="165"/>
  <c r="CM12" i="165" s="1"/>
  <c r="FF12" i="165"/>
  <c r="CJ12" i="165" s="1"/>
  <c r="FE12" i="165"/>
  <c r="CG12" i="165" s="1"/>
  <c r="FD12" i="165"/>
  <c r="CD12" i="165" s="1"/>
  <c r="FC12" i="165"/>
  <c r="CA12" i="165" s="1"/>
  <c r="FB12" i="165"/>
  <c r="FJ11" i="165"/>
  <c r="FI11" i="165"/>
  <c r="FH11" i="165"/>
  <c r="CP11" i="165" s="1"/>
  <c r="FG11" i="165"/>
  <c r="CM11" i="165" s="1"/>
  <c r="FF11" i="165"/>
  <c r="CJ11" i="165" s="1"/>
  <c r="FE11" i="165"/>
  <c r="CG11" i="165" s="1"/>
  <c r="FD11" i="165"/>
  <c r="CD11" i="165" s="1"/>
  <c r="FC11" i="165"/>
  <c r="CA11" i="165" s="1"/>
  <c r="FB11" i="165"/>
  <c r="FJ10" i="165"/>
  <c r="FI10" i="165"/>
  <c r="FH10" i="165"/>
  <c r="CP10" i="165" s="1"/>
  <c r="FG10" i="165"/>
  <c r="CM10" i="165" s="1"/>
  <c r="FF10" i="165"/>
  <c r="CJ10" i="165" s="1"/>
  <c r="FE10" i="165"/>
  <c r="CG10" i="165" s="1"/>
  <c r="FD10" i="165"/>
  <c r="CD10" i="165" s="1"/>
  <c r="FC10" i="165"/>
  <c r="CA10" i="165" s="1"/>
  <c r="FB10" i="165"/>
  <c r="A10" i="165" s="1"/>
  <c r="FJ9" i="165"/>
  <c r="FI9" i="165"/>
  <c r="FH9" i="165"/>
  <c r="CP9" i="165" s="1"/>
  <c r="FG9" i="165"/>
  <c r="CM9" i="165" s="1"/>
  <c r="FF9" i="165"/>
  <c r="CJ9" i="165" s="1"/>
  <c r="FE9" i="165"/>
  <c r="CG9" i="165" s="1"/>
  <c r="FD9" i="165"/>
  <c r="CD9" i="165" s="1"/>
  <c r="FC9" i="165"/>
  <c r="CA9" i="165" s="1"/>
  <c r="FB9" i="165"/>
  <c r="FJ8" i="165"/>
  <c r="FI8" i="165"/>
  <c r="FH8" i="165"/>
  <c r="CP8" i="165" s="1"/>
  <c r="FG8" i="165"/>
  <c r="CM8" i="165" s="1"/>
  <c r="FF8" i="165"/>
  <c r="CJ8" i="165" s="1"/>
  <c r="FE8" i="165"/>
  <c r="CG8" i="165" s="1"/>
  <c r="FD8" i="165"/>
  <c r="CD8" i="165" s="1"/>
  <c r="FC8" i="165"/>
  <c r="CA8" i="165" s="1"/>
  <c r="FB8" i="165"/>
  <c r="FJ7" i="165"/>
  <c r="FI7" i="165"/>
  <c r="FH7" i="165"/>
  <c r="FG7" i="165"/>
  <c r="FF7" i="165"/>
  <c r="FE7" i="165"/>
  <c r="FD7" i="165"/>
  <c r="FC7" i="165"/>
  <c r="EQ7" i="165" s="1"/>
  <c r="FB7" i="165"/>
  <c r="B2" i="165"/>
  <c r="DX46" i="166" l="1"/>
  <c r="DZ51" i="166"/>
  <c r="DX143" i="167"/>
  <c r="DX145" i="167"/>
  <c r="DX67" i="167"/>
  <c r="DX82" i="167"/>
  <c r="DX98" i="167"/>
  <c r="DX114" i="167"/>
  <c r="DX136" i="167"/>
  <c r="DX152" i="167"/>
  <c r="DX154" i="167"/>
  <c r="DX28" i="167"/>
  <c r="DX44" i="167"/>
  <c r="DX60" i="167"/>
  <c r="DX76" i="167"/>
  <c r="DX91" i="167"/>
  <c r="DX107" i="167"/>
  <c r="DX123" i="167"/>
  <c r="DX139" i="167"/>
  <c r="EK172" i="166"/>
  <c r="DX140" i="167"/>
  <c r="DX126" i="167"/>
  <c r="DX138" i="167"/>
  <c r="CO28" i="166"/>
  <c r="DW16" i="166"/>
  <c r="DW38" i="166"/>
  <c r="EK180" i="166"/>
  <c r="DI16" i="166"/>
  <c r="DX16" i="166"/>
  <c r="DZ16" i="166"/>
  <c r="EK83" i="166"/>
  <c r="EK182" i="166"/>
  <c r="EK186" i="166"/>
  <c r="EK194" i="166"/>
  <c r="EK171" i="166"/>
  <c r="EK14" i="166"/>
  <c r="EK109" i="166"/>
  <c r="EK113" i="166"/>
  <c r="DZ38" i="166"/>
  <c r="DZ54" i="166"/>
  <c r="EK64" i="166"/>
  <c r="DX128" i="167"/>
  <c r="DX134" i="167"/>
  <c r="DX124" i="167"/>
  <c r="DX129" i="167"/>
  <c r="DX105" i="167"/>
  <c r="DX121" i="167"/>
  <c r="DX113" i="167"/>
  <c r="DX24" i="167"/>
  <c r="DX122" i="167"/>
  <c r="DX16" i="167"/>
  <c r="DX101" i="167"/>
  <c r="DX117" i="167"/>
  <c r="DX133" i="167"/>
  <c r="DX149" i="167"/>
  <c r="DX40" i="167"/>
  <c r="DX119" i="167"/>
  <c r="DX135" i="167"/>
  <c r="DX75" i="167"/>
  <c r="DX90" i="167"/>
  <c r="DX106" i="167"/>
  <c r="DX29" i="167"/>
  <c r="DX92" i="167"/>
  <c r="DX108" i="167"/>
  <c r="DX11" i="167"/>
  <c r="DX57" i="167"/>
  <c r="DX73" i="167"/>
  <c r="DX88" i="167"/>
  <c r="DX104" i="167"/>
  <c r="DX120" i="167"/>
  <c r="DX26" i="167"/>
  <c r="DX42" i="167"/>
  <c r="DX13" i="167"/>
  <c r="DX46" i="167"/>
  <c r="DX62" i="167"/>
  <c r="DX93" i="167"/>
  <c r="DX109" i="167"/>
  <c r="DX17" i="167"/>
  <c r="DX32" i="167"/>
  <c r="DX49" i="167"/>
  <c r="DX65" i="167"/>
  <c r="DX80" i="167"/>
  <c r="DX96" i="167"/>
  <c r="DX112" i="167"/>
  <c r="DX19" i="167"/>
  <c r="DX34" i="167"/>
  <c r="DX21" i="167"/>
  <c r="DX36" i="167"/>
  <c r="DX23" i="167"/>
  <c r="DX38" i="167"/>
  <c r="DX12" i="167"/>
  <c r="DX25" i="167"/>
  <c r="DX41" i="167"/>
  <c r="DX56" i="167"/>
  <c r="DX72" i="167"/>
  <c r="DX87" i="167"/>
  <c r="DX103" i="167"/>
  <c r="DX14" i="167"/>
  <c r="DX27" i="167"/>
  <c r="DX43" i="167"/>
  <c r="DX58" i="167"/>
  <c r="DX74" i="167"/>
  <c r="DX89" i="167"/>
  <c r="DX59" i="167"/>
  <c r="DX15" i="167"/>
  <c r="DX45" i="167"/>
  <c r="DX30" i="167"/>
  <c r="CO46" i="167"/>
  <c r="DX61" i="167"/>
  <c r="DX77" i="167"/>
  <c r="DX18" i="167"/>
  <c r="DX33" i="167"/>
  <c r="DX48" i="167"/>
  <c r="DX64" i="167"/>
  <c r="DX79" i="167"/>
  <c r="DX95" i="167"/>
  <c r="DX111" i="167"/>
  <c r="DX127" i="167"/>
  <c r="DX20" i="167"/>
  <c r="DX35" i="167"/>
  <c r="DX50" i="167"/>
  <c r="DX66" i="167"/>
  <c r="DX81" i="167"/>
  <c r="DX97" i="167"/>
  <c r="CO51" i="167"/>
  <c r="DX51" i="167"/>
  <c r="DX22" i="167"/>
  <c r="DX37" i="167"/>
  <c r="DX52" i="167"/>
  <c r="DX68" i="167"/>
  <c r="DX83" i="167"/>
  <c r="DX99" i="167"/>
  <c r="DX115" i="167"/>
  <c r="DX131" i="167"/>
  <c r="DX10" i="167"/>
  <c r="DX39" i="167"/>
  <c r="DX54" i="167"/>
  <c r="DX70" i="167"/>
  <c r="DX85" i="167"/>
  <c r="CO58" i="167"/>
  <c r="ED120" i="167"/>
  <c r="CO153" i="167"/>
  <c r="CO75" i="167"/>
  <c r="DI106" i="167"/>
  <c r="DI122" i="167"/>
  <c r="DI138" i="167"/>
  <c r="CO60" i="167"/>
  <c r="EB75" i="167"/>
  <c r="DI91" i="167"/>
  <c r="DI155" i="167"/>
  <c r="EB15" i="167"/>
  <c r="DI140" i="167"/>
  <c r="DI17" i="167"/>
  <c r="DI93" i="167"/>
  <c r="DI141" i="167"/>
  <c r="DI157" i="167"/>
  <c r="DI63" i="167"/>
  <c r="DZ126" i="167"/>
  <c r="DI19" i="167"/>
  <c r="DI49" i="167"/>
  <c r="DI95" i="167"/>
  <c r="DI143" i="167"/>
  <c r="CO35" i="167"/>
  <c r="DI65" i="167"/>
  <c r="EA144" i="167"/>
  <c r="DI21" i="167"/>
  <c r="CO66" i="167"/>
  <c r="ED145" i="167"/>
  <c r="CO37" i="167"/>
  <c r="DI9" i="167"/>
  <c r="DI23" i="167"/>
  <c r="CO52" i="167"/>
  <c r="DI99" i="167"/>
  <c r="DI69" i="167"/>
  <c r="CO116" i="167"/>
  <c r="DI132" i="167"/>
  <c r="DI11" i="167"/>
  <c r="EC54" i="167"/>
  <c r="DI70" i="167"/>
  <c r="DI101" i="167"/>
  <c r="DI25" i="167"/>
  <c r="CO41" i="167"/>
  <c r="DI134" i="167"/>
  <c r="CO87" i="167"/>
  <c r="DI119" i="167"/>
  <c r="EA34" i="167"/>
  <c r="CO141" i="167"/>
  <c r="EC129" i="167"/>
  <c r="CO134" i="167"/>
  <c r="ED119" i="167"/>
  <c r="DZ124" i="167"/>
  <c r="DI87" i="167"/>
  <c r="EB46" i="167"/>
  <c r="DI109" i="167"/>
  <c r="CO15" i="166"/>
  <c r="CS15" i="166" s="1"/>
  <c r="CO43" i="166"/>
  <c r="DY15" i="166"/>
  <c r="EK93" i="166"/>
  <c r="CO143" i="167"/>
  <c r="DI68" i="166"/>
  <c r="EA15" i="166"/>
  <c r="EK20" i="166"/>
  <c r="EC55" i="167"/>
  <c r="DI8" i="166"/>
  <c r="EK22" i="166"/>
  <c r="EK192" i="166"/>
  <c r="DW81" i="166"/>
  <c r="EA145" i="167"/>
  <c r="EB145" i="167"/>
  <c r="EB11" i="166"/>
  <c r="ED83" i="166"/>
  <c r="DW118" i="167"/>
  <c r="DW31" i="166"/>
  <c r="CO70" i="166"/>
  <c r="ED13" i="166"/>
  <c r="EB34" i="167"/>
  <c r="DZ70" i="166"/>
  <c r="EC12" i="167"/>
  <c r="ED34" i="167"/>
  <c r="DI31" i="166"/>
  <c r="ED17" i="166"/>
  <c r="EA14" i="167"/>
  <c r="DZ154" i="167"/>
  <c r="EB77" i="167"/>
  <c r="EK10" i="166"/>
  <c r="EK24" i="166"/>
  <c r="EK79" i="166"/>
  <c r="DX18" i="166"/>
  <c r="EB96" i="166"/>
  <c r="EC39" i="167"/>
  <c r="DX31" i="166"/>
  <c r="EC15" i="167"/>
  <c r="DW106" i="167"/>
  <c r="DI32" i="166"/>
  <c r="EK114" i="166"/>
  <c r="EK133" i="166"/>
  <c r="EB31" i="166"/>
  <c r="EB97" i="166"/>
  <c r="EK48" i="166"/>
  <c r="EA99" i="166"/>
  <c r="EK33" i="166"/>
  <c r="EK170" i="166"/>
  <c r="DW45" i="167"/>
  <c r="DI45" i="167"/>
  <c r="EC81" i="167"/>
  <c r="CO81" i="167"/>
  <c r="DW139" i="167"/>
  <c r="EB16" i="166"/>
  <c r="DY31" i="166"/>
  <c r="CO37" i="166"/>
  <c r="EK55" i="166"/>
  <c r="CO85" i="166"/>
  <c r="EK201" i="166"/>
  <c r="EK205" i="166"/>
  <c r="ED19" i="167"/>
  <c r="EB51" i="167"/>
  <c r="EB83" i="167"/>
  <c r="EC118" i="167"/>
  <c r="DI136" i="167"/>
  <c r="DI151" i="167"/>
  <c r="DY11" i="166"/>
  <c r="EK56" i="166"/>
  <c r="CO99" i="166"/>
  <c r="ED51" i="167"/>
  <c r="DZ117" i="167"/>
  <c r="DW54" i="167"/>
  <c r="EB19" i="167"/>
  <c r="ED23" i="167"/>
  <c r="EA79" i="167"/>
  <c r="CO79" i="167"/>
  <c r="DZ115" i="167"/>
  <c r="EA139" i="167"/>
  <c r="EK82" i="166"/>
  <c r="CO29" i="166"/>
  <c r="EK73" i="166"/>
  <c r="EC85" i="166"/>
  <c r="DW132" i="167"/>
  <c r="DW63" i="167"/>
  <c r="EC42" i="166"/>
  <c r="CO69" i="167"/>
  <c r="DZ85" i="166"/>
  <c r="CO61" i="166"/>
  <c r="DI69" i="166"/>
  <c r="EK118" i="166"/>
  <c r="ED60" i="167"/>
  <c r="DZ76" i="167"/>
  <c r="EC80" i="167"/>
  <c r="CO90" i="167"/>
  <c r="EC116" i="167"/>
  <c r="ED106" i="165"/>
  <c r="DX29" i="166"/>
  <c r="EK37" i="166"/>
  <c r="DY51" i="166"/>
  <c r="EC9" i="166"/>
  <c r="EA38" i="167"/>
  <c r="CO49" i="167"/>
  <c r="EC90" i="167"/>
  <c r="EC93" i="167"/>
  <c r="ED116" i="167"/>
  <c r="CO127" i="167"/>
  <c r="DI127" i="167"/>
  <c r="DI130" i="167"/>
  <c r="CO130" i="167"/>
  <c r="ED10" i="166"/>
  <c r="ED51" i="166"/>
  <c r="ED68" i="166"/>
  <c r="DI34" i="167"/>
  <c r="DW62" i="167"/>
  <c r="DI81" i="167"/>
  <c r="ED90" i="167"/>
  <c r="EC120" i="167"/>
  <c r="EA120" i="167"/>
  <c r="EK135" i="166"/>
  <c r="EK137" i="166"/>
  <c r="EK147" i="166"/>
  <c r="EK151" i="166"/>
  <c r="EK152" i="166"/>
  <c r="EK155" i="166"/>
  <c r="EK157" i="166"/>
  <c r="EK159" i="166"/>
  <c r="EK161" i="166"/>
  <c r="EK165" i="166"/>
  <c r="EK167" i="166"/>
  <c r="EK169" i="166"/>
  <c r="ED52" i="166"/>
  <c r="ED59" i="166"/>
  <c r="EB75" i="166"/>
  <c r="EC140" i="167"/>
  <c r="DX15" i="166"/>
  <c r="DW54" i="166"/>
  <c r="DW70" i="166"/>
  <c r="DW102" i="166"/>
  <c r="DZ18" i="167"/>
  <c r="EA60" i="167"/>
  <c r="DZ66" i="167"/>
  <c r="EA91" i="167"/>
  <c r="EC42" i="167"/>
  <c r="EB128" i="167"/>
  <c r="EA128" i="167"/>
  <c r="DI128" i="167"/>
  <c r="DI39" i="166"/>
  <c r="DW68" i="166"/>
  <c r="EK96" i="166"/>
  <c r="DY108" i="166"/>
  <c r="DW15" i="167"/>
  <c r="DI15" i="167"/>
  <c r="DI37" i="167"/>
  <c r="DW42" i="167"/>
  <c r="DW53" i="167"/>
  <c r="DI57" i="167"/>
  <c r="DI77" i="167"/>
  <c r="CO77" i="167"/>
  <c r="CS77" i="167" s="1"/>
  <c r="EA133" i="167"/>
  <c r="DI153" i="167"/>
  <c r="DZ152" i="167"/>
  <c r="DI15" i="166"/>
  <c r="ED14" i="166"/>
  <c r="ED30" i="166"/>
  <c r="DY62" i="166"/>
  <c r="DX62" i="166"/>
  <c r="EC61" i="166"/>
  <c r="ED78" i="166"/>
  <c r="CO78" i="166"/>
  <c r="EB29" i="167"/>
  <c r="ED128" i="167"/>
  <c r="DY28" i="166"/>
  <c r="EB28" i="166"/>
  <c r="CO60" i="166"/>
  <c r="EA53" i="167"/>
  <c r="EB121" i="167"/>
  <c r="DZ121" i="167"/>
  <c r="DW121" i="167"/>
  <c r="DI121" i="167"/>
  <c r="DW10" i="166"/>
  <c r="EK25" i="166"/>
  <c r="EC28" i="166"/>
  <c r="EA30" i="166"/>
  <c r="DW91" i="166"/>
  <c r="EA121" i="167"/>
  <c r="EA141" i="167"/>
  <c r="DZ53" i="167"/>
  <c r="EB15" i="166"/>
  <c r="DY91" i="166"/>
  <c r="ED97" i="166"/>
  <c r="CO97" i="166"/>
  <c r="CO23" i="167"/>
  <c r="CQ23" i="167" s="1"/>
  <c r="EA51" i="167"/>
  <c r="EC59" i="167"/>
  <c r="DI97" i="167"/>
  <c r="DW97" i="167"/>
  <c r="EA129" i="167"/>
  <c r="DZ129" i="167"/>
  <c r="DW141" i="167"/>
  <c r="ED155" i="167"/>
  <c r="A130" i="165"/>
  <c r="EC8" i="166"/>
  <c r="ED91" i="166"/>
  <c r="DY106" i="166"/>
  <c r="CO85" i="167"/>
  <c r="DW123" i="167"/>
  <c r="CO123" i="167"/>
  <c r="ED141" i="167"/>
  <c r="DI147" i="167"/>
  <c r="CO147" i="167"/>
  <c r="ED156" i="167"/>
  <c r="EA28" i="166"/>
  <c r="DI43" i="167"/>
  <c r="EK100" i="166"/>
  <c r="DY35" i="166"/>
  <c r="DI35" i="166"/>
  <c r="EC51" i="166"/>
  <c r="DX51" i="166"/>
  <c r="DW67" i="166"/>
  <c r="CO83" i="166"/>
  <c r="DW83" i="166"/>
  <c r="EB99" i="166"/>
  <c r="EA66" i="167"/>
  <c r="DW75" i="167"/>
  <c r="DI75" i="167"/>
  <c r="CO86" i="167"/>
  <c r="EK13" i="166"/>
  <c r="CO20" i="166"/>
  <c r="EK36" i="166"/>
  <c r="CO52" i="166"/>
  <c r="DX61" i="166"/>
  <c r="DI67" i="166"/>
  <c r="EC78" i="166"/>
  <c r="CO84" i="166"/>
  <c r="EC89" i="166"/>
  <c r="DW21" i="166"/>
  <c r="DI21" i="166"/>
  <c r="EA52" i="166"/>
  <c r="DX85" i="166"/>
  <c r="DX101" i="166"/>
  <c r="EC101" i="166"/>
  <c r="DZ12" i="167"/>
  <c r="DI18" i="167"/>
  <c r="DI55" i="167"/>
  <c r="EC75" i="167"/>
  <c r="EA86" i="167"/>
  <c r="DI131" i="167"/>
  <c r="DW142" i="167"/>
  <c r="DI52" i="166"/>
  <c r="EA61" i="166"/>
  <c r="ED75" i="166"/>
  <c r="CO104" i="166"/>
  <c r="DW46" i="167"/>
  <c r="DW68" i="167"/>
  <c r="CO80" i="167"/>
  <c r="ED79" i="167"/>
  <c r="EC79" i="167"/>
  <c r="DZ142" i="167"/>
  <c r="DX43" i="166"/>
  <c r="CS68" i="166"/>
  <c r="ED11" i="166"/>
  <c r="EK49" i="166"/>
  <c r="EK63" i="166"/>
  <c r="DW84" i="166"/>
  <c r="DY98" i="166"/>
  <c r="DW23" i="166"/>
  <c r="EA38" i="166"/>
  <c r="CO39" i="166"/>
  <c r="EA13" i="167"/>
  <c r="CO13" i="167"/>
  <c r="DZ24" i="167"/>
  <c r="DW52" i="167"/>
  <c r="EB55" i="167"/>
  <c r="DZ60" i="167"/>
  <c r="EA80" i="167"/>
  <c r="DZ100" i="167"/>
  <c r="EB92" i="166"/>
  <c r="DX107" i="166"/>
  <c r="DZ52" i="167"/>
  <c r="EA29" i="166"/>
  <c r="EK107" i="166"/>
  <c r="CO47" i="167"/>
  <c r="ED52" i="167"/>
  <c r="EA76" i="167"/>
  <c r="CO76" i="167"/>
  <c r="EA92" i="167"/>
  <c r="DZ92" i="167"/>
  <c r="DI92" i="167"/>
  <c r="EC91" i="167"/>
  <c r="EC10" i="166"/>
  <c r="DX10" i="166"/>
  <c r="EC11" i="166"/>
  <c r="DX11" i="166"/>
  <c r="EA42" i="166"/>
  <c r="DZ42" i="166"/>
  <c r="DI42" i="166"/>
  <c r="CO90" i="166"/>
  <c r="ED106" i="166"/>
  <c r="EA106" i="166"/>
  <c r="CO106" i="166"/>
  <c r="DW25" i="167"/>
  <c r="EC35" i="167"/>
  <c r="CO42" i="167"/>
  <c r="CO48" i="167"/>
  <c r="CU48" i="167" s="1"/>
  <c r="CO53" i="167"/>
  <c r="DW127" i="167"/>
  <c r="CO133" i="167"/>
  <c r="ED133" i="167"/>
  <c r="EC133" i="167"/>
  <c r="DZ133" i="167"/>
  <c r="DX42" i="166"/>
  <c r="EB51" i="166"/>
  <c r="DZ56" i="166"/>
  <c r="DW87" i="166"/>
  <c r="EA90" i="166"/>
  <c r="EK130" i="166"/>
  <c r="EK138" i="166"/>
  <c r="DW27" i="166"/>
  <c r="CO59" i="166"/>
  <c r="EC75" i="166"/>
  <c r="DX75" i="166"/>
  <c r="EC14" i="167"/>
  <c r="DI42" i="167"/>
  <c r="DI53" i="167"/>
  <c r="EC56" i="167"/>
  <c r="EC88" i="167"/>
  <c r="ED104" i="167"/>
  <c r="CO128" i="167"/>
  <c r="DW133" i="167"/>
  <c r="EA54" i="166"/>
  <c r="EA70" i="166"/>
  <c r="CO19" i="167"/>
  <c r="CO91" i="167"/>
  <c r="EA117" i="167"/>
  <c r="EK34" i="166"/>
  <c r="EK77" i="166"/>
  <c r="DZ10" i="166"/>
  <c r="EB25" i="166"/>
  <c r="DZ34" i="167"/>
  <c r="EB87" i="167"/>
  <c r="ED152" i="167"/>
  <c r="EK95" i="166"/>
  <c r="EK202" i="166"/>
  <c r="EK206" i="166"/>
  <c r="DZ61" i="166"/>
  <c r="EC52" i="167"/>
  <c r="EK30" i="166"/>
  <c r="EK54" i="166"/>
  <c r="EK71" i="166"/>
  <c r="EK116" i="166"/>
  <c r="DZ90" i="167"/>
  <c r="EC142" i="167"/>
  <c r="EK39" i="166"/>
  <c r="A98" i="165"/>
  <c r="DF98" i="165"/>
  <c r="DF106" i="165"/>
  <c r="A106" i="165"/>
  <c r="DF114" i="165"/>
  <c r="EP114" i="165"/>
  <c r="ED114" i="165"/>
  <c r="DR114" i="165"/>
  <c r="A114" i="165"/>
  <c r="A122" i="165"/>
  <c r="ED122" i="165"/>
  <c r="DR122" i="165"/>
  <c r="EP122" i="165"/>
  <c r="ED138" i="165"/>
  <c r="EP138" i="165"/>
  <c r="DR138" i="165"/>
  <c r="A138" i="165"/>
  <c r="DR146" i="165"/>
  <c r="DF146" i="165"/>
  <c r="DR154" i="165"/>
  <c r="DF154" i="165"/>
  <c r="A154" i="165"/>
  <c r="CS102" i="166"/>
  <c r="DZ17" i="166"/>
  <c r="DW17" i="166"/>
  <c r="DZ18" i="166"/>
  <c r="DI48" i="166"/>
  <c r="EB48" i="166"/>
  <c r="DY48" i="166"/>
  <c r="CO64" i="166"/>
  <c r="DZ80" i="166"/>
  <c r="CO80" i="166"/>
  <c r="DZ96" i="166"/>
  <c r="DI96" i="166"/>
  <c r="CO96" i="166"/>
  <c r="EC96" i="166"/>
  <c r="DY18" i="166"/>
  <c r="DZ32" i="166"/>
  <c r="DZ90" i="166"/>
  <c r="EC97" i="166"/>
  <c r="EK105" i="166"/>
  <c r="DW19" i="166"/>
  <c r="DZ26" i="166"/>
  <c r="EA26" i="166"/>
  <c r="DW26" i="166"/>
  <c r="DI26" i="166"/>
  <c r="CO26" i="166"/>
  <c r="CQ26" i="166" s="1"/>
  <c r="DI34" i="166"/>
  <c r="ED34" i="166"/>
  <c r="CO34" i="166"/>
  <c r="CQ34" i="166" s="1"/>
  <c r="EC34" i="166"/>
  <c r="EB89" i="166"/>
  <c r="DX97" i="166"/>
  <c r="EC105" i="166"/>
  <c r="EA104" i="166"/>
  <c r="EB105" i="166"/>
  <c r="DW105" i="166"/>
  <c r="DW104" i="166"/>
  <c r="DI105" i="166"/>
  <c r="ED17" i="167"/>
  <c r="EC16" i="167"/>
  <c r="CO17" i="167"/>
  <c r="CQ17" i="167" s="1"/>
  <c r="ED16" i="167"/>
  <c r="EA21" i="167"/>
  <c r="DW21" i="167"/>
  <c r="DZ20" i="167"/>
  <c r="DW20" i="167"/>
  <c r="DI33" i="167"/>
  <c r="DW122" i="167"/>
  <c r="EA123" i="167"/>
  <c r="DZ25" i="166"/>
  <c r="EC26" i="166"/>
  <c r="DZ34" i="166"/>
  <c r="EK50" i="166"/>
  <c r="EC72" i="166"/>
  <c r="CO108" i="166"/>
  <c r="ED41" i="167"/>
  <c r="EB41" i="167"/>
  <c r="DI41" i="167"/>
  <c r="EC40" i="167"/>
  <c r="EC41" i="167"/>
  <c r="DW41" i="167"/>
  <c r="EC45" i="167"/>
  <c r="CO45" i="167"/>
  <c r="EB45" i="167"/>
  <c r="ED112" i="167"/>
  <c r="CO137" i="167"/>
  <c r="DW136" i="167"/>
  <c r="ED136" i="167"/>
  <c r="DI29" i="167"/>
  <c r="DW135" i="167"/>
  <c r="EC135" i="167"/>
  <c r="DZ135" i="167"/>
  <c r="EC63" i="166"/>
  <c r="EC71" i="166"/>
  <c r="CO72" i="166"/>
  <c r="CS72" i="166" s="1"/>
  <c r="DI80" i="166"/>
  <c r="EK92" i="166"/>
  <c r="ED27" i="166"/>
  <c r="EC50" i="166"/>
  <c r="EB49" i="166"/>
  <c r="DY50" i="166"/>
  <c r="EA49" i="166"/>
  <c r="DI66" i="166"/>
  <c r="ED66" i="166"/>
  <c r="EC66" i="166"/>
  <c r="EB74" i="166"/>
  <c r="ED73" i="166"/>
  <c r="DI74" i="166"/>
  <c r="EA98" i="166"/>
  <c r="DI98" i="166"/>
  <c r="EC98" i="166"/>
  <c r="DW97" i="166"/>
  <c r="EB98" i="166"/>
  <c r="DZ98" i="166"/>
  <c r="CO9" i="167"/>
  <c r="DZ8" i="167"/>
  <c r="DX8" i="167"/>
  <c r="DW8" i="167"/>
  <c r="EA33" i="167"/>
  <c r="EC33" i="167"/>
  <c r="CO33" i="167"/>
  <c r="EB33" i="167"/>
  <c r="DZ33" i="167"/>
  <c r="EA69" i="167"/>
  <c r="EB70" i="167"/>
  <c r="EC83" i="167"/>
  <c r="DW83" i="167"/>
  <c r="DZ82" i="167"/>
  <c r="DW82" i="167"/>
  <c r="ED71" i="166"/>
  <c r="EC22" i="167"/>
  <c r="EA22" i="167"/>
  <c r="CO22" i="167"/>
  <c r="EA83" i="167"/>
  <c r="CQ24" i="166"/>
  <c r="DX27" i="166"/>
  <c r="DX79" i="166"/>
  <c r="DW96" i="166"/>
  <c r="DI9" i="166"/>
  <c r="EB8" i="166"/>
  <c r="DW16" i="167"/>
  <c r="EC114" i="167"/>
  <c r="DW114" i="167"/>
  <c r="DY25" i="166"/>
  <c r="DI25" i="166"/>
  <c r="ED25" i="166"/>
  <c r="EC25" i="166"/>
  <c r="DW41" i="166"/>
  <c r="EC41" i="166"/>
  <c r="EA41" i="166"/>
  <c r="DZ41" i="166"/>
  <c r="DI41" i="166"/>
  <c r="EB56" i="166"/>
  <c r="DY56" i="166"/>
  <c r="CO56" i="166"/>
  <c r="EA56" i="166"/>
  <c r="EB72" i="166"/>
  <c r="DY72" i="166"/>
  <c r="ED72" i="166"/>
  <c r="EA72" i="166"/>
  <c r="DZ72" i="166"/>
  <c r="ED88" i="166"/>
  <c r="EC88" i="166"/>
  <c r="EA88" i="166"/>
  <c r="DZ88" i="166"/>
  <c r="DY88" i="166"/>
  <c r="DX88" i="166"/>
  <c r="DW88" i="166"/>
  <c r="DI73" i="167"/>
  <c r="CO73" i="167"/>
  <c r="EC82" i="166"/>
  <c r="CO82" i="166"/>
  <c r="DI82" i="166"/>
  <c r="DW25" i="166"/>
  <c r="EB26" i="166"/>
  <c r="CO27" i="166"/>
  <c r="CQ27" i="166" s="1"/>
  <c r="DY34" i="166"/>
  <c r="DW66" i="166"/>
  <c r="DY80" i="166"/>
  <c r="DI56" i="166"/>
  <c r="EB34" i="166"/>
  <c r="DW56" i="166"/>
  <c r="DX73" i="166"/>
  <c r="DI88" i="166"/>
  <c r="DY96" i="166"/>
  <c r="EA102" i="166"/>
  <c r="DI102" i="166"/>
  <c r="DZ101" i="166"/>
  <c r="ED102" i="166"/>
  <c r="DW12" i="167"/>
  <c r="ED12" i="167"/>
  <c r="CO21" i="167"/>
  <c r="CO32" i="167"/>
  <c r="EC32" i="167"/>
  <c r="EA31" i="167"/>
  <c r="EA32" i="167"/>
  <c r="ED37" i="167"/>
  <c r="EB50" i="167"/>
  <c r="EC50" i="167"/>
  <c r="EC49" i="167"/>
  <c r="DZ49" i="167"/>
  <c r="DI102" i="167"/>
  <c r="ED102" i="167"/>
  <c r="DZ102" i="167"/>
  <c r="DW126" i="167"/>
  <c r="DI126" i="167"/>
  <c r="CO126" i="167"/>
  <c r="EC126" i="167"/>
  <c r="EA126" i="167"/>
  <c r="DZ125" i="167"/>
  <c r="ED62" i="167"/>
  <c r="CO62" i="167"/>
  <c r="EA62" i="167"/>
  <c r="DZ61" i="167"/>
  <c r="DW61" i="167"/>
  <c r="DY58" i="166"/>
  <c r="EC90" i="166"/>
  <c r="DI90" i="166"/>
  <c r="DX89" i="166"/>
  <c r="DZ89" i="166"/>
  <c r="DY89" i="166"/>
  <c r="ED90" i="166"/>
  <c r="DW89" i="166"/>
  <c r="DI149" i="167"/>
  <c r="CO149" i="167"/>
  <c r="EB35" i="166"/>
  <c r="DW33" i="167"/>
  <c r="DI108" i="167"/>
  <c r="ED107" i="167"/>
  <c r="DZ107" i="167"/>
  <c r="EB108" i="167"/>
  <c r="DZ108" i="167"/>
  <c r="DI112" i="167"/>
  <c r="CO112" i="167"/>
  <c r="DW111" i="167"/>
  <c r="EA34" i="166"/>
  <c r="EK62" i="166"/>
  <c r="EK61" i="166"/>
  <c r="DW72" i="166"/>
  <c r="EB17" i="166"/>
  <c r="CO18" i="166"/>
  <c r="CS18" i="166" s="1"/>
  <c r="DI19" i="166"/>
  <c r="EB27" i="166"/>
  <c r="DY82" i="166"/>
  <c r="EK29" i="166"/>
  <c r="EK38" i="166"/>
  <c r="ED41" i="166"/>
  <c r="DX56" i="166"/>
  <c r="EB88" i="166"/>
  <c r="EA96" i="166"/>
  <c r="DY97" i="166"/>
  <c r="CO98" i="166"/>
  <c r="ED105" i="166"/>
  <c r="ED40" i="166"/>
  <c r="ED39" i="166"/>
  <c r="DZ47" i="166"/>
  <c r="DI47" i="166"/>
  <c r="DW47" i="166"/>
  <c r="ED55" i="166"/>
  <c r="DW55" i="166"/>
  <c r="DX55" i="166"/>
  <c r="EC54" i="166"/>
  <c r="DI55" i="166"/>
  <c r="CO55" i="166"/>
  <c r="CQ55" i="166" s="1"/>
  <c r="ED63" i="166"/>
  <c r="EB63" i="166"/>
  <c r="DW63" i="166"/>
  <c r="ED62" i="166"/>
  <c r="DI63" i="166"/>
  <c r="EA62" i="166"/>
  <c r="EB71" i="166"/>
  <c r="DI71" i="166"/>
  <c r="DZ71" i="166"/>
  <c r="DX71" i="166"/>
  <c r="ED70" i="166"/>
  <c r="CO71" i="166"/>
  <c r="EC70" i="166"/>
  <c r="EB79" i="166"/>
  <c r="ED87" i="166"/>
  <c r="ED86" i="166"/>
  <c r="DZ86" i="166"/>
  <c r="ED94" i="166"/>
  <c r="DI103" i="166"/>
  <c r="DX103" i="166"/>
  <c r="EC103" i="166"/>
  <c r="DZ16" i="167"/>
  <c r="CO29" i="167"/>
  <c r="CU29" i="167" s="1"/>
  <c r="DW32" i="167"/>
  <c r="EC48" i="167"/>
  <c r="ED47" i="167"/>
  <c r="EA48" i="167"/>
  <c r="ED50" i="167"/>
  <c r="ED95" i="167"/>
  <c r="CO95" i="167"/>
  <c r="DI135" i="167"/>
  <c r="DW65" i="167"/>
  <c r="EC65" i="167"/>
  <c r="CO65" i="167"/>
  <c r="DZ65" i="167"/>
  <c r="DW89" i="167"/>
  <c r="DI89" i="167"/>
  <c r="ED89" i="167"/>
  <c r="CO89" i="167"/>
  <c r="EC89" i="167"/>
  <c r="EB89" i="167"/>
  <c r="EA89" i="167"/>
  <c r="DI110" i="167"/>
  <c r="ED110" i="167"/>
  <c r="EB110" i="167"/>
  <c r="DZ110" i="167"/>
  <c r="EP106" i="165"/>
  <c r="DF138" i="165"/>
  <c r="DW15" i="166"/>
  <c r="ED21" i="166"/>
  <c r="EK26" i="166"/>
  <c r="DZ31" i="166"/>
  <c r="EA53" i="166"/>
  <c r="DY61" i="166"/>
  <c r="DY84" i="166"/>
  <c r="EA85" i="166"/>
  <c r="CO101" i="166"/>
  <c r="CS101" i="166" s="1"/>
  <c r="EC21" i="166"/>
  <c r="DZ29" i="166"/>
  <c r="DY43" i="166"/>
  <c r="EB42" i="166"/>
  <c r="CO51" i="166"/>
  <c r="EA51" i="166"/>
  <c r="ED67" i="166"/>
  <c r="EA75" i="166"/>
  <c r="DI91" i="166"/>
  <c r="EC99" i="166"/>
  <c r="DX99" i="166"/>
  <c r="DI106" i="166"/>
  <c r="EC8" i="167"/>
  <c r="DW24" i="167"/>
  <c r="ED24" i="167"/>
  <c r="EC30" i="167"/>
  <c r="DW38" i="167"/>
  <c r="ED40" i="167"/>
  <c r="DW40" i="167"/>
  <c r="EC47" i="167"/>
  <c r="DI47" i="167"/>
  <c r="ED61" i="167"/>
  <c r="DI61" i="167"/>
  <c r="CO61" i="167"/>
  <c r="EC61" i="167"/>
  <c r="ED82" i="167"/>
  <c r="EA82" i="167"/>
  <c r="EA81" i="167"/>
  <c r="DI82" i="167"/>
  <c r="EB81" i="167"/>
  <c r="CO82" i="167"/>
  <c r="DZ81" i="167"/>
  <c r="EC82" i="167"/>
  <c r="DI84" i="167"/>
  <c r="CO84" i="167"/>
  <c r="EB111" i="167"/>
  <c r="CO111" i="167"/>
  <c r="ED111" i="167"/>
  <c r="DZ111" i="167"/>
  <c r="DI111" i="167"/>
  <c r="ED132" i="167"/>
  <c r="ED144" i="167"/>
  <c r="EK28" i="166"/>
  <c r="DW30" i="166"/>
  <c r="EA31" i="166"/>
  <c r="DX52" i="166"/>
  <c r="EK53" i="166"/>
  <c r="ED60" i="166"/>
  <c r="EK78" i="166"/>
  <c r="EK80" i="166"/>
  <c r="EA84" i="166"/>
  <c r="DZ92" i="166"/>
  <c r="EK132" i="166"/>
  <c r="EK142" i="166"/>
  <c r="EK144" i="166"/>
  <c r="EK146" i="166"/>
  <c r="EK181" i="166"/>
  <c r="CO10" i="166"/>
  <c r="ED15" i="166"/>
  <c r="EC15" i="166"/>
  <c r="DZ22" i="166"/>
  <c r="EB26" i="167"/>
  <c r="ED31" i="167"/>
  <c r="ED44" i="167"/>
  <c r="CO63" i="167"/>
  <c r="EB65" i="167"/>
  <c r="ED100" i="167"/>
  <c r="EB99" i="167"/>
  <c r="EK46" i="166"/>
  <c r="EK94" i="166"/>
  <c r="EK154" i="166"/>
  <c r="EK156" i="166"/>
  <c r="EK187" i="166"/>
  <c r="EK189" i="166"/>
  <c r="EK191" i="166"/>
  <c r="EK193" i="166"/>
  <c r="DI11" i="166"/>
  <c r="DY16" i="166"/>
  <c r="ED31" i="166"/>
  <c r="EC31" i="166"/>
  <c r="CO45" i="166"/>
  <c r="DI61" i="166"/>
  <c r="EB61" i="166"/>
  <c r="EA68" i="166"/>
  <c r="EC69" i="166"/>
  <c r="DY85" i="166"/>
  <c r="EB84" i="166"/>
  <c r="DI85" i="166"/>
  <c r="DX84" i="166"/>
  <c r="EC93" i="166"/>
  <c r="EA92" i="166"/>
  <c r="EA101" i="166"/>
  <c r="DI101" i="166"/>
  <c r="ED100" i="166"/>
  <c r="EB23" i="167"/>
  <c r="CO104" i="167"/>
  <c r="DI158" i="167"/>
  <c r="ED130" i="165"/>
  <c r="DW11" i="166"/>
  <c r="DZ15" i="166"/>
  <c r="EC16" i="166"/>
  <c r="EC30" i="166"/>
  <c r="CO31" i="166"/>
  <c r="EK45" i="166"/>
  <c r="EK65" i="166"/>
  <c r="CO69" i="166"/>
  <c r="EC84" i="166"/>
  <c r="EK90" i="166"/>
  <c r="EB101" i="166"/>
  <c r="DX38" i="166"/>
  <c r="ED46" i="166"/>
  <c r="DX54" i="166"/>
  <c r="DZ62" i="166"/>
  <c r="DY70" i="166"/>
  <c r="DW78" i="166"/>
  <c r="DX86" i="166"/>
  <c r="ED13" i="167"/>
  <c r="DI13" i="167"/>
  <c r="DW23" i="167"/>
  <c r="DZ28" i="167"/>
  <c r="EC31" i="167"/>
  <c r="ED39" i="167"/>
  <c r="EB39" i="167"/>
  <c r="CO39" i="167"/>
  <c r="DW81" i="167"/>
  <c r="EB82" i="167"/>
  <c r="EC94" i="167"/>
  <c r="EA94" i="167"/>
  <c r="ED94" i="167"/>
  <c r="DZ94" i="167"/>
  <c r="EA111" i="167"/>
  <c r="EK59" i="166"/>
  <c r="EK117" i="166"/>
  <c r="EK121" i="166"/>
  <c r="EK125" i="166"/>
  <c r="EK127" i="166"/>
  <c r="EK129" i="166"/>
  <c r="ED20" i="167"/>
  <c r="CO57" i="167"/>
  <c r="ED76" i="167"/>
  <c r="CO92" i="167"/>
  <c r="EB119" i="167"/>
  <c r="CO119" i="167"/>
  <c r="EA119" i="167"/>
  <c r="DW119" i="167"/>
  <c r="DI145" i="167"/>
  <c r="CO145" i="167"/>
  <c r="EA147" i="167"/>
  <c r="ED56" i="167"/>
  <c r="CO99" i="167"/>
  <c r="DZ99" i="167"/>
  <c r="DW99" i="167"/>
  <c r="EB122" i="167"/>
  <c r="EC122" i="167"/>
  <c r="EC121" i="167"/>
  <c r="ED57" i="167"/>
  <c r="EA87" i="167"/>
  <c r="ED130" i="167"/>
  <c r="DW129" i="167"/>
  <c r="EB130" i="167"/>
  <c r="ED129" i="167"/>
  <c r="ED140" i="167"/>
  <c r="EA140" i="167"/>
  <c r="CO140" i="167"/>
  <c r="DZ140" i="167"/>
  <c r="DW140" i="167"/>
  <c r="DX28" i="166"/>
  <c r="EK40" i="166"/>
  <c r="CO42" i="166"/>
  <c r="CS42" i="166" s="1"/>
  <c r="EK70" i="166"/>
  <c r="EK84" i="166"/>
  <c r="EK98" i="166"/>
  <c r="EK198" i="166"/>
  <c r="EK204" i="166"/>
  <c r="CO7" i="167"/>
  <c r="DI7" i="167"/>
  <c r="CO34" i="167"/>
  <c r="DW49" i="167"/>
  <c r="EC51" i="167"/>
  <c r="ED53" i="167"/>
  <c r="ED55" i="167"/>
  <c r="DZ56" i="167"/>
  <c r="DW57" i="167"/>
  <c r="EA75" i="167"/>
  <c r="EC76" i="167"/>
  <c r="EA88" i="167"/>
  <c r="DZ91" i="167"/>
  <c r="EB101" i="167"/>
  <c r="DZ106" i="167"/>
  <c r="CO109" i="167"/>
  <c r="EC109" i="167"/>
  <c r="DZ109" i="167"/>
  <c r="DZ118" i="167"/>
  <c r="EC125" i="167"/>
  <c r="EC127" i="167"/>
  <c r="EB127" i="167"/>
  <c r="DZ127" i="167"/>
  <c r="CO139" i="167"/>
  <c r="EA138" i="167"/>
  <c r="EC139" i="167"/>
  <c r="EB140" i="167"/>
  <c r="CO117" i="167"/>
  <c r="DI117" i="167"/>
  <c r="CO120" i="167"/>
  <c r="DZ146" i="167"/>
  <c r="ED117" i="167"/>
  <c r="ED81" i="167"/>
  <c r="ED91" i="167"/>
  <c r="DZ116" i="167"/>
  <c r="DW117" i="167"/>
  <c r="DZ120" i="167"/>
  <c r="ED121" i="167"/>
  <c r="CO121" i="167"/>
  <c r="EC141" i="167"/>
  <c r="ED143" i="167"/>
  <c r="EA143" i="167"/>
  <c r="ED146" i="167"/>
  <c r="DI154" i="167"/>
  <c r="DZ156" i="167"/>
  <c r="ED134" i="167"/>
  <c r="ED98" i="165"/>
  <c r="EP82" i="165"/>
  <c r="EP98" i="165"/>
  <c r="ED110" i="165"/>
  <c r="A126" i="165"/>
  <c r="DF30" i="165"/>
  <c r="DR128" i="165"/>
  <c r="DF90" i="165"/>
  <c r="ED90" i="165"/>
  <c r="DF82" i="165"/>
  <c r="ED61" i="165"/>
  <c r="DR82" i="165"/>
  <c r="DR30" i="165"/>
  <c r="DR102" i="165"/>
  <c r="DF126" i="165"/>
  <c r="DF134" i="165"/>
  <c r="ED208" i="165"/>
  <c r="ED102" i="165"/>
  <c r="ED134" i="165"/>
  <c r="A150" i="165"/>
  <c r="DR134" i="165"/>
  <c r="EP110" i="165"/>
  <c r="ED150" i="165"/>
  <c r="DR78" i="165"/>
  <c r="DR94" i="165"/>
  <c r="EP102" i="165"/>
  <c r="EP134" i="165"/>
  <c r="EP126" i="165"/>
  <c r="ED46" i="165"/>
  <c r="DR54" i="165"/>
  <c r="A102" i="165"/>
  <c r="A110" i="165"/>
  <c r="A158" i="165"/>
  <c r="A134" i="165"/>
  <c r="DR208" i="165"/>
  <c r="ED62" i="165"/>
  <c r="A22" i="165"/>
  <c r="DF38" i="165"/>
  <c r="DF22" i="165"/>
  <c r="DR38" i="165"/>
  <c r="DR22" i="165"/>
  <c r="ED38" i="165"/>
  <c r="DR58" i="165"/>
  <c r="EP74" i="165"/>
  <c r="EP18" i="165"/>
  <c r="DR66" i="165"/>
  <c r="A34" i="165"/>
  <c r="A74" i="165"/>
  <c r="ED26" i="165"/>
  <c r="DF58" i="165"/>
  <c r="DF74" i="165"/>
  <c r="ED45" i="165"/>
  <c r="DR74" i="165"/>
  <c r="A82" i="165"/>
  <c r="DR98" i="165"/>
  <c r="DR34" i="165"/>
  <c r="A26" i="165"/>
  <c r="ED82" i="165"/>
  <c r="A90" i="165"/>
  <c r="DF18" i="165"/>
  <c r="DF66" i="165"/>
  <c r="DR90" i="165"/>
  <c r="EP91" i="165"/>
  <c r="ED10" i="165"/>
  <c r="EP10" i="165"/>
  <c r="A18" i="165"/>
  <c r="EP26" i="165"/>
  <c r="DF34" i="165"/>
  <c r="DR18" i="165"/>
  <c r="ED58" i="165"/>
  <c r="ED66" i="165"/>
  <c r="ED18" i="165"/>
  <c r="ED34" i="165"/>
  <c r="EP58" i="165"/>
  <c r="EP66" i="165"/>
  <c r="DF10" i="165"/>
  <c r="DF26" i="165"/>
  <c r="DR10" i="165"/>
  <c r="DR26" i="165"/>
  <c r="A58" i="165"/>
  <c r="A66" i="165"/>
  <c r="A139" i="165"/>
  <c r="A13" i="165"/>
  <c r="ED29" i="165"/>
  <c r="A80" i="165"/>
  <c r="DR69" i="165"/>
  <c r="DR47" i="165"/>
  <c r="A145" i="165"/>
  <c r="EP137" i="165"/>
  <c r="EP129" i="165"/>
  <c r="DR121" i="165"/>
  <c r="DR81" i="165"/>
  <c r="DF153" i="165"/>
  <c r="A153" i="165"/>
  <c r="A9" i="165"/>
  <c r="DR9" i="165"/>
  <c r="DR17" i="165"/>
  <c r="EP9" i="165"/>
  <c r="DR73" i="165"/>
  <c r="DR113" i="165"/>
  <c r="A33" i="165"/>
  <c r="ED137" i="165"/>
  <c r="ED33" i="165"/>
  <c r="A83" i="165"/>
  <c r="A19" i="165"/>
  <c r="DR27" i="165"/>
  <c r="DR83" i="165"/>
  <c r="EP139" i="165"/>
  <c r="DR19" i="165"/>
  <c r="DR43" i="165"/>
  <c r="DR75" i="165"/>
  <c r="CD3" i="165"/>
  <c r="ED27" i="165"/>
  <c r="ED59" i="165"/>
  <c r="A131" i="165"/>
  <c r="EP27" i="165"/>
  <c r="EP67" i="165"/>
  <c r="EP147" i="165"/>
  <c r="ED19" i="165"/>
  <c r="CA3" i="165"/>
  <c r="CJ3" i="165"/>
  <c r="CM3" i="165"/>
  <c r="CG3" i="165"/>
  <c r="CP3" i="165"/>
  <c r="EP22" i="165"/>
  <c r="ED30" i="165"/>
  <c r="DR86" i="165"/>
  <c r="ED14" i="165"/>
  <c r="A54" i="165"/>
  <c r="A78" i="165"/>
  <c r="ED86" i="165"/>
  <c r="EP20" i="165"/>
  <c r="EP14" i="165"/>
  <c r="A38" i="165"/>
  <c r="DR46" i="165"/>
  <c r="DF54" i="165"/>
  <c r="DF62" i="165"/>
  <c r="DF78" i="165"/>
  <c r="EP86" i="165"/>
  <c r="A94" i="165"/>
  <c r="ED97" i="165"/>
  <c r="DR49" i="165"/>
  <c r="DR12" i="165"/>
  <c r="DF14" i="165"/>
  <c r="EP17" i="165"/>
  <c r="DR33" i="165"/>
  <c r="EP38" i="165"/>
  <c r="EP54" i="165"/>
  <c r="EP62" i="165"/>
  <c r="ED73" i="165"/>
  <c r="EP78" i="165"/>
  <c r="ED94" i="165"/>
  <c r="DR14" i="165"/>
  <c r="ED22" i="165"/>
  <c r="EP30" i="165"/>
  <c r="DF46" i="165"/>
  <c r="A86" i="165"/>
  <c r="EP89" i="165"/>
  <c r="EP94" i="165"/>
  <c r="EP65" i="165"/>
  <c r="BX126" i="165"/>
  <c r="BX8" i="165"/>
  <c r="BX16" i="165"/>
  <c r="BX24" i="165"/>
  <c r="BX32" i="165"/>
  <c r="BX40" i="165"/>
  <c r="BX48" i="165"/>
  <c r="BX56" i="165"/>
  <c r="BX64" i="165"/>
  <c r="BX72" i="165"/>
  <c r="BX80" i="165"/>
  <c r="BX102" i="165"/>
  <c r="BX128" i="165"/>
  <c r="BX136" i="165"/>
  <c r="BX144" i="165"/>
  <c r="BX152" i="165"/>
  <c r="BX9" i="165"/>
  <c r="BX17" i="165"/>
  <c r="BX25" i="165"/>
  <c r="BX33" i="165"/>
  <c r="BX41" i="165"/>
  <c r="BX49" i="165"/>
  <c r="BX57" i="165"/>
  <c r="BX65" i="165"/>
  <c r="BX73" i="165"/>
  <c r="BX85" i="165"/>
  <c r="BX104" i="165"/>
  <c r="BX133" i="165"/>
  <c r="DF48" i="165"/>
  <c r="DF69" i="165"/>
  <c r="EP117" i="165"/>
  <c r="A136" i="165"/>
  <c r="A157" i="165"/>
  <c r="EP21" i="165"/>
  <c r="EP53" i="165"/>
  <c r="A109" i="165"/>
  <c r="BX82" i="165"/>
  <c r="BX90" i="165"/>
  <c r="BX98" i="165"/>
  <c r="BX106" i="165"/>
  <c r="BX114" i="165"/>
  <c r="BX122" i="165"/>
  <c r="BX130" i="165"/>
  <c r="BX138" i="165"/>
  <c r="BX146" i="165"/>
  <c r="BX154" i="165"/>
  <c r="BX10" i="165"/>
  <c r="BX18" i="165"/>
  <c r="BX26" i="165"/>
  <c r="BX34" i="165"/>
  <c r="BX42" i="165"/>
  <c r="BX50" i="165"/>
  <c r="BX58" i="165"/>
  <c r="BX66" i="165"/>
  <c r="BX74" i="165"/>
  <c r="BX86" i="165"/>
  <c r="BX109" i="165"/>
  <c r="BX141" i="165"/>
  <c r="EP13" i="165"/>
  <c r="A32" i="165"/>
  <c r="A37" i="165"/>
  <c r="A64" i="165"/>
  <c r="ED96" i="165"/>
  <c r="A149" i="165"/>
  <c r="DF157" i="165"/>
  <c r="A93" i="165"/>
  <c r="BX87" i="165"/>
  <c r="BX95" i="165"/>
  <c r="BX103" i="165"/>
  <c r="BX111" i="165"/>
  <c r="BX119" i="165"/>
  <c r="BX127" i="165"/>
  <c r="BX135" i="165"/>
  <c r="BX143" i="165"/>
  <c r="BX151" i="165"/>
  <c r="BX11" i="165"/>
  <c r="BX19" i="165"/>
  <c r="BX27" i="165"/>
  <c r="BX35" i="165"/>
  <c r="BX43" i="165"/>
  <c r="BX51" i="165"/>
  <c r="BX59" i="165"/>
  <c r="BX67" i="165"/>
  <c r="BX75" i="165"/>
  <c r="BX88" i="165"/>
  <c r="BX110" i="165"/>
  <c r="BX149" i="165"/>
  <c r="BX120" i="165"/>
  <c r="DR16" i="165"/>
  <c r="DR37" i="165"/>
  <c r="EP141" i="165"/>
  <c r="DF149" i="165"/>
  <c r="DR157" i="165"/>
  <c r="EP29" i="165"/>
  <c r="DR77" i="165"/>
  <c r="ED133" i="165"/>
  <c r="BX84" i="165"/>
  <c r="BX92" i="165"/>
  <c r="BX100" i="165"/>
  <c r="BX108" i="165"/>
  <c r="BX116" i="165"/>
  <c r="BX124" i="165"/>
  <c r="BX132" i="165"/>
  <c r="BX140" i="165"/>
  <c r="BX148" i="165"/>
  <c r="BX156" i="165"/>
  <c r="BX12" i="165"/>
  <c r="BX20" i="165"/>
  <c r="BX28" i="165"/>
  <c r="BX36" i="165"/>
  <c r="BX44" i="165"/>
  <c r="BX52" i="165"/>
  <c r="BX60" i="165"/>
  <c r="BX68" i="165"/>
  <c r="BX76" i="165"/>
  <c r="BX93" i="165"/>
  <c r="BX112" i="165"/>
  <c r="EP144" i="165"/>
  <c r="A24" i="165"/>
  <c r="ED32" i="165"/>
  <c r="EP37" i="165"/>
  <c r="A53" i="165"/>
  <c r="A77" i="165"/>
  <c r="DR149" i="165"/>
  <c r="ED157" i="165"/>
  <c r="DF61" i="165"/>
  <c r="DF117" i="165"/>
  <c r="BX81" i="165"/>
  <c r="BX89" i="165"/>
  <c r="BX97" i="165"/>
  <c r="BX105" i="165"/>
  <c r="BX113" i="165"/>
  <c r="BX121" i="165"/>
  <c r="BX129" i="165"/>
  <c r="BX137" i="165"/>
  <c r="BX145" i="165"/>
  <c r="BX153" i="165"/>
  <c r="BX13" i="165"/>
  <c r="BX21" i="165"/>
  <c r="BX29" i="165"/>
  <c r="BX37" i="165"/>
  <c r="BX45" i="165"/>
  <c r="BX53" i="165"/>
  <c r="BX61" i="165"/>
  <c r="BX69" i="165"/>
  <c r="BX77" i="165"/>
  <c r="BX94" i="165"/>
  <c r="BX117" i="165"/>
  <c r="DF56" i="165"/>
  <c r="A29" i="165"/>
  <c r="DF45" i="165"/>
  <c r="ED53" i="165"/>
  <c r="DR104" i="165"/>
  <c r="ED149" i="165"/>
  <c r="EP157" i="165"/>
  <c r="DF37" i="165"/>
  <c r="DF141" i="165"/>
  <c r="BX134" i="165"/>
  <c r="BX142" i="165"/>
  <c r="BX150" i="165"/>
  <c r="BX208" i="165"/>
  <c r="BX14" i="165"/>
  <c r="BX22" i="165"/>
  <c r="BX30" i="165"/>
  <c r="BX38" i="165"/>
  <c r="BX46" i="165"/>
  <c r="BX54" i="165"/>
  <c r="BX62" i="165"/>
  <c r="BX70" i="165"/>
  <c r="BX78" i="165"/>
  <c r="BX96" i="165"/>
  <c r="BX118" i="165"/>
  <c r="EP24" i="165"/>
  <c r="DR29" i="165"/>
  <c r="EP45" i="165"/>
  <c r="ED72" i="165"/>
  <c r="EP77" i="165"/>
  <c r="DF120" i="165"/>
  <c r="EP149" i="165"/>
  <c r="ED13" i="165"/>
  <c r="ED85" i="165"/>
  <c r="DR101" i="165"/>
  <c r="BX83" i="165"/>
  <c r="BX91" i="165"/>
  <c r="BX99" i="165"/>
  <c r="BX107" i="165"/>
  <c r="BX115" i="165"/>
  <c r="BX123" i="165"/>
  <c r="BX131" i="165"/>
  <c r="BX139" i="165"/>
  <c r="BX147" i="165"/>
  <c r="BX155" i="165"/>
  <c r="BX15" i="165"/>
  <c r="BX23" i="165"/>
  <c r="BX31" i="165"/>
  <c r="BX39" i="165"/>
  <c r="BX47" i="165"/>
  <c r="BX55" i="165"/>
  <c r="BX63" i="165"/>
  <c r="BX71" i="165"/>
  <c r="BX79" i="165"/>
  <c r="BX101" i="165"/>
  <c r="BX125" i="165"/>
  <c r="DR28" i="165"/>
  <c r="EP68" i="165"/>
  <c r="DR100" i="165"/>
  <c r="DF9" i="165"/>
  <c r="A17" i="165"/>
  <c r="EP25" i="165"/>
  <c r="EP41" i="165"/>
  <c r="DR57" i="165"/>
  <c r="EP36" i="165"/>
  <c r="ED84" i="165"/>
  <c r="DF36" i="165"/>
  <c r="ED60" i="165"/>
  <c r="A108" i="165"/>
  <c r="EP132" i="165"/>
  <c r="ED28" i="165"/>
  <c r="A116" i="165"/>
  <c r="DR11" i="165"/>
  <c r="EP19" i="165"/>
  <c r="DF27" i="165"/>
  <c r="EP35" i="165"/>
  <c r="A43" i="165"/>
  <c r="DF51" i="165"/>
  <c r="DR59" i="165"/>
  <c r="ED67" i="165"/>
  <c r="DF75" i="165"/>
  <c r="DF83" i="165"/>
  <c r="A91" i="165"/>
  <c r="EP99" i="165"/>
  <c r="A107" i="165"/>
  <c r="A115" i="165"/>
  <c r="DR123" i="165"/>
  <c r="DR131" i="165"/>
  <c r="ED139" i="165"/>
  <c r="A147" i="165"/>
  <c r="A155" i="165"/>
  <c r="A52" i="165"/>
  <c r="ED8" i="165"/>
  <c r="DF16" i="165"/>
  <c r="ED24" i="165"/>
  <c r="DR32" i="165"/>
  <c r="DR40" i="165"/>
  <c r="DR48" i="165"/>
  <c r="EP64" i="165"/>
  <c r="DR72" i="165"/>
  <c r="EP80" i="165"/>
  <c r="A88" i="165"/>
  <c r="DR96" i="165"/>
  <c r="DF104" i="165"/>
  <c r="EP112" i="165"/>
  <c r="A120" i="165"/>
  <c r="DF128" i="165"/>
  <c r="DR136" i="165"/>
  <c r="ED144" i="165"/>
  <c r="A152" i="165"/>
  <c r="ED12" i="165"/>
  <c r="A12" i="165"/>
  <c r="DR36" i="165"/>
  <c r="ED108" i="165"/>
  <c r="A124" i="165"/>
  <c r="A140" i="165"/>
  <c r="DR15" i="165"/>
  <c r="EP23" i="165"/>
  <c r="EP31" i="165"/>
  <c r="EP39" i="165"/>
  <c r="A55" i="165"/>
  <c r="DR63" i="165"/>
  <c r="ED71" i="165"/>
  <c r="DF87" i="165"/>
  <c r="ED95" i="165"/>
  <c r="EP103" i="165"/>
  <c r="DR111" i="165"/>
  <c r="ED119" i="165"/>
  <c r="A127" i="165"/>
  <c r="EP143" i="165"/>
  <c r="EP151" i="165"/>
  <c r="DF64" i="165"/>
  <c r="DR88" i="165"/>
  <c r="EP96" i="165"/>
  <c r="A104" i="165"/>
  <c r="DR8" i="165"/>
  <c r="ED16" i="165"/>
  <c r="DF32" i="165"/>
  <c r="DF40" i="165"/>
  <c r="EP40" i="165"/>
  <c r="A96" i="165"/>
  <c r="DF112" i="165"/>
  <c r="A128" i="165"/>
  <c r="ED128" i="165"/>
  <c r="A16" i="165"/>
  <c r="EP16" i="165"/>
  <c r="DR80" i="165"/>
  <c r="ED104" i="165"/>
  <c r="EP128" i="165"/>
  <c r="DF144" i="165"/>
  <c r="EP32" i="165"/>
  <c r="DR64" i="165"/>
  <c r="EP104" i="165"/>
  <c r="DR112" i="165"/>
  <c r="ED40" i="165"/>
  <c r="DF80" i="165"/>
  <c r="DR24" i="165"/>
  <c r="ED48" i="165"/>
  <c r="ED64" i="165"/>
  <c r="A72" i="165"/>
  <c r="ED80" i="165"/>
  <c r="DF96" i="165"/>
  <c r="DR144" i="165"/>
  <c r="DF24" i="165"/>
  <c r="A40" i="165"/>
  <c r="EP72" i="165"/>
  <c r="EP48" i="165"/>
  <c r="DF72" i="165"/>
  <c r="A112" i="165"/>
  <c r="ED112" i="165"/>
  <c r="A144" i="165"/>
  <c r="DF19" i="165"/>
  <c r="A27" i="165"/>
  <c r="DR67" i="165"/>
  <c r="A75" i="165"/>
  <c r="DF91" i="165"/>
  <c r="DF139" i="165"/>
  <c r="EP43" i="165"/>
  <c r="A67" i="165"/>
  <c r="ED75" i="165"/>
  <c r="ED83" i="165"/>
  <c r="ED11" i="165"/>
  <c r="EP75" i="165"/>
  <c r="EP83" i="165"/>
  <c r="DR107" i="165"/>
  <c r="DR147" i="165"/>
  <c r="A11" i="165"/>
  <c r="DF67" i="165"/>
  <c r="ED91" i="165"/>
  <c r="DR139" i="165"/>
  <c r="DR91" i="165"/>
  <c r="DF115" i="165"/>
  <c r="CU143" i="167"/>
  <c r="CU130" i="167"/>
  <c r="CU128" i="167"/>
  <c r="CU90" i="167"/>
  <c r="CU76" i="167"/>
  <c r="CU51" i="167"/>
  <c r="CU60" i="167"/>
  <c r="CU35" i="167"/>
  <c r="CW5" i="167"/>
  <c r="CW51" i="167" s="1"/>
  <c r="CS143" i="167"/>
  <c r="CS134" i="167"/>
  <c r="CS130" i="167"/>
  <c r="CS90" i="167"/>
  <c r="CS76" i="167"/>
  <c r="CS80" i="167"/>
  <c r="CS58" i="167"/>
  <c r="CS52" i="167"/>
  <c r="CS47" i="167"/>
  <c r="CS41" i="167"/>
  <c r="CS23" i="167"/>
  <c r="DW10" i="167"/>
  <c r="EC9" i="167"/>
  <c r="CO10" i="167"/>
  <c r="ED10" i="167"/>
  <c r="EB9" i="167"/>
  <c r="EC10" i="167"/>
  <c r="EA9" i="167"/>
  <c r="EB10" i="167"/>
  <c r="DZ9" i="167"/>
  <c r="EA10" i="167"/>
  <c r="DZ10" i="167"/>
  <c r="DI10" i="167"/>
  <c r="DX9" i="167"/>
  <c r="DW9" i="167"/>
  <c r="ED9" i="167"/>
  <c r="CU15" i="167"/>
  <c r="CS15" i="167"/>
  <c r="CQ15" i="167"/>
  <c r="DZ27" i="167"/>
  <c r="EC27" i="167"/>
  <c r="EB27" i="167"/>
  <c r="EB8" i="167"/>
  <c r="DI8" i="167"/>
  <c r="EA8" i="167"/>
  <c r="CO8" i="167"/>
  <c r="EA11" i="167"/>
  <c r="EB13" i="167"/>
  <c r="ED14" i="167"/>
  <c r="DZ15" i="167"/>
  <c r="EA18" i="167"/>
  <c r="EC19" i="167"/>
  <c r="ED21" i="167"/>
  <c r="EC23" i="167"/>
  <c r="EC24" i="167"/>
  <c r="EC26" i="167"/>
  <c r="DW27" i="167"/>
  <c r="ED38" i="167"/>
  <c r="EB37" i="167"/>
  <c r="DZ38" i="167"/>
  <c r="DI38" i="167"/>
  <c r="CO38" i="167"/>
  <c r="EC37" i="167"/>
  <c r="EA37" i="167"/>
  <c r="EB11" i="167"/>
  <c r="CO14" i="167"/>
  <c r="DZ17" i="167"/>
  <c r="EB18" i="167"/>
  <c r="EB20" i="167"/>
  <c r="DI20" i="167"/>
  <c r="EA20" i="167"/>
  <c r="CO20" i="167"/>
  <c r="CQ25" i="167"/>
  <c r="DZ25" i="167"/>
  <c r="ED26" i="167"/>
  <c r="EB28" i="167"/>
  <c r="DI28" i="167"/>
  <c r="EA28" i="167"/>
  <c r="CO28" i="167"/>
  <c r="ED28" i="167"/>
  <c r="EB36" i="167"/>
  <c r="DI36" i="167"/>
  <c r="EA36" i="167"/>
  <c r="ED36" i="167"/>
  <c r="CO36" i="167"/>
  <c r="EC36" i="167"/>
  <c r="EC11" i="167"/>
  <c r="CQ13" i="167"/>
  <c r="DW14" i="167"/>
  <c r="EC13" i="167"/>
  <c r="EA17" i="167"/>
  <c r="EC18" i="167"/>
  <c r="CU19" i="167"/>
  <c r="DW22" i="167"/>
  <c r="EC21" i="167"/>
  <c r="ED22" i="167"/>
  <c r="EB21" i="167"/>
  <c r="EA25" i="167"/>
  <c r="EA27" i="167"/>
  <c r="DW28" i="167"/>
  <c r="DZ30" i="167"/>
  <c r="DI30" i="167"/>
  <c r="DW30" i="167"/>
  <c r="ED30" i="167"/>
  <c r="ED29" i="167"/>
  <c r="CS35" i="167"/>
  <c r="DW36" i="167"/>
  <c r="ED11" i="167"/>
  <c r="EB12" i="167"/>
  <c r="DI12" i="167"/>
  <c r="EA12" i="167"/>
  <c r="CO12" i="167"/>
  <c r="DW13" i="167"/>
  <c r="EA15" i="167"/>
  <c r="EB17" i="167"/>
  <c r="ED18" i="167"/>
  <c r="DZ19" i="167"/>
  <c r="CS25" i="167"/>
  <c r="EB25" i="167"/>
  <c r="CO26" i="167"/>
  <c r="ED27" i="167"/>
  <c r="DW29" i="167"/>
  <c r="CO30" i="167"/>
  <c r="EA30" i="167"/>
  <c r="CQ35" i="167"/>
  <c r="DZ36" i="167"/>
  <c r="DW37" i="167"/>
  <c r="EB38" i="167"/>
  <c r="CO11" i="167"/>
  <c r="CS13" i="167"/>
  <c r="DI14" i="167"/>
  <c r="DZ14" i="167"/>
  <c r="CO18" i="167"/>
  <c r="CQ19" i="167"/>
  <c r="DW19" i="167"/>
  <c r="DZ21" i="167"/>
  <c r="DZ22" i="167"/>
  <c r="EB24" i="167"/>
  <c r="DI24" i="167"/>
  <c r="EA24" i="167"/>
  <c r="CO24" i="167"/>
  <c r="CU25" i="167"/>
  <c r="EB30" i="167"/>
  <c r="EB35" i="167"/>
  <c r="DZ37" i="167"/>
  <c r="EC38" i="167"/>
  <c r="CU46" i="167"/>
  <c r="CS46" i="167"/>
  <c r="CQ46" i="167"/>
  <c r="DZ11" i="167"/>
  <c r="DW18" i="167"/>
  <c r="EC17" i="167"/>
  <c r="DW26" i="167"/>
  <c r="EC25" i="167"/>
  <c r="EA26" i="167"/>
  <c r="DZ26" i="167"/>
  <c r="DI26" i="167"/>
  <c r="DI27" i="167"/>
  <c r="ED8" i="167"/>
  <c r="DW11" i="167"/>
  <c r="CU13" i="167"/>
  <c r="DZ13" i="167"/>
  <c r="EB14" i="167"/>
  <c r="ED15" i="167"/>
  <c r="EB16" i="167"/>
  <c r="DI16" i="167"/>
  <c r="EA16" i="167"/>
  <c r="CO16" i="167"/>
  <c r="DW17" i="167"/>
  <c r="CS19" i="167"/>
  <c r="EA19" i="167"/>
  <c r="EC20" i="167"/>
  <c r="DI22" i="167"/>
  <c r="EB22" i="167"/>
  <c r="CU23" i="167"/>
  <c r="EA23" i="167"/>
  <c r="ED25" i="167"/>
  <c r="CO27" i="167"/>
  <c r="EC28" i="167"/>
  <c r="EC29" i="167"/>
  <c r="DZ31" i="167"/>
  <c r="EB31" i="167"/>
  <c r="DI31" i="167"/>
  <c r="CO31" i="167"/>
  <c r="DZ35" i="167"/>
  <c r="DI35" i="167"/>
  <c r="DW35" i="167"/>
  <c r="ED35" i="167"/>
  <c r="EC34" i="167"/>
  <c r="DZ23" i="167"/>
  <c r="DW31" i="167"/>
  <c r="EA35" i="167"/>
  <c r="DZ39" i="167"/>
  <c r="DW39" i="167"/>
  <c r="EA39" i="167"/>
  <c r="DI39" i="167"/>
  <c r="CQ41" i="167"/>
  <c r="CU41" i="167"/>
  <c r="ED42" i="167"/>
  <c r="EB44" i="167"/>
  <c r="DI44" i="167"/>
  <c r="DW44" i="167"/>
  <c r="EA44" i="167"/>
  <c r="DZ44" i="167"/>
  <c r="CO44" i="167"/>
  <c r="EC44" i="167"/>
  <c r="CQ69" i="167"/>
  <c r="CU69" i="167"/>
  <c r="CS69" i="167"/>
  <c r="CU42" i="167"/>
  <c r="CS42" i="167"/>
  <c r="DZ43" i="167"/>
  <c r="ED43" i="167"/>
  <c r="EC43" i="167"/>
  <c r="EB43" i="167"/>
  <c r="EA43" i="167"/>
  <c r="DW43" i="167"/>
  <c r="CO43" i="167"/>
  <c r="EA45" i="167"/>
  <c r="CU49" i="167"/>
  <c r="CS49" i="167"/>
  <c r="DW50" i="167"/>
  <c r="EA50" i="167"/>
  <c r="CO50" i="167"/>
  <c r="EB49" i="167"/>
  <c r="DZ50" i="167"/>
  <c r="EA49" i="167"/>
  <c r="CS51" i="167"/>
  <c r="CS60" i="167"/>
  <c r="EB60" i="167"/>
  <c r="DI60" i="167"/>
  <c r="DW60" i="167"/>
  <c r="EC60" i="167"/>
  <c r="EA63" i="167"/>
  <c r="EB72" i="167"/>
  <c r="DI72" i="167"/>
  <c r="CO72" i="167"/>
  <c r="EA72" i="167"/>
  <c r="DZ72" i="167"/>
  <c r="ED72" i="167"/>
  <c r="EC72" i="167"/>
  <c r="DW72" i="167"/>
  <c r="EC73" i="167"/>
  <c r="DI74" i="167"/>
  <c r="CU52" i="167"/>
  <c r="CU53" i="167"/>
  <c r="CS53" i="167"/>
  <c r="CQ53" i="167"/>
  <c r="CQ85" i="167"/>
  <c r="CU85" i="167"/>
  <c r="CS85" i="167"/>
  <c r="DZ29" i="167"/>
  <c r="EB32" i="167"/>
  <c r="DI32" i="167"/>
  <c r="ED32" i="167"/>
  <c r="EB40" i="167"/>
  <c r="DI40" i="167"/>
  <c r="CO40" i="167"/>
  <c r="EB42" i="167"/>
  <c r="DZ41" i="167"/>
  <c r="DZ46" i="167"/>
  <c r="EA46" i="167"/>
  <c r="DZ45" i="167"/>
  <c r="DI46" i="167"/>
  <c r="CQ52" i="167"/>
  <c r="CQ58" i="167"/>
  <c r="EB64" i="167"/>
  <c r="DI64" i="167"/>
  <c r="ED64" i="167"/>
  <c r="EA64" i="167"/>
  <c r="DZ64" i="167"/>
  <c r="CO64" i="167"/>
  <c r="EC64" i="167"/>
  <c r="DW64" i="167"/>
  <c r="CQ66" i="167"/>
  <c r="EB74" i="167"/>
  <c r="DZ73" i="167"/>
  <c r="CO74" i="167"/>
  <c r="DW73" i="167"/>
  <c r="ED74" i="167"/>
  <c r="EC74" i="167"/>
  <c r="EB73" i="167"/>
  <c r="EA74" i="167"/>
  <c r="EA73" i="167"/>
  <c r="DZ74" i="167"/>
  <c r="DW74" i="167"/>
  <c r="CU47" i="167"/>
  <c r="CU58" i="167"/>
  <c r="EB58" i="167"/>
  <c r="DZ57" i="167"/>
  <c r="EA58" i="167"/>
  <c r="EA57" i="167"/>
  <c r="ED58" i="167"/>
  <c r="EC58" i="167"/>
  <c r="DI58" i="167"/>
  <c r="EB57" i="167"/>
  <c r="CS66" i="167"/>
  <c r="DW34" i="167"/>
  <c r="DZ40" i="167"/>
  <c r="DZ42" i="167"/>
  <c r="EC46" i="167"/>
  <c r="DZ47" i="167"/>
  <c r="EB47" i="167"/>
  <c r="EA47" i="167"/>
  <c r="DI50" i="167"/>
  <c r="EC57" i="167"/>
  <c r="DW58" i="167"/>
  <c r="CU66" i="167"/>
  <c r="DZ67" i="167"/>
  <c r="EC67" i="167"/>
  <c r="EB67" i="167"/>
  <c r="DI67" i="167"/>
  <c r="EA67" i="167"/>
  <c r="CO67" i="167"/>
  <c r="DW67" i="167"/>
  <c r="EA29" i="167"/>
  <c r="DZ32" i="167"/>
  <c r="EA40" i="167"/>
  <c r="EA41" i="167"/>
  <c r="EA42" i="167"/>
  <c r="ED45" i="167"/>
  <c r="ED46" i="167"/>
  <c r="CQ47" i="167"/>
  <c r="DW47" i="167"/>
  <c r="ED54" i="167"/>
  <c r="EB53" i="167"/>
  <c r="DZ54" i="167"/>
  <c r="EB54" i="167"/>
  <c r="DI54" i="167"/>
  <c r="EA54" i="167"/>
  <c r="CO54" i="167"/>
  <c r="EC53" i="167"/>
  <c r="DZ55" i="167"/>
  <c r="DW55" i="167"/>
  <c r="EA55" i="167"/>
  <c r="CO55" i="167"/>
  <c r="DZ58" i="167"/>
  <c r="DZ59" i="167"/>
  <c r="ED59" i="167"/>
  <c r="EB59" i="167"/>
  <c r="EA59" i="167"/>
  <c r="DI59" i="167"/>
  <c r="CO59" i="167"/>
  <c r="DW59" i="167"/>
  <c r="CQ60" i="167"/>
  <c r="DZ62" i="167"/>
  <c r="EC62" i="167"/>
  <c r="EA61" i="167"/>
  <c r="DI62" i="167"/>
  <c r="EB62" i="167"/>
  <c r="EB61" i="167"/>
  <c r="ED67" i="167"/>
  <c r="DZ78" i="167"/>
  <c r="DI78" i="167"/>
  <c r="CO78" i="167"/>
  <c r="DZ77" i="167"/>
  <c r="ED78" i="167"/>
  <c r="DW77" i="167"/>
  <c r="EA77" i="167"/>
  <c r="EC78" i="167"/>
  <c r="EB78" i="167"/>
  <c r="EA78" i="167"/>
  <c r="DW78" i="167"/>
  <c r="EC77" i="167"/>
  <c r="CU79" i="167"/>
  <c r="CS79" i="167"/>
  <c r="ED70" i="167"/>
  <c r="EB69" i="167"/>
  <c r="EC70" i="167"/>
  <c r="EC69" i="167"/>
  <c r="DW69" i="167"/>
  <c r="DZ71" i="167"/>
  <c r="DW71" i="167"/>
  <c r="ED71" i="167"/>
  <c r="CO71" i="167"/>
  <c r="EC71" i="167"/>
  <c r="EB71" i="167"/>
  <c r="DI71" i="167"/>
  <c r="CQ79" i="167"/>
  <c r="DZ63" i="167"/>
  <c r="EB63" i="167"/>
  <c r="ED63" i="167"/>
  <c r="EC63" i="167"/>
  <c r="EB68" i="167"/>
  <c r="DI68" i="167"/>
  <c r="EA68" i="167"/>
  <c r="ED68" i="167"/>
  <c r="DW70" i="167"/>
  <c r="CQ75" i="167"/>
  <c r="EB48" i="167"/>
  <c r="DI48" i="167"/>
  <c r="ED48" i="167"/>
  <c r="DZ48" i="167"/>
  <c r="DZ51" i="167"/>
  <c r="DI51" i="167"/>
  <c r="EB56" i="167"/>
  <c r="DI56" i="167"/>
  <c r="CO56" i="167"/>
  <c r="EA56" i="167"/>
  <c r="DW66" i="167"/>
  <c r="EB66" i="167"/>
  <c r="EA65" i="167"/>
  <c r="ED66" i="167"/>
  <c r="EC66" i="167"/>
  <c r="DI66" i="167"/>
  <c r="CO68" i="167"/>
  <c r="DZ68" i="167"/>
  <c r="CO70" i="167"/>
  <c r="DZ70" i="167"/>
  <c r="EA71" i="167"/>
  <c r="CS75" i="167"/>
  <c r="CQ76" i="167"/>
  <c r="DW48" i="167"/>
  <c r="DW51" i="167"/>
  <c r="EB52" i="167"/>
  <c r="DI52" i="167"/>
  <c r="EA52" i="167"/>
  <c r="DW56" i="167"/>
  <c r="EC68" i="167"/>
  <c r="DZ69" i="167"/>
  <c r="EA70" i="167"/>
  <c r="CU75" i="167"/>
  <c r="ED77" i="167"/>
  <c r="CU81" i="167"/>
  <c r="CQ81" i="167"/>
  <c r="CS81" i="167"/>
  <c r="DZ85" i="167"/>
  <c r="EB85" i="167"/>
  <c r="DW85" i="167"/>
  <c r="EC85" i="167"/>
  <c r="ED84" i="167"/>
  <c r="DI85" i="167"/>
  <c r="ED85" i="167"/>
  <c r="EA85" i="167"/>
  <c r="EA84" i="167"/>
  <c r="EC84" i="167"/>
  <c r="EB84" i="167"/>
  <c r="DW84" i="167"/>
  <c r="ED33" i="167"/>
  <c r="ED69" i="167"/>
  <c r="ED73" i="167"/>
  <c r="DW79" i="167"/>
  <c r="CS86" i="167"/>
  <c r="CU86" i="167"/>
  <c r="CQ86" i="167"/>
  <c r="CU80" i="167"/>
  <c r="CQ80" i="167"/>
  <c r="EB80" i="167"/>
  <c r="DI80" i="167"/>
  <c r="ED80" i="167"/>
  <c r="DZ80" i="167"/>
  <c r="DW80" i="167"/>
  <c r="DW88" i="167"/>
  <c r="EB88" i="167"/>
  <c r="DI88" i="167"/>
  <c r="EC87" i="167"/>
  <c r="DZ88" i="167"/>
  <c r="ED88" i="167"/>
  <c r="DZ87" i="167"/>
  <c r="CO88" i="167"/>
  <c r="DW87" i="167"/>
  <c r="CQ91" i="167"/>
  <c r="CU91" i="167"/>
  <c r="CS91" i="167"/>
  <c r="EB96" i="167"/>
  <c r="DZ95" i="167"/>
  <c r="DI96" i="167"/>
  <c r="EC96" i="167"/>
  <c r="ED96" i="167"/>
  <c r="DW95" i="167"/>
  <c r="EC95" i="167"/>
  <c r="EA96" i="167"/>
  <c r="EB95" i="167"/>
  <c r="DZ96" i="167"/>
  <c r="CO96" i="167"/>
  <c r="EA95" i="167"/>
  <c r="DW96" i="167"/>
  <c r="DZ75" i="167"/>
  <c r="ED75" i="167"/>
  <c r="EB76" i="167"/>
  <c r="DI76" i="167"/>
  <c r="DW76" i="167"/>
  <c r="DZ79" i="167"/>
  <c r="EB79" i="167"/>
  <c r="EC86" i="167"/>
  <c r="CU87" i="167"/>
  <c r="CQ90" i="167"/>
  <c r="DZ93" i="167"/>
  <c r="DW93" i="167"/>
  <c r="EA93" i="167"/>
  <c r="CO93" i="167"/>
  <c r="EB93" i="167"/>
  <c r="ED93" i="167"/>
  <c r="EC92" i="167"/>
  <c r="EB98" i="167"/>
  <c r="DI98" i="167"/>
  <c r="DW98" i="167"/>
  <c r="DZ98" i="167"/>
  <c r="EC98" i="167"/>
  <c r="ED98" i="167"/>
  <c r="EC97" i="167"/>
  <c r="EA98" i="167"/>
  <c r="EB97" i="167"/>
  <c r="CO98" i="167"/>
  <c r="EC103" i="167"/>
  <c r="EB103" i="167"/>
  <c r="EB102" i="167"/>
  <c r="DW103" i="167"/>
  <c r="DW102" i="167"/>
  <c r="ED103" i="167"/>
  <c r="CO103" i="167"/>
  <c r="EA103" i="167"/>
  <c r="DZ103" i="167"/>
  <c r="DI103" i="167"/>
  <c r="EC102" i="167"/>
  <c r="CQ95" i="167"/>
  <c r="CS95" i="167"/>
  <c r="DZ113" i="167"/>
  <c r="DW113" i="167"/>
  <c r="EA112" i="167"/>
  <c r="ED113" i="167"/>
  <c r="EC112" i="167"/>
  <c r="EB113" i="167"/>
  <c r="CO113" i="167"/>
  <c r="DZ112" i="167"/>
  <c r="EC113" i="167"/>
  <c r="DI113" i="167"/>
  <c r="EA113" i="167"/>
  <c r="EB112" i="167"/>
  <c r="EB86" i="167"/>
  <c r="DI86" i="167"/>
  <c r="ED86" i="167"/>
  <c r="DZ86" i="167"/>
  <c r="DW86" i="167"/>
  <c r="CS87" i="167"/>
  <c r="DZ83" i="167"/>
  <c r="CO83" i="167"/>
  <c r="DI83" i="167"/>
  <c r="ED92" i="167"/>
  <c r="EB91" i="167"/>
  <c r="DW92" i="167"/>
  <c r="DW91" i="167"/>
  <c r="EB92" i="167"/>
  <c r="EB94" i="167"/>
  <c r="DI94" i="167"/>
  <c r="CO94" i="167"/>
  <c r="DW94" i="167"/>
  <c r="EA99" i="167"/>
  <c r="EC101" i="167"/>
  <c r="ED101" i="167"/>
  <c r="DZ101" i="167"/>
  <c r="CO101" i="167"/>
  <c r="DW101" i="167"/>
  <c r="EA101" i="167"/>
  <c r="EA104" i="167"/>
  <c r="EB105" i="167"/>
  <c r="ED105" i="167"/>
  <c r="DZ105" i="167"/>
  <c r="CO105" i="167"/>
  <c r="DI105" i="167"/>
  <c r="DW105" i="167"/>
  <c r="EA106" i="167"/>
  <c r="CO106" i="167"/>
  <c r="ED106" i="167"/>
  <c r="EB106" i="167"/>
  <c r="EC106" i="167"/>
  <c r="DW100" i="167"/>
  <c r="EA100" i="167"/>
  <c r="EC100" i="167"/>
  <c r="EB100" i="167"/>
  <c r="DI100" i="167"/>
  <c r="CO100" i="167"/>
  <c r="EC99" i="167"/>
  <c r="EA105" i="167"/>
  <c r="ED49" i="167"/>
  <c r="ED65" i="167"/>
  <c r="ED83" i="167"/>
  <c r="ED99" i="167"/>
  <c r="EC105" i="167"/>
  <c r="DW108" i="167"/>
  <c r="CO108" i="167"/>
  <c r="ED108" i="167"/>
  <c r="EA108" i="167"/>
  <c r="EB107" i="167"/>
  <c r="EC108" i="167"/>
  <c r="EA107" i="167"/>
  <c r="DZ97" i="167"/>
  <c r="ED97" i="167"/>
  <c r="EA97" i="167"/>
  <c r="CO97" i="167"/>
  <c r="DW104" i="167"/>
  <c r="DZ104" i="167"/>
  <c r="EC104" i="167"/>
  <c r="EB104" i="167"/>
  <c r="DI104" i="167"/>
  <c r="CS116" i="167"/>
  <c r="CQ116" i="167"/>
  <c r="CU116" i="167"/>
  <c r="EA110" i="167"/>
  <c r="CO110" i="167"/>
  <c r="EC110" i="167"/>
  <c r="DW110" i="167"/>
  <c r="EB109" i="167"/>
  <c r="DW109" i="167"/>
  <c r="DZ114" i="167"/>
  <c r="EB115" i="167"/>
  <c r="EC115" i="167"/>
  <c r="ED115" i="167"/>
  <c r="DI115" i="167"/>
  <c r="EA115" i="167"/>
  <c r="CO115" i="167"/>
  <c r="ED114" i="167"/>
  <c r="EB90" i="167"/>
  <c r="DI90" i="167"/>
  <c r="EA90" i="167"/>
  <c r="DW90" i="167"/>
  <c r="ED109" i="167"/>
  <c r="DW115" i="167"/>
  <c r="CS120" i="167"/>
  <c r="CQ120" i="167"/>
  <c r="CQ123" i="167"/>
  <c r="CU123" i="167"/>
  <c r="CS123" i="167"/>
  <c r="CQ126" i="167"/>
  <c r="DZ84" i="167"/>
  <c r="DZ89" i="167"/>
  <c r="EC107" i="167"/>
  <c r="DW107" i="167"/>
  <c r="DI107" i="167"/>
  <c r="CO107" i="167"/>
  <c r="EA114" i="167"/>
  <c r="CO114" i="167"/>
  <c r="EB114" i="167"/>
  <c r="DI114" i="167"/>
  <c r="EB116" i="167"/>
  <c r="DI116" i="167"/>
  <c r="DW116" i="167"/>
  <c r="EA116" i="167"/>
  <c r="EA118" i="167"/>
  <c r="CO118" i="167"/>
  <c r="ED118" i="167"/>
  <c r="EB117" i="167"/>
  <c r="EB118" i="167"/>
  <c r="DI118" i="167"/>
  <c r="EC117" i="167"/>
  <c r="EA122" i="167"/>
  <c r="CO122" i="167"/>
  <c r="DZ122" i="167"/>
  <c r="DZ123" i="167"/>
  <c r="EC123" i="167"/>
  <c r="EB123" i="167"/>
  <c r="CS128" i="167"/>
  <c r="EB124" i="167"/>
  <c r="DI124" i="167"/>
  <c r="DW124" i="167"/>
  <c r="ED124" i="167"/>
  <c r="EB125" i="167"/>
  <c r="EA125" i="167"/>
  <c r="DW125" i="167"/>
  <c r="CO125" i="167"/>
  <c r="CQ127" i="167"/>
  <c r="CU127" i="167"/>
  <c r="CS127" i="167"/>
  <c r="EA131" i="167"/>
  <c r="EB131" i="167"/>
  <c r="EA130" i="167"/>
  <c r="DZ131" i="167"/>
  <c r="DZ130" i="167"/>
  <c r="ED131" i="167"/>
  <c r="EC130" i="167"/>
  <c r="EC131" i="167"/>
  <c r="CO131" i="167"/>
  <c r="DW130" i="167"/>
  <c r="DW131" i="167"/>
  <c r="ED87" i="167"/>
  <c r="EA109" i="167"/>
  <c r="DW112" i="167"/>
  <c r="EB120" i="167"/>
  <c r="DI120" i="167"/>
  <c r="DW120" i="167"/>
  <c r="ED122" i="167"/>
  <c r="DI123" i="167"/>
  <c r="ED123" i="167"/>
  <c r="CO124" i="167"/>
  <c r="EA124" i="167"/>
  <c r="ED125" i="167"/>
  <c r="DZ128" i="167"/>
  <c r="EC128" i="167"/>
  <c r="DW128" i="167"/>
  <c r="EC124" i="167"/>
  <c r="DI125" i="167"/>
  <c r="DZ132" i="167"/>
  <c r="EC132" i="167"/>
  <c r="EB132" i="167"/>
  <c r="EA132" i="167"/>
  <c r="CO132" i="167"/>
  <c r="CO135" i="167"/>
  <c r="DW134" i="167"/>
  <c r="EB135" i="167"/>
  <c r="EA134" i="167"/>
  <c r="EA135" i="167"/>
  <c r="DZ134" i="167"/>
  <c r="ED135" i="167"/>
  <c r="EC134" i="167"/>
  <c r="DZ137" i="167"/>
  <c r="DZ138" i="167"/>
  <c r="DW138" i="167"/>
  <c r="ED137" i="167"/>
  <c r="EB138" i="167"/>
  <c r="EA102" i="167"/>
  <c r="CO102" i="167"/>
  <c r="EC111" i="167"/>
  <c r="DZ119" i="167"/>
  <c r="EC119" i="167"/>
  <c r="ED126" i="167"/>
  <c r="EB134" i="167"/>
  <c r="DZ136" i="167"/>
  <c r="EA136" i="167"/>
  <c r="EC136" i="167"/>
  <c r="EB136" i="167"/>
  <c r="CO136" i="167"/>
  <c r="DW137" i="167"/>
  <c r="EC138" i="167"/>
  <c r="EA127" i="167"/>
  <c r="ED127" i="167"/>
  <c r="EB126" i="167"/>
  <c r="CO138" i="167"/>
  <c r="ED138" i="167"/>
  <c r="CO129" i="167"/>
  <c r="CQ130" i="167"/>
  <c r="CU133" i="167"/>
  <c r="EB137" i="167"/>
  <c r="DI137" i="167"/>
  <c r="EC137" i="167"/>
  <c r="EB139" i="167"/>
  <c r="DI139" i="167"/>
  <c r="DZ139" i="167"/>
  <c r="CS141" i="167"/>
  <c r="CQ141" i="167"/>
  <c r="EB129" i="167"/>
  <c r="DI129" i="167"/>
  <c r="CU134" i="167"/>
  <c r="EA137" i="167"/>
  <c r="ED139" i="167"/>
  <c r="CU141" i="167"/>
  <c r="DI144" i="167"/>
  <c r="EB144" i="167"/>
  <c r="EB133" i="167"/>
  <c r="DI133" i="167"/>
  <c r="EB143" i="167"/>
  <c r="DW150" i="167"/>
  <c r="EC150" i="167"/>
  <c r="EA150" i="167"/>
  <c r="CO150" i="167"/>
  <c r="ED150" i="167"/>
  <c r="EB149" i="167"/>
  <c r="EB150" i="167"/>
  <c r="DZ149" i="167"/>
  <c r="DZ150" i="167"/>
  <c r="DI150" i="167"/>
  <c r="DW144" i="167"/>
  <c r="CO144" i="167"/>
  <c r="DZ144" i="167"/>
  <c r="DZ143" i="167"/>
  <c r="DW143" i="167"/>
  <c r="EC144" i="167"/>
  <c r="CQ147" i="167"/>
  <c r="CU147" i="167"/>
  <c r="CS147" i="167"/>
  <c r="DZ141" i="167"/>
  <c r="EB141" i="167"/>
  <c r="EB142" i="167"/>
  <c r="DI142" i="167"/>
  <c r="EA142" i="167"/>
  <c r="CO142" i="167"/>
  <c r="ED142" i="167"/>
  <c r="EC145" i="167"/>
  <c r="EC146" i="167"/>
  <c r="EB151" i="167"/>
  <c r="DZ153" i="167"/>
  <c r="EC148" i="167"/>
  <c r="EA148" i="167"/>
  <c r="DW148" i="167"/>
  <c r="DZ148" i="167"/>
  <c r="DI148" i="167"/>
  <c r="ED148" i="167"/>
  <c r="DZ147" i="167"/>
  <c r="EB147" i="167"/>
  <c r="CO148" i="167"/>
  <c r="EB148" i="167"/>
  <c r="DZ145" i="167"/>
  <c r="DW145" i="167"/>
  <c r="EB146" i="167"/>
  <c r="DI146" i="167"/>
  <c r="EA146" i="167"/>
  <c r="CO146" i="167"/>
  <c r="CQ143" i="167"/>
  <c r="DW146" i="167"/>
  <c r="ED147" i="167"/>
  <c r="EC152" i="167"/>
  <c r="EB152" i="167"/>
  <c r="DI152" i="167"/>
  <c r="EA152" i="167"/>
  <c r="CO152" i="167"/>
  <c r="DW152" i="167"/>
  <c r="EA155" i="167"/>
  <c r="CO155" i="167"/>
  <c r="DZ155" i="167"/>
  <c r="DW155" i="167"/>
  <c r="EC155" i="167"/>
  <c r="DW147" i="167"/>
  <c r="DW154" i="167"/>
  <c r="EC154" i="167"/>
  <c r="EA154" i="167"/>
  <c r="CO154" i="167"/>
  <c r="ED154" i="167"/>
  <c r="EB153" i="167"/>
  <c r="EB154" i="167"/>
  <c r="EB155" i="167"/>
  <c r="EA151" i="167"/>
  <c r="CO151" i="167"/>
  <c r="DZ151" i="167"/>
  <c r="DW151" i="167"/>
  <c r="EC151" i="167"/>
  <c r="ED151" i="167"/>
  <c r="EC156" i="167"/>
  <c r="EB156" i="167"/>
  <c r="DI156" i="167"/>
  <c r="EA156" i="167"/>
  <c r="CO156" i="167"/>
  <c r="CO158" i="167"/>
  <c r="EC143" i="167"/>
  <c r="EC147" i="167"/>
  <c r="CU153" i="167"/>
  <c r="EA149" i="167"/>
  <c r="EA153" i="167"/>
  <c r="CO157" i="167"/>
  <c r="EC149" i="167"/>
  <c r="EC153" i="167"/>
  <c r="ED149" i="167"/>
  <c r="ED153" i="167"/>
  <c r="DW149" i="167"/>
  <c r="DW153" i="167"/>
  <c r="CQ84" i="166"/>
  <c r="CS38" i="166"/>
  <c r="CQ38" i="166"/>
  <c r="CQ47" i="166"/>
  <c r="CQ64" i="166"/>
  <c r="CS64" i="166"/>
  <c r="CQ28" i="166"/>
  <c r="CS37" i="166"/>
  <c r="CQ37" i="166"/>
  <c r="CS8" i="166"/>
  <c r="CQ8" i="166"/>
  <c r="CS20" i="166"/>
  <c r="CS39" i="166"/>
  <c r="CQ39" i="166"/>
  <c r="CS85" i="166"/>
  <c r="CQ85" i="166"/>
  <c r="CQ90" i="166"/>
  <c r="CS90" i="166"/>
  <c r="CS97" i="166"/>
  <c r="CQ97" i="166"/>
  <c r="CQ99" i="166"/>
  <c r="CS28" i="166"/>
  <c r="CS29" i="166"/>
  <c r="CQ29" i="166"/>
  <c r="CS43" i="166"/>
  <c r="CQ43" i="166"/>
  <c r="CQ54" i="166"/>
  <c r="CS54" i="166"/>
  <c r="CQ68" i="166"/>
  <c r="CS82" i="166"/>
  <c r="CS22" i="166"/>
  <c r="CQ22" i="166"/>
  <c r="CS24" i="166"/>
  <c r="CQ44" i="166"/>
  <c r="CS44" i="166"/>
  <c r="CQ52" i="166"/>
  <c r="CS61" i="166"/>
  <c r="CQ61" i="166"/>
  <c r="CQ70" i="166"/>
  <c r="CS70" i="166"/>
  <c r="CQ78" i="166"/>
  <c r="CS78" i="166"/>
  <c r="CQ88" i="166"/>
  <c r="CS88" i="166"/>
  <c r="CS93" i="166"/>
  <c r="CQ93" i="166"/>
  <c r="CS84" i="166"/>
  <c r="CQ66" i="166"/>
  <c r="CS66" i="166"/>
  <c r="CQ106" i="166"/>
  <c r="CS106" i="166"/>
  <c r="CS59" i="166"/>
  <c r="CQ59" i="166"/>
  <c r="CQ60" i="166"/>
  <c r="CS60" i="166"/>
  <c r="CS83" i="166"/>
  <c r="CQ83" i="166"/>
  <c r="CS47" i="166"/>
  <c r="CS52" i="166"/>
  <c r="CS99" i="166"/>
  <c r="CS49" i="166"/>
  <c r="CQ49" i="166"/>
  <c r="CQ62" i="166"/>
  <c r="CS62" i="166"/>
  <c r="CQ72" i="166"/>
  <c r="CQ20" i="166"/>
  <c r="CQ102" i="166"/>
  <c r="CQ104" i="166"/>
  <c r="CS104" i="166"/>
  <c r="EK8" i="166"/>
  <c r="EK12" i="166"/>
  <c r="EK15" i="166"/>
  <c r="EK23" i="166"/>
  <c r="EK60" i="166"/>
  <c r="EK66" i="166"/>
  <c r="EK115" i="166"/>
  <c r="EK153" i="166"/>
  <c r="EK185" i="166"/>
  <c r="EK200" i="166"/>
  <c r="EK18" i="166"/>
  <c r="EK76" i="166"/>
  <c r="EK81" i="166"/>
  <c r="EK17" i="166"/>
  <c r="EK27" i="166"/>
  <c r="EK112" i="166"/>
  <c r="EK131" i="166"/>
  <c r="EK195" i="166"/>
  <c r="EK197" i="166"/>
  <c r="EK97" i="166"/>
  <c r="EK139" i="166"/>
  <c r="EK173" i="166"/>
  <c r="EK177" i="166"/>
  <c r="EK178" i="166"/>
  <c r="EK203" i="166"/>
  <c r="EK21" i="166"/>
  <c r="EK128" i="166"/>
  <c r="EK145" i="166"/>
  <c r="EK168" i="166"/>
  <c r="EK179" i="166"/>
  <c r="EK85" i="166"/>
  <c r="DY8" i="166"/>
  <c r="DZ9" i="166"/>
  <c r="EB12" i="166"/>
  <c r="EB14" i="166"/>
  <c r="EK19" i="166"/>
  <c r="DZ20" i="166"/>
  <c r="ED22" i="166"/>
  <c r="DW22" i="166"/>
  <c r="EB22" i="166"/>
  <c r="DI22" i="166"/>
  <c r="EC22" i="166"/>
  <c r="DY21" i="166"/>
  <c r="EA22" i="166"/>
  <c r="ED23" i="166"/>
  <c r="CO7" i="166"/>
  <c r="DZ8" i="166"/>
  <c r="EA9" i="166"/>
  <c r="CO11" i="166"/>
  <c r="EK11" i="166"/>
  <c r="EC13" i="166"/>
  <c r="EC14" i="166"/>
  <c r="EC19" i="166"/>
  <c r="DZ21" i="166"/>
  <c r="DX22" i="166"/>
  <c r="DZ27" i="166"/>
  <c r="EA27" i="166"/>
  <c r="EC27" i="166"/>
  <c r="DI27" i="166"/>
  <c r="DY26" i="166"/>
  <c r="DY27" i="166"/>
  <c r="EA33" i="166"/>
  <c r="CO33" i="166"/>
  <c r="DX33" i="166"/>
  <c r="EB33" i="166"/>
  <c r="DY33" i="166"/>
  <c r="DW33" i="166"/>
  <c r="ED32" i="166"/>
  <c r="EB32" i="166"/>
  <c r="EC33" i="166"/>
  <c r="DY32" i="166"/>
  <c r="DI33" i="166"/>
  <c r="DX32" i="166"/>
  <c r="DZ33" i="166"/>
  <c r="DW32" i="166"/>
  <c r="EA8" i="166"/>
  <c r="EB9" i="166"/>
  <c r="DY10" i="166"/>
  <c r="EB10" i="166"/>
  <c r="DZ11" i="166"/>
  <c r="EC12" i="166"/>
  <c r="CO13" i="166"/>
  <c r="CO14" i="166"/>
  <c r="ED18" i="166"/>
  <c r="DW18" i="166"/>
  <c r="EB18" i="166"/>
  <c r="DI18" i="166"/>
  <c r="EC18" i="166"/>
  <c r="DY17" i="166"/>
  <c r="EA18" i="166"/>
  <c r="ED19" i="166"/>
  <c r="EB21" i="166"/>
  <c r="DY22" i="166"/>
  <c r="ED33" i="166"/>
  <c r="ED36" i="166"/>
  <c r="DW36" i="166"/>
  <c r="DZ36" i="166"/>
  <c r="DY36" i="166"/>
  <c r="EB36" i="166"/>
  <c r="DI36" i="166"/>
  <c r="CO36" i="166"/>
  <c r="EA36" i="166"/>
  <c r="ED35" i="166"/>
  <c r="DX36" i="166"/>
  <c r="EC35" i="166"/>
  <c r="EA35" i="166"/>
  <c r="EC36" i="166"/>
  <c r="CU5" i="166"/>
  <c r="CU68" i="166" s="1"/>
  <c r="EB13" i="166"/>
  <c r="DI13" i="166"/>
  <c r="DW13" i="166"/>
  <c r="DX14" i="166"/>
  <c r="ED24" i="166"/>
  <c r="DW24" i="166"/>
  <c r="EB24" i="166"/>
  <c r="DI24" i="166"/>
  <c r="EC24" i="166"/>
  <c r="DY23" i="166"/>
  <c r="EA24" i="166"/>
  <c r="DW12" i="166"/>
  <c r="DX13" i="166"/>
  <c r="DW14" i="166"/>
  <c r="EK16" i="166"/>
  <c r="DZ23" i="166"/>
  <c r="DX24" i="166"/>
  <c r="DX9" i="166"/>
  <c r="ED9" i="166"/>
  <c r="DX12" i="166"/>
  <c r="DY13" i="166"/>
  <c r="DY14" i="166"/>
  <c r="ED20" i="166"/>
  <c r="DW20" i="166"/>
  <c r="EB20" i="166"/>
  <c r="DI20" i="166"/>
  <c r="EC20" i="166"/>
  <c r="DY19" i="166"/>
  <c r="EA20" i="166"/>
  <c r="EB23" i="166"/>
  <c r="DY24" i="166"/>
  <c r="ED8" i="166"/>
  <c r="DW8" i="166"/>
  <c r="DW9" i="166"/>
  <c r="EK9" i="166"/>
  <c r="EA10" i="166"/>
  <c r="EA11" i="166"/>
  <c r="DY12" i="166"/>
  <c r="DZ13" i="166"/>
  <c r="DI14" i="166"/>
  <c r="DZ14" i="166"/>
  <c r="EC17" i="166"/>
  <c r="DZ19" i="166"/>
  <c r="DX20" i="166"/>
  <c r="DZ24" i="166"/>
  <c r="EK32" i="166"/>
  <c r="EK31" i="166"/>
  <c r="DX8" i="166"/>
  <c r="CO9" i="166"/>
  <c r="DY9" i="166"/>
  <c r="DZ12" i="166"/>
  <c r="EA13" i="166"/>
  <c r="EA14" i="166"/>
  <c r="EB19" i="166"/>
  <c r="DY20" i="166"/>
  <c r="EC23" i="166"/>
  <c r="EA12" i="166"/>
  <c r="CO12" i="166"/>
  <c r="ED12" i="166"/>
  <c r="EA17" i="166"/>
  <c r="CO17" i="166"/>
  <c r="DX17" i="166"/>
  <c r="EA19" i="166"/>
  <c r="CO19" i="166"/>
  <c r="DX19" i="166"/>
  <c r="EA21" i="166"/>
  <c r="CO21" i="166"/>
  <c r="DX21" i="166"/>
  <c r="EA23" i="166"/>
  <c r="CO23" i="166"/>
  <c r="DX23" i="166"/>
  <c r="EA25" i="166"/>
  <c r="CO25" i="166"/>
  <c r="DX25" i="166"/>
  <c r="DX26" i="166"/>
  <c r="ED26" i="166"/>
  <c r="ED29" i="166"/>
  <c r="DW29" i="166"/>
  <c r="EB29" i="166"/>
  <c r="DI29" i="166"/>
  <c r="EC29" i="166"/>
  <c r="DX30" i="166"/>
  <c r="DX37" i="166"/>
  <c r="EC39" i="166"/>
  <c r="EK42" i="166"/>
  <c r="EK41" i="166"/>
  <c r="EK43" i="166"/>
  <c r="DY37" i="166"/>
  <c r="DY39" i="166"/>
  <c r="DY29" i="166"/>
  <c r="CO30" i="166"/>
  <c r="DX34" i="166"/>
  <c r="DW34" i="166"/>
  <c r="DZ35" i="166"/>
  <c r="DW35" i="166"/>
  <c r="DX35" i="166"/>
  <c r="CO35" i="166"/>
  <c r="EA37" i="166"/>
  <c r="EB45" i="166"/>
  <c r="DI45" i="166"/>
  <c r="DX45" i="166"/>
  <c r="EC45" i="166"/>
  <c r="ED45" i="166"/>
  <c r="DY45" i="166"/>
  <c r="DW45" i="166"/>
  <c r="DZ45" i="166"/>
  <c r="EA40" i="166"/>
  <c r="CO40" i="166"/>
  <c r="DW40" i="166"/>
  <c r="DZ39" i="166"/>
  <c r="DW39" i="166"/>
  <c r="EC40" i="166"/>
  <c r="EA39" i="166"/>
  <c r="DX40" i="166"/>
  <c r="DX39" i="166"/>
  <c r="EB40" i="166"/>
  <c r="DZ40" i="166"/>
  <c r="EB39" i="166"/>
  <c r="ED37" i="166"/>
  <c r="DI40" i="166"/>
  <c r="DY40" i="166"/>
  <c r="ED44" i="166"/>
  <c r="DW44" i="166"/>
  <c r="EA44" i="166"/>
  <c r="DX44" i="166"/>
  <c r="DZ44" i="166"/>
  <c r="EC44" i="166"/>
  <c r="DW43" i="166"/>
  <c r="ED43" i="166"/>
  <c r="EB44" i="166"/>
  <c r="DY44" i="166"/>
  <c r="DI44" i="166"/>
  <c r="EB43" i="166"/>
  <c r="EB30" i="166"/>
  <c r="DI30" i="166"/>
  <c r="DY30" i="166"/>
  <c r="DZ30" i="166"/>
  <c r="EB37" i="166"/>
  <c r="DI37" i="166"/>
  <c r="DZ37" i="166"/>
  <c r="DW37" i="166"/>
  <c r="EC37" i="166"/>
  <c r="EK44" i="166"/>
  <c r="EA48" i="166"/>
  <c r="CO48" i="166"/>
  <c r="EC48" i="166"/>
  <c r="DX47" i="166"/>
  <c r="DZ48" i="166"/>
  <c r="ED48" i="166"/>
  <c r="DY47" i="166"/>
  <c r="DX48" i="166"/>
  <c r="ED47" i="166"/>
  <c r="DW48" i="166"/>
  <c r="EB47" i="166"/>
  <c r="DY46" i="166"/>
  <c r="DZ46" i="166"/>
  <c r="DW46" i="166"/>
  <c r="EC46" i="166"/>
  <c r="EB46" i="166"/>
  <c r="DI46" i="166"/>
  <c r="CO46" i="166"/>
  <c r="DX58" i="166"/>
  <c r="DW58" i="166"/>
  <c r="DY57" i="166"/>
  <c r="EB58" i="166"/>
  <c r="DX57" i="166"/>
  <c r="EA58" i="166"/>
  <c r="DW57" i="166"/>
  <c r="DZ58" i="166"/>
  <c r="DI58" i="166"/>
  <c r="CO58" i="166"/>
  <c r="ED57" i="166"/>
  <c r="EC57" i="166"/>
  <c r="ED58" i="166"/>
  <c r="DZ57" i="166"/>
  <c r="EC58" i="166"/>
  <c r="EA46" i="166"/>
  <c r="EA65" i="166"/>
  <c r="CO65" i="166"/>
  <c r="DW65" i="166"/>
  <c r="EB64" i="166"/>
  <c r="DY65" i="166"/>
  <c r="DI65" i="166"/>
  <c r="DY64" i="166"/>
  <c r="EC65" i="166"/>
  <c r="ED65" i="166"/>
  <c r="EA64" i="166"/>
  <c r="EB65" i="166"/>
  <c r="DZ64" i="166"/>
  <c r="DZ65" i="166"/>
  <c r="DX64" i="166"/>
  <c r="DX65" i="166"/>
  <c r="DW64" i="166"/>
  <c r="ED64" i="166"/>
  <c r="ED53" i="166"/>
  <c r="DW53" i="166"/>
  <c r="DY53" i="166"/>
  <c r="CO53" i="166"/>
  <c r="DY52" i="166"/>
  <c r="EB53" i="166"/>
  <c r="DX53" i="166"/>
  <c r="DW52" i="166"/>
  <c r="EC53" i="166"/>
  <c r="EC52" i="166"/>
  <c r="DZ28" i="166"/>
  <c r="ED28" i="166"/>
  <c r="DW28" i="166"/>
  <c r="EC32" i="166"/>
  <c r="DX41" i="166"/>
  <c r="EB41" i="166"/>
  <c r="DY41" i="166"/>
  <c r="CO41" i="166"/>
  <c r="EA47" i="166"/>
  <c r="DX50" i="166"/>
  <c r="DZ50" i="166"/>
  <c r="EB50" i="166"/>
  <c r="DZ49" i="166"/>
  <c r="DW50" i="166"/>
  <c r="EA50" i="166"/>
  <c r="EC49" i="166"/>
  <c r="CO50" i="166"/>
  <c r="DY49" i="166"/>
  <c r="ED50" i="166"/>
  <c r="DI50" i="166"/>
  <c r="DW49" i="166"/>
  <c r="DI53" i="166"/>
  <c r="DZ53" i="166"/>
  <c r="DZ60" i="166"/>
  <c r="DY60" i="166"/>
  <c r="EC60" i="166"/>
  <c r="DY59" i="166"/>
  <c r="DX59" i="166"/>
  <c r="EB60" i="166"/>
  <c r="DW59" i="166"/>
  <c r="EA60" i="166"/>
  <c r="DW42" i="166"/>
  <c r="EK47" i="166"/>
  <c r="EK52" i="166"/>
  <c r="EK51" i="166"/>
  <c r="DY55" i="166"/>
  <c r="EA55" i="166"/>
  <c r="EC55" i="166"/>
  <c r="DY54" i="166"/>
  <c r="EB55" i="166"/>
  <c r="DZ55" i="166"/>
  <c r="EK57" i="166"/>
  <c r="DW60" i="166"/>
  <c r="DI60" i="166"/>
  <c r="DX60" i="166"/>
  <c r="DZ59" i="166"/>
  <c r="EK58" i="166"/>
  <c r="EA59" i="166"/>
  <c r="DZ43" i="166"/>
  <c r="EC43" i="166"/>
  <c r="DY42" i="166"/>
  <c r="EA43" i="166"/>
  <c r="EB59" i="166"/>
  <c r="CO16" i="166"/>
  <c r="EA16" i="166"/>
  <c r="CO32" i="166"/>
  <c r="EA32" i="166"/>
  <c r="EB38" i="166"/>
  <c r="ED42" i="166"/>
  <c r="DX49" i="166"/>
  <c r="ED49" i="166"/>
  <c r="DZ52" i="166"/>
  <c r="EB52" i="166"/>
  <c r="EA57" i="166"/>
  <c r="CO57" i="166"/>
  <c r="EB57" i="166"/>
  <c r="ED56" i="166"/>
  <c r="EC59" i="166"/>
  <c r="EC62" i="166"/>
  <c r="ED69" i="166"/>
  <c r="DW69" i="166"/>
  <c r="EA69" i="166"/>
  <c r="EB69" i="166"/>
  <c r="DX69" i="166"/>
  <c r="EB68" i="166"/>
  <c r="DZ69" i="166"/>
  <c r="DY68" i="166"/>
  <c r="DY69" i="166"/>
  <c r="DX68" i="166"/>
  <c r="EK69" i="166"/>
  <c r="DY63" i="166"/>
  <c r="DX63" i="166"/>
  <c r="CO63" i="166"/>
  <c r="EA63" i="166"/>
  <c r="DY67" i="166"/>
  <c r="CO67" i="166"/>
  <c r="EB67" i="166"/>
  <c r="DX67" i="166"/>
  <c r="EC67" i="166"/>
  <c r="EA66" i="166"/>
  <c r="EA67" i="166"/>
  <c r="DZ66" i="166"/>
  <c r="EK68" i="166"/>
  <c r="EK67" i="166"/>
  <c r="EK35" i="166"/>
  <c r="DY38" i="166"/>
  <c r="ED38" i="166"/>
  <c r="DW51" i="166"/>
  <c r="DI51" i="166"/>
  <c r="DW62" i="166"/>
  <c r="DZ63" i="166"/>
  <c r="DY66" i="166"/>
  <c r="DZ67" i="166"/>
  <c r="ED77" i="166"/>
  <c r="DW77" i="166"/>
  <c r="EC77" i="166"/>
  <c r="CO77" i="166"/>
  <c r="EA77" i="166"/>
  <c r="DI77" i="166"/>
  <c r="DW76" i="166"/>
  <c r="DZ77" i="166"/>
  <c r="DX77" i="166"/>
  <c r="ED76" i="166"/>
  <c r="EB77" i="166"/>
  <c r="EC76" i="166"/>
  <c r="DY76" i="166"/>
  <c r="DY77" i="166"/>
  <c r="EB62" i="166"/>
  <c r="DI62" i="166"/>
  <c r="EC64" i="166"/>
  <c r="DY71" i="166"/>
  <c r="EA71" i="166"/>
  <c r="DW71" i="166"/>
  <c r="ED81" i="166"/>
  <c r="DW73" i="166"/>
  <c r="DX74" i="166"/>
  <c r="DZ74" i="166"/>
  <c r="ED74" i="166"/>
  <c r="CO74" i="166"/>
  <c r="DZ73" i="166"/>
  <c r="EC74" i="166"/>
  <c r="EA74" i="166"/>
  <c r="EK75" i="166"/>
  <c r="EK74" i="166"/>
  <c r="EB73" i="166"/>
  <c r="DW74" i="166"/>
  <c r="DY74" i="166"/>
  <c r="DZ83" i="166"/>
  <c r="EC83" i="166"/>
  <c r="DW82" i="166"/>
  <c r="EB83" i="166"/>
  <c r="DI83" i="166"/>
  <c r="ED82" i="166"/>
  <c r="EA83" i="166"/>
  <c r="EB82" i="166"/>
  <c r="DY83" i="166"/>
  <c r="EA82" i="166"/>
  <c r="DX83" i="166"/>
  <c r="DZ82" i="166"/>
  <c r="EA81" i="166"/>
  <c r="CO81" i="166"/>
  <c r="DX81" i="166"/>
  <c r="EA80" i="166"/>
  <c r="DX80" i="166"/>
  <c r="EB81" i="166"/>
  <c r="DW80" i="166"/>
  <c r="DI81" i="166"/>
  <c r="EC81" i="166"/>
  <c r="ED80" i="166"/>
  <c r="DZ81" i="166"/>
  <c r="DY81" i="166"/>
  <c r="EB80" i="166"/>
  <c r="EA86" i="166"/>
  <c r="EK86" i="166"/>
  <c r="DI87" i="166"/>
  <c r="EA73" i="166"/>
  <c r="CO73" i="166"/>
  <c r="EC73" i="166"/>
  <c r="DX72" i="166"/>
  <c r="CO75" i="166"/>
  <c r="DZ76" i="166"/>
  <c r="DX76" i="166"/>
  <c r="CO76" i="166"/>
  <c r="EA76" i="166"/>
  <c r="EC86" i="166"/>
  <c r="DW75" i="166"/>
  <c r="DI75" i="166"/>
  <c r="EB78" i="166"/>
  <c r="DI78" i="166"/>
  <c r="EA78" i="166"/>
  <c r="DZ78" i="166"/>
  <c r="DY79" i="166"/>
  <c r="DW79" i="166"/>
  <c r="ED79" i="166"/>
  <c r="EC79" i="166"/>
  <c r="CO79" i="166"/>
  <c r="DY87" i="166"/>
  <c r="DX87" i="166"/>
  <c r="CO87" i="166"/>
  <c r="EC87" i="166"/>
  <c r="EA87" i="166"/>
  <c r="DW86" i="166"/>
  <c r="DZ87" i="166"/>
  <c r="EB54" i="166"/>
  <c r="DI54" i="166"/>
  <c r="ED54" i="166"/>
  <c r="EC56" i="166"/>
  <c r="ED61" i="166"/>
  <c r="DW61" i="166"/>
  <c r="DX66" i="166"/>
  <c r="EB66" i="166"/>
  <c r="DZ68" i="166"/>
  <c r="EC68" i="166"/>
  <c r="EB70" i="166"/>
  <c r="DI70" i="166"/>
  <c r="DX70" i="166"/>
  <c r="DY73" i="166"/>
  <c r="DY75" i="166"/>
  <c r="EB76" i="166"/>
  <c r="DX78" i="166"/>
  <c r="DZ79" i="166"/>
  <c r="EB87" i="166"/>
  <c r="EK87" i="166"/>
  <c r="EK88" i="166"/>
  <c r="EK72" i="166"/>
  <c r="DZ75" i="166"/>
  <c r="DY78" i="166"/>
  <c r="EA79" i="166"/>
  <c r="EC80" i="166"/>
  <c r="EK89" i="166"/>
  <c r="DX82" i="166"/>
  <c r="EB86" i="166"/>
  <c r="DI86" i="166"/>
  <c r="DY86" i="166"/>
  <c r="CO86" i="166"/>
  <c r="EK91" i="166"/>
  <c r="DY95" i="166"/>
  <c r="DX95" i="166"/>
  <c r="DI95" i="166"/>
  <c r="ED95" i="166"/>
  <c r="EC95" i="166"/>
  <c r="EB95" i="166"/>
  <c r="EA95" i="166"/>
  <c r="CO95" i="166"/>
  <c r="DW94" i="166"/>
  <c r="DZ95" i="166"/>
  <c r="DZ91" i="166"/>
  <c r="DX91" i="166"/>
  <c r="CO91" i="166"/>
  <c r="EC91" i="166"/>
  <c r="DY90" i="166"/>
  <c r="DX90" i="166"/>
  <c r="EB91" i="166"/>
  <c r="DW90" i="166"/>
  <c r="EA91" i="166"/>
  <c r="DW95" i="166"/>
  <c r="EB94" i="166"/>
  <c r="DI94" i="166"/>
  <c r="DX94" i="166"/>
  <c r="EC94" i="166"/>
  <c r="EK99" i="166"/>
  <c r="DZ84" i="166"/>
  <c r="ED84" i="166"/>
  <c r="EB85" i="166"/>
  <c r="EA89" i="166"/>
  <c r="CO89" i="166"/>
  <c r="ED89" i="166"/>
  <c r="EB90" i="166"/>
  <c r="CO92" i="166"/>
  <c r="ED93" i="166"/>
  <c r="DW93" i="166"/>
  <c r="EA93" i="166"/>
  <c r="DY93" i="166"/>
  <c r="DI93" i="166"/>
  <c r="DY94" i="166"/>
  <c r="ED92" i="166"/>
  <c r="DW92" i="166"/>
  <c r="EC92" i="166"/>
  <c r="DX93" i="166"/>
  <c r="CO94" i="166"/>
  <c r="DZ94" i="166"/>
  <c r="DX92" i="166"/>
  <c r="DZ93" i="166"/>
  <c r="EA94" i="166"/>
  <c r="ED85" i="166"/>
  <c r="DW85" i="166"/>
  <c r="DI92" i="166"/>
  <c r="DY92" i="166"/>
  <c r="EB93" i="166"/>
  <c r="EB100" i="166"/>
  <c r="DI100" i="166"/>
  <c r="DZ100" i="166"/>
  <c r="EA100" i="166"/>
  <c r="DY100" i="166"/>
  <c r="DX100" i="166"/>
  <c r="DY99" i="166"/>
  <c r="EC100" i="166"/>
  <c r="CO100" i="166"/>
  <c r="EK162" i="166"/>
  <c r="EK163" i="166"/>
  <c r="DZ99" i="166"/>
  <c r="DW100" i="166"/>
  <c r="EK101" i="166"/>
  <c r="EK102" i="166"/>
  <c r="DX96" i="166"/>
  <c r="EK111" i="166"/>
  <c r="EK110" i="166"/>
  <c r="EK126" i="166"/>
  <c r="EK141" i="166"/>
  <c r="EK140" i="166"/>
  <c r="EK160" i="166"/>
  <c r="EK175" i="166"/>
  <c r="EK174" i="166"/>
  <c r="EK199" i="166"/>
  <c r="EK104" i="166"/>
  <c r="EK103" i="166"/>
  <c r="EK166" i="166"/>
  <c r="DZ97" i="166"/>
  <c r="EA97" i="166"/>
  <c r="EK122" i="166"/>
  <c r="EK123" i="166"/>
  <c r="EK134" i="166"/>
  <c r="EK136" i="166"/>
  <c r="EK190" i="166"/>
  <c r="EK184" i="166"/>
  <c r="ED107" i="166"/>
  <c r="DW107" i="166"/>
  <c r="EA107" i="166"/>
  <c r="CO107" i="166"/>
  <c r="DZ107" i="166"/>
  <c r="DY107" i="166"/>
  <c r="EB106" i="166"/>
  <c r="DW106" i="166"/>
  <c r="DV109" i="166"/>
  <c r="DW108" i="166" s="1"/>
  <c r="EJ209" i="166"/>
  <c r="EK208" i="166" s="1"/>
  <c r="ED98" i="166"/>
  <c r="DW98" i="166"/>
  <c r="DZ104" i="166"/>
  <c r="EB107" i="166"/>
  <c r="EK120" i="166"/>
  <c r="EK149" i="166"/>
  <c r="EK148" i="166"/>
  <c r="EK158" i="166"/>
  <c r="ED96" i="166"/>
  <c r="DX98" i="166"/>
  <c r="ED99" i="166"/>
  <c r="DW99" i="166"/>
  <c r="DI99" i="166"/>
  <c r="EA103" i="166"/>
  <c r="CO103" i="166"/>
  <c r="DY103" i="166"/>
  <c r="ED103" i="166"/>
  <c r="DW103" i="166"/>
  <c r="EB103" i="166"/>
  <c r="DZ102" i="166"/>
  <c r="DZ103" i="166"/>
  <c r="DY102" i="166"/>
  <c r="EC107" i="166"/>
  <c r="EA105" i="166"/>
  <c r="CO105" i="166"/>
  <c r="DY105" i="166"/>
  <c r="EB104" i="166"/>
  <c r="DZ105" i="166"/>
  <c r="ED104" i="166"/>
  <c r="DX105" i="166"/>
  <c r="DY104" i="166"/>
  <c r="EB108" i="166"/>
  <c r="DI108" i="166"/>
  <c r="DZ108" i="166"/>
  <c r="DX108" i="166"/>
  <c r="ED108" i="166"/>
  <c r="EA108" i="166"/>
  <c r="EK108" i="166"/>
  <c r="EK164" i="166"/>
  <c r="EK196" i="166"/>
  <c r="EC102" i="166"/>
  <c r="EK106" i="166"/>
  <c r="EK143" i="166"/>
  <c r="EK207" i="166"/>
  <c r="DY101" i="166"/>
  <c r="ED101" i="166"/>
  <c r="DW101" i="166"/>
  <c r="EK119" i="166"/>
  <c r="EK124" i="166"/>
  <c r="EK150" i="166"/>
  <c r="EK183" i="166"/>
  <c r="EK188" i="166"/>
  <c r="EC106" i="166"/>
  <c r="EB102" i="166"/>
  <c r="EC104" i="166"/>
  <c r="DX106" i="166"/>
  <c r="DX104" i="166"/>
  <c r="DZ106" i="166"/>
  <c r="DF44" i="165"/>
  <c r="DR44" i="165"/>
  <c r="A44" i="165"/>
  <c r="ED68" i="165"/>
  <c r="A68" i="165"/>
  <c r="DR68" i="165"/>
  <c r="DR76" i="165"/>
  <c r="EP76" i="165"/>
  <c r="DF84" i="165"/>
  <c r="EP84" i="165"/>
  <c r="DR84" i="165"/>
  <c r="A84" i="165"/>
  <c r="EP92" i="165"/>
  <c r="A92" i="165"/>
  <c r="DR92" i="165"/>
  <c r="DF92" i="165"/>
  <c r="ED100" i="165"/>
  <c r="A100" i="165"/>
  <c r="EP124" i="165"/>
  <c r="DF124" i="165"/>
  <c r="ED132" i="165"/>
  <c r="A132" i="165"/>
  <c r="DR132" i="165"/>
  <c r="A148" i="165"/>
  <c r="ED148" i="165"/>
  <c r="DF148" i="165"/>
  <c r="EP156" i="165"/>
  <c r="A156" i="165"/>
  <c r="ED156" i="165"/>
  <c r="DF156" i="165"/>
  <c r="DF73" i="165"/>
  <c r="EP73" i="165"/>
  <c r="A73" i="165"/>
  <c r="DF81" i="165"/>
  <c r="EP81" i="165"/>
  <c r="A81" i="165"/>
  <c r="ED81" i="165"/>
  <c r="A89" i="165"/>
  <c r="ED89" i="165"/>
  <c r="DR89" i="165"/>
  <c r="DR97" i="165"/>
  <c r="EP97" i="165"/>
  <c r="DF97" i="165"/>
  <c r="A105" i="165"/>
  <c r="EP105" i="165"/>
  <c r="DR105" i="165"/>
  <c r="DF129" i="165"/>
  <c r="ED129" i="165"/>
  <c r="DR129" i="165"/>
  <c r="DF137" i="165"/>
  <c r="DR137" i="165"/>
  <c r="ED39" i="165"/>
  <c r="A143" i="165"/>
  <c r="ED9" i="165"/>
  <c r="DF17" i="165"/>
  <c r="ED17" i="165"/>
  <c r="A23" i="165"/>
  <c r="DR25" i="165"/>
  <c r="A28" i="165"/>
  <c r="EP28" i="165"/>
  <c r="DF31" i="165"/>
  <c r="EP33" i="165"/>
  <c r="DF89" i="165"/>
  <c r="ED92" i="165"/>
  <c r="A97" i="165"/>
  <c r="DF132" i="165"/>
  <c r="DF145" i="165"/>
  <c r="DF12" i="165"/>
  <c r="EP12" i="165"/>
  <c r="DF33" i="165"/>
  <c r="A36" i="165"/>
  <c r="DF49" i="165"/>
  <c r="DF68" i="165"/>
  <c r="ED76" i="165"/>
  <c r="A121" i="165"/>
  <c r="A137" i="165"/>
  <c r="EP15" i="165"/>
  <c r="DR20" i="165"/>
  <c r="A25" i="165"/>
  <c r="DF28" i="165"/>
  <c r="DF39" i="165"/>
  <c r="EP44" i="165"/>
  <c r="DR116" i="165"/>
  <c r="DR124" i="165"/>
  <c r="DR145" i="165"/>
  <c r="DR79" i="165"/>
  <c r="ED79" i="165"/>
  <c r="DF95" i="165"/>
  <c r="A20" i="165"/>
  <c r="DF25" i="165"/>
  <c r="ED36" i="165"/>
  <c r="ED57" i="165"/>
  <c r="DR60" i="165"/>
  <c r="A76" i="165"/>
  <c r="EP148" i="165"/>
  <c r="ED153" i="165"/>
  <c r="ED55" i="165"/>
  <c r="ED65" i="165"/>
  <c r="DR65" i="165"/>
  <c r="DF65" i="165"/>
  <c r="ED25" i="165"/>
  <c r="A65" i="165"/>
  <c r="DF76" i="165"/>
  <c r="ED124" i="165"/>
  <c r="ED127" i="165"/>
  <c r="A129" i="165"/>
  <c r="DF13" i="165"/>
  <c r="DF29" i="165"/>
  <c r="EP109" i="165"/>
  <c r="ED37" i="165"/>
  <c r="DR45" i="165"/>
  <c r="ED69" i="165"/>
  <c r="ED77" i="165"/>
  <c r="EP125" i="165"/>
  <c r="DF133" i="165"/>
  <c r="EP133" i="165"/>
  <c r="DR141" i="165"/>
  <c r="A45" i="165"/>
  <c r="DR53" i="165"/>
  <c r="EP61" i="165"/>
  <c r="EP69" i="165"/>
  <c r="A85" i="165"/>
  <c r="DR117" i="165"/>
  <c r="EP85" i="165"/>
  <c r="DF85" i="165"/>
  <c r="DR93" i="165"/>
  <c r="A117" i="165"/>
  <c r="DF125" i="165"/>
  <c r="A141" i="165"/>
  <c r="ED141" i="165"/>
  <c r="A101" i="165"/>
  <c r="ED117" i="165"/>
  <c r="A133" i="165"/>
  <c r="DR133" i="165"/>
  <c r="DF77" i="165"/>
  <c r="DR85" i="165"/>
  <c r="DR21" i="165"/>
  <c r="DF53" i="165"/>
  <c r="DF15" i="165"/>
  <c r="ED15" i="165"/>
  <c r="ED31" i="165"/>
  <c r="DF71" i="165"/>
  <c r="DF79" i="165"/>
  <c r="DR143" i="165"/>
  <c r="DF151" i="165"/>
  <c r="A31" i="165"/>
  <c r="ED47" i="165"/>
  <c r="DF55" i="165"/>
  <c r="EP71" i="165"/>
  <c r="DR87" i="165"/>
  <c r="EP87" i="165"/>
  <c r="EP95" i="165"/>
  <c r="ED111" i="165"/>
  <c r="DR23" i="165"/>
  <c r="A39" i="165"/>
  <c r="EP55" i="165"/>
  <c r="EP79" i="165"/>
  <c r="DF111" i="165"/>
  <c r="DF119" i="165"/>
  <c r="EP119" i="165"/>
  <c r="DF127" i="165"/>
  <c r="EP127" i="165"/>
  <c r="ED135" i="165"/>
  <c r="A15" i="165"/>
  <c r="DR71" i="165"/>
  <c r="A87" i="165"/>
  <c r="DR95" i="165"/>
  <c r="DR103" i="165"/>
  <c r="A111" i="165"/>
  <c r="A135" i="165"/>
  <c r="ED143" i="165"/>
  <c r="A151" i="165"/>
  <c r="DR151" i="165"/>
  <c r="DR31" i="165"/>
  <c r="DR39" i="165"/>
  <c r="EP47" i="165"/>
  <c r="DR55" i="165"/>
  <c r="A71" i="165"/>
  <c r="ED87" i="165"/>
  <c r="A95" i="165"/>
  <c r="A103" i="165"/>
  <c r="DR119" i="165"/>
  <c r="DR127" i="165"/>
  <c r="ED151" i="165"/>
  <c r="DF23" i="165"/>
  <c r="DF47" i="165"/>
  <c r="A79" i="165"/>
  <c r="EP111" i="165"/>
  <c r="DF143" i="165"/>
  <c r="ED23" i="165"/>
  <c r="A119" i="165"/>
  <c r="A8" i="165"/>
  <c r="DF11" i="165"/>
  <c r="EP8" i="165"/>
  <c r="EP11" i="165"/>
  <c r="DF8" i="165"/>
  <c r="DR35" i="165"/>
  <c r="A41" i="165"/>
  <c r="DR41" i="165"/>
  <c r="DR42" i="165"/>
  <c r="A48" i="165"/>
  <c r="EP49" i="165"/>
  <c r="A49" i="165"/>
  <c r="EP50" i="165"/>
  <c r="A50" i="165"/>
  <c r="A46" i="165"/>
  <c r="A47" i="165"/>
  <c r="ED49" i="165"/>
  <c r="DF21" i="165"/>
  <c r="DF42" i="165"/>
  <c r="DF43" i="165"/>
  <c r="ED43" i="165"/>
  <c r="ED44" i="165"/>
  <c r="ED50" i="165"/>
  <c r="DF20" i="165"/>
  <c r="DF35" i="165"/>
  <c r="DF50" i="165"/>
  <c r="DR50" i="165"/>
  <c r="DR52" i="165"/>
  <c r="EP52" i="165"/>
  <c r="ED52" i="165"/>
  <c r="DF52" i="165"/>
  <c r="ED20" i="165"/>
  <c r="ED21" i="165"/>
  <c r="ED35" i="165"/>
  <c r="DF41" i="165"/>
  <c r="ED41" i="165"/>
  <c r="ED42" i="165"/>
  <c r="A21" i="165"/>
  <c r="A42" i="165"/>
  <c r="DR51" i="165"/>
  <c r="EP51" i="165"/>
  <c r="A51" i="165"/>
  <c r="ED51" i="165"/>
  <c r="A35" i="165"/>
  <c r="DR56" i="165"/>
  <c r="EP56" i="165"/>
  <c r="A56" i="165"/>
  <c r="ED56" i="165"/>
  <c r="EP70" i="165"/>
  <c r="ED70" i="165"/>
  <c r="A57" i="165"/>
  <c r="EP57" i="165"/>
  <c r="DF63" i="165"/>
  <c r="DF60" i="165"/>
  <c r="ED63" i="165"/>
  <c r="DF59" i="165"/>
  <c r="DF70" i="165"/>
  <c r="A62" i="165"/>
  <c r="A63" i="165"/>
  <c r="EP63" i="165"/>
  <c r="A60" i="165"/>
  <c r="A61" i="165"/>
  <c r="DF57" i="165"/>
  <c r="A59" i="165"/>
  <c r="EP59" i="165"/>
  <c r="EP60" i="165"/>
  <c r="A70" i="165"/>
  <c r="DR70" i="165"/>
  <c r="EP93" i="165"/>
  <c r="ED93" i="165"/>
  <c r="DF93" i="165"/>
  <c r="ED88" i="165"/>
  <c r="DF88" i="165"/>
  <c r="EP88" i="165"/>
  <c r="DR99" i="165"/>
  <c r="DR109" i="165"/>
  <c r="A99" i="165"/>
  <c r="EP100" i="165"/>
  <c r="DF108" i="165"/>
  <c r="EP108" i="165"/>
  <c r="DF100" i="165"/>
  <c r="ED103" i="165"/>
  <c r="ED105" i="165"/>
  <c r="DR108" i="165"/>
  <c r="DR110" i="165"/>
  <c r="ED101" i="165"/>
  <c r="ED107" i="165"/>
  <c r="ED99" i="165"/>
  <c r="DF103" i="165"/>
  <c r="DF105" i="165"/>
  <c r="DF107" i="165"/>
  <c r="ED109" i="165"/>
  <c r="DF101" i="165"/>
  <c r="EP101" i="165"/>
  <c r="EP107" i="165"/>
  <c r="DF109" i="165"/>
  <c r="DF99" i="165"/>
  <c r="EP115" i="165"/>
  <c r="EP120" i="165"/>
  <c r="A113" i="165"/>
  <c r="DR115" i="165"/>
  <c r="A118" i="165"/>
  <c r="DR120" i="165"/>
  <c r="DF122" i="165"/>
  <c r="A123" i="165"/>
  <c r="ED116" i="165"/>
  <c r="ED121" i="165"/>
  <c r="ED113" i="165"/>
  <c r="DF116" i="165"/>
  <c r="ED118" i="165"/>
  <c r="DF121" i="165"/>
  <c r="ED123" i="165"/>
  <c r="EP116" i="165"/>
  <c r="EP121" i="165"/>
  <c r="ED125" i="165"/>
  <c r="DR125" i="165"/>
  <c r="DF113" i="165"/>
  <c r="EP113" i="165"/>
  <c r="ED115" i="165"/>
  <c r="DF118" i="165"/>
  <c r="EP118" i="165"/>
  <c r="ED120" i="165"/>
  <c r="DF123" i="165"/>
  <c r="EP123" i="165"/>
  <c r="DF130" i="165"/>
  <c r="DF135" i="165"/>
  <c r="DF142" i="165"/>
  <c r="ED142" i="165"/>
  <c r="DR142" i="165"/>
  <c r="EP130" i="165"/>
  <c r="EP135" i="165"/>
  <c r="DR140" i="165"/>
  <c r="EP140" i="165"/>
  <c r="DF140" i="165"/>
  <c r="ED140" i="165"/>
  <c r="ED126" i="165"/>
  <c r="ED131" i="165"/>
  <c r="ED136" i="165"/>
  <c r="EP142" i="165"/>
  <c r="DF131" i="165"/>
  <c r="DF136" i="165"/>
  <c r="EP131" i="165"/>
  <c r="EP136" i="165"/>
  <c r="A142" i="165"/>
  <c r="DR155" i="165"/>
  <c r="EP155" i="165"/>
  <c r="DF155" i="165"/>
  <c r="ED155" i="165"/>
  <c r="EP152" i="165"/>
  <c r="DF152" i="165"/>
  <c r="ED152" i="165"/>
  <c r="ED145" i="165"/>
  <c r="EP145" i="165"/>
  <c r="ED146" i="165"/>
  <c r="EP146" i="165"/>
  <c r="DR150" i="165"/>
  <c r="EP150" i="165"/>
  <c r="DF150" i="165"/>
  <c r="DF147" i="165"/>
  <c r="ED147" i="165"/>
  <c r="DR152" i="165"/>
  <c r="DR148" i="165"/>
  <c r="EP153" i="165"/>
  <c r="DR156" i="165"/>
  <c r="DF208" i="165"/>
  <c r="DR153" i="165"/>
  <c r="EP208" i="165"/>
  <c r="ED154" i="165"/>
  <c r="CU17" i="167" l="1"/>
  <c r="CQ69" i="166"/>
  <c r="CS69" i="166"/>
  <c r="CQ15" i="166"/>
  <c r="CU99" i="166"/>
  <c r="CU80" i="166"/>
  <c r="CS48" i="167"/>
  <c r="CU77" i="167"/>
  <c r="CU111" i="167"/>
  <c r="CS99" i="167"/>
  <c r="CS17" i="167"/>
  <c r="CQ87" i="167"/>
  <c r="CU84" i="167"/>
  <c r="CQ32" i="167"/>
  <c r="CQ21" i="167"/>
  <c r="CQ48" i="167"/>
  <c r="CQ42" i="167"/>
  <c r="CQ134" i="167"/>
  <c r="CS89" i="167"/>
  <c r="CQ9" i="167"/>
  <c r="CQ128" i="167"/>
  <c r="CU120" i="167"/>
  <c r="CS112" i="167"/>
  <c r="CQ37" i="167"/>
  <c r="CS153" i="167"/>
  <c r="CQ117" i="167"/>
  <c r="CQ51" i="167"/>
  <c r="CQ39" i="167"/>
  <c r="CU92" i="167"/>
  <c r="CQ49" i="167"/>
  <c r="CS139" i="167"/>
  <c r="CQ153" i="167"/>
  <c r="CS37" i="167"/>
  <c r="CU37" i="167"/>
  <c r="CS34" i="167"/>
  <c r="CU63" i="167"/>
  <c r="CQ63" i="167"/>
  <c r="CS133" i="167"/>
  <c r="CW60" i="167"/>
  <c r="CQ34" i="167"/>
  <c r="CQ89" i="167"/>
  <c r="CS56" i="166"/>
  <c r="CS109" i="167"/>
  <c r="CS34" i="166"/>
  <c r="CS61" i="167"/>
  <c r="CU72" i="166"/>
  <c r="CQ82" i="166"/>
  <c r="CS57" i="167"/>
  <c r="CS26" i="166"/>
  <c r="CQ57" i="167"/>
  <c r="CU57" i="167"/>
  <c r="CU45" i="167"/>
  <c r="CU112" i="167"/>
  <c r="CU109" i="167"/>
  <c r="CS27" i="166"/>
  <c r="CS145" i="167"/>
  <c r="CS32" i="167"/>
  <c r="CS33" i="167"/>
  <c r="CQ80" i="166"/>
  <c r="CU34" i="167"/>
  <c r="CS62" i="167"/>
  <c r="CU82" i="167"/>
  <c r="CQ10" i="166"/>
  <c r="CS140" i="167"/>
  <c r="CQ133" i="167"/>
  <c r="CS119" i="167"/>
  <c r="CQ108" i="166"/>
  <c r="CU42" i="166"/>
  <c r="CU99" i="167"/>
  <c r="CU62" i="166"/>
  <c r="CQ18" i="166"/>
  <c r="CQ31" i="166"/>
  <c r="CQ149" i="167"/>
  <c r="CQ145" i="167"/>
  <c r="CS9" i="167"/>
  <c r="CU15" i="166"/>
  <c r="CS31" i="166"/>
  <c r="CU20" i="166"/>
  <c r="CU149" i="167"/>
  <c r="CU145" i="167"/>
  <c r="CQ73" i="167"/>
  <c r="CU119" i="167"/>
  <c r="CQ45" i="166"/>
  <c r="CS149" i="167"/>
  <c r="CQ119" i="167"/>
  <c r="CU22" i="167"/>
  <c r="CQ121" i="167"/>
  <c r="CS45" i="167"/>
  <c r="CS45" i="166"/>
  <c r="CU8" i="166"/>
  <c r="CU93" i="166"/>
  <c r="CU22" i="166"/>
  <c r="CS96" i="166"/>
  <c r="CQ112" i="167"/>
  <c r="CU32" i="167"/>
  <c r="CS39" i="167"/>
  <c r="CS73" i="167"/>
  <c r="CQ77" i="167"/>
  <c r="CU62" i="167"/>
  <c r="CQ96" i="166"/>
  <c r="CS121" i="167"/>
  <c r="CU73" i="167"/>
  <c r="CU121" i="167"/>
  <c r="CQ109" i="167"/>
  <c r="CQ62" i="167"/>
  <c r="CW35" i="167"/>
  <c r="CW48" i="167"/>
  <c r="CW86" i="167"/>
  <c r="CW81" i="167"/>
  <c r="CW141" i="167"/>
  <c r="CW153" i="167"/>
  <c r="CW34" i="167"/>
  <c r="CW57" i="167"/>
  <c r="CW90" i="167"/>
  <c r="CW25" i="167"/>
  <c r="CW130" i="167"/>
  <c r="CW116" i="167"/>
  <c r="CS126" i="167"/>
  <c r="CU126" i="167"/>
  <c r="CU88" i="166"/>
  <c r="CU78" i="166"/>
  <c r="CU52" i="166"/>
  <c r="CU44" i="166"/>
  <c r="CW120" i="167"/>
  <c r="CW117" i="167"/>
  <c r="CW89" i="167"/>
  <c r="CW58" i="167"/>
  <c r="CW53" i="167"/>
  <c r="CW17" i="167"/>
  <c r="CW13" i="167"/>
  <c r="CW104" i="167"/>
  <c r="CU104" i="167"/>
  <c r="CQ104" i="167"/>
  <c r="CS104" i="167"/>
  <c r="CS10" i="166"/>
  <c r="CQ82" i="167"/>
  <c r="CQ137" i="167"/>
  <c r="CS137" i="167"/>
  <c r="CU137" i="167"/>
  <c r="CU55" i="166"/>
  <c r="CS55" i="166"/>
  <c r="CU102" i="166"/>
  <c r="CU49" i="166"/>
  <c r="CU101" i="166"/>
  <c r="CU21" i="167"/>
  <c r="CS51" i="166"/>
  <c r="CU51" i="166"/>
  <c r="CQ51" i="166"/>
  <c r="CQ71" i="166"/>
  <c r="CU71" i="166"/>
  <c r="CQ98" i="166"/>
  <c r="CW52" i="167"/>
  <c r="CW46" i="167"/>
  <c r="CW15" i="167"/>
  <c r="CQ42" i="166"/>
  <c r="CU31" i="166"/>
  <c r="CU39" i="166"/>
  <c r="CU70" i="166"/>
  <c r="CW147" i="167"/>
  <c r="CW128" i="167"/>
  <c r="CW112" i="167"/>
  <c r="CW139" i="167"/>
  <c r="CQ140" i="167"/>
  <c r="CU140" i="167"/>
  <c r="CQ92" i="167"/>
  <c r="CS92" i="167"/>
  <c r="CW9" i="167"/>
  <c r="CU9" i="167"/>
  <c r="CS98" i="166"/>
  <c r="CU38" i="166"/>
  <c r="CU26" i="166"/>
  <c r="CU54" i="166"/>
  <c r="CU59" i="166"/>
  <c r="CU83" i="166"/>
  <c r="CU45" i="166"/>
  <c r="CU28" i="166"/>
  <c r="CU66" i="166"/>
  <c r="CU84" i="166"/>
  <c r="CU29" i="166"/>
  <c r="CU61" i="166"/>
  <c r="CU56" i="166"/>
  <c r="CU64" i="166"/>
  <c r="CU47" i="166"/>
  <c r="CW66" i="167"/>
  <c r="CS84" i="167"/>
  <c r="CQ84" i="167"/>
  <c r="CU90" i="166"/>
  <c r="CU60" i="166"/>
  <c r="CU97" i="166"/>
  <c r="CU37" i="166"/>
  <c r="CW121" i="167"/>
  <c r="CW39" i="167"/>
  <c r="CU39" i="167"/>
  <c r="CQ56" i="166"/>
  <c r="CU24" i="166"/>
  <c r="CU69" i="166"/>
  <c r="CU98" i="166"/>
  <c r="CU85" i="166"/>
  <c r="CW134" i="167"/>
  <c r="CU27" i="166"/>
  <c r="CQ22" i="167"/>
  <c r="CS22" i="167"/>
  <c r="CS80" i="166"/>
  <c r="CU117" i="167"/>
  <c r="CS117" i="167"/>
  <c r="CU139" i="167"/>
  <c r="CQ65" i="167"/>
  <c r="CU65" i="167"/>
  <c r="CU34" i="166"/>
  <c r="CU82" i="166"/>
  <c r="CU106" i="166"/>
  <c r="CW123" i="167"/>
  <c r="CW69" i="167"/>
  <c r="CS65" i="167"/>
  <c r="CU104" i="166"/>
  <c r="CU18" i="166"/>
  <c r="CU10" i="166"/>
  <c r="CU43" i="166"/>
  <c r="CQ101" i="166"/>
  <c r="CU96" i="166"/>
  <c r="CS71" i="166"/>
  <c r="CW149" i="167"/>
  <c r="CW145" i="167"/>
  <c r="CW126" i="167"/>
  <c r="CW109" i="167"/>
  <c r="CW79" i="167"/>
  <c r="CW85" i="167"/>
  <c r="CW47" i="167"/>
  <c r="CW21" i="167"/>
  <c r="CW22" i="167"/>
  <c r="CW19" i="167"/>
  <c r="CQ139" i="167"/>
  <c r="CS21" i="167"/>
  <c r="CS82" i="167"/>
  <c r="CS63" i="167"/>
  <c r="CW111" i="167"/>
  <c r="CS111" i="167"/>
  <c r="CQ111" i="167"/>
  <c r="CQ61" i="167"/>
  <c r="CU61" i="167"/>
  <c r="CU89" i="167"/>
  <c r="CU95" i="167"/>
  <c r="CW95" i="167"/>
  <c r="CS29" i="167"/>
  <c r="CQ29" i="167"/>
  <c r="CQ33" i="167"/>
  <c r="CU33" i="167"/>
  <c r="CQ99" i="167"/>
  <c r="CQ45" i="167"/>
  <c r="CU108" i="166"/>
  <c r="CS108" i="166"/>
  <c r="CS157" i="167"/>
  <c r="CQ157" i="167"/>
  <c r="CW157" i="167"/>
  <c r="CU157" i="167"/>
  <c r="CS148" i="167"/>
  <c r="CU148" i="167"/>
  <c r="CQ148" i="167"/>
  <c r="CW148" i="167"/>
  <c r="CQ156" i="167"/>
  <c r="CW156" i="167"/>
  <c r="CU156" i="167"/>
  <c r="CS156" i="167"/>
  <c r="CU135" i="167"/>
  <c r="CS135" i="167"/>
  <c r="CW135" i="167"/>
  <c r="CQ135" i="167"/>
  <c r="CS83" i="167"/>
  <c r="CW83" i="167"/>
  <c r="CQ83" i="167"/>
  <c r="CU83" i="167"/>
  <c r="CU54" i="167"/>
  <c r="CS54" i="167"/>
  <c r="CW54" i="167"/>
  <c r="CQ54" i="167"/>
  <c r="CU129" i="167"/>
  <c r="CS129" i="167"/>
  <c r="CW129" i="167"/>
  <c r="CQ129" i="167"/>
  <c r="CW59" i="167"/>
  <c r="CS59" i="167"/>
  <c r="CQ59" i="167"/>
  <c r="CU59" i="167"/>
  <c r="CW151" i="167"/>
  <c r="CU151" i="167"/>
  <c r="CS151" i="167"/>
  <c r="CQ151" i="167"/>
  <c r="CU150" i="167"/>
  <c r="CS150" i="167"/>
  <c r="CQ150" i="167"/>
  <c r="CW150" i="167"/>
  <c r="CU138" i="167"/>
  <c r="CW138" i="167"/>
  <c r="CS138" i="167"/>
  <c r="CQ138" i="167"/>
  <c r="CW122" i="167"/>
  <c r="CS122" i="167"/>
  <c r="CQ122" i="167"/>
  <c r="CU122" i="167"/>
  <c r="CQ107" i="167"/>
  <c r="CU107" i="167"/>
  <c r="CS107" i="167"/>
  <c r="CW107" i="167"/>
  <c r="CU101" i="167"/>
  <c r="CS101" i="167"/>
  <c r="CQ101" i="167"/>
  <c r="CW101" i="167"/>
  <c r="CW98" i="167"/>
  <c r="CQ98" i="167"/>
  <c r="CS98" i="167"/>
  <c r="CU98" i="167"/>
  <c r="CS132" i="167"/>
  <c r="CW132" i="167"/>
  <c r="CU132" i="167"/>
  <c r="CQ132" i="167"/>
  <c r="CS124" i="167"/>
  <c r="CW124" i="167"/>
  <c r="CQ124" i="167"/>
  <c r="CU124" i="167"/>
  <c r="CQ131" i="167"/>
  <c r="CU131" i="167"/>
  <c r="CW131" i="167"/>
  <c r="CS131" i="167"/>
  <c r="CW110" i="167"/>
  <c r="CS110" i="167"/>
  <c r="CQ110" i="167"/>
  <c r="CU110" i="167"/>
  <c r="CS108" i="167"/>
  <c r="CQ108" i="167"/>
  <c r="CW108" i="167"/>
  <c r="CU108" i="167"/>
  <c r="CU158" i="167"/>
  <c r="CS158" i="167"/>
  <c r="CQ158" i="167"/>
  <c r="CW158" i="167"/>
  <c r="CW155" i="167"/>
  <c r="CU155" i="167"/>
  <c r="CS155" i="167"/>
  <c r="CQ155" i="167"/>
  <c r="CW146" i="167"/>
  <c r="CS146" i="167"/>
  <c r="CU146" i="167"/>
  <c r="CQ146" i="167"/>
  <c r="CW142" i="167"/>
  <c r="CQ142" i="167"/>
  <c r="CU142" i="167"/>
  <c r="CS142" i="167"/>
  <c r="CW102" i="167"/>
  <c r="CU102" i="167"/>
  <c r="CQ102" i="167"/>
  <c r="CS102" i="167"/>
  <c r="CW114" i="167"/>
  <c r="CS114" i="167"/>
  <c r="CQ114" i="167"/>
  <c r="CU114" i="167"/>
  <c r="CU113" i="167"/>
  <c r="CS113" i="167"/>
  <c r="CQ113" i="167"/>
  <c r="CW113" i="167"/>
  <c r="CQ152" i="167"/>
  <c r="CW152" i="167"/>
  <c r="CU152" i="167"/>
  <c r="CS152" i="167"/>
  <c r="CS144" i="167"/>
  <c r="CW144" i="167"/>
  <c r="CU144" i="167"/>
  <c r="CQ144" i="167"/>
  <c r="CW88" i="167"/>
  <c r="CQ88" i="167"/>
  <c r="CU88" i="167"/>
  <c r="CS88" i="167"/>
  <c r="CU154" i="167"/>
  <c r="CS154" i="167"/>
  <c r="CQ154" i="167"/>
  <c r="CW154" i="167"/>
  <c r="CQ136" i="167"/>
  <c r="CW136" i="167"/>
  <c r="CU136" i="167"/>
  <c r="CS136" i="167"/>
  <c r="CU125" i="167"/>
  <c r="CS125" i="167"/>
  <c r="CW125" i="167"/>
  <c r="CQ125" i="167"/>
  <c r="CS97" i="167"/>
  <c r="CQ97" i="167"/>
  <c r="CU97" i="167"/>
  <c r="CW97" i="167"/>
  <c r="CS94" i="167"/>
  <c r="CW94" i="167"/>
  <c r="CU94" i="167"/>
  <c r="CQ94" i="167"/>
  <c r="CW71" i="167"/>
  <c r="CQ71" i="167"/>
  <c r="CS71" i="167"/>
  <c r="CU71" i="167"/>
  <c r="CU56" i="167"/>
  <c r="CW56" i="167"/>
  <c r="CS56" i="167"/>
  <c r="CQ56" i="167"/>
  <c r="CS18" i="167"/>
  <c r="CQ18" i="167"/>
  <c r="CW18" i="167"/>
  <c r="CU18" i="167"/>
  <c r="CW118" i="167"/>
  <c r="CQ118" i="167"/>
  <c r="CU118" i="167"/>
  <c r="CS118" i="167"/>
  <c r="CQ115" i="167"/>
  <c r="CS115" i="167"/>
  <c r="CU115" i="167"/>
  <c r="CW115" i="167"/>
  <c r="CQ103" i="167"/>
  <c r="CW103" i="167"/>
  <c r="CS103" i="167"/>
  <c r="CU103" i="167"/>
  <c r="CS96" i="167"/>
  <c r="CU96" i="167"/>
  <c r="CQ96" i="167"/>
  <c r="CW96" i="167"/>
  <c r="CW67" i="167"/>
  <c r="CQ67" i="167"/>
  <c r="CU67" i="167"/>
  <c r="CS67" i="167"/>
  <c r="CW93" i="167"/>
  <c r="CU93" i="167"/>
  <c r="CS93" i="167"/>
  <c r="CQ93" i="167"/>
  <c r="CU70" i="167"/>
  <c r="CS70" i="167"/>
  <c r="CW70" i="167"/>
  <c r="CQ70" i="167"/>
  <c r="CW43" i="167"/>
  <c r="CU43" i="167"/>
  <c r="CS43" i="167"/>
  <c r="CQ43" i="167"/>
  <c r="CW12" i="167"/>
  <c r="CS12" i="167"/>
  <c r="CQ12" i="167"/>
  <c r="CU12" i="167"/>
  <c r="DK26" i="167"/>
  <c r="CS100" i="167"/>
  <c r="CW100" i="167"/>
  <c r="CQ100" i="167"/>
  <c r="CU100" i="167"/>
  <c r="CW106" i="167"/>
  <c r="CU106" i="167"/>
  <c r="CS106" i="167"/>
  <c r="CQ106" i="167"/>
  <c r="CU105" i="167"/>
  <c r="CW105" i="167"/>
  <c r="CS105" i="167"/>
  <c r="CQ105" i="167"/>
  <c r="CW50" i="167"/>
  <c r="CU50" i="167"/>
  <c r="CQ50" i="167"/>
  <c r="CS50" i="167"/>
  <c r="CS31" i="167"/>
  <c r="CW31" i="167"/>
  <c r="CU31" i="167"/>
  <c r="CQ31" i="167"/>
  <c r="CW68" i="167"/>
  <c r="CQ68" i="167"/>
  <c r="CU68" i="167"/>
  <c r="CS68" i="167"/>
  <c r="CS78" i="167"/>
  <c r="CQ78" i="167"/>
  <c r="CW78" i="167"/>
  <c r="CU78" i="167"/>
  <c r="CQ72" i="167"/>
  <c r="CS72" i="167"/>
  <c r="CW72" i="167"/>
  <c r="CU72" i="167"/>
  <c r="CU27" i="167"/>
  <c r="CW27" i="167"/>
  <c r="CS27" i="167"/>
  <c r="CQ27" i="167"/>
  <c r="CS26" i="167"/>
  <c r="CU26" i="167"/>
  <c r="CQ26" i="167"/>
  <c r="CW26" i="167"/>
  <c r="CW55" i="167"/>
  <c r="CU55" i="167"/>
  <c r="CS55" i="167"/>
  <c r="CQ55" i="167"/>
  <c r="CU74" i="167"/>
  <c r="CS74" i="167"/>
  <c r="CQ74" i="167"/>
  <c r="CW74" i="167"/>
  <c r="CQ64" i="167"/>
  <c r="CU64" i="167"/>
  <c r="CS64" i="167"/>
  <c r="CW64" i="167"/>
  <c r="CS36" i="167"/>
  <c r="CW36" i="167"/>
  <c r="CU36" i="167"/>
  <c r="CQ36" i="167"/>
  <c r="CW28" i="167"/>
  <c r="CU28" i="167"/>
  <c r="CS28" i="167"/>
  <c r="CQ28" i="167"/>
  <c r="CW20" i="167"/>
  <c r="CU20" i="167"/>
  <c r="CS20" i="167"/>
  <c r="CQ20" i="167"/>
  <c r="CW8" i="167"/>
  <c r="CU8" i="167"/>
  <c r="CS8" i="167"/>
  <c r="CQ8" i="167"/>
  <c r="EC4" i="167"/>
  <c r="DO89" i="167" s="1"/>
  <c r="CW143" i="167"/>
  <c r="CW137" i="167"/>
  <c r="CW133" i="167"/>
  <c r="CW140" i="167"/>
  <c r="CW119" i="167"/>
  <c r="CW127" i="167"/>
  <c r="CW92" i="167"/>
  <c r="CW99" i="167"/>
  <c r="CW91" i="167"/>
  <c r="CW87" i="167"/>
  <c r="CW73" i="167"/>
  <c r="CW65" i="167"/>
  <c r="CW82" i="167"/>
  <c r="CW80" i="167"/>
  <c r="CW77" i="167"/>
  <c r="CW76" i="167"/>
  <c r="CW84" i="167"/>
  <c r="CW61" i="167"/>
  <c r="CW62" i="167"/>
  <c r="CW75" i="167"/>
  <c r="CW63" i="167"/>
  <c r="CW49" i="167"/>
  <c r="CW41" i="167"/>
  <c r="CW45" i="167"/>
  <c r="CW33" i="167"/>
  <c r="CW37" i="167"/>
  <c r="CW32" i="167"/>
  <c r="CW23" i="167"/>
  <c r="CW29" i="167"/>
  <c r="CW42" i="167"/>
  <c r="CY5" i="167"/>
  <c r="CY74" i="167" s="1"/>
  <c r="EA4" i="167"/>
  <c r="DM57" i="167" s="1"/>
  <c r="EE5" i="167"/>
  <c r="EC5" i="167"/>
  <c r="EB5" i="167"/>
  <c r="EA5" i="167"/>
  <c r="DZ5" i="167"/>
  <c r="DX5" i="167"/>
  <c r="ED5" i="167"/>
  <c r="EE4" i="167"/>
  <c r="DQ96" i="167" s="1"/>
  <c r="CU40" i="167"/>
  <c r="CQ40" i="167"/>
  <c r="CW40" i="167"/>
  <c r="CS40" i="167"/>
  <c r="CU44" i="167"/>
  <c r="CW44" i="167"/>
  <c r="CS44" i="167"/>
  <c r="CQ44" i="167"/>
  <c r="CU11" i="167"/>
  <c r="CQ11" i="167"/>
  <c r="CW11" i="167"/>
  <c r="CS11" i="167"/>
  <c r="CS14" i="167"/>
  <c r="CU14" i="167"/>
  <c r="CQ14" i="167"/>
  <c r="CY14" i="167"/>
  <c r="CW14" i="167"/>
  <c r="EB4" i="167"/>
  <c r="DN41" i="167" s="1"/>
  <c r="CW24" i="167"/>
  <c r="CU24" i="167"/>
  <c r="CS24" i="167"/>
  <c r="CQ24" i="167"/>
  <c r="CS30" i="167"/>
  <c r="CU30" i="167"/>
  <c r="CW30" i="167"/>
  <c r="CQ30" i="167"/>
  <c r="DX4" i="167"/>
  <c r="DJ97" i="167" s="1"/>
  <c r="CP97" i="167" s="1"/>
  <c r="CW16" i="167"/>
  <c r="CU16" i="167"/>
  <c r="CS16" i="167"/>
  <c r="CQ16" i="167"/>
  <c r="ED4" i="167"/>
  <c r="DP15" i="167" s="1"/>
  <c r="CU38" i="167"/>
  <c r="CS38" i="167"/>
  <c r="CQ38" i="167"/>
  <c r="CW38" i="167"/>
  <c r="DZ4" i="167"/>
  <c r="DL15" i="167" s="1"/>
  <c r="CS10" i="167"/>
  <c r="CW10" i="167"/>
  <c r="CU10" i="167"/>
  <c r="CQ10" i="167"/>
  <c r="EP5" i="167"/>
  <c r="EP3" i="167" s="1"/>
  <c r="ES5" i="167"/>
  <c r="ES3" i="167" s="1"/>
  <c r="EX5" i="167"/>
  <c r="EX3" i="167" s="1"/>
  <c r="EV5" i="167"/>
  <c r="EV3" i="167" s="1"/>
  <c r="EQ5" i="167"/>
  <c r="EQ3" i="167" s="1"/>
  <c r="ET5" i="167"/>
  <c r="ET3" i="167" s="1"/>
  <c r="EY5" i="167"/>
  <c r="EY3" i="167" s="1"/>
  <c r="ER5" i="167"/>
  <c r="ER3" i="167" s="1"/>
  <c r="EU5" i="167"/>
  <c r="EU3" i="167" s="1"/>
  <c r="CQ74" i="166"/>
  <c r="CS74" i="166"/>
  <c r="CU74" i="166"/>
  <c r="CU103" i="166"/>
  <c r="CQ103" i="166"/>
  <c r="CS103" i="166"/>
  <c r="CU81" i="166"/>
  <c r="CS81" i="166"/>
  <c r="CQ81" i="166"/>
  <c r="CU79" i="166"/>
  <c r="CQ79" i="166"/>
  <c r="CS79" i="166"/>
  <c r="CU57" i="166"/>
  <c r="CS57" i="166"/>
  <c r="CQ57" i="166"/>
  <c r="CQ58" i="166"/>
  <c r="CS58" i="166"/>
  <c r="CU58" i="166"/>
  <c r="CQ40" i="166"/>
  <c r="CU40" i="166"/>
  <c r="CS40" i="166"/>
  <c r="CU25" i="166"/>
  <c r="CS25" i="166"/>
  <c r="CQ25" i="166"/>
  <c r="CU17" i="166"/>
  <c r="CS17" i="166"/>
  <c r="CQ17" i="166"/>
  <c r="CS33" i="166"/>
  <c r="CU33" i="166"/>
  <c r="CQ33" i="166"/>
  <c r="CQ48" i="166"/>
  <c r="CU48" i="166"/>
  <c r="CS48" i="166"/>
  <c r="CS23" i="166"/>
  <c r="CQ23" i="166"/>
  <c r="CU23" i="166"/>
  <c r="CU95" i="166"/>
  <c r="CQ95" i="166"/>
  <c r="CS95" i="166"/>
  <c r="CU89" i="166"/>
  <c r="CS89" i="166"/>
  <c r="CQ89" i="166"/>
  <c r="CU87" i="166"/>
  <c r="CS87" i="166"/>
  <c r="CQ87" i="166"/>
  <c r="CQ76" i="166"/>
  <c r="CU76" i="166"/>
  <c r="CS76" i="166"/>
  <c r="CQ32" i="166"/>
  <c r="CU32" i="166"/>
  <c r="CS32" i="166"/>
  <c r="CQ50" i="166"/>
  <c r="CU50" i="166"/>
  <c r="CS50" i="166"/>
  <c r="CU36" i="166"/>
  <c r="CS36" i="166"/>
  <c r="CQ36" i="166"/>
  <c r="CQ94" i="166"/>
  <c r="CU94" i="166"/>
  <c r="CS94" i="166"/>
  <c r="CS19" i="166"/>
  <c r="CQ19" i="166"/>
  <c r="CU19" i="166"/>
  <c r="CU9" i="166"/>
  <c r="CS9" i="166"/>
  <c r="CQ9" i="166"/>
  <c r="CU14" i="166"/>
  <c r="CS14" i="166"/>
  <c r="CQ14" i="166"/>
  <c r="CU11" i="166"/>
  <c r="CS11" i="166"/>
  <c r="CQ11" i="166"/>
  <c r="CU75" i="166"/>
  <c r="CS75" i="166"/>
  <c r="CQ75" i="166"/>
  <c r="CQ46" i="166"/>
  <c r="CU46" i="166"/>
  <c r="CS46" i="166"/>
  <c r="CU35" i="166"/>
  <c r="CS35" i="166"/>
  <c r="CQ35" i="166"/>
  <c r="CU30" i="166"/>
  <c r="CS30" i="166"/>
  <c r="CQ30" i="166"/>
  <c r="CU13" i="166"/>
  <c r="CS13" i="166"/>
  <c r="CQ13" i="166"/>
  <c r="CU91" i="166"/>
  <c r="CS91" i="166"/>
  <c r="CQ91" i="166"/>
  <c r="CU107" i="166"/>
  <c r="CS107" i="166"/>
  <c r="CQ107" i="166"/>
  <c r="CQ92" i="166"/>
  <c r="CU92" i="166"/>
  <c r="CS92" i="166"/>
  <c r="CU73" i="166"/>
  <c r="CS73" i="166"/>
  <c r="CQ73" i="166"/>
  <c r="CU67" i="166"/>
  <c r="CS67" i="166"/>
  <c r="CQ67" i="166"/>
  <c r="CU63" i="166"/>
  <c r="CQ63" i="166"/>
  <c r="CS63" i="166"/>
  <c r="CU16" i="166"/>
  <c r="CS16" i="166"/>
  <c r="CQ16" i="166"/>
  <c r="CU41" i="166"/>
  <c r="CS41" i="166"/>
  <c r="CQ41" i="166"/>
  <c r="CU21" i="166"/>
  <c r="CS21" i="166"/>
  <c r="CQ21" i="166"/>
  <c r="CU12" i="166"/>
  <c r="CS12" i="166"/>
  <c r="CQ12" i="166"/>
  <c r="CU105" i="166"/>
  <c r="CS105" i="166"/>
  <c r="CQ105" i="166"/>
  <c r="CQ100" i="166"/>
  <c r="CU100" i="166"/>
  <c r="CS100" i="166"/>
  <c r="CQ86" i="166"/>
  <c r="CU86" i="166"/>
  <c r="CS86" i="166"/>
  <c r="CU77" i="166"/>
  <c r="CS77" i="166"/>
  <c r="CQ77" i="166"/>
  <c r="CU53" i="166"/>
  <c r="CS53" i="166"/>
  <c r="CQ53" i="166"/>
  <c r="CU65" i="166"/>
  <c r="CS65" i="166"/>
  <c r="CQ65" i="166"/>
  <c r="EB4" i="166"/>
  <c r="DN107" i="166" s="1"/>
  <c r="CX107" i="166" s="1"/>
  <c r="CW9" i="166"/>
  <c r="EP5" i="166"/>
  <c r="EP3" i="166" s="1"/>
  <c r="EV5" i="166"/>
  <c r="EV3" i="166" s="1"/>
  <c r="EY5" i="166"/>
  <c r="EY3" i="166" s="1"/>
  <c r="EQ5" i="166"/>
  <c r="EQ3" i="166" s="1"/>
  <c r="EU5" i="166"/>
  <c r="EU3" i="166" s="1"/>
  <c r="ET5" i="166"/>
  <c r="ET3" i="166" s="1"/>
  <c r="EX5" i="166"/>
  <c r="EX3" i="166" s="1"/>
  <c r="ES5" i="166"/>
  <c r="ES3" i="166" s="1"/>
  <c r="ER5" i="166"/>
  <c r="ER3" i="166" s="1"/>
  <c r="DY4" i="166"/>
  <c r="DK17" i="166" s="1"/>
  <c r="CR17" i="166" s="1"/>
  <c r="EC4" i="166"/>
  <c r="DO94" i="166" s="1"/>
  <c r="ED4" i="166"/>
  <c r="DP79" i="166" s="1"/>
  <c r="DZ4" i="166"/>
  <c r="DL91" i="166" s="1"/>
  <c r="CT91" i="166" s="1"/>
  <c r="EE4" i="166"/>
  <c r="DQ26" i="166" s="1"/>
  <c r="DX4" i="166"/>
  <c r="DJ19" i="166" s="1"/>
  <c r="CP19" i="166" s="1"/>
  <c r="EA4" i="166"/>
  <c r="DM86" i="166" s="1"/>
  <c r="CV86" i="166" s="1"/>
  <c r="EE5" i="166"/>
  <c r="DY5" i="166"/>
  <c r="DY3" i="166" s="1"/>
  <c r="EB5" i="166"/>
  <c r="DX5" i="166"/>
  <c r="ED5" i="166"/>
  <c r="ED3" i="166" s="1"/>
  <c r="DZ5" i="166"/>
  <c r="EC5" i="166"/>
  <c r="EA5" i="166"/>
  <c r="EA3" i="166" s="1"/>
  <c r="DX3" i="166" l="1"/>
  <c r="EE3" i="166"/>
  <c r="DJ34" i="166"/>
  <c r="CP34" i="166" s="1"/>
  <c r="DP101" i="166"/>
  <c r="DK104" i="166"/>
  <c r="CR104" i="166" s="1"/>
  <c r="DQ76" i="167"/>
  <c r="DO120" i="167"/>
  <c r="DO106" i="167"/>
  <c r="DO155" i="167"/>
  <c r="DN17" i="167"/>
  <c r="DQ16" i="167"/>
  <c r="DK57" i="167"/>
  <c r="DL47" i="167"/>
  <c r="DP102" i="167"/>
  <c r="DN38" i="167"/>
  <c r="CT38" i="167" s="1"/>
  <c r="ES38" i="165" s="1"/>
  <c r="DQ140" i="167"/>
  <c r="DL156" i="167"/>
  <c r="DK59" i="167"/>
  <c r="DK110" i="167"/>
  <c r="DQ58" i="167"/>
  <c r="DQ93" i="167"/>
  <c r="DN69" i="167"/>
  <c r="DN118" i="167"/>
  <c r="DN16" i="167"/>
  <c r="DL158" i="167"/>
  <c r="DL157" i="167"/>
  <c r="DL148" i="167"/>
  <c r="DL109" i="167"/>
  <c r="DL97" i="167"/>
  <c r="DL35" i="167"/>
  <c r="DL89" i="167"/>
  <c r="CR89" i="167" s="1"/>
  <c r="DL153" i="167"/>
  <c r="DL144" i="167"/>
  <c r="DL127" i="167"/>
  <c r="DL55" i="167"/>
  <c r="DL135" i="167"/>
  <c r="DL124" i="167"/>
  <c r="DL138" i="167"/>
  <c r="DL108" i="167"/>
  <c r="DL40" i="167"/>
  <c r="DL134" i="167"/>
  <c r="DL74" i="167"/>
  <c r="DL147" i="167"/>
  <c r="DL151" i="167"/>
  <c r="DL132" i="167"/>
  <c r="DL61" i="167"/>
  <c r="CR61" i="167" s="1"/>
  <c r="DL106" i="167"/>
  <c r="CR106" i="167" s="1"/>
  <c r="DL130" i="167"/>
  <c r="DL59" i="167"/>
  <c r="DL65" i="167"/>
  <c r="DL145" i="167"/>
  <c r="DL139" i="167"/>
  <c r="DL75" i="167"/>
  <c r="DL27" i="167"/>
  <c r="DL80" i="167"/>
  <c r="DL101" i="167"/>
  <c r="DL42" i="167"/>
  <c r="DL69" i="167"/>
  <c r="DL16" i="167"/>
  <c r="DL99" i="167"/>
  <c r="DL126" i="167"/>
  <c r="DL95" i="167"/>
  <c r="CR95" i="167" s="1"/>
  <c r="DL116" i="167"/>
  <c r="DL24" i="167"/>
  <c r="DL102" i="167"/>
  <c r="DL57" i="167"/>
  <c r="DL68" i="167"/>
  <c r="DL84" i="167"/>
  <c r="DL107" i="167"/>
  <c r="DL113" i="167"/>
  <c r="DL120" i="167"/>
  <c r="DL44" i="167"/>
  <c r="DL114" i="167"/>
  <c r="DL141" i="167"/>
  <c r="DL51" i="167"/>
  <c r="DL155" i="167"/>
  <c r="DL122" i="167"/>
  <c r="DL63" i="167"/>
  <c r="CR63" i="167" s="1"/>
  <c r="DL45" i="167"/>
  <c r="CR45" i="167" s="1"/>
  <c r="DL131" i="167"/>
  <c r="DL111" i="167"/>
  <c r="DL152" i="167"/>
  <c r="DL129" i="167"/>
  <c r="DL56" i="167"/>
  <c r="DL149" i="167"/>
  <c r="DL29" i="167"/>
  <c r="DL78" i="167"/>
  <c r="DL58" i="167"/>
  <c r="DL46" i="167"/>
  <c r="DL119" i="167"/>
  <c r="DL39" i="167"/>
  <c r="DL110" i="167"/>
  <c r="DL66" i="167"/>
  <c r="DL117" i="167"/>
  <c r="DL67" i="167"/>
  <c r="CR67" i="167" s="1"/>
  <c r="DL31" i="167"/>
  <c r="DL76" i="167"/>
  <c r="DL18" i="167"/>
  <c r="DL23" i="167"/>
  <c r="DL32" i="167"/>
  <c r="DL36" i="167"/>
  <c r="DL49" i="167"/>
  <c r="DL54" i="167"/>
  <c r="DL53" i="167"/>
  <c r="DL11" i="167"/>
  <c r="DL21" i="167"/>
  <c r="DL125" i="167"/>
  <c r="DL26" i="167"/>
  <c r="DL123" i="167"/>
  <c r="DL96" i="167"/>
  <c r="DL87" i="167"/>
  <c r="CR87" i="167" s="1"/>
  <c r="DL136" i="167"/>
  <c r="DL22" i="167"/>
  <c r="DL98" i="167"/>
  <c r="DL91" i="167"/>
  <c r="DL37" i="167"/>
  <c r="DL85" i="167"/>
  <c r="DL146" i="167"/>
  <c r="DL82" i="167"/>
  <c r="DL137" i="167"/>
  <c r="DL79" i="167"/>
  <c r="DL140" i="167"/>
  <c r="DL77" i="167"/>
  <c r="DL112" i="167"/>
  <c r="DL48" i="167"/>
  <c r="DL92" i="167"/>
  <c r="DL12" i="167"/>
  <c r="DL33" i="167"/>
  <c r="DL100" i="167"/>
  <c r="DL71" i="167"/>
  <c r="DL14" i="167"/>
  <c r="DL62" i="167"/>
  <c r="DL90" i="167"/>
  <c r="DL13" i="167"/>
  <c r="DL52" i="167"/>
  <c r="DL103" i="167"/>
  <c r="DL73" i="167"/>
  <c r="DL154" i="167"/>
  <c r="DL88" i="167"/>
  <c r="DL83" i="167"/>
  <c r="DL17" i="167"/>
  <c r="CT17" i="167" s="1"/>
  <c r="ES17" i="165" s="1"/>
  <c r="DL41" i="167"/>
  <c r="CT41" i="167" s="1"/>
  <c r="ES41" i="165" s="1"/>
  <c r="DL105" i="167"/>
  <c r="CR105" i="167" s="1"/>
  <c r="DL34" i="167"/>
  <c r="DL19" i="167"/>
  <c r="DL38" i="167"/>
  <c r="DL20" i="167"/>
  <c r="DL121" i="167"/>
  <c r="DL86" i="167"/>
  <c r="DL64" i="167"/>
  <c r="DL60" i="167"/>
  <c r="DL104" i="167"/>
  <c r="DL128" i="167"/>
  <c r="DL94" i="167"/>
  <c r="DL43" i="167"/>
  <c r="DL10" i="167"/>
  <c r="DL9" i="167"/>
  <c r="DL133" i="167"/>
  <c r="CR133" i="167" s="1"/>
  <c r="DL28" i="167"/>
  <c r="DL142" i="167"/>
  <c r="DL143" i="167"/>
  <c r="DM157" i="167"/>
  <c r="DM158" i="167"/>
  <c r="DM136" i="167"/>
  <c r="DM128" i="167"/>
  <c r="DM156" i="167"/>
  <c r="DM19" i="167"/>
  <c r="DM53" i="167"/>
  <c r="DM18" i="167"/>
  <c r="DM72" i="167"/>
  <c r="DM51" i="167"/>
  <c r="DM59" i="167"/>
  <c r="DM92" i="167"/>
  <c r="DM150" i="167"/>
  <c r="DM138" i="167"/>
  <c r="DM75" i="167"/>
  <c r="DM35" i="167"/>
  <c r="DM60" i="167"/>
  <c r="DM41" i="167"/>
  <c r="DM122" i="167"/>
  <c r="DM93" i="167"/>
  <c r="DM110" i="167"/>
  <c r="DM36" i="167"/>
  <c r="DM88" i="167"/>
  <c r="DM126" i="167"/>
  <c r="DM114" i="167"/>
  <c r="DM149" i="167"/>
  <c r="DM48" i="167"/>
  <c r="DM97" i="167"/>
  <c r="DM79" i="167"/>
  <c r="DM30" i="167"/>
  <c r="DM14" i="167"/>
  <c r="DM116" i="167"/>
  <c r="DM38" i="167"/>
  <c r="DM52" i="167"/>
  <c r="DM31" i="167"/>
  <c r="DM80" i="167"/>
  <c r="DM147" i="167"/>
  <c r="DM29" i="167"/>
  <c r="DM119" i="167"/>
  <c r="DM25" i="167"/>
  <c r="DM105" i="167"/>
  <c r="DM130" i="167"/>
  <c r="DM65" i="167"/>
  <c r="DM112" i="167"/>
  <c r="DM111" i="167"/>
  <c r="DM123" i="167"/>
  <c r="DM34" i="167"/>
  <c r="DM78" i="167"/>
  <c r="DM10" i="167"/>
  <c r="DM74" i="167"/>
  <c r="DM144" i="167"/>
  <c r="DM101" i="167"/>
  <c r="DM20" i="167"/>
  <c r="DM82" i="167"/>
  <c r="DM154" i="167"/>
  <c r="DM64" i="167"/>
  <c r="DM96" i="167"/>
  <c r="DM148" i="167"/>
  <c r="DM103" i="167"/>
  <c r="DM106" i="167"/>
  <c r="DM69" i="167"/>
  <c r="DM109" i="167"/>
  <c r="DM133" i="167"/>
  <c r="DM100" i="167"/>
  <c r="DM44" i="167"/>
  <c r="DM54" i="167"/>
  <c r="DM139" i="167"/>
  <c r="DM85" i="167"/>
  <c r="DM24" i="167"/>
  <c r="DM107" i="167"/>
  <c r="DM11" i="167"/>
  <c r="DM62" i="167"/>
  <c r="DM63" i="167"/>
  <c r="DM135" i="167"/>
  <c r="DM131" i="167"/>
  <c r="DM56" i="167"/>
  <c r="DM33" i="167"/>
  <c r="DM143" i="167"/>
  <c r="DM115" i="167"/>
  <c r="DM46" i="167"/>
  <c r="DM39" i="167"/>
  <c r="DM134" i="167"/>
  <c r="DM68" i="167"/>
  <c r="DM124" i="167"/>
  <c r="DM47" i="167"/>
  <c r="DM67" i="167"/>
  <c r="DM108" i="167"/>
  <c r="DM117" i="167"/>
  <c r="DM32" i="167"/>
  <c r="DM83" i="167"/>
  <c r="DM26" i="167"/>
  <c r="DM142" i="167"/>
  <c r="DM120" i="167"/>
  <c r="DM90" i="167"/>
  <c r="DM23" i="167"/>
  <c r="DM12" i="167"/>
  <c r="DM76" i="167"/>
  <c r="DM42" i="167"/>
  <c r="DM16" i="167"/>
  <c r="DM70" i="167"/>
  <c r="DM99" i="167"/>
  <c r="DM140" i="167"/>
  <c r="DM28" i="167"/>
  <c r="DM95" i="167"/>
  <c r="DM89" i="167"/>
  <c r="DM84" i="167"/>
  <c r="DM98" i="167"/>
  <c r="DM151" i="167"/>
  <c r="DM81" i="167"/>
  <c r="DM66" i="167"/>
  <c r="DM146" i="167"/>
  <c r="DM141" i="167"/>
  <c r="DM121" i="167"/>
  <c r="DM77" i="167"/>
  <c r="DM152" i="167"/>
  <c r="DM73" i="167"/>
  <c r="DM127" i="167"/>
  <c r="DM37" i="167"/>
  <c r="DM87" i="167"/>
  <c r="DM27" i="167"/>
  <c r="DM50" i="167"/>
  <c r="DM8" i="167"/>
  <c r="DM155" i="167"/>
  <c r="DM21" i="167"/>
  <c r="DM61" i="167"/>
  <c r="DM22" i="167"/>
  <c r="DM129" i="167"/>
  <c r="DM102" i="167"/>
  <c r="DM43" i="167"/>
  <c r="DM71" i="167"/>
  <c r="DM58" i="167"/>
  <c r="DM86" i="167"/>
  <c r="DM137" i="167"/>
  <c r="DM118" i="167"/>
  <c r="DM91" i="167"/>
  <c r="DM55" i="167"/>
  <c r="DM9" i="167"/>
  <c r="DM45" i="167"/>
  <c r="DM17" i="167"/>
  <c r="DM40" i="167"/>
  <c r="DM153" i="167"/>
  <c r="DM104" i="167"/>
  <c r="DQ34" i="167"/>
  <c r="DM13" i="167"/>
  <c r="DL25" i="167"/>
  <c r="DM125" i="167"/>
  <c r="CV125" i="167" s="1"/>
  <c r="DL81" i="167"/>
  <c r="DO157" i="167"/>
  <c r="DO158" i="167"/>
  <c r="DO48" i="167"/>
  <c r="DO134" i="167"/>
  <c r="DO56" i="167"/>
  <c r="DO119" i="167"/>
  <c r="DO71" i="167"/>
  <c r="DO80" i="167"/>
  <c r="DO40" i="167"/>
  <c r="DO34" i="167"/>
  <c r="DO70" i="167"/>
  <c r="DO122" i="167"/>
  <c r="DO93" i="167"/>
  <c r="DO87" i="167"/>
  <c r="DO21" i="167"/>
  <c r="DO61" i="167"/>
  <c r="DO38" i="167"/>
  <c r="DO65" i="167"/>
  <c r="DO16" i="167"/>
  <c r="DO156" i="167"/>
  <c r="DO109" i="167"/>
  <c r="DO118" i="167"/>
  <c r="DO139" i="167"/>
  <c r="DO85" i="167"/>
  <c r="DO81" i="167"/>
  <c r="DO100" i="167"/>
  <c r="CV100" i="167" s="1"/>
  <c r="DO74" i="167"/>
  <c r="CV74" i="167" s="1"/>
  <c r="DO94" i="167"/>
  <c r="DO49" i="167"/>
  <c r="DO108" i="167"/>
  <c r="DO66" i="167"/>
  <c r="DO146" i="167"/>
  <c r="DO39" i="167"/>
  <c r="DO57" i="167"/>
  <c r="DO84" i="167"/>
  <c r="DO131" i="167"/>
  <c r="DO15" i="167"/>
  <c r="DO83" i="167"/>
  <c r="DO147" i="167"/>
  <c r="DO31" i="167"/>
  <c r="DO114" i="167"/>
  <c r="DO60" i="167"/>
  <c r="CV60" i="167" s="1"/>
  <c r="DO128" i="167"/>
  <c r="DO113" i="167"/>
  <c r="DO130" i="167"/>
  <c r="DO143" i="167"/>
  <c r="DO101" i="167"/>
  <c r="DO140" i="167"/>
  <c r="DO124" i="167"/>
  <c r="DO78" i="167"/>
  <c r="DO111" i="167"/>
  <c r="DO127" i="167"/>
  <c r="DO88" i="167"/>
  <c r="DO90" i="167"/>
  <c r="DO26" i="167"/>
  <c r="DO92" i="167"/>
  <c r="DO44" i="167"/>
  <c r="DO29" i="167"/>
  <c r="DO54" i="167"/>
  <c r="DO145" i="167"/>
  <c r="DO105" i="167"/>
  <c r="DO69" i="167"/>
  <c r="DO132" i="167"/>
  <c r="DO97" i="167"/>
  <c r="DO75" i="167"/>
  <c r="DO116" i="167"/>
  <c r="DO141" i="167"/>
  <c r="DO99" i="167"/>
  <c r="DO55" i="167"/>
  <c r="DO25" i="167"/>
  <c r="DO22" i="167"/>
  <c r="DO98" i="167"/>
  <c r="CZ98" i="167" s="1"/>
  <c r="DO136" i="167"/>
  <c r="DO67" i="167"/>
  <c r="CZ67" i="167" s="1"/>
  <c r="DO14" i="167"/>
  <c r="DO126" i="167"/>
  <c r="DO18" i="167"/>
  <c r="DO32" i="167"/>
  <c r="DO154" i="167"/>
  <c r="DO73" i="167"/>
  <c r="DO95" i="167"/>
  <c r="DO50" i="167"/>
  <c r="DO45" i="167"/>
  <c r="DO135" i="167"/>
  <c r="DO151" i="167"/>
  <c r="DO148" i="167"/>
  <c r="DO96" i="167"/>
  <c r="DO133" i="167"/>
  <c r="DO115" i="167"/>
  <c r="DO41" i="167"/>
  <c r="CV41" i="167" s="1"/>
  <c r="DO28" i="167"/>
  <c r="CV28" i="167" s="1"/>
  <c r="ET28" i="165" s="1"/>
  <c r="DO82" i="167"/>
  <c r="DO58" i="167"/>
  <c r="DO36" i="167"/>
  <c r="DO68" i="167"/>
  <c r="DO144" i="167"/>
  <c r="DO20" i="167"/>
  <c r="DO76" i="167"/>
  <c r="DO13" i="167"/>
  <c r="DO152" i="167"/>
  <c r="DO103" i="167"/>
  <c r="DO125" i="167"/>
  <c r="DO91" i="167"/>
  <c r="DO64" i="167"/>
  <c r="DO153" i="167"/>
  <c r="DO104" i="167"/>
  <c r="CV104" i="167" s="1"/>
  <c r="DO23" i="167"/>
  <c r="DO52" i="167"/>
  <c r="DO47" i="167"/>
  <c r="DO137" i="167"/>
  <c r="DO117" i="167"/>
  <c r="DO107" i="167"/>
  <c r="DO77" i="167"/>
  <c r="DO150" i="167"/>
  <c r="DO123" i="167"/>
  <c r="DO24" i="167"/>
  <c r="DO79" i="167"/>
  <c r="DO138" i="167"/>
  <c r="DO149" i="167"/>
  <c r="DO72" i="167"/>
  <c r="DO46" i="167"/>
  <c r="CV46" i="167" s="1"/>
  <c r="DO8" i="167"/>
  <c r="CV8" i="167" s="1"/>
  <c r="DO112" i="167"/>
  <c r="DO27" i="167"/>
  <c r="DO142" i="167"/>
  <c r="DO10" i="167"/>
  <c r="DO53" i="167"/>
  <c r="DO17" i="167"/>
  <c r="DO110" i="167"/>
  <c r="DO86" i="167"/>
  <c r="DO42" i="167"/>
  <c r="DO62" i="167"/>
  <c r="DO33" i="167"/>
  <c r="DO19" i="167"/>
  <c r="DO37" i="167"/>
  <c r="CZ37" i="167" s="1"/>
  <c r="DO63" i="167"/>
  <c r="DK158" i="167"/>
  <c r="DK157" i="167"/>
  <c r="DK78" i="167"/>
  <c r="DK86" i="167"/>
  <c r="DK111" i="167"/>
  <c r="DK116" i="167"/>
  <c r="DK131" i="167"/>
  <c r="CR131" i="167" s="1"/>
  <c r="DK76" i="167"/>
  <c r="DK127" i="167"/>
  <c r="CR127" i="167" s="1"/>
  <c r="DK34" i="167"/>
  <c r="DK154" i="167"/>
  <c r="DK112" i="167"/>
  <c r="DK87" i="167"/>
  <c r="DK11" i="167"/>
  <c r="DK142" i="167"/>
  <c r="DK152" i="167"/>
  <c r="DK108" i="167"/>
  <c r="DK150" i="167"/>
  <c r="DK106" i="167"/>
  <c r="DK47" i="167"/>
  <c r="DK146" i="167"/>
  <c r="DK119" i="167"/>
  <c r="DK53" i="167"/>
  <c r="CR53" i="167" s="1"/>
  <c r="DK84" i="167"/>
  <c r="CR84" i="167" s="1"/>
  <c r="DK85" i="167"/>
  <c r="CR85" i="167" s="1"/>
  <c r="DK99" i="167"/>
  <c r="DK43" i="167"/>
  <c r="DK46" i="167"/>
  <c r="DK67" i="167"/>
  <c r="DK8" i="167"/>
  <c r="DK94" i="167"/>
  <c r="CR94" i="167" s="1"/>
  <c r="DK18" i="167"/>
  <c r="DK82" i="167"/>
  <c r="DK72" i="167"/>
  <c r="DK139" i="167"/>
  <c r="DK140" i="167"/>
  <c r="DK32" i="167"/>
  <c r="CR32" i="167" s="1"/>
  <c r="DK90" i="167"/>
  <c r="DK144" i="167"/>
  <c r="DK25" i="167"/>
  <c r="DK58" i="167"/>
  <c r="CR58" i="167" s="1"/>
  <c r="DK91" i="167"/>
  <c r="DK56" i="167"/>
  <c r="DK97" i="167"/>
  <c r="DK77" i="167"/>
  <c r="DK24" i="167"/>
  <c r="DK129" i="167"/>
  <c r="DK136" i="167"/>
  <c r="CR136" i="167" s="1"/>
  <c r="DK50" i="167"/>
  <c r="DK118" i="167"/>
  <c r="DK74" i="167"/>
  <c r="CR74" i="167" s="1"/>
  <c r="DK102" i="167"/>
  <c r="DK147" i="167"/>
  <c r="DK113" i="167"/>
  <c r="CR113" i="167" s="1"/>
  <c r="DK23" i="167"/>
  <c r="CR23" i="167" s="1"/>
  <c r="DK71" i="167"/>
  <c r="DK103" i="167"/>
  <c r="CR103" i="167" s="1"/>
  <c r="DK45" i="167"/>
  <c r="DK89" i="167"/>
  <c r="DK83" i="167"/>
  <c r="CR83" i="167" s="1"/>
  <c r="DK137" i="167"/>
  <c r="DK64" i="167"/>
  <c r="DK55" i="167"/>
  <c r="CR55" i="167" s="1"/>
  <c r="DK42" i="167"/>
  <c r="DK48" i="167"/>
  <c r="DK37" i="167"/>
  <c r="CR37" i="167" s="1"/>
  <c r="DK156" i="167"/>
  <c r="DK22" i="167"/>
  <c r="DK95" i="167"/>
  <c r="DK40" i="167"/>
  <c r="CR40" i="167" s="1"/>
  <c r="DK17" i="167"/>
  <c r="DK92" i="167"/>
  <c r="DK153" i="167"/>
  <c r="CR153" i="167" s="1"/>
  <c r="DK61" i="167"/>
  <c r="DK75" i="167"/>
  <c r="DK12" i="167"/>
  <c r="DK101" i="167"/>
  <c r="DK96" i="167"/>
  <c r="DK28" i="167"/>
  <c r="DK126" i="167"/>
  <c r="DK105" i="167"/>
  <c r="DK104" i="167"/>
  <c r="DK98" i="167"/>
  <c r="DK149" i="167"/>
  <c r="DK148" i="167"/>
  <c r="DK121" i="167"/>
  <c r="CR121" i="167" s="1"/>
  <c r="DK65" i="167"/>
  <c r="CR65" i="167" s="1"/>
  <c r="DK29" i="167"/>
  <c r="DK93" i="167"/>
  <c r="DK68" i="167"/>
  <c r="DK19" i="167"/>
  <c r="DK14" i="167"/>
  <c r="DK49" i="167"/>
  <c r="DK35" i="167"/>
  <c r="DK123" i="167"/>
  <c r="DK70" i="167"/>
  <c r="DK107" i="167"/>
  <c r="DK145" i="167"/>
  <c r="DK31" i="167"/>
  <c r="DK73" i="167"/>
  <c r="DK124" i="167"/>
  <c r="DK109" i="167"/>
  <c r="DK125" i="167"/>
  <c r="CR125" i="167" s="1"/>
  <c r="DK88" i="167"/>
  <c r="CR88" i="167" s="1"/>
  <c r="DK41" i="167"/>
  <c r="DK36" i="167"/>
  <c r="DK100" i="167"/>
  <c r="DK39" i="167"/>
  <c r="CR39" i="167" s="1"/>
  <c r="DK133" i="167"/>
  <c r="DK114" i="167"/>
  <c r="DK33" i="167"/>
  <c r="CR33" i="167" s="1"/>
  <c r="DK155" i="167"/>
  <c r="CR155" i="167" s="1"/>
  <c r="DK132" i="167"/>
  <c r="DK143" i="167"/>
  <c r="DK115" i="167"/>
  <c r="DK130" i="167"/>
  <c r="DK66" i="167"/>
  <c r="DK10" i="167"/>
  <c r="DK69" i="167"/>
  <c r="CR69" i="167" s="1"/>
  <c r="DK117" i="167"/>
  <c r="DK52" i="167"/>
  <c r="DK44" i="167"/>
  <c r="DK27" i="167"/>
  <c r="DK21" i="167"/>
  <c r="CR21" i="167" s="1"/>
  <c r="DK79" i="167"/>
  <c r="DK122" i="167"/>
  <c r="DK51" i="167"/>
  <c r="CR51" i="167" s="1"/>
  <c r="DK20" i="167"/>
  <c r="CR20" i="167" s="1"/>
  <c r="DK60" i="167"/>
  <c r="DK16" i="167"/>
  <c r="DK120" i="167"/>
  <c r="DK38" i="167"/>
  <c r="DK63" i="167"/>
  <c r="DK9" i="167"/>
  <c r="DK54" i="167"/>
  <c r="DK128" i="167"/>
  <c r="DK135" i="167"/>
  <c r="CR135" i="167" s="1"/>
  <c r="DK134" i="167"/>
  <c r="DK81" i="167"/>
  <c r="DK138" i="167"/>
  <c r="CR138" i="167" s="1"/>
  <c r="DO11" i="167"/>
  <c r="DN56" i="167"/>
  <c r="DP123" i="167"/>
  <c r="DP94" i="167"/>
  <c r="DN43" i="167"/>
  <c r="CT43" i="167" s="1"/>
  <c r="ES43" i="165" s="1"/>
  <c r="DL30" i="167"/>
  <c r="DL70" i="167"/>
  <c r="DM132" i="167"/>
  <c r="DO129" i="167"/>
  <c r="DM49" i="167"/>
  <c r="CV49" i="167" s="1"/>
  <c r="DM15" i="167"/>
  <c r="CV15" i="167" s="1"/>
  <c r="ET15" i="165" s="1"/>
  <c r="DM145" i="167"/>
  <c r="CV145" i="167" s="1"/>
  <c r="DP57" i="167"/>
  <c r="DK62" i="167"/>
  <c r="DO12" i="167"/>
  <c r="DL118" i="167"/>
  <c r="DN158" i="167"/>
  <c r="DN157" i="167"/>
  <c r="DN132" i="167"/>
  <c r="DN13" i="167"/>
  <c r="DN53" i="167"/>
  <c r="CT53" i="167" s="1"/>
  <c r="ES53" i="165" s="1"/>
  <c r="DN12" i="167"/>
  <c r="CT12" i="167" s="1"/>
  <c r="ES12" i="165" s="1"/>
  <c r="DN76" i="167"/>
  <c r="DN104" i="167"/>
  <c r="DN87" i="167"/>
  <c r="DN100" i="167"/>
  <c r="DN11" i="167"/>
  <c r="CT11" i="167" s="1"/>
  <c r="ES11" i="165" s="1"/>
  <c r="DN115" i="167"/>
  <c r="DN140" i="167"/>
  <c r="DN61" i="167"/>
  <c r="DN78" i="167"/>
  <c r="DN88" i="167"/>
  <c r="DN73" i="167"/>
  <c r="DN89" i="167"/>
  <c r="DN109" i="167"/>
  <c r="DN49" i="167"/>
  <c r="DN24" i="167"/>
  <c r="CT24" i="167" s="1"/>
  <c r="ES24" i="165" s="1"/>
  <c r="DN74" i="167"/>
  <c r="CT74" i="167" s="1"/>
  <c r="ES74" i="165" s="1"/>
  <c r="DN83" i="167"/>
  <c r="DN25" i="167"/>
  <c r="DN42" i="167"/>
  <c r="DN94" i="167"/>
  <c r="DN143" i="167"/>
  <c r="DN80" i="167"/>
  <c r="DN75" i="167"/>
  <c r="DN77" i="167"/>
  <c r="DN150" i="167"/>
  <c r="DN101" i="167"/>
  <c r="DN18" i="167"/>
  <c r="DN120" i="167"/>
  <c r="DN46" i="167"/>
  <c r="DN9" i="167"/>
  <c r="DN55" i="167"/>
  <c r="DN105" i="167"/>
  <c r="CT105" i="167" s="1"/>
  <c r="ES105" i="165" s="1"/>
  <c r="DN60" i="167"/>
  <c r="DN23" i="167"/>
  <c r="DN34" i="167"/>
  <c r="DN119" i="167"/>
  <c r="DN67" i="167"/>
  <c r="DN128" i="167"/>
  <c r="DN71" i="167"/>
  <c r="DN40" i="167"/>
  <c r="DN47" i="167"/>
  <c r="DN106" i="167"/>
  <c r="DN81" i="167"/>
  <c r="DN82" i="167"/>
  <c r="DN107" i="167"/>
  <c r="DN65" i="167"/>
  <c r="DN36" i="167"/>
  <c r="DN33" i="167"/>
  <c r="CT33" i="167" s="1"/>
  <c r="ES33" i="165" s="1"/>
  <c r="DN121" i="167"/>
  <c r="CT121" i="167" s="1"/>
  <c r="DN35" i="167"/>
  <c r="DN111" i="167"/>
  <c r="DN102" i="167"/>
  <c r="DN26" i="167"/>
  <c r="DN142" i="167"/>
  <c r="DN68" i="167"/>
  <c r="DN28" i="167"/>
  <c r="DN125" i="167"/>
  <c r="DN14" i="167"/>
  <c r="DN155" i="167"/>
  <c r="DN39" i="167"/>
  <c r="DN62" i="167"/>
  <c r="DN154" i="167"/>
  <c r="DN135" i="167"/>
  <c r="CT135" i="167" s="1"/>
  <c r="DN85" i="167"/>
  <c r="DN110" i="167"/>
  <c r="DN127" i="167"/>
  <c r="DN103" i="167"/>
  <c r="DN112" i="167"/>
  <c r="DN64" i="167"/>
  <c r="DN15" i="167"/>
  <c r="DN90" i="167"/>
  <c r="DN22" i="167"/>
  <c r="DN108" i="167"/>
  <c r="DN99" i="167"/>
  <c r="DN124" i="167"/>
  <c r="DN27" i="167"/>
  <c r="DN126" i="167"/>
  <c r="DN52" i="167"/>
  <c r="DN148" i="167"/>
  <c r="CT148" i="167" s="1"/>
  <c r="DN93" i="167"/>
  <c r="DN156" i="167"/>
  <c r="DN133" i="167"/>
  <c r="DN59" i="167"/>
  <c r="DN45" i="167"/>
  <c r="DN10" i="167"/>
  <c r="DN96" i="167"/>
  <c r="DN130" i="167"/>
  <c r="DN152" i="167"/>
  <c r="DN138" i="167"/>
  <c r="DN79" i="167"/>
  <c r="DN146" i="167"/>
  <c r="DN113" i="167"/>
  <c r="DN51" i="167"/>
  <c r="DN147" i="167"/>
  <c r="CX147" i="167" s="1"/>
  <c r="DN92" i="167"/>
  <c r="DN145" i="167"/>
  <c r="CT145" i="167" s="1"/>
  <c r="DN72" i="167"/>
  <c r="DN131" i="167"/>
  <c r="DN86" i="167"/>
  <c r="DN122" i="167"/>
  <c r="DN19" i="167"/>
  <c r="DN50" i="167"/>
  <c r="DN151" i="167"/>
  <c r="DN123" i="167"/>
  <c r="DN66" i="167"/>
  <c r="DN114" i="167"/>
  <c r="DN30" i="167"/>
  <c r="DN136" i="167"/>
  <c r="DN54" i="167"/>
  <c r="DN58" i="167"/>
  <c r="DN21" i="167"/>
  <c r="CT21" i="167" s="1"/>
  <c r="ES21" i="165" s="1"/>
  <c r="DN20" i="167"/>
  <c r="DN70" i="167"/>
  <c r="DN57" i="167"/>
  <c r="DN139" i="167"/>
  <c r="DN37" i="167"/>
  <c r="DN149" i="167"/>
  <c r="DN134" i="167"/>
  <c r="DN29" i="167"/>
  <c r="DN129" i="167"/>
  <c r="DN8" i="167"/>
  <c r="DN116" i="167"/>
  <c r="DN84" i="167"/>
  <c r="DN144" i="167"/>
  <c r="DN117" i="167"/>
  <c r="DN63" i="167"/>
  <c r="DN153" i="167"/>
  <c r="CT153" i="167" s="1"/>
  <c r="DN48" i="167"/>
  <c r="DN98" i="167"/>
  <c r="CT98" i="167" s="1"/>
  <c r="ES98" i="165" s="1"/>
  <c r="DN31" i="167"/>
  <c r="DP158" i="167"/>
  <c r="DP157" i="167"/>
  <c r="DP143" i="167"/>
  <c r="DP48" i="167"/>
  <c r="DP111" i="167"/>
  <c r="DP45" i="167"/>
  <c r="DP93" i="167"/>
  <c r="DP10" i="167"/>
  <c r="DP125" i="167"/>
  <c r="DP83" i="167"/>
  <c r="DP65" i="167"/>
  <c r="DP146" i="167"/>
  <c r="DP23" i="167"/>
  <c r="DP114" i="167"/>
  <c r="CX114" i="167" s="1"/>
  <c r="DP141" i="167"/>
  <c r="DP19" i="167"/>
  <c r="DP133" i="167"/>
  <c r="DP105" i="167"/>
  <c r="DP21" i="167"/>
  <c r="DP90" i="167"/>
  <c r="DP138" i="167"/>
  <c r="DP140" i="167"/>
  <c r="DP52" i="167"/>
  <c r="DP129" i="167"/>
  <c r="DP60" i="167"/>
  <c r="DP92" i="167"/>
  <c r="DP54" i="167"/>
  <c r="DP126" i="167"/>
  <c r="DP127" i="167"/>
  <c r="DP86" i="167"/>
  <c r="DP64" i="167"/>
  <c r="CX64" i="167" s="1"/>
  <c r="DP147" i="167"/>
  <c r="DP18" i="167"/>
  <c r="DP42" i="167"/>
  <c r="DP135" i="167"/>
  <c r="DP38" i="167"/>
  <c r="DP155" i="167"/>
  <c r="DP117" i="167"/>
  <c r="DP79" i="167"/>
  <c r="DP148" i="167"/>
  <c r="DP12" i="167"/>
  <c r="DP9" i="167"/>
  <c r="DP36" i="167"/>
  <c r="DP132" i="167"/>
  <c r="DP62" i="167"/>
  <c r="DP51" i="167"/>
  <c r="DP44" i="167"/>
  <c r="CX44" i="167" s="1"/>
  <c r="DP69" i="167"/>
  <c r="DP58" i="167"/>
  <c r="DP97" i="167"/>
  <c r="DP24" i="167"/>
  <c r="DP144" i="167"/>
  <c r="DP37" i="167"/>
  <c r="DP108" i="167"/>
  <c r="DP16" i="167"/>
  <c r="DP61" i="167"/>
  <c r="DP151" i="167"/>
  <c r="DP95" i="167"/>
  <c r="DP119" i="167"/>
  <c r="DP89" i="167"/>
  <c r="DP46" i="167"/>
  <c r="DP152" i="167"/>
  <c r="CX152" i="167" s="1"/>
  <c r="DP75" i="167"/>
  <c r="CX75" i="167" s="1"/>
  <c r="DP130" i="167"/>
  <c r="DP72" i="167"/>
  <c r="DP122" i="167"/>
  <c r="DP150" i="167"/>
  <c r="DP82" i="167"/>
  <c r="DP154" i="167"/>
  <c r="DP107" i="167"/>
  <c r="DP34" i="167"/>
  <c r="DP43" i="167"/>
  <c r="DP49" i="167"/>
  <c r="DP113" i="167"/>
  <c r="DP33" i="167"/>
  <c r="DP56" i="167"/>
  <c r="DP91" i="167"/>
  <c r="DP63" i="167"/>
  <c r="DP124" i="167"/>
  <c r="CX124" i="167" s="1"/>
  <c r="DP106" i="167"/>
  <c r="CZ106" i="167" s="1"/>
  <c r="DP116" i="167"/>
  <c r="DP88" i="167"/>
  <c r="DP22" i="167"/>
  <c r="DP73" i="167"/>
  <c r="DP13" i="167"/>
  <c r="DP30" i="167"/>
  <c r="DP35" i="167"/>
  <c r="DP53" i="167"/>
  <c r="DP70" i="167"/>
  <c r="DP118" i="167"/>
  <c r="DP85" i="167"/>
  <c r="DP104" i="167"/>
  <c r="DP101" i="167"/>
  <c r="DP120" i="167"/>
  <c r="DP28" i="167"/>
  <c r="CX28" i="167" s="1"/>
  <c r="DP149" i="167"/>
  <c r="DP68" i="167"/>
  <c r="DP31" i="167"/>
  <c r="CZ31" i="167" s="1"/>
  <c r="DP17" i="167"/>
  <c r="DP40" i="167"/>
  <c r="DP74" i="167"/>
  <c r="DP80" i="167"/>
  <c r="DP14" i="167"/>
  <c r="CX14" i="167" s="1"/>
  <c r="EU14" i="165" s="1"/>
  <c r="DP136" i="167"/>
  <c r="DP96" i="167"/>
  <c r="DP84" i="167"/>
  <c r="DP11" i="167"/>
  <c r="DP139" i="167"/>
  <c r="DP145" i="167"/>
  <c r="DP71" i="167"/>
  <c r="CX71" i="167" s="1"/>
  <c r="DP32" i="167"/>
  <c r="CZ32" i="167" s="1"/>
  <c r="DP55" i="167"/>
  <c r="DP41" i="167"/>
  <c r="DP131" i="167"/>
  <c r="DP112" i="167"/>
  <c r="DP8" i="167"/>
  <c r="DP76" i="167"/>
  <c r="DP78" i="167"/>
  <c r="DP110" i="167"/>
  <c r="DP50" i="167"/>
  <c r="DP77" i="167"/>
  <c r="DP137" i="167"/>
  <c r="DP98" i="167"/>
  <c r="DP67" i="167"/>
  <c r="DP156" i="167"/>
  <c r="DP39" i="167"/>
  <c r="DP66" i="167"/>
  <c r="CZ66" i="167" s="1"/>
  <c r="DP20" i="167"/>
  <c r="DP29" i="167"/>
  <c r="DP99" i="167"/>
  <c r="DP81" i="167"/>
  <c r="DP59" i="167"/>
  <c r="DP128" i="167"/>
  <c r="DP103" i="167"/>
  <c r="DP27" i="167"/>
  <c r="DP100" i="167"/>
  <c r="DP153" i="167"/>
  <c r="DP115" i="167"/>
  <c r="DP142" i="167"/>
  <c r="DP121" i="167"/>
  <c r="DP87" i="167"/>
  <c r="DQ157" i="167"/>
  <c r="DQ158" i="167"/>
  <c r="DQ90" i="167"/>
  <c r="DQ111" i="167"/>
  <c r="DQ98" i="167"/>
  <c r="DQ32" i="167"/>
  <c r="DQ144" i="167"/>
  <c r="DQ110" i="167"/>
  <c r="DQ46" i="167"/>
  <c r="DQ97" i="167"/>
  <c r="DQ69" i="167"/>
  <c r="DQ48" i="167"/>
  <c r="DQ80" i="167"/>
  <c r="DQ55" i="167"/>
  <c r="DQ137" i="167"/>
  <c r="DQ114" i="167"/>
  <c r="DQ17" i="167"/>
  <c r="DQ131" i="167"/>
  <c r="DQ152" i="167"/>
  <c r="DQ127" i="167"/>
  <c r="DQ62" i="167"/>
  <c r="DQ8" i="167"/>
  <c r="DQ73" i="167"/>
  <c r="DQ121" i="167"/>
  <c r="DQ79" i="167"/>
  <c r="DQ27" i="167"/>
  <c r="DQ20" i="167"/>
  <c r="DQ19" i="167"/>
  <c r="DQ50" i="167"/>
  <c r="DQ154" i="167"/>
  <c r="DQ67" i="167"/>
  <c r="DQ72" i="167"/>
  <c r="DQ29" i="167"/>
  <c r="DQ49" i="167"/>
  <c r="DQ155" i="167"/>
  <c r="DQ150" i="167"/>
  <c r="DQ57" i="167"/>
  <c r="DQ59" i="167"/>
  <c r="DQ43" i="167"/>
  <c r="DQ138" i="167"/>
  <c r="DQ113" i="167"/>
  <c r="DQ102" i="167"/>
  <c r="DQ78" i="167"/>
  <c r="DQ88" i="167"/>
  <c r="DQ126" i="167"/>
  <c r="DQ118" i="167"/>
  <c r="DQ149" i="167"/>
  <c r="DQ112" i="167"/>
  <c r="DQ104" i="167"/>
  <c r="DQ130" i="167"/>
  <c r="DQ119" i="167"/>
  <c r="DQ142" i="167"/>
  <c r="DQ24" i="167"/>
  <c r="DQ77" i="167"/>
  <c r="DQ135" i="167"/>
  <c r="DQ13" i="167"/>
  <c r="DQ28" i="167"/>
  <c r="DQ18" i="167"/>
  <c r="DQ52" i="167"/>
  <c r="DQ92" i="167"/>
  <c r="DQ25" i="167"/>
  <c r="DQ123" i="167"/>
  <c r="DQ54" i="167"/>
  <c r="DQ64" i="167"/>
  <c r="DQ84" i="167"/>
  <c r="DQ26" i="167"/>
  <c r="DQ139" i="167"/>
  <c r="DQ100" i="167"/>
  <c r="DQ14" i="167"/>
  <c r="DQ91" i="167"/>
  <c r="DQ63" i="167"/>
  <c r="DQ132" i="167"/>
  <c r="DQ108" i="167"/>
  <c r="DQ145" i="167"/>
  <c r="DQ103" i="167"/>
  <c r="DQ45" i="167"/>
  <c r="DQ23" i="167"/>
  <c r="DQ122" i="167"/>
  <c r="DQ109" i="167"/>
  <c r="DQ71" i="167"/>
  <c r="DQ101" i="167"/>
  <c r="DQ39" i="167"/>
  <c r="DQ30" i="167"/>
  <c r="DQ21" i="167"/>
  <c r="DQ134" i="167"/>
  <c r="DQ10" i="167"/>
  <c r="DQ105" i="167"/>
  <c r="DQ15" i="167"/>
  <c r="DQ136" i="167"/>
  <c r="DQ156" i="167"/>
  <c r="DQ148" i="167"/>
  <c r="DQ44" i="167"/>
  <c r="DQ33" i="167"/>
  <c r="DQ68" i="167"/>
  <c r="DQ75" i="167"/>
  <c r="DQ95" i="167"/>
  <c r="DQ87" i="167"/>
  <c r="DQ61" i="167"/>
  <c r="DQ74" i="167"/>
  <c r="DQ31" i="167"/>
  <c r="DQ53" i="167"/>
  <c r="DQ41" i="167"/>
  <c r="DQ70" i="167"/>
  <c r="DQ147" i="167"/>
  <c r="DQ107" i="167"/>
  <c r="DQ128" i="167"/>
  <c r="DQ56" i="167"/>
  <c r="DQ146" i="167"/>
  <c r="DQ83" i="167"/>
  <c r="DQ124" i="167"/>
  <c r="DQ85" i="167"/>
  <c r="DQ116" i="167"/>
  <c r="DQ38" i="167"/>
  <c r="DQ86" i="167"/>
  <c r="DQ66" i="167"/>
  <c r="DQ36" i="167"/>
  <c r="DQ47" i="167"/>
  <c r="DQ82" i="167"/>
  <c r="DQ35" i="167"/>
  <c r="DQ12" i="167"/>
  <c r="DQ89" i="167"/>
  <c r="DQ94" i="167"/>
  <c r="DQ115" i="167"/>
  <c r="DQ133" i="167"/>
  <c r="DQ22" i="167"/>
  <c r="DQ60" i="167"/>
  <c r="DQ65" i="167"/>
  <c r="DQ141" i="167"/>
  <c r="DQ129" i="167"/>
  <c r="DQ125" i="167"/>
  <c r="DQ51" i="167"/>
  <c r="DQ40" i="167"/>
  <c r="DP47" i="167"/>
  <c r="DP25" i="167"/>
  <c r="DN95" i="167"/>
  <c r="DL150" i="167"/>
  <c r="DL115" i="167"/>
  <c r="DQ11" i="167"/>
  <c r="DO30" i="167"/>
  <c r="CZ30" i="167" s="1"/>
  <c r="DN44" i="167"/>
  <c r="DL93" i="167"/>
  <c r="DK141" i="167"/>
  <c r="CR141" i="167" s="1"/>
  <c r="DQ143" i="167"/>
  <c r="DQ117" i="167"/>
  <c r="DO43" i="167"/>
  <c r="CV43" i="167" s="1"/>
  <c r="DN97" i="167"/>
  <c r="DK151" i="167"/>
  <c r="CR151" i="167" s="1"/>
  <c r="DO59" i="167"/>
  <c r="DP134" i="167"/>
  <c r="DM94" i="167"/>
  <c r="DL50" i="167"/>
  <c r="CT50" i="167" s="1"/>
  <c r="ES50" i="165" s="1"/>
  <c r="DO102" i="167"/>
  <c r="DP109" i="167"/>
  <c r="DQ81" i="167"/>
  <c r="DK80" i="167"/>
  <c r="CR80" i="167" s="1"/>
  <c r="DO9" i="167"/>
  <c r="CV9" i="167" s="1"/>
  <c r="DQ42" i="167"/>
  <c r="DO121" i="167"/>
  <c r="DL72" i="167"/>
  <c r="DQ37" i="167"/>
  <c r="DK13" i="167"/>
  <c r="DK15" i="167"/>
  <c r="CR15" i="167" s="1"/>
  <c r="DQ153" i="167"/>
  <c r="DQ151" i="167"/>
  <c r="DO51" i="167"/>
  <c r="DN32" i="167"/>
  <c r="DM113" i="167"/>
  <c r="CV113" i="167" s="1"/>
  <c r="DN137" i="167"/>
  <c r="CX137" i="167" s="1"/>
  <c r="DQ9" i="167"/>
  <c r="DO35" i="167"/>
  <c r="DP26" i="167"/>
  <c r="CZ26" i="167" s="1"/>
  <c r="DQ106" i="167"/>
  <c r="DQ120" i="167"/>
  <c r="DN91" i="167"/>
  <c r="DN141" i="167"/>
  <c r="DQ99" i="167"/>
  <c r="DL8" i="167"/>
  <c r="DK30" i="167"/>
  <c r="CY24" i="167"/>
  <c r="CY44" i="167"/>
  <c r="CY10" i="167"/>
  <c r="CY30" i="167"/>
  <c r="CY11" i="167"/>
  <c r="CR36" i="167"/>
  <c r="CV39" i="167"/>
  <c r="CY38" i="167"/>
  <c r="CV25" i="167"/>
  <c r="ET25" i="165" s="1"/>
  <c r="CV11" i="167"/>
  <c r="ET11" i="165" s="1"/>
  <c r="CV72" i="167"/>
  <c r="CV27" i="167"/>
  <c r="ET27" i="165" s="1"/>
  <c r="CV10" i="167"/>
  <c r="ET10" i="165" s="1"/>
  <c r="CV45" i="167"/>
  <c r="DZ3" i="167"/>
  <c r="EA3" i="167"/>
  <c r="DN93" i="166"/>
  <c r="CX93" i="166" s="1"/>
  <c r="DM27" i="166"/>
  <c r="CV27" i="166" s="1"/>
  <c r="DM9" i="166"/>
  <c r="CV9" i="166" s="1"/>
  <c r="DK83" i="166"/>
  <c r="CR83" i="166" s="1"/>
  <c r="DJ49" i="167"/>
  <c r="CP49" i="167" s="1"/>
  <c r="EQ49" i="165" s="1"/>
  <c r="DJ27" i="167"/>
  <c r="CP27" i="167" s="1"/>
  <c r="EQ27" i="165" s="1"/>
  <c r="CR38" i="167"/>
  <c r="CR22" i="167"/>
  <c r="DN86" i="166"/>
  <c r="CX86" i="166" s="1"/>
  <c r="CR34" i="167"/>
  <c r="DK21" i="166"/>
  <c r="CR21" i="166" s="1"/>
  <c r="CR68" i="167"/>
  <c r="CV50" i="167"/>
  <c r="DK39" i="166"/>
  <c r="CR39" i="166" s="1"/>
  <c r="CR27" i="167"/>
  <c r="CY16" i="167"/>
  <c r="CY40" i="167"/>
  <c r="EC3" i="167"/>
  <c r="EC6" i="167" s="1"/>
  <c r="CR26" i="167"/>
  <c r="CR43" i="167"/>
  <c r="CR60" i="167"/>
  <c r="CR108" i="167"/>
  <c r="DL102" i="166"/>
  <c r="CT102" i="166" s="1"/>
  <c r="DL49" i="166"/>
  <c r="CT49" i="166" s="1"/>
  <c r="DO55" i="166"/>
  <c r="CR19" i="167"/>
  <c r="DK86" i="166"/>
  <c r="CR86" i="166" s="1"/>
  <c r="DO91" i="166"/>
  <c r="DK81" i="166"/>
  <c r="CR81" i="166" s="1"/>
  <c r="CW33" i="166"/>
  <c r="CW100" i="166"/>
  <c r="CW95" i="166"/>
  <c r="DO32" i="166"/>
  <c r="CW105" i="166"/>
  <c r="CW19" i="166"/>
  <c r="DO14" i="166"/>
  <c r="DQ23" i="166"/>
  <c r="DJ13" i="166"/>
  <c r="CP13" i="166" s="1"/>
  <c r="DO20" i="166"/>
  <c r="DP32" i="166"/>
  <c r="CW21" i="166"/>
  <c r="CW35" i="166"/>
  <c r="CW50" i="166"/>
  <c r="CW74" i="166"/>
  <c r="CR77" i="167"/>
  <c r="DO76" i="166"/>
  <c r="DP35" i="166"/>
  <c r="CW40" i="166"/>
  <c r="CW41" i="166"/>
  <c r="CW87" i="166"/>
  <c r="CR79" i="167"/>
  <c r="DP12" i="166"/>
  <c r="DO95" i="166"/>
  <c r="DK94" i="166"/>
  <c r="CR94" i="166" s="1"/>
  <c r="DP44" i="166"/>
  <c r="DP38" i="166"/>
  <c r="DK49" i="166"/>
  <c r="CR49" i="166" s="1"/>
  <c r="DK53" i="166"/>
  <c r="CR53" i="166" s="1"/>
  <c r="DK10" i="166"/>
  <c r="CR10" i="166" s="1"/>
  <c r="CW107" i="166"/>
  <c r="CW13" i="166"/>
  <c r="CW46" i="166"/>
  <c r="CW58" i="166"/>
  <c r="CR73" i="167"/>
  <c r="DO37" i="166"/>
  <c r="DO80" i="166"/>
  <c r="DK37" i="166"/>
  <c r="CR37" i="166" s="1"/>
  <c r="DJ41" i="166"/>
  <c r="CP41" i="166" s="1"/>
  <c r="CW67" i="166"/>
  <c r="CW89" i="166"/>
  <c r="CW81" i="166"/>
  <c r="DO45" i="166"/>
  <c r="CW14" i="166"/>
  <c r="CW73" i="166"/>
  <c r="CW32" i="166"/>
  <c r="CW48" i="166"/>
  <c r="CW57" i="166"/>
  <c r="DO13" i="166"/>
  <c r="DO67" i="166"/>
  <c r="DK45" i="166"/>
  <c r="CR45" i="166" s="1"/>
  <c r="CW30" i="166"/>
  <c r="CR100" i="167"/>
  <c r="DO18" i="166"/>
  <c r="DP56" i="166"/>
  <c r="DO36" i="166"/>
  <c r="DP98" i="166"/>
  <c r="DO81" i="166"/>
  <c r="DP48" i="166"/>
  <c r="DP19" i="166"/>
  <c r="DP58" i="166"/>
  <c r="CW53" i="166"/>
  <c r="CW16" i="166"/>
  <c r="CW75" i="166"/>
  <c r="CW103" i="166"/>
  <c r="CW86" i="166"/>
  <c r="CW12" i="166"/>
  <c r="CW91" i="166"/>
  <c r="DN70" i="166"/>
  <c r="CX70" i="166" s="1"/>
  <c r="EB3" i="167"/>
  <c r="DL60" i="166"/>
  <c r="CT60" i="166" s="1"/>
  <c r="CT14" i="167"/>
  <c r="ES14" i="165" s="1"/>
  <c r="DJ26" i="167"/>
  <c r="CP26" i="167" s="1"/>
  <c r="EQ26" i="165" s="1"/>
  <c r="DN18" i="166"/>
  <c r="CX18" i="166" s="1"/>
  <c r="DN64" i="166"/>
  <c r="CX64" i="166" s="1"/>
  <c r="DN67" i="166"/>
  <c r="CX67" i="166" s="1"/>
  <c r="DN36" i="166"/>
  <c r="CX36" i="166" s="1"/>
  <c r="EC3" i="166"/>
  <c r="CJ12" i="166" s="1"/>
  <c r="DO29" i="166"/>
  <c r="DK44" i="166"/>
  <c r="CR44" i="166" s="1"/>
  <c r="DO46" i="166"/>
  <c r="DK12" i="166"/>
  <c r="CR12" i="166" s="1"/>
  <c r="DO68" i="166"/>
  <c r="DP29" i="166"/>
  <c r="CW90" i="166"/>
  <c r="CW28" i="166"/>
  <c r="CW44" i="166"/>
  <c r="CW52" i="166"/>
  <c r="CW93" i="166"/>
  <c r="CW66" i="166"/>
  <c r="CW72" i="166"/>
  <c r="CW99" i="166"/>
  <c r="CW82" i="166"/>
  <c r="CW69" i="166"/>
  <c r="CW34" i="166"/>
  <c r="CW49" i="166"/>
  <c r="CW47" i="166"/>
  <c r="CW97" i="166"/>
  <c r="CW43" i="166"/>
  <c r="CW68" i="166"/>
  <c r="CW22" i="166"/>
  <c r="CW24" i="166"/>
  <c r="CW88" i="166"/>
  <c r="CW59" i="166"/>
  <c r="CW60" i="166"/>
  <c r="CW29" i="166"/>
  <c r="CW62" i="166"/>
  <c r="CW96" i="166"/>
  <c r="CW31" i="166"/>
  <c r="CW102" i="166"/>
  <c r="CW26" i="166"/>
  <c r="CW70" i="166"/>
  <c r="CW83" i="166"/>
  <c r="CW84" i="166"/>
  <c r="CW85" i="166"/>
  <c r="CW61" i="166"/>
  <c r="CW78" i="166"/>
  <c r="CW39" i="166"/>
  <c r="CW104" i="166"/>
  <c r="CW108" i="166"/>
  <c r="CW37" i="166"/>
  <c r="CW45" i="166"/>
  <c r="CW106" i="166"/>
  <c r="CW27" i="166"/>
  <c r="CW54" i="166"/>
  <c r="CW18" i="166"/>
  <c r="CW64" i="166"/>
  <c r="CW8" i="166"/>
  <c r="CW20" i="166"/>
  <c r="CW15" i="166"/>
  <c r="CW42" i="166"/>
  <c r="CW38" i="166"/>
  <c r="CW10" i="166"/>
  <c r="CW56" i="166"/>
  <c r="CW98" i="166"/>
  <c r="CW51" i="166"/>
  <c r="CW80" i="166"/>
  <c r="CW71" i="166"/>
  <c r="CW55" i="166"/>
  <c r="CW92" i="166"/>
  <c r="CW36" i="166"/>
  <c r="CW76" i="166"/>
  <c r="CW23" i="166"/>
  <c r="CW17" i="166"/>
  <c r="CW79" i="166"/>
  <c r="ED3" i="167"/>
  <c r="CJ11" i="167" s="1"/>
  <c r="DN32" i="166"/>
  <c r="CX32" i="166" s="1"/>
  <c r="DM35" i="166"/>
  <c r="CV35" i="166" s="1"/>
  <c r="DO56" i="166"/>
  <c r="DP80" i="166"/>
  <c r="CW65" i="166"/>
  <c r="CW77" i="166"/>
  <c r="CW63" i="166"/>
  <c r="CW11" i="166"/>
  <c r="CW94" i="166"/>
  <c r="CW25" i="166"/>
  <c r="DX3" i="167"/>
  <c r="EQ97" i="165"/>
  <c r="EB3" i="166"/>
  <c r="EB6" i="166" s="1"/>
  <c r="DN24" i="166"/>
  <c r="CX24" i="166" s="1"/>
  <c r="DL33" i="166"/>
  <c r="CT33" i="166" s="1"/>
  <c r="DZ3" i="166"/>
  <c r="CJ9" i="166" s="1"/>
  <c r="DL9" i="166"/>
  <c r="CT9" i="166" s="1"/>
  <c r="DK13" i="166"/>
  <c r="CR13" i="166" s="1"/>
  <c r="DK63" i="166"/>
  <c r="CR63" i="166" s="1"/>
  <c r="DK60" i="166"/>
  <c r="CR60" i="166" s="1"/>
  <c r="DK92" i="166"/>
  <c r="CR92" i="166" s="1"/>
  <c r="DN30" i="166"/>
  <c r="CX30" i="166" s="1"/>
  <c r="CW101" i="166"/>
  <c r="CS4" i="166"/>
  <c r="CR78" i="167"/>
  <c r="CR59" i="167"/>
  <c r="CR31" i="167"/>
  <c r="DJ9" i="167"/>
  <c r="CP9" i="167" s="1"/>
  <c r="EQ9" i="165" s="1"/>
  <c r="DJ31" i="167"/>
  <c r="CP31" i="167" s="1"/>
  <c r="EQ31" i="165" s="1"/>
  <c r="DJ60" i="167"/>
  <c r="CP60" i="167" s="1"/>
  <c r="EQ60" i="165" s="1"/>
  <c r="DJ25" i="167"/>
  <c r="CP25" i="167" s="1"/>
  <c r="EQ25" i="165" s="1"/>
  <c r="CX13" i="167"/>
  <c r="CT142" i="167"/>
  <c r="CT91" i="167"/>
  <c r="ES91" i="165" s="1"/>
  <c r="CT109" i="167"/>
  <c r="ES109" i="165" s="1"/>
  <c r="CT65" i="167"/>
  <c r="ES65" i="165" s="1"/>
  <c r="CT34" i="167"/>
  <c r="ES34" i="165" s="1"/>
  <c r="CT16" i="167"/>
  <c r="ES16" i="165" s="1"/>
  <c r="CT56" i="167"/>
  <c r="ES56" i="165" s="1"/>
  <c r="CT28" i="167"/>
  <c r="ES28" i="165" s="1"/>
  <c r="CT18" i="167"/>
  <c r="ES18" i="165" s="1"/>
  <c r="CT140" i="167"/>
  <c r="CT106" i="167"/>
  <c r="ES106" i="165" s="1"/>
  <c r="CT127" i="167"/>
  <c r="CT94" i="167"/>
  <c r="ES94" i="165" s="1"/>
  <c r="CT118" i="167"/>
  <c r="ES118" i="165" s="1"/>
  <c r="CT129" i="167"/>
  <c r="CT125" i="167"/>
  <c r="CT158" i="167"/>
  <c r="ES208" i="165" s="1"/>
  <c r="ES207" i="165" s="1"/>
  <c r="CT116" i="167"/>
  <c r="ES116" i="165" s="1"/>
  <c r="CT157" i="167"/>
  <c r="CT152" i="167"/>
  <c r="CT154" i="167"/>
  <c r="CT151" i="167"/>
  <c r="CT136" i="167"/>
  <c r="CT88" i="167"/>
  <c r="ES88" i="165" s="1"/>
  <c r="CT84" i="167"/>
  <c r="ES84" i="165" s="1"/>
  <c r="CT57" i="167"/>
  <c r="ES57" i="165" s="1"/>
  <c r="CT67" i="167"/>
  <c r="ES67" i="165" s="1"/>
  <c r="CT119" i="167"/>
  <c r="ES119" i="165" s="1"/>
  <c r="CT141" i="167"/>
  <c r="CT130" i="167"/>
  <c r="CT147" i="167"/>
  <c r="CT45" i="167"/>
  <c r="ES45" i="165" s="1"/>
  <c r="CT103" i="167"/>
  <c r="ES103" i="165" s="1"/>
  <c r="CT150" i="167"/>
  <c r="CT137" i="167"/>
  <c r="CT131" i="167"/>
  <c r="CT149" i="167"/>
  <c r="CT139" i="167"/>
  <c r="CT73" i="167"/>
  <c r="ES73" i="165" s="1"/>
  <c r="CT15" i="167"/>
  <c r="ES15" i="165" s="1"/>
  <c r="CT37" i="167"/>
  <c r="ES37" i="165" s="1"/>
  <c r="CT51" i="167"/>
  <c r="ES51" i="165" s="1"/>
  <c r="CT134" i="167"/>
  <c r="CT104" i="167"/>
  <c r="ES104" i="165" s="1"/>
  <c r="CT89" i="167"/>
  <c r="ES89" i="165" s="1"/>
  <c r="CT128" i="167"/>
  <c r="CT40" i="167"/>
  <c r="ES40" i="165" s="1"/>
  <c r="CT87" i="167"/>
  <c r="ES87" i="165" s="1"/>
  <c r="CX21" i="167"/>
  <c r="CZ21" i="167"/>
  <c r="DJ10" i="167"/>
  <c r="CP10" i="167" s="1"/>
  <c r="EQ10" i="165" s="1"/>
  <c r="DJ24" i="167"/>
  <c r="CP24" i="167" s="1"/>
  <c r="EQ24" i="165" s="1"/>
  <c r="DJ38" i="167"/>
  <c r="CP38" i="167" s="1"/>
  <c r="EQ38" i="165" s="1"/>
  <c r="DJ29" i="167"/>
  <c r="CP29" i="167" s="1"/>
  <c r="EQ29" i="165" s="1"/>
  <c r="DJ30" i="167"/>
  <c r="CP30" i="167" s="1"/>
  <c r="EQ30" i="165" s="1"/>
  <c r="CX43" i="167"/>
  <c r="CV42" i="167"/>
  <c r="CY55" i="167"/>
  <c r="DJ85" i="167"/>
  <c r="CP85" i="167" s="1"/>
  <c r="EQ85" i="165" s="1"/>
  <c r="CY26" i="167"/>
  <c r="CY78" i="167"/>
  <c r="DJ14" i="167"/>
  <c r="CP14" i="167" s="1"/>
  <c r="EQ14" i="165" s="1"/>
  <c r="CX61" i="167"/>
  <c r="CY50" i="167"/>
  <c r="CX88" i="167"/>
  <c r="DJ98" i="167"/>
  <c r="CP98" i="167" s="1"/>
  <c r="EQ98" i="165" s="1"/>
  <c r="CY106" i="167"/>
  <c r="CY100" i="167"/>
  <c r="CX93" i="167"/>
  <c r="CX36" i="167"/>
  <c r="CV123" i="167"/>
  <c r="CV51" i="167"/>
  <c r="CV13" i="167"/>
  <c r="ET13" i="165" s="1"/>
  <c r="CV83" i="167"/>
  <c r="CV38" i="167"/>
  <c r="CV89" i="167"/>
  <c r="CV119" i="167"/>
  <c r="CV53" i="167"/>
  <c r="CV94" i="167"/>
  <c r="CV22" i="167"/>
  <c r="ET22" i="165" s="1"/>
  <c r="CV76" i="167"/>
  <c r="CV121" i="167"/>
  <c r="CV32" i="167"/>
  <c r="ET32" i="165" s="1"/>
  <c r="CV66" i="167"/>
  <c r="CV87" i="167"/>
  <c r="CV88" i="167"/>
  <c r="CV62" i="167"/>
  <c r="CV117" i="167"/>
  <c r="CV126" i="167"/>
  <c r="CV141" i="167"/>
  <c r="CV139" i="167"/>
  <c r="CV138" i="167"/>
  <c r="CV91" i="167"/>
  <c r="CV143" i="167"/>
  <c r="CV108" i="167"/>
  <c r="CV157" i="167"/>
  <c r="CV102" i="167"/>
  <c r="CV114" i="167"/>
  <c r="CV154" i="167"/>
  <c r="CV109" i="167"/>
  <c r="CV55" i="167"/>
  <c r="CV64" i="167"/>
  <c r="CV78" i="167"/>
  <c r="CV149" i="167"/>
  <c r="CV135" i="167"/>
  <c r="CV134" i="167"/>
  <c r="CV148" i="167"/>
  <c r="CV130" i="167"/>
  <c r="CV58" i="167"/>
  <c r="CV90" i="167"/>
  <c r="CV105" i="167"/>
  <c r="CV71" i="167"/>
  <c r="CV44" i="167"/>
  <c r="CV95" i="167"/>
  <c r="CV158" i="167"/>
  <c r="ET208" i="165" s="1"/>
  <c r="ET207" i="165" s="1"/>
  <c r="CS4" i="167"/>
  <c r="CW4" i="167"/>
  <c r="CZ27" i="167"/>
  <c r="DJ54" i="167"/>
  <c r="CP54" i="167" s="1"/>
  <c r="EQ54" i="165" s="1"/>
  <c r="DJ77" i="167"/>
  <c r="CP77" i="167" s="1"/>
  <c r="EQ77" i="165" s="1"/>
  <c r="DJ68" i="167"/>
  <c r="CP68" i="167" s="1"/>
  <c r="EQ68" i="165" s="1"/>
  <c r="DJ93" i="167"/>
  <c r="CP93" i="167" s="1"/>
  <c r="EQ93" i="165" s="1"/>
  <c r="CY67" i="167"/>
  <c r="CZ62" i="167"/>
  <c r="CZ113" i="167"/>
  <c r="CZ84" i="167"/>
  <c r="DJ141" i="167"/>
  <c r="CP141" i="167" s="1"/>
  <c r="DJ140" i="167"/>
  <c r="CP140" i="167" s="1"/>
  <c r="DJ129" i="167"/>
  <c r="CP129" i="167" s="1"/>
  <c r="EQ129" i="165" s="1"/>
  <c r="DJ132" i="167"/>
  <c r="CP132" i="167" s="1"/>
  <c r="EQ132" i="165" s="1"/>
  <c r="DJ116" i="167"/>
  <c r="CP116" i="167" s="1"/>
  <c r="EQ116" i="165" s="1"/>
  <c r="DJ89" i="167"/>
  <c r="CP89" i="167" s="1"/>
  <c r="EQ89" i="165" s="1"/>
  <c r="DJ110" i="167"/>
  <c r="CP110" i="167" s="1"/>
  <c r="EQ110" i="165" s="1"/>
  <c r="DJ90" i="167"/>
  <c r="CP90" i="167" s="1"/>
  <c r="EQ90" i="165" s="1"/>
  <c r="DJ81" i="167"/>
  <c r="CP81" i="167" s="1"/>
  <c r="EQ81" i="165" s="1"/>
  <c r="DJ108" i="167"/>
  <c r="CP108" i="167" s="1"/>
  <c r="EQ108" i="165" s="1"/>
  <c r="DJ65" i="167"/>
  <c r="CP65" i="167" s="1"/>
  <c r="EQ65" i="165" s="1"/>
  <c r="DJ56" i="167"/>
  <c r="CP56" i="167" s="1"/>
  <c r="EQ56" i="165" s="1"/>
  <c r="DJ57" i="167"/>
  <c r="CP57" i="167" s="1"/>
  <c r="EQ57" i="165" s="1"/>
  <c r="DJ16" i="167"/>
  <c r="CP16" i="167" s="1"/>
  <c r="EQ16" i="165" s="1"/>
  <c r="DJ23" i="167"/>
  <c r="CP23" i="167" s="1"/>
  <c r="EQ23" i="165" s="1"/>
  <c r="DJ39" i="167"/>
  <c r="CP39" i="167" s="1"/>
  <c r="EQ39" i="165" s="1"/>
  <c r="DJ21" i="167"/>
  <c r="CP21" i="167" s="1"/>
  <c r="EQ21" i="165" s="1"/>
  <c r="DJ59" i="167"/>
  <c r="CP59" i="167" s="1"/>
  <c r="EQ59" i="165" s="1"/>
  <c r="DJ8" i="167"/>
  <c r="DJ17" i="167"/>
  <c r="CP17" i="167" s="1"/>
  <c r="EQ17" i="165" s="1"/>
  <c r="DJ19" i="167"/>
  <c r="CP19" i="167" s="1"/>
  <c r="EQ19" i="165" s="1"/>
  <c r="DJ11" i="167"/>
  <c r="CP11" i="167" s="1"/>
  <c r="EQ11" i="165" s="1"/>
  <c r="DJ15" i="167"/>
  <c r="CP15" i="167" s="1"/>
  <c r="EQ15" i="165" s="1"/>
  <c r="DJ43" i="167"/>
  <c r="CP43" i="167" s="1"/>
  <c r="EQ43" i="165" s="1"/>
  <c r="DJ12" i="167"/>
  <c r="CP12" i="167" s="1"/>
  <c r="EQ12" i="165" s="1"/>
  <c r="DJ47" i="167"/>
  <c r="CP47" i="167" s="1"/>
  <c r="EQ47" i="165" s="1"/>
  <c r="DJ52" i="167"/>
  <c r="CP52" i="167" s="1"/>
  <c r="EQ52" i="165" s="1"/>
  <c r="DJ69" i="167"/>
  <c r="CP69" i="167" s="1"/>
  <c r="EQ69" i="165" s="1"/>
  <c r="DJ41" i="167"/>
  <c r="CP41" i="167" s="1"/>
  <c r="EQ41" i="165" s="1"/>
  <c r="DJ80" i="167"/>
  <c r="CP80" i="167" s="1"/>
  <c r="EQ80" i="165" s="1"/>
  <c r="DJ76" i="167"/>
  <c r="CP76" i="167" s="1"/>
  <c r="EQ76" i="165" s="1"/>
  <c r="DJ40" i="167"/>
  <c r="CP40" i="167" s="1"/>
  <c r="EQ40" i="165" s="1"/>
  <c r="DJ64" i="167"/>
  <c r="CP64" i="167" s="1"/>
  <c r="EQ64" i="165" s="1"/>
  <c r="DJ117" i="167"/>
  <c r="CP117" i="167" s="1"/>
  <c r="EQ117" i="165" s="1"/>
  <c r="DJ32" i="167"/>
  <c r="CP32" i="167" s="1"/>
  <c r="EQ32" i="165" s="1"/>
  <c r="DJ48" i="167"/>
  <c r="CP48" i="167" s="1"/>
  <c r="EQ48" i="165" s="1"/>
  <c r="DJ75" i="167"/>
  <c r="CP75" i="167" s="1"/>
  <c r="EQ75" i="165" s="1"/>
  <c r="DJ111" i="167"/>
  <c r="CP111" i="167" s="1"/>
  <c r="EQ111" i="165" s="1"/>
  <c r="DJ134" i="167"/>
  <c r="CP134" i="167" s="1"/>
  <c r="EQ134" i="165" s="1"/>
  <c r="DJ128" i="167"/>
  <c r="CP128" i="167" s="1"/>
  <c r="EQ128" i="165" s="1"/>
  <c r="DJ147" i="167"/>
  <c r="CP147" i="167" s="1"/>
  <c r="DJ136" i="167"/>
  <c r="CP136" i="167" s="1"/>
  <c r="EQ136" i="165" s="1"/>
  <c r="DJ102" i="167"/>
  <c r="CP102" i="167" s="1"/>
  <c r="EQ102" i="165" s="1"/>
  <c r="DJ143" i="167"/>
  <c r="CP143" i="167" s="1"/>
  <c r="DJ126" i="167"/>
  <c r="CP126" i="167" s="1"/>
  <c r="EQ126" i="165" s="1"/>
  <c r="DJ152" i="167"/>
  <c r="CP152" i="167" s="1"/>
  <c r="DJ101" i="167"/>
  <c r="CP101" i="167" s="1"/>
  <c r="EQ101" i="165" s="1"/>
  <c r="DJ153" i="167"/>
  <c r="CP153" i="167" s="1"/>
  <c r="DJ156" i="167"/>
  <c r="CP156" i="167" s="1"/>
  <c r="DJ53" i="167"/>
  <c r="CP53" i="167" s="1"/>
  <c r="EQ53" i="165" s="1"/>
  <c r="DJ107" i="167"/>
  <c r="CP107" i="167" s="1"/>
  <c r="EQ107" i="165" s="1"/>
  <c r="DJ115" i="167"/>
  <c r="CP115" i="167" s="1"/>
  <c r="EQ115" i="165" s="1"/>
  <c r="DJ119" i="167"/>
  <c r="CP119" i="167" s="1"/>
  <c r="EQ119" i="165" s="1"/>
  <c r="DJ109" i="167"/>
  <c r="CP109" i="167" s="1"/>
  <c r="EQ109" i="165" s="1"/>
  <c r="DJ133" i="167"/>
  <c r="CP133" i="167" s="1"/>
  <c r="EQ133" i="165" s="1"/>
  <c r="DJ157" i="167"/>
  <c r="CP157" i="167" s="1"/>
  <c r="DJ146" i="167"/>
  <c r="CP146" i="167" s="1"/>
  <c r="DJ142" i="167"/>
  <c r="CP142" i="167" s="1"/>
  <c r="DJ151" i="167"/>
  <c r="CP151" i="167" s="1"/>
  <c r="DJ149" i="167"/>
  <c r="CP149" i="167" s="1"/>
  <c r="DJ155" i="167"/>
  <c r="CP155" i="167" s="1"/>
  <c r="DJ82" i="167"/>
  <c r="CP82" i="167" s="1"/>
  <c r="EQ82" i="165" s="1"/>
  <c r="DJ100" i="167"/>
  <c r="CP100" i="167" s="1"/>
  <c r="EQ100" i="165" s="1"/>
  <c r="DJ67" i="167"/>
  <c r="CP67" i="167" s="1"/>
  <c r="EQ67" i="165" s="1"/>
  <c r="DJ33" i="167"/>
  <c r="CP33" i="167" s="1"/>
  <c r="EQ33" i="165" s="1"/>
  <c r="DJ150" i="167"/>
  <c r="CP150" i="167" s="1"/>
  <c r="DJ137" i="167"/>
  <c r="CP137" i="167" s="1"/>
  <c r="DJ138" i="167"/>
  <c r="CP138" i="167" s="1"/>
  <c r="DJ86" i="167"/>
  <c r="CP86" i="167" s="1"/>
  <c r="EQ86" i="165" s="1"/>
  <c r="DJ87" i="167"/>
  <c r="CP87" i="167" s="1"/>
  <c r="EQ87" i="165" s="1"/>
  <c r="DJ51" i="167"/>
  <c r="CP51" i="167" s="1"/>
  <c r="EQ51" i="165" s="1"/>
  <c r="DJ103" i="167"/>
  <c r="CP103" i="167" s="1"/>
  <c r="EQ103" i="165" s="1"/>
  <c r="DJ112" i="167"/>
  <c r="CP112" i="167" s="1"/>
  <c r="EQ112" i="165" s="1"/>
  <c r="DJ145" i="167"/>
  <c r="CP145" i="167" s="1"/>
  <c r="DJ131" i="167"/>
  <c r="CP131" i="167" s="1"/>
  <c r="EQ131" i="165" s="1"/>
  <c r="DJ130" i="167"/>
  <c r="CP130" i="167" s="1"/>
  <c r="EQ130" i="165" s="1"/>
  <c r="DJ106" i="167"/>
  <c r="CP106" i="167" s="1"/>
  <c r="EQ106" i="165" s="1"/>
  <c r="DJ83" i="167"/>
  <c r="CP83" i="167" s="1"/>
  <c r="EQ83" i="165" s="1"/>
  <c r="DJ148" i="167"/>
  <c r="CP148" i="167" s="1"/>
  <c r="DJ144" i="167"/>
  <c r="CP144" i="167" s="1"/>
  <c r="DJ120" i="167"/>
  <c r="CP120" i="167" s="1"/>
  <c r="EQ120" i="165" s="1"/>
  <c r="DJ73" i="167"/>
  <c r="CP73" i="167" s="1"/>
  <c r="EQ73" i="165" s="1"/>
  <c r="DJ121" i="167"/>
  <c r="CP121" i="167" s="1"/>
  <c r="EQ121" i="165" s="1"/>
  <c r="DJ105" i="167"/>
  <c r="CP105" i="167" s="1"/>
  <c r="EQ105" i="165" s="1"/>
  <c r="DJ46" i="167"/>
  <c r="CP46" i="167" s="1"/>
  <c r="EQ46" i="165" s="1"/>
  <c r="DJ135" i="167"/>
  <c r="CP135" i="167" s="1"/>
  <c r="EQ135" i="165" s="1"/>
  <c r="DJ123" i="167"/>
  <c r="CP123" i="167" s="1"/>
  <c r="EQ123" i="165" s="1"/>
  <c r="DJ91" i="167"/>
  <c r="CP91" i="167" s="1"/>
  <c r="EQ91" i="165" s="1"/>
  <c r="DJ79" i="167"/>
  <c r="CP79" i="167" s="1"/>
  <c r="EQ79" i="165" s="1"/>
  <c r="DJ127" i="167"/>
  <c r="CP127" i="167" s="1"/>
  <c r="EQ127" i="165" s="1"/>
  <c r="DJ84" i="167"/>
  <c r="CP84" i="167" s="1"/>
  <c r="EQ84" i="165" s="1"/>
  <c r="DJ139" i="167"/>
  <c r="CP139" i="167" s="1"/>
  <c r="DJ118" i="167"/>
  <c r="CP118" i="167" s="1"/>
  <c r="EQ118" i="165" s="1"/>
  <c r="DJ71" i="167"/>
  <c r="CP71" i="167" s="1"/>
  <c r="EQ71" i="165" s="1"/>
  <c r="DJ104" i="167"/>
  <c r="CP104" i="167" s="1"/>
  <c r="EQ104" i="165" s="1"/>
  <c r="DJ113" i="167"/>
  <c r="CP113" i="167" s="1"/>
  <c r="EQ113" i="165" s="1"/>
  <c r="DJ74" i="167"/>
  <c r="CP74" i="167" s="1"/>
  <c r="EQ74" i="165" s="1"/>
  <c r="DJ154" i="167"/>
  <c r="CP154" i="167" s="1"/>
  <c r="DJ124" i="167"/>
  <c r="CP124" i="167" s="1"/>
  <c r="EQ124" i="165" s="1"/>
  <c r="DJ44" i="167"/>
  <c r="CP44" i="167" s="1"/>
  <c r="EQ44" i="165" s="1"/>
  <c r="DJ78" i="167"/>
  <c r="CP78" i="167" s="1"/>
  <c r="EQ78" i="165" s="1"/>
  <c r="DJ92" i="167"/>
  <c r="CP92" i="167" s="1"/>
  <c r="EQ92" i="165" s="1"/>
  <c r="DJ158" i="167"/>
  <c r="CP158" i="167" s="1"/>
  <c r="EQ208" i="165" s="1"/>
  <c r="EQ207" i="165" s="1"/>
  <c r="DJ125" i="167"/>
  <c r="CP125" i="167" s="1"/>
  <c r="EQ125" i="165" s="1"/>
  <c r="DJ122" i="167"/>
  <c r="CP122" i="167" s="1"/>
  <c r="EQ122" i="165" s="1"/>
  <c r="DJ61" i="167"/>
  <c r="CP61" i="167" s="1"/>
  <c r="EQ61" i="165" s="1"/>
  <c r="DJ114" i="167"/>
  <c r="CP114" i="167" s="1"/>
  <c r="EQ114" i="165" s="1"/>
  <c r="DJ88" i="167"/>
  <c r="CP88" i="167" s="1"/>
  <c r="EQ88" i="165" s="1"/>
  <c r="DJ95" i="167"/>
  <c r="CP95" i="167" s="1"/>
  <c r="EQ95" i="165" s="1"/>
  <c r="CX140" i="167"/>
  <c r="CX128" i="167"/>
  <c r="CX108" i="167"/>
  <c r="CX26" i="167"/>
  <c r="CX29" i="167"/>
  <c r="CX77" i="167"/>
  <c r="CX15" i="167"/>
  <c r="CX23" i="167"/>
  <c r="CX41" i="167"/>
  <c r="CX55" i="167"/>
  <c r="CX19" i="167"/>
  <c r="CX50" i="167"/>
  <c r="CX99" i="167"/>
  <c r="CX101" i="167"/>
  <c r="CX81" i="167"/>
  <c r="CX145" i="167"/>
  <c r="CX130" i="167"/>
  <c r="CX158" i="167"/>
  <c r="CX138" i="167"/>
  <c r="CX155" i="167"/>
  <c r="CX146" i="167"/>
  <c r="CX106" i="167"/>
  <c r="CX142" i="167"/>
  <c r="CX151" i="167"/>
  <c r="CX90" i="167"/>
  <c r="CX148" i="167"/>
  <c r="CX116" i="167"/>
  <c r="CX80" i="167"/>
  <c r="CX135" i="167"/>
  <c r="CX79" i="167"/>
  <c r="CX153" i="167"/>
  <c r="CX149" i="167"/>
  <c r="CX92" i="167"/>
  <c r="CX150" i="167"/>
  <c r="CX134" i="167"/>
  <c r="CX123" i="167"/>
  <c r="CX129" i="167"/>
  <c r="CX115" i="167"/>
  <c r="CX125" i="167"/>
  <c r="CX143" i="167"/>
  <c r="DJ36" i="167"/>
  <c r="CP36" i="167" s="1"/>
  <c r="EQ36" i="165" s="1"/>
  <c r="DJ35" i="167"/>
  <c r="CP35" i="167" s="1"/>
  <c r="EQ35" i="165" s="1"/>
  <c r="DJ50" i="167"/>
  <c r="CP50" i="167" s="1"/>
  <c r="EQ50" i="165" s="1"/>
  <c r="DJ37" i="167"/>
  <c r="CP37" i="167" s="1"/>
  <c r="EQ37" i="165" s="1"/>
  <c r="CY36" i="167"/>
  <c r="DJ18" i="167"/>
  <c r="CP18" i="167" s="1"/>
  <c r="EQ18" i="165" s="1"/>
  <c r="DJ42" i="167"/>
  <c r="CP42" i="167" s="1"/>
  <c r="EQ42" i="165" s="1"/>
  <c r="CX69" i="167"/>
  <c r="CY72" i="167"/>
  <c r="CX52" i="167"/>
  <c r="CZ69" i="167"/>
  <c r="DJ22" i="167"/>
  <c r="CP22" i="167" s="1"/>
  <c r="EQ22" i="165" s="1"/>
  <c r="CT55" i="167"/>
  <c r="ES55" i="165" s="1"/>
  <c r="CT23" i="167"/>
  <c r="ES23" i="165" s="1"/>
  <c r="CT58" i="167"/>
  <c r="ES58" i="165" s="1"/>
  <c r="CX84" i="167"/>
  <c r="CZ65" i="167"/>
  <c r="CY118" i="167"/>
  <c r="CQ4" i="167"/>
  <c r="CX11" i="167"/>
  <c r="CV12" i="167"/>
  <c r="ET12" i="165" s="1"/>
  <c r="DJ13" i="167"/>
  <c r="CP13" i="167" s="1"/>
  <c r="EQ13" i="165" s="1"/>
  <c r="CZ35" i="167"/>
  <c r="CY64" i="167"/>
  <c r="CZ59" i="167"/>
  <c r="CV63" i="167"/>
  <c r="DJ55" i="167"/>
  <c r="CP55" i="167" s="1"/>
  <c r="EQ55" i="165" s="1"/>
  <c r="CT42" i="167"/>
  <c r="ES42" i="165" s="1"/>
  <c r="CX96" i="167"/>
  <c r="CY105" i="167"/>
  <c r="CV18" i="167"/>
  <c r="ET18" i="165" s="1"/>
  <c r="CX10" i="167"/>
  <c r="EU10" i="165" s="1"/>
  <c r="CX73" i="167"/>
  <c r="CX67" i="167"/>
  <c r="DJ63" i="167"/>
  <c r="CP63" i="167" s="1"/>
  <c r="EQ63" i="165" s="1"/>
  <c r="CT39" i="167"/>
  <c r="ES39" i="165" s="1"/>
  <c r="CV84" i="167"/>
  <c r="CX95" i="167"/>
  <c r="CV52" i="167"/>
  <c r="CZ9" i="167"/>
  <c r="CX30" i="167"/>
  <c r="DJ70" i="167"/>
  <c r="CP70" i="167" s="1"/>
  <c r="EQ70" i="165" s="1"/>
  <c r="CT101" i="167"/>
  <c r="ES101" i="165" s="1"/>
  <c r="CV116" i="167"/>
  <c r="CY145" i="167"/>
  <c r="CY133" i="167"/>
  <c r="CY137" i="167"/>
  <c r="CY140" i="167"/>
  <c r="CY130" i="167"/>
  <c r="CY121" i="167"/>
  <c r="CY109" i="167"/>
  <c r="CY99" i="167"/>
  <c r="CY112" i="167"/>
  <c r="CY92" i="167"/>
  <c r="CY95" i="167"/>
  <c r="CY91" i="167"/>
  <c r="CY77" i="167"/>
  <c r="CY86" i="167"/>
  <c r="CY61" i="167"/>
  <c r="CY81" i="167"/>
  <c r="CY48" i="167"/>
  <c r="CY75" i="167"/>
  <c r="CY63" i="167"/>
  <c r="CY45" i="167"/>
  <c r="CY32" i="167"/>
  <c r="CY23" i="167"/>
  <c r="CY41" i="167"/>
  <c r="CY42" i="167"/>
  <c r="CY33" i="167"/>
  <c r="CY139" i="167"/>
  <c r="CY21" i="167"/>
  <c r="CY25" i="167"/>
  <c r="CY34" i="167"/>
  <c r="CY22" i="167"/>
  <c r="CY17" i="167"/>
  <c r="CY35" i="167"/>
  <c r="CY46" i="167"/>
  <c r="CY57" i="167"/>
  <c r="CY9" i="167"/>
  <c r="CY47" i="167"/>
  <c r="CY13" i="167"/>
  <c r="CY19" i="167"/>
  <c r="CY89" i="167"/>
  <c r="CY51" i="167"/>
  <c r="CY52" i="167"/>
  <c r="CY29" i="167"/>
  <c r="CY85" i="167"/>
  <c r="CY58" i="167"/>
  <c r="CY49" i="167"/>
  <c r="CY87" i="167"/>
  <c r="CY76" i="167"/>
  <c r="CY69" i="167"/>
  <c r="CY80" i="167"/>
  <c r="CY117" i="167"/>
  <c r="CY39" i="167"/>
  <c r="CY15" i="167"/>
  <c r="CY53" i="167"/>
  <c r="CY62" i="167"/>
  <c r="CY128" i="167"/>
  <c r="CY134" i="167"/>
  <c r="CY111" i="167"/>
  <c r="CY90" i="167"/>
  <c r="CY104" i="167"/>
  <c r="CY120" i="167"/>
  <c r="CY123" i="167"/>
  <c r="CY153" i="167"/>
  <c r="CY126" i="167"/>
  <c r="CY37" i="167"/>
  <c r="CY66" i="167"/>
  <c r="CY79" i="167"/>
  <c r="CY65" i="167"/>
  <c r="CY84" i="167"/>
  <c r="CY119" i="167"/>
  <c r="CY60" i="167"/>
  <c r="CY147" i="167"/>
  <c r="CY82" i="167"/>
  <c r="CY127" i="167"/>
  <c r="CY143" i="167"/>
  <c r="CY149" i="167"/>
  <c r="CY73" i="167"/>
  <c r="CY141" i="167"/>
  <c r="CY116" i="167"/>
  <c r="CY150" i="167"/>
  <c r="CY132" i="167"/>
  <c r="CY155" i="167"/>
  <c r="CY146" i="167"/>
  <c r="CY102" i="167"/>
  <c r="CY148" i="167"/>
  <c r="CY142" i="167"/>
  <c r="CY113" i="167"/>
  <c r="CY152" i="167"/>
  <c r="CY154" i="167"/>
  <c r="CY18" i="167"/>
  <c r="CY83" i="167"/>
  <c r="CY151" i="167"/>
  <c r="CY138" i="167"/>
  <c r="CY101" i="167"/>
  <c r="CY98" i="167"/>
  <c r="CY124" i="167"/>
  <c r="CY158" i="167"/>
  <c r="CY136" i="167"/>
  <c r="CY59" i="167"/>
  <c r="CY107" i="167"/>
  <c r="CY131" i="167"/>
  <c r="CY144" i="167"/>
  <c r="CY71" i="167"/>
  <c r="CY115" i="167"/>
  <c r="CY157" i="167"/>
  <c r="CY122" i="167"/>
  <c r="CY88" i="167"/>
  <c r="CY94" i="167"/>
  <c r="CY56" i="167"/>
  <c r="CY43" i="167"/>
  <c r="CY135" i="167"/>
  <c r="CY129" i="167"/>
  <c r="CY156" i="167"/>
  <c r="CY54" i="167"/>
  <c r="CY110" i="167"/>
  <c r="CY108" i="167"/>
  <c r="CY114" i="167"/>
  <c r="CY125" i="167"/>
  <c r="CY97" i="167"/>
  <c r="CY93" i="167"/>
  <c r="CU4" i="167"/>
  <c r="CT25" i="167"/>
  <c r="ES25" i="165" s="1"/>
  <c r="CY27" i="167"/>
  <c r="CX40" i="167"/>
  <c r="CV96" i="167"/>
  <c r="CZ46" i="167"/>
  <c r="DJ62" i="167"/>
  <c r="CP62" i="167" s="1"/>
  <c r="EQ62" i="165" s="1"/>
  <c r="DJ94" i="167"/>
  <c r="CP94" i="167" s="1"/>
  <c r="EQ94" i="165" s="1"/>
  <c r="CZ83" i="167"/>
  <c r="CX18" i="167"/>
  <c r="DJ66" i="167"/>
  <c r="CP66" i="167" s="1"/>
  <c r="EQ66" i="165" s="1"/>
  <c r="CT69" i="167"/>
  <c r="ES69" i="165" s="1"/>
  <c r="CX22" i="167"/>
  <c r="CY96" i="167"/>
  <c r="EE3" i="167"/>
  <c r="CJ12" i="167" s="1"/>
  <c r="CY28" i="167"/>
  <c r="DJ20" i="167"/>
  <c r="CP20" i="167" s="1"/>
  <c r="EQ20" i="165" s="1"/>
  <c r="CV35" i="167"/>
  <c r="ET35" i="165" s="1"/>
  <c r="CV57" i="167"/>
  <c r="CZ45" i="167"/>
  <c r="CY68" i="167"/>
  <c r="DJ58" i="167"/>
  <c r="CP58" i="167" s="1"/>
  <c r="EQ58" i="165" s="1"/>
  <c r="CT71" i="167"/>
  <c r="ES71" i="165" s="1"/>
  <c r="CT68" i="167"/>
  <c r="ES68" i="165" s="1"/>
  <c r="CY12" i="167"/>
  <c r="DJ28" i="167"/>
  <c r="CP28" i="167" s="1"/>
  <c r="EQ28" i="165" s="1"/>
  <c r="CT77" i="167"/>
  <c r="ES77" i="165" s="1"/>
  <c r="CY70" i="167"/>
  <c r="CT32" i="167"/>
  <c r="ES32" i="165" s="1"/>
  <c r="CZ78" i="167"/>
  <c r="CY103" i="167"/>
  <c r="DJ99" i="167"/>
  <c r="CP99" i="167" s="1"/>
  <c r="EQ99" i="165" s="1"/>
  <c r="CT114" i="167"/>
  <c r="ES114" i="165" s="1"/>
  <c r="CY8" i="167"/>
  <c r="CY20" i="167"/>
  <c r="CX24" i="167"/>
  <c r="DJ34" i="167"/>
  <c r="CP34" i="167" s="1"/>
  <c r="EQ34" i="165" s="1"/>
  <c r="CV77" i="167"/>
  <c r="DJ72" i="167"/>
  <c r="CP72" i="167" s="1"/>
  <c r="EQ72" i="165" s="1"/>
  <c r="CT46" i="167"/>
  <c r="ES46" i="165" s="1"/>
  <c r="DJ96" i="167"/>
  <c r="CP96" i="167" s="1"/>
  <c r="EQ96" i="165" s="1"/>
  <c r="CY31" i="167"/>
  <c r="DJ45" i="167"/>
  <c r="CP45" i="167" s="1"/>
  <c r="EQ45" i="165" s="1"/>
  <c r="CX68" i="167"/>
  <c r="CX47" i="167"/>
  <c r="CX53" i="167"/>
  <c r="CT62" i="167"/>
  <c r="ES62" i="165" s="1"/>
  <c r="CX78" i="167"/>
  <c r="CT79" i="167"/>
  <c r="ES79" i="165" s="1"/>
  <c r="CR111" i="167"/>
  <c r="CR119" i="167"/>
  <c r="CR16" i="167"/>
  <c r="CR13" i="167"/>
  <c r="CR62" i="167"/>
  <c r="CR49" i="167"/>
  <c r="CR48" i="167"/>
  <c r="CR91" i="167"/>
  <c r="CR81" i="167"/>
  <c r="CR44" i="167"/>
  <c r="CR75" i="167"/>
  <c r="CR90" i="167"/>
  <c r="CR107" i="167"/>
  <c r="CR140" i="167"/>
  <c r="CR120" i="167"/>
  <c r="CR134" i="167"/>
  <c r="CR104" i="167"/>
  <c r="CR57" i="167"/>
  <c r="CR86" i="167"/>
  <c r="CR137" i="167"/>
  <c r="CR124" i="167"/>
  <c r="CR132" i="167"/>
  <c r="CR118" i="167"/>
  <c r="CR139" i="167"/>
  <c r="CR147" i="167"/>
  <c r="CR50" i="167"/>
  <c r="CR158" i="167"/>
  <c r="ER208" i="165" s="1"/>
  <c r="ER207" i="165" s="1"/>
  <c r="CR146" i="167"/>
  <c r="CR157" i="167"/>
  <c r="CR102" i="167"/>
  <c r="CR109" i="167"/>
  <c r="CR156" i="167"/>
  <c r="CR143" i="167"/>
  <c r="CR99" i="167"/>
  <c r="CR110" i="167"/>
  <c r="CR148" i="167"/>
  <c r="CR154" i="167"/>
  <c r="CR66" i="167"/>
  <c r="CR82" i="167"/>
  <c r="CR98" i="167"/>
  <c r="CR150" i="167"/>
  <c r="CR149" i="167"/>
  <c r="CR130" i="167"/>
  <c r="CR115" i="167"/>
  <c r="CR101" i="167"/>
  <c r="CR56" i="167"/>
  <c r="CR145" i="167"/>
  <c r="DN39" i="166"/>
  <c r="CX39" i="166" s="1"/>
  <c r="DN55" i="166"/>
  <c r="CX55" i="166" s="1"/>
  <c r="DN10" i="166"/>
  <c r="CX10" i="166" s="1"/>
  <c r="DN104" i="166"/>
  <c r="CX104" i="166" s="1"/>
  <c r="DN37" i="166"/>
  <c r="CX37" i="166" s="1"/>
  <c r="DN95" i="166"/>
  <c r="CX95" i="166" s="1"/>
  <c r="DN20" i="166"/>
  <c r="CX20" i="166" s="1"/>
  <c r="DN13" i="166"/>
  <c r="CX13" i="166" s="1"/>
  <c r="DN43" i="166"/>
  <c r="CX43" i="166" s="1"/>
  <c r="DN33" i="166"/>
  <c r="CX33" i="166" s="1"/>
  <c r="DN44" i="166"/>
  <c r="CX44" i="166" s="1"/>
  <c r="DN62" i="166"/>
  <c r="CX62" i="166" s="1"/>
  <c r="DN14" i="166"/>
  <c r="CX14" i="166" s="1"/>
  <c r="DN91" i="166"/>
  <c r="CX91" i="166" s="1"/>
  <c r="DN23" i="166"/>
  <c r="CX23" i="166" s="1"/>
  <c r="DN102" i="166"/>
  <c r="CX102" i="166" s="1"/>
  <c r="DN73" i="166"/>
  <c r="CX73" i="166" s="1"/>
  <c r="DN82" i="166"/>
  <c r="CX82" i="166" s="1"/>
  <c r="DN22" i="166"/>
  <c r="CX22" i="166" s="1"/>
  <c r="DP37" i="166"/>
  <c r="DP57" i="166"/>
  <c r="DL11" i="166"/>
  <c r="CT11" i="166" s="1"/>
  <c r="DO49" i="166"/>
  <c r="DN100" i="166"/>
  <c r="CX100" i="166" s="1"/>
  <c r="DO39" i="166"/>
  <c r="DN94" i="166"/>
  <c r="CX94" i="166" s="1"/>
  <c r="DN40" i="166"/>
  <c r="CX40" i="166" s="1"/>
  <c r="DK90" i="166"/>
  <c r="CR90" i="166" s="1"/>
  <c r="DN87" i="166"/>
  <c r="CX87" i="166" s="1"/>
  <c r="DN41" i="166"/>
  <c r="CX41" i="166" s="1"/>
  <c r="DN81" i="166"/>
  <c r="CX81" i="166" s="1"/>
  <c r="DN76" i="166"/>
  <c r="CX76" i="166" s="1"/>
  <c r="DN21" i="166"/>
  <c r="CX21" i="166" s="1"/>
  <c r="DN80" i="166"/>
  <c r="CX80" i="166" s="1"/>
  <c r="DN90" i="166"/>
  <c r="CX90" i="166" s="1"/>
  <c r="DP42" i="166"/>
  <c r="DN106" i="166"/>
  <c r="CX106" i="166" s="1"/>
  <c r="DN65" i="166"/>
  <c r="CX65" i="166" s="1"/>
  <c r="DN59" i="166"/>
  <c r="CX59" i="166" s="1"/>
  <c r="DN54" i="166"/>
  <c r="CX54" i="166" s="1"/>
  <c r="DN19" i="166"/>
  <c r="CX19" i="166" s="1"/>
  <c r="DN83" i="166"/>
  <c r="CX83" i="166" s="1"/>
  <c r="DN78" i="166"/>
  <c r="CX78" i="166" s="1"/>
  <c r="DN53" i="166"/>
  <c r="CX53" i="166" s="1"/>
  <c r="DN52" i="166"/>
  <c r="CX52" i="166" s="1"/>
  <c r="DN50" i="166"/>
  <c r="CX50" i="166" s="1"/>
  <c r="DN69" i="166"/>
  <c r="CX69" i="166" s="1"/>
  <c r="DP26" i="166"/>
  <c r="DN47" i="166"/>
  <c r="CX47" i="166" s="1"/>
  <c r="DQ99" i="166"/>
  <c r="DN60" i="166"/>
  <c r="CX60" i="166" s="1"/>
  <c r="DN45" i="166"/>
  <c r="CX45" i="166" s="1"/>
  <c r="DN12" i="166"/>
  <c r="CX12" i="166" s="1"/>
  <c r="DN38" i="166"/>
  <c r="CX38" i="166" s="1"/>
  <c r="DN29" i="166"/>
  <c r="CX29" i="166" s="1"/>
  <c r="DL69" i="166"/>
  <c r="CT69" i="166" s="1"/>
  <c r="DQ78" i="166"/>
  <c r="DN46" i="166"/>
  <c r="CX46" i="166" s="1"/>
  <c r="DK54" i="166"/>
  <c r="CR54" i="166" s="1"/>
  <c r="DN9" i="166"/>
  <c r="CX9" i="166" s="1"/>
  <c r="DL44" i="166"/>
  <c r="CT44" i="166" s="1"/>
  <c r="DP24" i="166"/>
  <c r="DP20" i="166"/>
  <c r="DP107" i="166"/>
  <c r="DP18" i="166"/>
  <c r="DO53" i="166"/>
  <c r="DK101" i="166"/>
  <c r="CR101" i="166" s="1"/>
  <c r="DO27" i="166"/>
  <c r="DP36" i="166"/>
  <c r="DP93" i="166"/>
  <c r="DJ22" i="166"/>
  <c r="CP22" i="166" s="1"/>
  <c r="DJ21" i="166"/>
  <c r="CP21" i="166" s="1"/>
  <c r="DJ90" i="166"/>
  <c r="CP90" i="166" s="1"/>
  <c r="DP74" i="166"/>
  <c r="DO17" i="166"/>
  <c r="DO60" i="166"/>
  <c r="DL77" i="166"/>
  <c r="CT77" i="166" s="1"/>
  <c r="DP99" i="166"/>
  <c r="DK23" i="166"/>
  <c r="CR23" i="166" s="1"/>
  <c r="DL14" i="166"/>
  <c r="CT14" i="166" s="1"/>
  <c r="DP45" i="166"/>
  <c r="DP65" i="166"/>
  <c r="DP50" i="166"/>
  <c r="DP61" i="166"/>
  <c r="DK33" i="166"/>
  <c r="CR33" i="166" s="1"/>
  <c r="DJ40" i="166"/>
  <c r="CP40" i="166" s="1"/>
  <c r="DK32" i="166"/>
  <c r="CR32" i="166" s="1"/>
  <c r="DO57" i="166"/>
  <c r="DO43" i="166"/>
  <c r="DO64" i="166"/>
  <c r="DO22" i="166"/>
  <c r="DP53" i="166"/>
  <c r="DP47" i="166"/>
  <c r="DP22" i="166"/>
  <c r="DN85" i="166"/>
  <c r="CX85" i="166" s="1"/>
  <c r="DJ70" i="166"/>
  <c r="CP70" i="166" s="1"/>
  <c r="DM47" i="166"/>
  <c r="CV47" i="166" s="1"/>
  <c r="DM39" i="166"/>
  <c r="CV39" i="166" s="1"/>
  <c r="DQ19" i="166"/>
  <c r="DL95" i="166"/>
  <c r="CT95" i="166" s="1"/>
  <c r="DM17" i="166"/>
  <c r="CV17" i="166" s="1"/>
  <c r="DQ64" i="166"/>
  <c r="DJ67" i="166"/>
  <c r="CP67" i="166" s="1"/>
  <c r="DJ72" i="166"/>
  <c r="CP72" i="166" s="1"/>
  <c r="DL59" i="166"/>
  <c r="CT59" i="166" s="1"/>
  <c r="DP49" i="166"/>
  <c r="CJ10" i="166"/>
  <c r="EA6" i="166"/>
  <c r="CJ8" i="166"/>
  <c r="DY6" i="166"/>
  <c r="DQ9" i="166"/>
  <c r="DM8" i="166"/>
  <c r="DJ60" i="166"/>
  <c r="CP60" i="166" s="1"/>
  <c r="DL97" i="166"/>
  <c r="CT97" i="166" s="1"/>
  <c r="DL23" i="166"/>
  <c r="CT23" i="166" s="1"/>
  <c r="DQ33" i="166"/>
  <c r="DQ57" i="166"/>
  <c r="DJ63" i="166"/>
  <c r="CP63" i="166" s="1"/>
  <c r="DL81" i="166"/>
  <c r="CT81" i="166" s="1"/>
  <c r="DL78" i="166"/>
  <c r="CT78" i="166" s="1"/>
  <c r="DJ53" i="166"/>
  <c r="CP53" i="166" s="1"/>
  <c r="DM22" i="166"/>
  <c r="CV22" i="166" s="1"/>
  <c r="DQ32" i="166"/>
  <c r="DM96" i="166"/>
  <c r="CV96" i="166" s="1"/>
  <c r="DM98" i="166"/>
  <c r="CV98" i="166" s="1"/>
  <c r="DM92" i="166"/>
  <c r="CV92" i="166" s="1"/>
  <c r="DM90" i="166"/>
  <c r="CV90" i="166" s="1"/>
  <c r="DM75" i="166"/>
  <c r="CV75" i="166" s="1"/>
  <c r="DM61" i="166"/>
  <c r="CV61" i="166" s="1"/>
  <c r="DM68" i="166"/>
  <c r="CV68" i="166" s="1"/>
  <c r="DM54" i="166"/>
  <c r="CV54" i="166" s="1"/>
  <c r="DM31" i="166"/>
  <c r="CV31" i="166" s="1"/>
  <c r="DM42" i="166"/>
  <c r="CV42" i="166" s="1"/>
  <c r="DM28" i="166"/>
  <c r="CV28" i="166" s="1"/>
  <c r="DM30" i="166"/>
  <c r="CV30" i="166" s="1"/>
  <c r="DM29" i="166"/>
  <c r="CV29" i="166" s="1"/>
  <c r="DM15" i="166"/>
  <c r="CV15" i="166" s="1"/>
  <c r="DM53" i="166"/>
  <c r="CV53" i="166" s="1"/>
  <c r="DM70" i="166"/>
  <c r="CV70" i="166" s="1"/>
  <c r="DM85" i="166"/>
  <c r="CV85" i="166" s="1"/>
  <c r="DM102" i="166"/>
  <c r="CV102" i="166" s="1"/>
  <c r="DM101" i="166"/>
  <c r="CV101" i="166" s="1"/>
  <c r="DM34" i="166"/>
  <c r="CV34" i="166" s="1"/>
  <c r="DM26" i="166"/>
  <c r="CV26" i="166" s="1"/>
  <c r="DM72" i="166"/>
  <c r="CV72" i="166" s="1"/>
  <c r="DM52" i="166"/>
  <c r="CV52" i="166" s="1"/>
  <c r="DM62" i="166"/>
  <c r="CV62" i="166" s="1"/>
  <c r="DM99" i="166"/>
  <c r="CV99" i="166" s="1"/>
  <c r="DM104" i="166"/>
  <c r="CV104" i="166" s="1"/>
  <c r="DM41" i="166"/>
  <c r="CV41" i="166" s="1"/>
  <c r="DM49" i="166"/>
  <c r="CV49" i="166" s="1"/>
  <c r="DM51" i="166"/>
  <c r="CV51" i="166" s="1"/>
  <c r="DM88" i="166"/>
  <c r="CV88" i="166" s="1"/>
  <c r="DM56" i="166"/>
  <c r="CV56" i="166" s="1"/>
  <c r="DM106" i="166"/>
  <c r="CV106" i="166" s="1"/>
  <c r="DM45" i="166"/>
  <c r="CV45" i="166" s="1"/>
  <c r="DM84" i="166"/>
  <c r="CV84" i="166" s="1"/>
  <c r="DM38" i="166"/>
  <c r="CV38" i="166" s="1"/>
  <c r="DM43" i="166"/>
  <c r="CV43" i="166" s="1"/>
  <c r="DM50" i="166"/>
  <c r="CV50" i="166" s="1"/>
  <c r="DM105" i="166"/>
  <c r="CV105" i="166" s="1"/>
  <c r="DM107" i="166"/>
  <c r="CV107" i="166" s="1"/>
  <c r="DM32" i="166"/>
  <c r="CV32" i="166" s="1"/>
  <c r="DM91" i="166"/>
  <c r="CV91" i="166" s="1"/>
  <c r="DM14" i="166"/>
  <c r="CV14" i="166" s="1"/>
  <c r="DM67" i="166"/>
  <c r="CV67" i="166" s="1"/>
  <c r="DM77" i="166"/>
  <c r="CV77" i="166" s="1"/>
  <c r="DM33" i="166"/>
  <c r="CV33" i="166" s="1"/>
  <c r="DM103" i="166"/>
  <c r="CV103" i="166" s="1"/>
  <c r="DM108" i="166"/>
  <c r="CV108" i="166" s="1"/>
  <c r="DM94" i="166"/>
  <c r="CV94" i="166" s="1"/>
  <c r="DM83" i="166"/>
  <c r="CV83" i="166" s="1"/>
  <c r="DM13" i="166"/>
  <c r="CV13" i="166" s="1"/>
  <c r="DM46" i="166"/>
  <c r="CV46" i="166" s="1"/>
  <c r="DM87" i="166"/>
  <c r="CV87" i="166" s="1"/>
  <c r="DM80" i="166"/>
  <c r="CV80" i="166" s="1"/>
  <c r="DM57" i="166"/>
  <c r="CV57" i="166" s="1"/>
  <c r="DM37" i="166"/>
  <c r="CV37" i="166" s="1"/>
  <c r="DM20" i="166"/>
  <c r="CV20" i="166" s="1"/>
  <c r="DM25" i="166"/>
  <c r="CV25" i="166" s="1"/>
  <c r="DM10" i="166"/>
  <c r="CV10" i="166" s="1"/>
  <c r="DM19" i="166"/>
  <c r="CV19" i="166" s="1"/>
  <c r="DM65" i="166"/>
  <c r="CV65" i="166" s="1"/>
  <c r="DM18" i="166"/>
  <c r="CV18" i="166" s="1"/>
  <c r="DM78" i="166"/>
  <c r="CV78" i="166" s="1"/>
  <c r="DM74" i="166"/>
  <c r="CV74" i="166" s="1"/>
  <c r="DM81" i="166"/>
  <c r="CV81" i="166" s="1"/>
  <c r="DM71" i="166"/>
  <c r="CV71" i="166" s="1"/>
  <c r="DM100" i="166"/>
  <c r="CV100" i="166" s="1"/>
  <c r="DM44" i="166"/>
  <c r="CV44" i="166" s="1"/>
  <c r="DM16" i="166"/>
  <c r="CV16" i="166" s="1"/>
  <c r="DM55" i="166"/>
  <c r="CV55" i="166" s="1"/>
  <c r="DM93" i="166"/>
  <c r="CV93" i="166" s="1"/>
  <c r="DJ108" i="166"/>
  <c r="CP108" i="166" s="1"/>
  <c r="DL53" i="166"/>
  <c r="CT53" i="166" s="1"/>
  <c r="DJ83" i="166"/>
  <c r="CP83" i="166" s="1"/>
  <c r="DJ96" i="166"/>
  <c r="CP96" i="166" s="1"/>
  <c r="DQ45" i="166"/>
  <c r="DM66" i="166"/>
  <c r="CV66" i="166" s="1"/>
  <c r="DL68" i="166"/>
  <c r="CT68" i="166" s="1"/>
  <c r="DL93" i="166"/>
  <c r="CT93" i="166" s="1"/>
  <c r="DO108" i="166"/>
  <c r="DO97" i="166"/>
  <c r="DO101" i="166"/>
  <c r="DO98" i="166"/>
  <c r="DO96" i="166"/>
  <c r="DO84" i="166"/>
  <c r="DO85" i="166"/>
  <c r="DO61" i="166"/>
  <c r="DO66" i="166"/>
  <c r="DO50" i="166"/>
  <c r="DO34" i="166"/>
  <c r="DO28" i="166"/>
  <c r="DO30" i="166"/>
  <c r="DO8" i="166"/>
  <c r="DO31" i="166"/>
  <c r="DO9" i="166"/>
  <c r="DO42" i="166"/>
  <c r="DO69" i="166"/>
  <c r="DO21" i="166"/>
  <c r="DO71" i="166"/>
  <c r="DO82" i="166"/>
  <c r="DO88" i="166"/>
  <c r="DO10" i="166"/>
  <c r="DO54" i="166"/>
  <c r="DO51" i="166"/>
  <c r="DO90" i="166"/>
  <c r="DO25" i="166"/>
  <c r="DO41" i="166"/>
  <c r="DO78" i="166"/>
  <c r="DO105" i="166"/>
  <c r="DO70" i="166"/>
  <c r="DO93" i="166"/>
  <c r="DO11" i="166"/>
  <c r="DO26" i="166"/>
  <c r="DO75" i="166"/>
  <c r="DO47" i="166"/>
  <c r="DO63" i="166"/>
  <c r="DO89" i="166"/>
  <c r="DO38" i="166"/>
  <c r="DO15" i="166"/>
  <c r="DO72" i="166"/>
  <c r="DO16" i="166"/>
  <c r="DO99" i="166"/>
  <c r="DO103" i="166"/>
  <c r="DO58" i="166"/>
  <c r="DO107" i="166"/>
  <c r="DO35" i="166"/>
  <c r="DO33" i="166"/>
  <c r="DO102" i="166"/>
  <c r="DO83" i="166"/>
  <c r="DO48" i="166"/>
  <c r="DO23" i="166"/>
  <c r="DO65" i="166"/>
  <c r="DO73" i="166"/>
  <c r="DO12" i="166"/>
  <c r="DO44" i="166"/>
  <c r="DO52" i="166"/>
  <c r="DO92" i="166"/>
  <c r="DO104" i="166"/>
  <c r="DO77" i="166"/>
  <c r="DO106" i="166"/>
  <c r="DO62" i="166"/>
  <c r="DO19" i="166"/>
  <c r="DO74" i="166"/>
  <c r="DO100" i="166"/>
  <c r="CQ4" i="166"/>
  <c r="DJ25" i="166"/>
  <c r="CP25" i="166" s="1"/>
  <c r="DO40" i="166"/>
  <c r="DL43" i="166"/>
  <c r="CT43" i="166" s="1"/>
  <c r="DQ71" i="166"/>
  <c r="DQ75" i="166"/>
  <c r="DK89" i="166"/>
  <c r="CR89" i="166" s="1"/>
  <c r="DK97" i="166"/>
  <c r="CR97" i="166" s="1"/>
  <c r="DK84" i="166"/>
  <c r="CR84" i="166" s="1"/>
  <c r="DK51" i="166"/>
  <c r="CR51" i="166" s="1"/>
  <c r="DK61" i="166"/>
  <c r="CR61" i="166" s="1"/>
  <c r="DK25" i="166"/>
  <c r="CR25" i="166" s="1"/>
  <c r="DK35" i="166"/>
  <c r="CR35" i="166" s="1"/>
  <c r="DK80" i="166"/>
  <c r="CR80" i="166" s="1"/>
  <c r="DK11" i="166"/>
  <c r="CR11" i="166" s="1"/>
  <c r="DK28" i="166"/>
  <c r="CR28" i="166" s="1"/>
  <c r="DK91" i="166"/>
  <c r="CR91" i="166" s="1"/>
  <c r="DK98" i="166"/>
  <c r="CR98" i="166" s="1"/>
  <c r="DK48" i="166"/>
  <c r="CR48" i="166" s="1"/>
  <c r="DK34" i="166"/>
  <c r="CR34" i="166" s="1"/>
  <c r="DK15" i="166"/>
  <c r="CR15" i="166" s="1"/>
  <c r="DK50" i="166"/>
  <c r="CR50" i="166" s="1"/>
  <c r="DK58" i="166"/>
  <c r="CR58" i="166" s="1"/>
  <c r="DK56" i="166"/>
  <c r="CR56" i="166" s="1"/>
  <c r="DK82" i="166"/>
  <c r="CR82" i="166" s="1"/>
  <c r="DK18" i="166"/>
  <c r="CR18" i="166" s="1"/>
  <c r="DK72" i="166"/>
  <c r="CR72" i="166" s="1"/>
  <c r="DK43" i="166"/>
  <c r="CR43" i="166" s="1"/>
  <c r="DK88" i="166"/>
  <c r="CR88" i="166" s="1"/>
  <c r="DK31" i="166"/>
  <c r="CR31" i="166" s="1"/>
  <c r="DK85" i="166"/>
  <c r="CR85" i="166" s="1"/>
  <c r="DK106" i="166"/>
  <c r="CR106" i="166" s="1"/>
  <c r="DK62" i="166"/>
  <c r="CR62" i="166" s="1"/>
  <c r="DK96" i="166"/>
  <c r="CR96" i="166" s="1"/>
  <c r="DK108" i="166"/>
  <c r="CR108" i="166" s="1"/>
  <c r="DK16" i="166"/>
  <c r="CR16" i="166" s="1"/>
  <c r="DK70" i="166"/>
  <c r="CR70" i="166" s="1"/>
  <c r="DK47" i="166"/>
  <c r="CR47" i="166" s="1"/>
  <c r="DK57" i="166"/>
  <c r="CR57" i="166" s="1"/>
  <c r="DK14" i="166"/>
  <c r="CR14" i="166" s="1"/>
  <c r="DK8" i="166"/>
  <c r="DK73" i="166"/>
  <c r="CR73" i="166" s="1"/>
  <c r="DK65" i="166"/>
  <c r="CR65" i="166" s="1"/>
  <c r="DK107" i="166"/>
  <c r="CR107" i="166" s="1"/>
  <c r="DK79" i="166"/>
  <c r="CR79" i="166" s="1"/>
  <c r="DK55" i="166"/>
  <c r="CR55" i="166" s="1"/>
  <c r="DK69" i="166"/>
  <c r="CR69" i="166" s="1"/>
  <c r="DK42" i="166"/>
  <c r="CR42" i="166" s="1"/>
  <c r="DK30" i="166"/>
  <c r="CR30" i="166" s="1"/>
  <c r="DK100" i="166"/>
  <c r="CR100" i="166" s="1"/>
  <c r="DK41" i="166"/>
  <c r="CR41" i="166" s="1"/>
  <c r="DK40" i="166"/>
  <c r="CR40" i="166" s="1"/>
  <c r="DK22" i="166"/>
  <c r="CR22" i="166" s="1"/>
  <c r="DK75" i="166"/>
  <c r="CR75" i="166" s="1"/>
  <c r="DK74" i="166"/>
  <c r="CR74" i="166" s="1"/>
  <c r="DK93" i="166"/>
  <c r="CR93" i="166" s="1"/>
  <c r="DK67" i="166"/>
  <c r="CR67" i="166" s="1"/>
  <c r="DK95" i="166"/>
  <c r="CR95" i="166" s="1"/>
  <c r="DK29" i="166"/>
  <c r="CR29" i="166" s="1"/>
  <c r="DK19" i="166"/>
  <c r="CR19" i="166" s="1"/>
  <c r="DK24" i="166"/>
  <c r="CR24" i="166" s="1"/>
  <c r="DK68" i="166"/>
  <c r="CR68" i="166" s="1"/>
  <c r="DK76" i="166"/>
  <c r="CR76" i="166" s="1"/>
  <c r="DK102" i="166"/>
  <c r="CR102" i="166" s="1"/>
  <c r="DK64" i="166"/>
  <c r="CR64" i="166" s="1"/>
  <c r="DK26" i="166"/>
  <c r="CR26" i="166" s="1"/>
  <c r="DK9" i="166"/>
  <c r="CR9" i="166" s="1"/>
  <c r="DK20" i="166"/>
  <c r="CR20" i="166" s="1"/>
  <c r="DK46" i="166"/>
  <c r="CR46" i="166" s="1"/>
  <c r="DK103" i="166"/>
  <c r="CR103" i="166" s="1"/>
  <c r="DK99" i="166"/>
  <c r="CR99" i="166" s="1"/>
  <c r="DK87" i="166"/>
  <c r="CR87" i="166" s="1"/>
  <c r="DK27" i="166"/>
  <c r="CR27" i="166" s="1"/>
  <c r="DK71" i="166"/>
  <c r="CR71" i="166" s="1"/>
  <c r="DK105" i="166"/>
  <c r="CR105" i="166" s="1"/>
  <c r="DK77" i="166"/>
  <c r="CR77" i="166" s="1"/>
  <c r="DK52" i="166"/>
  <c r="CR52" i="166" s="1"/>
  <c r="DK66" i="166"/>
  <c r="CR66" i="166" s="1"/>
  <c r="DK78" i="166"/>
  <c r="CR78" i="166" s="1"/>
  <c r="DK36" i="166"/>
  <c r="CR36" i="166" s="1"/>
  <c r="ED6" i="166"/>
  <c r="DM79" i="166"/>
  <c r="CV79" i="166" s="1"/>
  <c r="DQ37" i="166"/>
  <c r="DM76" i="166"/>
  <c r="CV76" i="166" s="1"/>
  <c r="DL84" i="166"/>
  <c r="CT84" i="166" s="1"/>
  <c r="DQ8" i="166"/>
  <c r="DM23" i="166"/>
  <c r="CV23" i="166" s="1"/>
  <c r="DL64" i="166"/>
  <c r="CT64" i="166" s="1"/>
  <c r="DQ17" i="166"/>
  <c r="DQ97" i="166"/>
  <c r="DQ20" i="166"/>
  <c r="DJ17" i="166"/>
  <c r="CP17" i="166" s="1"/>
  <c r="DJ30" i="166"/>
  <c r="CP30" i="166" s="1"/>
  <c r="DQ79" i="166"/>
  <c r="DL40" i="166"/>
  <c r="CT40" i="166" s="1"/>
  <c r="DM63" i="166"/>
  <c r="CV63" i="166" s="1"/>
  <c r="DQ92" i="166"/>
  <c r="DQ90" i="166"/>
  <c r="DQ85" i="166"/>
  <c r="DQ89" i="166"/>
  <c r="DQ72" i="166"/>
  <c r="DQ42" i="166"/>
  <c r="DQ59" i="166"/>
  <c r="DQ56" i="166"/>
  <c r="DQ15" i="166"/>
  <c r="DQ25" i="166"/>
  <c r="DQ11" i="166"/>
  <c r="DQ66" i="166"/>
  <c r="DQ82" i="166"/>
  <c r="DQ107" i="166"/>
  <c r="DQ87" i="166"/>
  <c r="DQ103" i="166"/>
  <c r="DQ34" i="166"/>
  <c r="DQ28" i="166"/>
  <c r="DQ81" i="166"/>
  <c r="DQ91" i="166"/>
  <c r="DQ83" i="166"/>
  <c r="DQ101" i="166"/>
  <c r="DQ16" i="166"/>
  <c r="DQ51" i="166"/>
  <c r="DQ39" i="166"/>
  <c r="DQ50" i="166"/>
  <c r="DQ95" i="166"/>
  <c r="DQ88" i="166"/>
  <c r="DQ74" i="166"/>
  <c r="DQ38" i="166"/>
  <c r="DQ67" i="166"/>
  <c r="DQ98" i="166"/>
  <c r="DQ10" i="166"/>
  <c r="DQ31" i="166"/>
  <c r="DQ63" i="166"/>
  <c r="DQ84" i="166"/>
  <c r="DQ61" i="166"/>
  <c r="DQ68" i="166"/>
  <c r="DQ96" i="166"/>
  <c r="DQ35" i="166"/>
  <c r="DQ76" i="166"/>
  <c r="DQ46" i="166"/>
  <c r="DQ48" i="166"/>
  <c r="DQ77" i="166"/>
  <c r="DQ52" i="166"/>
  <c r="DQ106" i="166"/>
  <c r="DQ40" i="166"/>
  <c r="DQ73" i="166"/>
  <c r="DQ41" i="166"/>
  <c r="DQ94" i="166"/>
  <c r="DQ43" i="166"/>
  <c r="DQ47" i="166"/>
  <c r="DQ69" i="166"/>
  <c r="DQ22" i="166"/>
  <c r="DQ27" i="166"/>
  <c r="DQ70" i="166"/>
  <c r="DQ93" i="166"/>
  <c r="DQ62" i="166"/>
  <c r="DQ60" i="166"/>
  <c r="DQ102" i="166"/>
  <c r="DQ29" i="166"/>
  <c r="DQ55" i="166"/>
  <c r="DQ58" i="166"/>
  <c r="DQ49" i="166"/>
  <c r="DQ105" i="166"/>
  <c r="DQ44" i="166"/>
  <c r="DM11" i="166"/>
  <c r="CV11" i="166" s="1"/>
  <c r="DQ65" i="166"/>
  <c r="DL88" i="166"/>
  <c r="CT88" i="166" s="1"/>
  <c r="DL90" i="166"/>
  <c r="CT90" i="166" s="1"/>
  <c r="DL80" i="166"/>
  <c r="CT80" i="166" s="1"/>
  <c r="DL71" i="166"/>
  <c r="CT71" i="166" s="1"/>
  <c r="DL56" i="166"/>
  <c r="CT56" i="166" s="1"/>
  <c r="DL38" i="166"/>
  <c r="CT38" i="166" s="1"/>
  <c r="DL16" i="166"/>
  <c r="CT16" i="166" s="1"/>
  <c r="DL26" i="166"/>
  <c r="CT26" i="166" s="1"/>
  <c r="DL25" i="166"/>
  <c r="CT25" i="166" s="1"/>
  <c r="DL31" i="166"/>
  <c r="CT31" i="166" s="1"/>
  <c r="DL17" i="166"/>
  <c r="CT17" i="166" s="1"/>
  <c r="DL34" i="166"/>
  <c r="CT34" i="166" s="1"/>
  <c r="DL54" i="166"/>
  <c r="CT54" i="166" s="1"/>
  <c r="DL15" i="166"/>
  <c r="CT15" i="166" s="1"/>
  <c r="DL70" i="166"/>
  <c r="CT70" i="166" s="1"/>
  <c r="DL10" i="166"/>
  <c r="CT10" i="166" s="1"/>
  <c r="DL18" i="166"/>
  <c r="CT18" i="166" s="1"/>
  <c r="DL42" i="166"/>
  <c r="CT42" i="166" s="1"/>
  <c r="DL61" i="166"/>
  <c r="CT61" i="166" s="1"/>
  <c r="DL85" i="166"/>
  <c r="CT85" i="166" s="1"/>
  <c r="DL89" i="166"/>
  <c r="CT89" i="166" s="1"/>
  <c r="DL92" i="166"/>
  <c r="CT92" i="166" s="1"/>
  <c r="DL51" i="166"/>
  <c r="CT51" i="166" s="1"/>
  <c r="DL98" i="166"/>
  <c r="CT98" i="166" s="1"/>
  <c r="DL101" i="166"/>
  <c r="CT101" i="166" s="1"/>
  <c r="DL32" i="166"/>
  <c r="CT32" i="166" s="1"/>
  <c r="DL47" i="166"/>
  <c r="CT47" i="166" s="1"/>
  <c r="DL62" i="166"/>
  <c r="CT62" i="166" s="1"/>
  <c r="DL29" i="166"/>
  <c r="CT29" i="166" s="1"/>
  <c r="DL96" i="166"/>
  <c r="CT96" i="166" s="1"/>
  <c r="DL22" i="166"/>
  <c r="CT22" i="166" s="1"/>
  <c r="DL41" i="166"/>
  <c r="CT41" i="166" s="1"/>
  <c r="DL86" i="166"/>
  <c r="CT86" i="166" s="1"/>
  <c r="DL72" i="166"/>
  <c r="CT72" i="166" s="1"/>
  <c r="DL67" i="166"/>
  <c r="CT67" i="166" s="1"/>
  <c r="DL83" i="166"/>
  <c r="CT83" i="166" s="1"/>
  <c r="DL100" i="166"/>
  <c r="CT100" i="166" s="1"/>
  <c r="DL45" i="166"/>
  <c r="CT45" i="166" s="1"/>
  <c r="DL20" i="166"/>
  <c r="CT20" i="166" s="1"/>
  <c r="DL82" i="166"/>
  <c r="CT82" i="166" s="1"/>
  <c r="DL21" i="166"/>
  <c r="CT21" i="166" s="1"/>
  <c r="DL39" i="166"/>
  <c r="CT39" i="166" s="1"/>
  <c r="DL46" i="166"/>
  <c r="CT46" i="166" s="1"/>
  <c r="DL12" i="166"/>
  <c r="CT12" i="166" s="1"/>
  <c r="DL19" i="166"/>
  <c r="CT19" i="166" s="1"/>
  <c r="DL58" i="166"/>
  <c r="CT58" i="166" s="1"/>
  <c r="DL63" i="166"/>
  <c r="CT63" i="166" s="1"/>
  <c r="DL37" i="166"/>
  <c r="CT37" i="166" s="1"/>
  <c r="DL50" i="166"/>
  <c r="CT50" i="166" s="1"/>
  <c r="DL36" i="166"/>
  <c r="CT36" i="166" s="1"/>
  <c r="DL74" i="166"/>
  <c r="CT74" i="166" s="1"/>
  <c r="DL73" i="166"/>
  <c r="CT73" i="166" s="1"/>
  <c r="DL24" i="166"/>
  <c r="CT24" i="166" s="1"/>
  <c r="DL87" i="166"/>
  <c r="CT87" i="166" s="1"/>
  <c r="DL107" i="166"/>
  <c r="CT107" i="166" s="1"/>
  <c r="DL52" i="166"/>
  <c r="CT52" i="166" s="1"/>
  <c r="DL30" i="166"/>
  <c r="CT30" i="166" s="1"/>
  <c r="DL27" i="166"/>
  <c r="CT27" i="166" s="1"/>
  <c r="DL55" i="166"/>
  <c r="CT55" i="166" s="1"/>
  <c r="DL57" i="166"/>
  <c r="CT57" i="166" s="1"/>
  <c r="DL99" i="166"/>
  <c r="CT99" i="166" s="1"/>
  <c r="DL28" i="166"/>
  <c r="CT28" i="166" s="1"/>
  <c r="DL94" i="166"/>
  <c r="CT94" i="166" s="1"/>
  <c r="DL108" i="166"/>
  <c r="CT108" i="166" s="1"/>
  <c r="DM36" i="166"/>
  <c r="CV36" i="166" s="1"/>
  <c r="DM40" i="166"/>
  <c r="CV40" i="166" s="1"/>
  <c r="DM95" i="166"/>
  <c r="CV95" i="166" s="1"/>
  <c r="DM97" i="166"/>
  <c r="CV97" i="166" s="1"/>
  <c r="DQ86" i="166"/>
  <c r="DQ54" i="166"/>
  <c r="DQ36" i="166"/>
  <c r="CJ7" i="166"/>
  <c r="DX6" i="166"/>
  <c r="EE6" i="166"/>
  <c r="DM89" i="166"/>
  <c r="CV89" i="166" s="1"/>
  <c r="DQ104" i="166"/>
  <c r="DM48" i="166"/>
  <c r="CV48" i="166" s="1"/>
  <c r="DQ13" i="166"/>
  <c r="DQ14" i="166"/>
  <c r="DM64" i="166"/>
  <c r="CV64" i="166" s="1"/>
  <c r="DL35" i="166"/>
  <c r="CT35" i="166" s="1"/>
  <c r="DL8" i="166"/>
  <c r="DQ30" i="166"/>
  <c r="DM73" i="166"/>
  <c r="CV73" i="166" s="1"/>
  <c r="DL79" i="166"/>
  <c r="CT79" i="166" s="1"/>
  <c r="DL106" i="166"/>
  <c r="CT106" i="166" s="1"/>
  <c r="DQ21" i="166"/>
  <c r="DO87" i="166"/>
  <c r="DL48" i="166"/>
  <c r="CT48" i="166" s="1"/>
  <c r="DK59" i="166"/>
  <c r="CR59" i="166" s="1"/>
  <c r="DJ99" i="166"/>
  <c r="CP99" i="166" s="1"/>
  <c r="DJ84" i="166"/>
  <c r="CP84" i="166" s="1"/>
  <c r="DJ85" i="166"/>
  <c r="CP85" i="166" s="1"/>
  <c r="DJ71" i="166"/>
  <c r="CP71" i="166" s="1"/>
  <c r="DJ61" i="166"/>
  <c r="CP61" i="166" s="1"/>
  <c r="DJ62" i="166"/>
  <c r="CP62" i="166" s="1"/>
  <c r="DJ29" i="166"/>
  <c r="CP29" i="166" s="1"/>
  <c r="DJ15" i="166"/>
  <c r="CP15" i="166" s="1"/>
  <c r="DJ28" i="166"/>
  <c r="CP28" i="166" s="1"/>
  <c r="DJ10" i="166"/>
  <c r="CP10" i="166" s="1"/>
  <c r="DJ38" i="166"/>
  <c r="CP38" i="166" s="1"/>
  <c r="DJ73" i="166"/>
  <c r="CP73" i="166" s="1"/>
  <c r="DJ75" i="166"/>
  <c r="CP75" i="166" s="1"/>
  <c r="DJ31" i="166"/>
  <c r="CP31" i="166" s="1"/>
  <c r="DJ11" i="166"/>
  <c r="CP11" i="166" s="1"/>
  <c r="DJ46" i="166"/>
  <c r="CP46" i="166" s="1"/>
  <c r="DJ18" i="166"/>
  <c r="CP18" i="166" s="1"/>
  <c r="DJ16" i="166"/>
  <c r="CP16" i="166" s="1"/>
  <c r="DJ79" i="166"/>
  <c r="CP79" i="166" s="1"/>
  <c r="DJ101" i="166"/>
  <c r="CP101" i="166" s="1"/>
  <c r="DJ102" i="166"/>
  <c r="CP102" i="166" s="1"/>
  <c r="DJ51" i="166"/>
  <c r="CP51" i="166" s="1"/>
  <c r="DJ55" i="166"/>
  <c r="CP55" i="166" s="1"/>
  <c r="DJ42" i="166"/>
  <c r="CP42" i="166" s="1"/>
  <c r="DJ52" i="166"/>
  <c r="CP52" i="166" s="1"/>
  <c r="DJ107" i="166"/>
  <c r="CP107" i="166" s="1"/>
  <c r="DJ103" i="166"/>
  <c r="CP103" i="166" s="1"/>
  <c r="DJ86" i="166"/>
  <c r="CP86" i="166" s="1"/>
  <c r="DJ89" i="166"/>
  <c r="CP89" i="166" s="1"/>
  <c r="DJ54" i="166"/>
  <c r="CP54" i="166" s="1"/>
  <c r="DJ88" i="166"/>
  <c r="CP88" i="166" s="1"/>
  <c r="DJ27" i="166"/>
  <c r="CP27" i="166" s="1"/>
  <c r="DJ43" i="166"/>
  <c r="CP43" i="166" s="1"/>
  <c r="DJ56" i="166"/>
  <c r="CP56" i="166" s="1"/>
  <c r="DJ97" i="166"/>
  <c r="CP97" i="166" s="1"/>
  <c r="DJ98" i="166"/>
  <c r="CP98" i="166" s="1"/>
  <c r="DJ65" i="166"/>
  <c r="CP65" i="166" s="1"/>
  <c r="DJ64" i="166"/>
  <c r="CP64" i="166" s="1"/>
  <c r="DJ106" i="166"/>
  <c r="CP106" i="166" s="1"/>
  <c r="DJ33" i="166"/>
  <c r="CP33" i="166" s="1"/>
  <c r="DJ76" i="166"/>
  <c r="CP76" i="166" s="1"/>
  <c r="DJ23" i="166"/>
  <c r="CP23" i="166" s="1"/>
  <c r="DJ9" i="166"/>
  <c r="CP9" i="166" s="1"/>
  <c r="DJ47" i="166"/>
  <c r="CP47" i="166" s="1"/>
  <c r="DJ81" i="166"/>
  <c r="CP81" i="166" s="1"/>
  <c r="DJ39" i="166"/>
  <c r="CP39" i="166" s="1"/>
  <c r="DJ36" i="166"/>
  <c r="CP36" i="166" s="1"/>
  <c r="DJ49" i="166"/>
  <c r="CP49" i="166" s="1"/>
  <c r="DJ58" i="166"/>
  <c r="CP58" i="166" s="1"/>
  <c r="DJ37" i="166"/>
  <c r="CP37" i="166" s="1"/>
  <c r="DJ87" i="166"/>
  <c r="CP87" i="166" s="1"/>
  <c r="DJ50" i="166"/>
  <c r="CP50" i="166" s="1"/>
  <c r="DJ32" i="166"/>
  <c r="CP32" i="166" s="1"/>
  <c r="DJ24" i="166"/>
  <c r="CP24" i="166" s="1"/>
  <c r="DJ104" i="166"/>
  <c r="CP104" i="166" s="1"/>
  <c r="DJ77" i="166"/>
  <c r="CP77" i="166" s="1"/>
  <c r="DJ59" i="166"/>
  <c r="CP59" i="166" s="1"/>
  <c r="DJ8" i="166"/>
  <c r="DJ92" i="166"/>
  <c r="CP92" i="166" s="1"/>
  <c r="DJ80" i="166"/>
  <c r="CP80" i="166" s="1"/>
  <c r="DJ66" i="166"/>
  <c r="CP66" i="166" s="1"/>
  <c r="DJ20" i="166"/>
  <c r="CP20" i="166" s="1"/>
  <c r="DJ69" i="166"/>
  <c r="CP69" i="166" s="1"/>
  <c r="DJ82" i="166"/>
  <c r="CP82" i="166" s="1"/>
  <c r="DJ68" i="166"/>
  <c r="CP68" i="166" s="1"/>
  <c r="DJ74" i="166"/>
  <c r="CP74" i="166" s="1"/>
  <c r="DJ26" i="166"/>
  <c r="CP26" i="166" s="1"/>
  <c r="DJ44" i="166"/>
  <c r="CP44" i="166" s="1"/>
  <c r="DJ35" i="166"/>
  <c r="CP35" i="166" s="1"/>
  <c r="DJ105" i="166"/>
  <c r="CP105" i="166" s="1"/>
  <c r="DJ45" i="166"/>
  <c r="CP45" i="166" s="1"/>
  <c r="DL103" i="166"/>
  <c r="CT103" i="166" s="1"/>
  <c r="DJ12" i="166"/>
  <c r="CP12" i="166" s="1"/>
  <c r="DL65" i="166"/>
  <c r="CT65" i="166" s="1"/>
  <c r="DL76" i="166"/>
  <c r="CT76" i="166" s="1"/>
  <c r="DO59" i="166"/>
  <c r="DO79" i="166"/>
  <c r="CZ79" i="166" s="1"/>
  <c r="DJ94" i="166"/>
  <c r="CP94" i="166" s="1"/>
  <c r="DJ48" i="166"/>
  <c r="CP48" i="166" s="1"/>
  <c r="DJ93" i="166"/>
  <c r="CP93" i="166" s="1"/>
  <c r="DL75" i="166"/>
  <c r="CT75" i="166" s="1"/>
  <c r="DQ12" i="166"/>
  <c r="DK38" i="166"/>
  <c r="CR38" i="166" s="1"/>
  <c r="DL13" i="166"/>
  <c r="CT13" i="166" s="1"/>
  <c r="DL105" i="166"/>
  <c r="CT105" i="166" s="1"/>
  <c r="DM12" i="166"/>
  <c r="CV12" i="166" s="1"/>
  <c r="DQ80" i="166"/>
  <c r="DQ100" i="166"/>
  <c r="DM60" i="166"/>
  <c r="CV60" i="166" s="1"/>
  <c r="DM82" i="166"/>
  <c r="CV82" i="166" s="1"/>
  <c r="DJ57" i="166"/>
  <c r="CP57" i="166" s="1"/>
  <c r="DJ78" i="166"/>
  <c r="CP78" i="166" s="1"/>
  <c r="DM24" i="166"/>
  <c r="CV24" i="166" s="1"/>
  <c r="DM69" i="166"/>
  <c r="CV69" i="166" s="1"/>
  <c r="DQ18" i="166"/>
  <c r="DQ24" i="166"/>
  <c r="DQ53" i="166"/>
  <c r="DJ91" i="166"/>
  <c r="CP91" i="166" s="1"/>
  <c r="DL104" i="166"/>
  <c r="CT104" i="166" s="1"/>
  <c r="DM59" i="166"/>
  <c r="CV59" i="166" s="1"/>
  <c r="DL66" i="166"/>
  <c r="CT66" i="166" s="1"/>
  <c r="DJ100" i="166"/>
  <c r="CP100" i="166" s="1"/>
  <c r="DO24" i="166"/>
  <c r="DM21" i="166"/>
  <c r="CV21" i="166" s="1"/>
  <c r="DO86" i="166"/>
  <c r="DJ14" i="166"/>
  <c r="CP14" i="166" s="1"/>
  <c r="DM58" i="166"/>
  <c r="CV58" i="166" s="1"/>
  <c r="DJ95" i="166"/>
  <c r="CP95" i="166" s="1"/>
  <c r="DQ108" i="166"/>
  <c r="DP33" i="166"/>
  <c r="DP84" i="166"/>
  <c r="DP64" i="166"/>
  <c r="DP82" i="166"/>
  <c r="DN103" i="166"/>
  <c r="CX103" i="166" s="1"/>
  <c r="DP76" i="166"/>
  <c r="DP43" i="166"/>
  <c r="DP28" i="166"/>
  <c r="DP89" i="166"/>
  <c r="DN77" i="166"/>
  <c r="CX77" i="166" s="1"/>
  <c r="DP81" i="166"/>
  <c r="DP103" i="166"/>
  <c r="DP92" i="166"/>
  <c r="CY5" i="166"/>
  <c r="DN57" i="166"/>
  <c r="CX57" i="166" s="1"/>
  <c r="DP108" i="166"/>
  <c r="DN99" i="166"/>
  <c r="CX99" i="166" s="1"/>
  <c r="DN97" i="166"/>
  <c r="CX97" i="166" s="1"/>
  <c r="DN92" i="166"/>
  <c r="CX92" i="166" s="1"/>
  <c r="DN88" i="166"/>
  <c r="CX88" i="166" s="1"/>
  <c r="DN61" i="166"/>
  <c r="CX61" i="166" s="1"/>
  <c r="DN51" i="166"/>
  <c r="CX51" i="166" s="1"/>
  <c r="DN72" i="166"/>
  <c r="CX72" i="166" s="1"/>
  <c r="DN34" i="166"/>
  <c r="CX34" i="166" s="1"/>
  <c r="DN25" i="166"/>
  <c r="CX25" i="166" s="1"/>
  <c r="DN16" i="166"/>
  <c r="CX16" i="166" s="1"/>
  <c r="DN27" i="166"/>
  <c r="CX27" i="166" s="1"/>
  <c r="DN8" i="166"/>
  <c r="DN15" i="166"/>
  <c r="CX15" i="166" s="1"/>
  <c r="DN26" i="166"/>
  <c r="CX26" i="166" s="1"/>
  <c r="DN31" i="166"/>
  <c r="CX31" i="166" s="1"/>
  <c r="DN75" i="166"/>
  <c r="CX75" i="166" s="1"/>
  <c r="DN79" i="166"/>
  <c r="CX79" i="166" s="1"/>
  <c r="DN42" i="166"/>
  <c r="CX42" i="166" s="1"/>
  <c r="DN48" i="166"/>
  <c r="CX48" i="166" s="1"/>
  <c r="DN74" i="166"/>
  <c r="CX74" i="166" s="1"/>
  <c r="DN101" i="166"/>
  <c r="CX101" i="166" s="1"/>
  <c r="DN96" i="166"/>
  <c r="CX96" i="166" s="1"/>
  <c r="DN28" i="166"/>
  <c r="CX28" i="166" s="1"/>
  <c r="DN63" i="166"/>
  <c r="CX63" i="166" s="1"/>
  <c r="DN98" i="166"/>
  <c r="CX98" i="166" s="1"/>
  <c r="DN84" i="166"/>
  <c r="CX84" i="166" s="1"/>
  <c r="DN49" i="166"/>
  <c r="CX49" i="166" s="1"/>
  <c r="DN11" i="166"/>
  <c r="CX11" i="166" s="1"/>
  <c r="DN35" i="166"/>
  <c r="CX35" i="166" s="1"/>
  <c r="DN71" i="166"/>
  <c r="CX71" i="166" s="1"/>
  <c r="DN17" i="166"/>
  <c r="CX17" i="166" s="1"/>
  <c r="DN89" i="166"/>
  <c r="CX89" i="166" s="1"/>
  <c r="DN56" i="166"/>
  <c r="CX56" i="166" s="1"/>
  <c r="DN105" i="166"/>
  <c r="CX105" i="166" s="1"/>
  <c r="DN58" i="166"/>
  <c r="CX58" i="166" s="1"/>
  <c r="DN68" i="166"/>
  <c r="CX68" i="166" s="1"/>
  <c r="DN108" i="166"/>
  <c r="CX108" i="166" s="1"/>
  <c r="DP88" i="166"/>
  <c r="DP72" i="166"/>
  <c r="DP27" i="166"/>
  <c r="DP15" i="166"/>
  <c r="DP14" i="166"/>
  <c r="DP11" i="166"/>
  <c r="DP17" i="166"/>
  <c r="DP30" i="166"/>
  <c r="DP59" i="166"/>
  <c r="DP63" i="166"/>
  <c r="DP62" i="166"/>
  <c r="DP86" i="166"/>
  <c r="DP106" i="166"/>
  <c r="DP34" i="166"/>
  <c r="DP40" i="166"/>
  <c r="DP66" i="166"/>
  <c r="DP55" i="166"/>
  <c r="DP67" i="166"/>
  <c r="DP75" i="166"/>
  <c r="DP87" i="166"/>
  <c r="DP94" i="166"/>
  <c r="DP105" i="166"/>
  <c r="DP31" i="166"/>
  <c r="DP83" i="166"/>
  <c r="DP60" i="166"/>
  <c r="DP70" i="166"/>
  <c r="DP13" i="166"/>
  <c r="DP10" i="166"/>
  <c r="DP71" i="166"/>
  <c r="DP100" i="166"/>
  <c r="DP41" i="166"/>
  <c r="DP21" i="166"/>
  <c r="DP68" i="166"/>
  <c r="DP102" i="166"/>
  <c r="DP46" i="166"/>
  <c r="DP78" i="166"/>
  <c r="DP91" i="166"/>
  <c r="DP39" i="166"/>
  <c r="DP25" i="166"/>
  <c r="DP73" i="166"/>
  <c r="DP16" i="166"/>
  <c r="DP97" i="166"/>
  <c r="DP90" i="166"/>
  <c r="DP51" i="166"/>
  <c r="DP52" i="166"/>
  <c r="DP77" i="166"/>
  <c r="DP9" i="166"/>
  <c r="DP85" i="166"/>
  <c r="DP54" i="166"/>
  <c r="DP96" i="166"/>
  <c r="DP23" i="166"/>
  <c r="DP95" i="166"/>
  <c r="DP69" i="166"/>
  <c r="DP8" i="166"/>
  <c r="DP104" i="166"/>
  <c r="CU4" i="166"/>
  <c r="DN66" i="166"/>
  <c r="CX66" i="166" s="1"/>
  <c r="CZ107" i="166" l="1"/>
  <c r="CZ58" i="166"/>
  <c r="CZ44" i="166"/>
  <c r="CZ38" i="166"/>
  <c r="CZ65" i="166"/>
  <c r="CZ98" i="166"/>
  <c r="CZ48" i="166"/>
  <c r="CZ101" i="166"/>
  <c r="CZ56" i="166"/>
  <c r="CZ42" i="166"/>
  <c r="CZ74" i="166"/>
  <c r="CZ35" i="166"/>
  <c r="CZ57" i="166"/>
  <c r="CZ32" i="166"/>
  <c r="CR18" i="167"/>
  <c r="CR152" i="167"/>
  <c r="CR71" i="167"/>
  <c r="CR144" i="167"/>
  <c r="CX58" i="167"/>
  <c r="CX9" i="167"/>
  <c r="EU9" i="165" s="1"/>
  <c r="CV137" i="167"/>
  <c r="CV147" i="167"/>
  <c r="CX65" i="167"/>
  <c r="CX49" i="167"/>
  <c r="EU49" i="165" s="1"/>
  <c r="CR42" i="167"/>
  <c r="CV155" i="167"/>
  <c r="CR114" i="167"/>
  <c r="CR46" i="167"/>
  <c r="CR128" i="167"/>
  <c r="CV152" i="167"/>
  <c r="CZ88" i="167"/>
  <c r="CV132" i="167"/>
  <c r="CT72" i="167"/>
  <c r="ES72" i="165" s="1"/>
  <c r="CX63" i="167"/>
  <c r="CR70" i="167"/>
  <c r="CR126" i="167"/>
  <c r="CR28" i="167"/>
  <c r="CR35" i="167"/>
  <c r="CR12" i="167"/>
  <c r="CR97" i="167"/>
  <c r="CR52" i="167"/>
  <c r="CR41" i="167"/>
  <c r="CR117" i="167"/>
  <c r="CR54" i="167"/>
  <c r="CX102" i="167"/>
  <c r="CR116" i="167"/>
  <c r="CR47" i="167"/>
  <c r="CV151" i="167"/>
  <c r="CV56" i="167"/>
  <c r="CV26" i="167"/>
  <c r="ET26" i="165" s="1"/>
  <c r="CV127" i="167"/>
  <c r="CV99" i="167"/>
  <c r="CT30" i="167"/>
  <c r="ES30" i="165" s="1"/>
  <c r="CV103" i="167"/>
  <c r="CV16" i="167"/>
  <c r="ET16" i="165" s="1"/>
  <c r="CX154" i="167"/>
  <c r="CV30" i="167"/>
  <c r="ET30" i="165" s="1"/>
  <c r="CV34" i="167"/>
  <c r="ET34" i="165" s="1"/>
  <c r="CV120" i="167"/>
  <c r="CV21" i="167"/>
  <c r="ET21" i="165" s="1"/>
  <c r="CV142" i="167"/>
  <c r="CV106" i="167"/>
  <c r="CV131" i="167"/>
  <c r="CV48" i="167"/>
  <c r="CV47" i="167"/>
  <c r="CV24" i="167"/>
  <c r="ET24" i="165" s="1"/>
  <c r="CV156" i="167"/>
  <c r="CV101" i="167"/>
  <c r="CV68" i="167"/>
  <c r="CV129" i="167"/>
  <c r="CT60" i="167"/>
  <c r="ES60" i="165" s="1"/>
  <c r="CT76" i="167"/>
  <c r="ES76" i="165" s="1"/>
  <c r="CR129" i="167"/>
  <c r="CR14" i="167"/>
  <c r="CR93" i="167"/>
  <c r="CX97" i="167"/>
  <c r="CX98" i="167"/>
  <c r="CX70" i="167"/>
  <c r="CX72" i="167"/>
  <c r="CX156" i="167"/>
  <c r="CX110" i="167"/>
  <c r="CX121" i="167"/>
  <c r="CX60" i="167"/>
  <c r="EU60" i="165" s="1"/>
  <c r="CX83" i="167"/>
  <c r="CX76" i="167"/>
  <c r="CX38" i="167"/>
  <c r="EU38" i="165" s="1"/>
  <c r="CX91" i="167"/>
  <c r="CX117" i="167"/>
  <c r="CX51" i="167"/>
  <c r="CX144" i="167"/>
  <c r="CX136" i="167"/>
  <c r="CX37" i="167"/>
  <c r="CX45" i="167"/>
  <c r="EU45" i="165" s="1"/>
  <c r="CX86" i="167"/>
  <c r="CX57" i="167"/>
  <c r="EU57" i="165" s="1"/>
  <c r="CX48" i="167"/>
  <c r="CX20" i="167"/>
  <c r="EU20" i="165" s="1"/>
  <c r="CX85" i="167"/>
  <c r="CX33" i="167"/>
  <c r="EU33" i="165" s="1"/>
  <c r="CX105" i="167"/>
  <c r="CX74" i="167"/>
  <c r="CX12" i="167"/>
  <c r="EU12" i="165" s="1"/>
  <c r="CX141" i="167"/>
  <c r="CX54" i="167"/>
  <c r="EU54" i="165" s="1"/>
  <c r="CX126" i="167"/>
  <c r="CX62" i="167"/>
  <c r="CX107" i="167"/>
  <c r="CX46" i="167"/>
  <c r="EU46" i="165" s="1"/>
  <c r="CX109" i="167"/>
  <c r="CX132" i="167"/>
  <c r="CX113" i="167"/>
  <c r="CX27" i="167"/>
  <c r="CX39" i="167"/>
  <c r="EU39" i="165" s="1"/>
  <c r="CX82" i="167"/>
  <c r="CX120" i="167"/>
  <c r="CX89" i="167"/>
  <c r="CX157" i="167"/>
  <c r="CX56" i="167"/>
  <c r="EU56" i="165" s="1"/>
  <c r="CX17" i="167"/>
  <c r="EU17" i="165" s="1"/>
  <c r="CX16" i="167"/>
  <c r="EU16" i="165" s="1"/>
  <c r="CX118" i="167"/>
  <c r="CX66" i="167"/>
  <c r="CX32" i="167"/>
  <c r="EU32" i="165" s="1"/>
  <c r="CX122" i="167"/>
  <c r="CX112" i="167"/>
  <c r="CX119" i="167"/>
  <c r="CX94" i="167"/>
  <c r="CX100" i="167"/>
  <c r="CX139" i="167"/>
  <c r="CX59" i="167"/>
  <c r="EU59" i="165" s="1"/>
  <c r="CX103" i="167"/>
  <c r="CX111" i="167"/>
  <c r="CX34" i="167"/>
  <c r="EU34" i="165" s="1"/>
  <c r="CX42" i="167"/>
  <c r="EU42" i="165" s="1"/>
  <c r="CX87" i="167"/>
  <c r="CX31" i="167"/>
  <c r="EU31" i="165" s="1"/>
  <c r="CX131" i="167"/>
  <c r="CX133" i="167"/>
  <c r="CX127" i="167"/>
  <c r="CX35" i="167"/>
  <c r="EU35" i="165" s="1"/>
  <c r="CX25" i="167"/>
  <c r="EU25" i="165" s="1"/>
  <c r="CX104" i="167"/>
  <c r="CV153" i="167"/>
  <c r="CV61" i="167"/>
  <c r="CV81" i="167"/>
  <c r="CV33" i="167"/>
  <c r="ET33" i="165" s="1"/>
  <c r="CV69" i="167"/>
  <c r="CV111" i="167"/>
  <c r="CV79" i="167"/>
  <c r="CV150" i="167"/>
  <c r="CV40" i="167"/>
  <c r="CV112" i="167"/>
  <c r="CV97" i="167"/>
  <c r="CV92" i="167"/>
  <c r="CV17" i="167"/>
  <c r="ET17" i="165" s="1"/>
  <c r="CV98" i="167"/>
  <c r="CV65" i="167"/>
  <c r="CV59" i="167"/>
  <c r="CV118" i="167"/>
  <c r="CV37" i="167"/>
  <c r="CV140" i="167"/>
  <c r="CV67" i="167"/>
  <c r="CV107" i="167"/>
  <c r="CV82" i="167"/>
  <c r="CV29" i="167"/>
  <c r="ET29" i="165" s="1"/>
  <c r="CV36" i="167"/>
  <c r="CV19" i="167"/>
  <c r="ET19" i="165" s="1"/>
  <c r="CV20" i="167"/>
  <c r="ET20" i="165" s="1"/>
  <c r="CV110" i="167"/>
  <c r="CV86" i="167"/>
  <c r="CV73" i="167"/>
  <c r="CV70" i="167"/>
  <c r="CV124" i="167"/>
  <c r="CV85" i="167"/>
  <c r="CV80" i="167"/>
  <c r="CV93" i="167"/>
  <c r="CV128" i="167"/>
  <c r="CV144" i="167"/>
  <c r="CV31" i="167"/>
  <c r="ET31" i="165" s="1"/>
  <c r="CV122" i="167"/>
  <c r="CV136" i="167"/>
  <c r="CV54" i="167"/>
  <c r="CV146" i="167"/>
  <c r="CV23" i="167"/>
  <c r="ET23" i="165" s="1"/>
  <c r="CV115" i="167"/>
  <c r="CV133" i="167"/>
  <c r="CV14" i="167"/>
  <c r="ET14" i="165" s="1"/>
  <c r="CV75" i="167"/>
  <c r="CT115" i="167"/>
  <c r="ES115" i="165" s="1"/>
  <c r="CT100" i="167"/>
  <c r="ES100" i="165" s="1"/>
  <c r="CJ10" i="167"/>
  <c r="CT70" i="167"/>
  <c r="ES70" i="165" s="1"/>
  <c r="CT133" i="167"/>
  <c r="CT92" i="167"/>
  <c r="ES92" i="165" s="1"/>
  <c r="CT96" i="167"/>
  <c r="ES96" i="165" s="1"/>
  <c r="CT117" i="167"/>
  <c r="ES117" i="165" s="1"/>
  <c r="CT63" i="167"/>
  <c r="ES63" i="165" s="1"/>
  <c r="CT95" i="167"/>
  <c r="ES95" i="165" s="1"/>
  <c r="CT61" i="167"/>
  <c r="ES61" i="165" s="1"/>
  <c r="CT35" i="167"/>
  <c r="ES35" i="165" s="1"/>
  <c r="CT9" i="167"/>
  <c r="CT48" i="167"/>
  <c r="ES48" i="165" s="1"/>
  <c r="CT123" i="167"/>
  <c r="CT66" i="167"/>
  <c r="ES66" i="165" s="1"/>
  <c r="CT122" i="167"/>
  <c r="ES122" i="165" s="1"/>
  <c r="CT126" i="167"/>
  <c r="CT132" i="167"/>
  <c r="CT97" i="167"/>
  <c r="ES97" i="165" s="1"/>
  <c r="CT47" i="167"/>
  <c r="ES47" i="165" s="1"/>
  <c r="CT10" i="167"/>
  <c r="ES10" i="165" s="1"/>
  <c r="CT83" i="167"/>
  <c r="ES83" i="165" s="1"/>
  <c r="CT112" i="167"/>
  <c r="ES112" i="165" s="1"/>
  <c r="CT26" i="167"/>
  <c r="ES26" i="165" s="1"/>
  <c r="CT110" i="167"/>
  <c r="ES110" i="165" s="1"/>
  <c r="CT155" i="167"/>
  <c r="CT99" i="167"/>
  <c r="ES99" i="165" s="1"/>
  <c r="CT20" i="167"/>
  <c r="ES20" i="165" s="1"/>
  <c r="CT31" i="167"/>
  <c r="ES31" i="165" s="1"/>
  <c r="CT93" i="167"/>
  <c r="ES93" i="165" s="1"/>
  <c r="CT44" i="167"/>
  <c r="ES44" i="165" s="1"/>
  <c r="CT52" i="167"/>
  <c r="ES52" i="165" s="1"/>
  <c r="CT82" i="167"/>
  <c r="ES82" i="165" s="1"/>
  <c r="CT54" i="167"/>
  <c r="ES54" i="165" s="1"/>
  <c r="CT78" i="167"/>
  <c r="ES78" i="165" s="1"/>
  <c r="CT120" i="167"/>
  <c r="ES120" i="165" s="1"/>
  <c r="CT80" i="167"/>
  <c r="ES80" i="165" s="1"/>
  <c r="CT108" i="167"/>
  <c r="ES108" i="165" s="1"/>
  <c r="CT64" i="167"/>
  <c r="ES64" i="165" s="1"/>
  <c r="CT13" i="167"/>
  <c r="ES13" i="165" s="1"/>
  <c r="CT146" i="167"/>
  <c r="CT49" i="167"/>
  <c r="ES49" i="165" s="1"/>
  <c r="CT29" i="167"/>
  <c r="ES29" i="165" s="1"/>
  <c r="CT113" i="167"/>
  <c r="ES113" i="165" s="1"/>
  <c r="CT27" i="167"/>
  <c r="ES27" i="165" s="1"/>
  <c r="CT138" i="167"/>
  <c r="CT86" i="167"/>
  <c r="ES86" i="165" s="1"/>
  <c r="CT90" i="167"/>
  <c r="ES90" i="165" s="1"/>
  <c r="CT85" i="167"/>
  <c r="ES85" i="165" s="1"/>
  <c r="CT36" i="167"/>
  <c r="ES36" i="165" s="1"/>
  <c r="CT107" i="167"/>
  <c r="ES107" i="165" s="1"/>
  <c r="CT75" i="167"/>
  <c r="ES75" i="165" s="1"/>
  <c r="CT124" i="167"/>
  <c r="CT81" i="167"/>
  <c r="ES81" i="165" s="1"/>
  <c r="CT143" i="167"/>
  <c r="CT19" i="167"/>
  <c r="ES19" i="165" s="1"/>
  <c r="CT22" i="167"/>
  <c r="ES22" i="165" s="1"/>
  <c r="CT111" i="167"/>
  <c r="ES111" i="165" s="1"/>
  <c r="CT102" i="167"/>
  <c r="ES102" i="165" s="1"/>
  <c r="CT59" i="167"/>
  <c r="ES59" i="165" s="1"/>
  <c r="CT144" i="167"/>
  <c r="CT156" i="167"/>
  <c r="CJ9" i="167"/>
  <c r="CR30" i="167"/>
  <c r="CR72" i="167"/>
  <c r="CR123" i="167"/>
  <c r="CR142" i="167"/>
  <c r="CR122" i="167"/>
  <c r="CR96" i="167"/>
  <c r="CR64" i="167"/>
  <c r="CR24" i="167"/>
  <c r="CR8" i="167"/>
  <c r="CR11" i="167"/>
  <c r="CR112" i="167"/>
  <c r="CR29" i="167"/>
  <c r="CR92" i="167"/>
  <c r="CR25" i="167"/>
  <c r="CR76" i="167"/>
  <c r="CR17" i="167"/>
  <c r="CR9" i="167"/>
  <c r="CR10" i="167"/>
  <c r="ET9" i="165"/>
  <c r="ET8" i="165" s="1"/>
  <c r="CZ49" i="167"/>
  <c r="CZ58" i="167"/>
  <c r="EU30" i="165"/>
  <c r="EU11" i="165"/>
  <c r="CZ71" i="167"/>
  <c r="ER206" i="165"/>
  <c r="EF207" i="165"/>
  <c r="EQ206" i="165"/>
  <c r="EE207" i="165"/>
  <c r="ES206" i="165"/>
  <c r="EG207" i="165"/>
  <c r="EH207" i="165"/>
  <c r="ET206" i="165"/>
  <c r="CZ77" i="167"/>
  <c r="CZ61" i="167"/>
  <c r="CZ22" i="166"/>
  <c r="CZ24" i="166"/>
  <c r="CJ11" i="166"/>
  <c r="CZ100" i="166"/>
  <c r="CZ102" i="166"/>
  <c r="CZ11" i="166"/>
  <c r="CZ60" i="166"/>
  <c r="CZ63" i="166"/>
  <c r="CZ96" i="166"/>
  <c r="CZ47" i="166"/>
  <c r="CZ106" i="166"/>
  <c r="CZ78" i="166"/>
  <c r="CZ30" i="166"/>
  <c r="CZ99" i="166"/>
  <c r="CZ50" i="166"/>
  <c r="CZ23" i="166"/>
  <c r="CZ71" i="166"/>
  <c r="CZ68" i="166"/>
  <c r="CZ75" i="166"/>
  <c r="CZ21" i="166"/>
  <c r="CZ81" i="166"/>
  <c r="CZ45" i="166"/>
  <c r="CZ83" i="166"/>
  <c r="CZ26" i="166"/>
  <c r="CZ69" i="166"/>
  <c r="CZ97" i="166"/>
  <c r="CZ46" i="166"/>
  <c r="CZ91" i="166"/>
  <c r="CZ36" i="166"/>
  <c r="CZ108" i="166"/>
  <c r="CZ33" i="166"/>
  <c r="CZ93" i="166"/>
  <c r="CZ9" i="166"/>
  <c r="CZ27" i="166"/>
  <c r="CZ29" i="166"/>
  <c r="CZ82" i="166"/>
  <c r="CZ19" i="166"/>
  <c r="CZ70" i="166"/>
  <c r="CZ31" i="166"/>
  <c r="CZ18" i="166"/>
  <c r="CZ20" i="166"/>
  <c r="CZ62" i="166"/>
  <c r="CZ105" i="166"/>
  <c r="CZ53" i="166"/>
  <c r="CZ39" i="166"/>
  <c r="CZ95" i="166"/>
  <c r="CZ55" i="166"/>
  <c r="CZ77" i="166"/>
  <c r="CZ103" i="166"/>
  <c r="CZ41" i="166"/>
  <c r="CZ28" i="166"/>
  <c r="CZ64" i="166"/>
  <c r="CZ17" i="166"/>
  <c r="CZ49" i="166"/>
  <c r="CZ80" i="166"/>
  <c r="CZ104" i="166"/>
  <c r="CZ25" i="166"/>
  <c r="CZ34" i="166"/>
  <c r="CZ43" i="166"/>
  <c r="CZ67" i="166"/>
  <c r="CZ37" i="166"/>
  <c r="CZ92" i="166"/>
  <c r="CZ16" i="166"/>
  <c r="CZ90" i="166"/>
  <c r="CZ14" i="166"/>
  <c r="CZ59" i="166"/>
  <c r="CZ52" i="166"/>
  <c r="CZ72" i="166"/>
  <c r="CZ51" i="166"/>
  <c r="CZ66" i="166"/>
  <c r="CZ13" i="166"/>
  <c r="CZ15" i="166"/>
  <c r="CZ54" i="166"/>
  <c r="CZ61" i="166"/>
  <c r="CZ94" i="166"/>
  <c r="CZ86" i="166"/>
  <c r="CZ87" i="166"/>
  <c r="CZ12" i="166"/>
  <c r="CZ10" i="166"/>
  <c r="CZ85" i="166"/>
  <c r="CZ40" i="166"/>
  <c r="CZ73" i="166"/>
  <c r="CZ89" i="166"/>
  <c r="CZ88" i="166"/>
  <c r="CZ84" i="166"/>
  <c r="CZ76" i="166"/>
  <c r="EU44" i="165"/>
  <c r="EU24" i="165"/>
  <c r="CZ73" i="167"/>
  <c r="CZ124" i="167"/>
  <c r="CZ135" i="167"/>
  <c r="CZ70" i="167"/>
  <c r="CZ143" i="167"/>
  <c r="CZ95" i="167"/>
  <c r="CZ52" i="167"/>
  <c r="CZ133" i="167"/>
  <c r="CZ151" i="167"/>
  <c r="CZ127" i="167"/>
  <c r="CZ63" i="167"/>
  <c r="CZ140" i="167"/>
  <c r="CZ51" i="167"/>
  <c r="CZ23" i="167"/>
  <c r="CZ120" i="167"/>
  <c r="CZ74" i="167"/>
  <c r="CZ42" i="167"/>
  <c r="CZ64" i="167"/>
  <c r="CZ105" i="167"/>
  <c r="CZ150" i="167"/>
  <c r="CZ94" i="167"/>
  <c r="CZ56" i="167"/>
  <c r="CZ50" i="167"/>
  <c r="CZ141" i="167"/>
  <c r="CZ15" i="167"/>
  <c r="CZ36" i="167"/>
  <c r="CZ48" i="167"/>
  <c r="CZ145" i="167"/>
  <c r="CZ112" i="167"/>
  <c r="CZ16" i="167"/>
  <c r="CZ20" i="167"/>
  <c r="CZ33" i="167"/>
  <c r="CZ157" i="167"/>
  <c r="CZ25" i="167"/>
  <c r="CZ146" i="167"/>
  <c r="CZ119" i="167"/>
  <c r="CZ90" i="167"/>
  <c r="CZ44" i="167"/>
  <c r="CZ101" i="167"/>
  <c r="CZ72" i="167"/>
  <c r="CZ123" i="167"/>
  <c r="CZ132" i="167"/>
  <c r="CZ110" i="167"/>
  <c r="CZ111" i="167"/>
  <c r="CZ41" i="167"/>
  <c r="CZ80" i="167"/>
  <c r="CZ103" i="167"/>
  <c r="CZ85" i="167"/>
  <c r="CZ142" i="167"/>
  <c r="CZ137" i="167"/>
  <c r="CZ158" i="167"/>
  <c r="CZ104" i="167"/>
  <c r="CZ89" i="167"/>
  <c r="CZ13" i="167"/>
  <c r="CZ18" i="167"/>
  <c r="CZ139" i="167"/>
  <c r="CZ118" i="167"/>
  <c r="CZ155" i="167"/>
  <c r="CZ121" i="167"/>
  <c r="CZ91" i="167"/>
  <c r="CZ19" i="167"/>
  <c r="CZ109" i="167"/>
  <c r="CZ153" i="167"/>
  <c r="CZ130" i="167"/>
  <c r="CZ152" i="167"/>
  <c r="CZ79" i="167"/>
  <c r="CZ17" i="167"/>
  <c r="CZ38" i="167"/>
  <c r="CZ131" i="167"/>
  <c r="CZ92" i="167"/>
  <c r="CZ93" i="167"/>
  <c r="CZ117" i="167"/>
  <c r="CZ102" i="167"/>
  <c r="CZ53" i="167"/>
  <c r="CZ34" i="167"/>
  <c r="CZ10" i="167"/>
  <c r="CZ28" i="167"/>
  <c r="CZ138" i="167"/>
  <c r="CZ122" i="167"/>
  <c r="CZ148" i="167"/>
  <c r="CZ128" i="167"/>
  <c r="CZ39" i="167"/>
  <c r="CZ60" i="167"/>
  <c r="CZ43" i="167"/>
  <c r="CZ14" i="167"/>
  <c r="CZ86" i="167"/>
  <c r="CZ114" i="167"/>
  <c r="CZ125" i="167"/>
  <c r="CZ47" i="167"/>
  <c r="CZ82" i="167"/>
  <c r="CZ54" i="167"/>
  <c r="CZ22" i="167"/>
  <c r="CZ154" i="167"/>
  <c r="CZ108" i="167"/>
  <c r="CZ147" i="167"/>
  <c r="CZ156" i="167"/>
  <c r="CZ76" i="167"/>
  <c r="CZ40" i="167"/>
  <c r="CZ107" i="167"/>
  <c r="CZ97" i="167"/>
  <c r="CZ87" i="167"/>
  <c r="CZ149" i="167"/>
  <c r="CZ136" i="167"/>
  <c r="CZ57" i="167"/>
  <c r="CZ81" i="167"/>
  <c r="CZ126" i="167"/>
  <c r="CZ99" i="167"/>
  <c r="CZ134" i="167"/>
  <c r="CZ12" i="167"/>
  <c r="CZ24" i="167"/>
  <c r="CZ129" i="167"/>
  <c r="CZ11" i="167"/>
  <c r="CZ29" i="167"/>
  <c r="CZ75" i="167"/>
  <c r="CZ115" i="167"/>
  <c r="CZ68" i="167"/>
  <c r="CZ144" i="167"/>
  <c r="CZ100" i="167"/>
  <c r="CZ55" i="167"/>
  <c r="CZ116" i="167"/>
  <c r="CZ96" i="167"/>
  <c r="DZ6" i="167"/>
  <c r="EU27" i="165"/>
  <c r="EA6" i="167"/>
  <c r="EU41" i="165"/>
  <c r="CJ8" i="167"/>
  <c r="EU43" i="165"/>
  <c r="ES121" i="165"/>
  <c r="EU40" i="165"/>
  <c r="EU21" i="165"/>
  <c r="EU13" i="165"/>
  <c r="EC6" i="166"/>
  <c r="DZ6" i="166"/>
  <c r="EU28" i="165"/>
  <c r="EU22" i="165"/>
  <c r="EU47" i="165"/>
  <c r="EU36" i="165"/>
  <c r="EU19" i="165"/>
  <c r="EU15" i="165"/>
  <c r="EU37" i="165"/>
  <c r="EU58" i="165"/>
  <c r="EU52" i="165"/>
  <c r="EU53" i="165"/>
  <c r="EU23" i="165"/>
  <c r="EE6" i="167"/>
  <c r="EU18" i="165"/>
  <c r="CY99" i="166"/>
  <c r="CY34" i="166"/>
  <c r="CY85" i="166"/>
  <c r="CY49" i="166"/>
  <c r="CY84" i="166"/>
  <c r="CY64" i="166"/>
  <c r="CY37" i="166"/>
  <c r="CY90" i="166"/>
  <c r="CY15" i="166"/>
  <c r="CY24" i="166"/>
  <c r="CY88" i="166"/>
  <c r="CY38" i="166"/>
  <c r="CY39" i="166"/>
  <c r="CY45" i="166"/>
  <c r="CY43" i="166"/>
  <c r="CY59" i="166"/>
  <c r="CY68" i="166"/>
  <c r="CY82" i="166"/>
  <c r="CY52" i="166"/>
  <c r="CY83" i="166"/>
  <c r="CY72" i="166"/>
  <c r="CY70" i="166"/>
  <c r="CY108" i="166"/>
  <c r="CY96" i="166"/>
  <c r="CY10" i="166"/>
  <c r="CY22" i="166"/>
  <c r="CY47" i="166"/>
  <c r="CY106" i="166"/>
  <c r="CY26" i="166"/>
  <c r="CY93" i="166"/>
  <c r="CY20" i="166"/>
  <c r="CY80" i="166"/>
  <c r="CY28" i="166"/>
  <c r="CY44" i="166"/>
  <c r="CY61" i="166"/>
  <c r="CY66" i="166"/>
  <c r="CY62" i="166"/>
  <c r="CY8" i="166"/>
  <c r="CY29" i="166"/>
  <c r="CY78" i="166"/>
  <c r="CY54" i="166"/>
  <c r="CY102" i="166"/>
  <c r="CY104" i="166"/>
  <c r="CY97" i="166"/>
  <c r="CY60" i="166"/>
  <c r="CY71" i="166"/>
  <c r="CY42" i="166"/>
  <c r="CY18" i="166"/>
  <c r="CY51" i="166"/>
  <c r="CY98" i="166"/>
  <c r="CY27" i="166"/>
  <c r="CY55" i="166"/>
  <c r="CY13" i="166"/>
  <c r="CY56" i="166"/>
  <c r="CY69" i="166"/>
  <c r="CY74" i="166"/>
  <c r="CY25" i="166"/>
  <c r="CY11" i="166"/>
  <c r="CY75" i="166"/>
  <c r="CY63" i="166"/>
  <c r="CY77" i="166"/>
  <c r="CY65" i="166"/>
  <c r="CY103" i="166"/>
  <c r="CY81" i="166"/>
  <c r="CY33" i="166"/>
  <c r="CY32" i="166"/>
  <c r="CY14" i="166"/>
  <c r="CY73" i="166"/>
  <c r="CY67" i="166"/>
  <c r="CY16" i="166"/>
  <c r="CY21" i="166"/>
  <c r="CY31" i="166"/>
  <c r="CY79" i="166"/>
  <c r="CY17" i="166"/>
  <c r="CY23" i="166"/>
  <c r="CY76" i="166"/>
  <c r="CY50" i="166"/>
  <c r="CY46" i="166"/>
  <c r="CY92" i="166"/>
  <c r="CY105" i="166"/>
  <c r="CY86" i="166"/>
  <c r="CY57" i="166"/>
  <c r="CY95" i="166"/>
  <c r="CY87" i="166"/>
  <c r="CY19" i="166"/>
  <c r="CY41" i="166"/>
  <c r="CY89" i="166"/>
  <c r="CY94" i="166"/>
  <c r="CY30" i="166"/>
  <c r="CY100" i="166"/>
  <c r="CY53" i="166"/>
  <c r="CY40" i="166"/>
  <c r="CY48" i="166"/>
  <c r="CY36" i="166"/>
  <c r="CY35" i="166"/>
  <c r="CY101" i="166"/>
  <c r="CY58" i="166"/>
  <c r="CY9" i="166"/>
  <c r="CY91" i="166"/>
  <c r="CY107" i="166"/>
  <c r="CY12" i="166"/>
  <c r="EU50" i="165"/>
  <c r="EU26" i="165"/>
  <c r="EB6" i="167"/>
  <c r="EU29" i="165"/>
  <c r="DX6" i="167"/>
  <c r="CJ7" i="167"/>
  <c r="ED6" i="167"/>
  <c r="EU208" i="165"/>
  <c r="EU51" i="165"/>
  <c r="EU48" i="165"/>
  <c r="EU55" i="165"/>
  <c r="DM4" i="167"/>
  <c r="DP4" i="167"/>
  <c r="DJ4" i="167"/>
  <c r="CP8" i="167"/>
  <c r="CP4" i="167" s="1"/>
  <c r="DQ4" i="167"/>
  <c r="DK4" i="167"/>
  <c r="DO4" i="167"/>
  <c r="CZ8" i="167"/>
  <c r="CY4" i="167"/>
  <c r="DA143" i="167"/>
  <c r="DA141" i="167"/>
  <c r="DA137" i="167"/>
  <c r="DA133" i="167"/>
  <c r="DA127" i="167"/>
  <c r="DA134" i="167"/>
  <c r="DA119" i="167"/>
  <c r="DA128" i="167"/>
  <c r="DA117" i="167"/>
  <c r="DA99" i="167"/>
  <c r="DA77" i="167"/>
  <c r="DA87" i="167"/>
  <c r="DA82" i="167"/>
  <c r="DA81" i="167"/>
  <c r="DA61" i="167"/>
  <c r="DA65" i="167"/>
  <c r="DA62" i="167"/>
  <c r="DA60" i="167"/>
  <c r="DA32" i="167"/>
  <c r="DA29" i="167"/>
  <c r="DA53" i="167"/>
  <c r="DA37" i="167"/>
  <c r="DA45" i="167"/>
  <c r="DA9" i="167"/>
  <c r="DA15" i="167"/>
  <c r="DA139" i="167"/>
  <c r="DA13" i="167"/>
  <c r="DA19" i="167"/>
  <c r="DA22" i="167"/>
  <c r="DA85" i="167"/>
  <c r="DA21" i="167"/>
  <c r="DA25" i="167"/>
  <c r="DA35" i="167"/>
  <c r="DA17" i="167"/>
  <c r="DA42" i="167"/>
  <c r="DA39" i="167"/>
  <c r="DA52" i="167"/>
  <c r="DA66" i="167"/>
  <c r="DA48" i="167"/>
  <c r="DA79" i="167"/>
  <c r="DA34" i="167"/>
  <c r="DA23" i="167"/>
  <c r="DA47" i="167"/>
  <c r="DA49" i="167"/>
  <c r="DA80" i="167"/>
  <c r="DA46" i="167"/>
  <c r="DA58" i="167"/>
  <c r="DA89" i="167"/>
  <c r="DA75" i="167"/>
  <c r="DA86" i="167"/>
  <c r="DA84" i="167"/>
  <c r="DA69" i="167"/>
  <c r="DA51" i="167"/>
  <c r="DA91" i="167"/>
  <c r="DA109" i="167"/>
  <c r="DA116" i="167"/>
  <c r="DA57" i="167"/>
  <c r="DA63" i="167"/>
  <c r="DA76" i="167"/>
  <c r="DA90" i="167"/>
  <c r="DA104" i="167"/>
  <c r="DA140" i="167"/>
  <c r="DA153" i="167"/>
  <c r="DA41" i="167"/>
  <c r="DA111" i="167"/>
  <c r="DA112" i="167"/>
  <c r="DA92" i="167"/>
  <c r="DA120" i="167"/>
  <c r="DA147" i="167"/>
  <c r="DA33" i="167"/>
  <c r="DA73" i="167"/>
  <c r="DA126" i="167"/>
  <c r="DA121" i="167"/>
  <c r="DA123" i="167"/>
  <c r="DA149" i="167"/>
  <c r="DA95" i="167"/>
  <c r="DA145" i="167"/>
  <c r="DA130" i="167"/>
  <c r="DA151" i="167"/>
  <c r="DA122" i="167"/>
  <c r="DA158" i="167"/>
  <c r="DA114" i="167"/>
  <c r="DA113" i="167"/>
  <c r="DA94" i="167"/>
  <c r="DA107" i="167"/>
  <c r="DA144" i="167"/>
  <c r="DA98" i="167"/>
  <c r="DA146" i="167"/>
  <c r="DA148" i="167"/>
  <c r="DA156" i="167"/>
  <c r="DA135" i="167"/>
  <c r="DA54" i="167"/>
  <c r="DA131" i="167"/>
  <c r="DA125" i="167"/>
  <c r="DA129" i="167"/>
  <c r="DA124" i="167"/>
  <c r="DA110" i="167"/>
  <c r="DA108" i="167"/>
  <c r="DA88" i="167"/>
  <c r="DA136" i="167"/>
  <c r="DA97" i="167"/>
  <c r="DA150" i="167"/>
  <c r="DA155" i="167"/>
  <c r="DA59" i="167"/>
  <c r="DA101" i="167"/>
  <c r="DA152" i="167"/>
  <c r="DA71" i="167"/>
  <c r="DA56" i="167"/>
  <c r="DA157" i="167"/>
  <c r="DA83" i="167"/>
  <c r="DA138" i="167"/>
  <c r="DA132" i="167"/>
  <c r="DA142" i="167"/>
  <c r="DA102" i="167"/>
  <c r="DA154" i="167"/>
  <c r="DA100" i="167"/>
  <c r="DA103" i="167"/>
  <c r="DA105" i="167"/>
  <c r="DA50" i="167"/>
  <c r="DA74" i="167"/>
  <c r="DA64" i="167"/>
  <c r="DA118" i="167"/>
  <c r="DA43" i="167"/>
  <c r="DA31" i="167"/>
  <c r="DA55" i="167"/>
  <c r="DA68" i="167"/>
  <c r="DA26" i="167"/>
  <c r="DA70" i="167"/>
  <c r="DA106" i="167"/>
  <c r="DA20" i="167"/>
  <c r="DA8" i="167"/>
  <c r="DA67" i="167"/>
  <c r="DA72" i="167"/>
  <c r="DA12" i="167"/>
  <c r="DA78" i="167"/>
  <c r="DA36" i="167"/>
  <c r="DA11" i="167"/>
  <c r="DA38" i="167"/>
  <c r="DA30" i="167"/>
  <c r="DA16" i="167"/>
  <c r="DA10" i="167"/>
  <c r="DA44" i="167"/>
  <c r="DA115" i="167"/>
  <c r="DA93" i="167"/>
  <c r="DA18" i="167"/>
  <c r="DA96" i="167"/>
  <c r="DA27" i="167"/>
  <c r="DA28" i="167"/>
  <c r="DA14" i="167"/>
  <c r="DA40" i="167"/>
  <c r="DA24" i="167"/>
  <c r="DN4" i="167"/>
  <c r="CX8" i="167"/>
  <c r="DL4" i="167"/>
  <c r="CT8" i="167"/>
  <c r="DM4" i="166"/>
  <c r="CV8" i="166"/>
  <c r="CV4" i="166" s="1"/>
  <c r="DA5" i="166"/>
  <c r="DJ4" i="166"/>
  <c r="CP8" i="166"/>
  <c r="CP4" i="166" s="1"/>
  <c r="DK4" i="166"/>
  <c r="CR8" i="166"/>
  <c r="CR4" i="166" s="1"/>
  <c r="DL4" i="166"/>
  <c r="CT8" i="166"/>
  <c r="CT4" i="166" s="1"/>
  <c r="CW4" i="166"/>
  <c r="DP4" i="166"/>
  <c r="DQ4" i="166"/>
  <c r="DN4" i="166"/>
  <c r="CX8" i="166"/>
  <c r="CX4" i="166" s="1"/>
  <c r="DO4" i="166"/>
  <c r="CZ8" i="166"/>
  <c r="ES9" i="165" l="1"/>
  <c r="CX4" i="167"/>
  <c r="CV4" i="167"/>
  <c r="EV208" i="165"/>
  <c r="EV207" i="165" s="1"/>
  <c r="EV206" i="165" s="1"/>
  <c r="CR4" i="167"/>
  <c r="CT4" i="167"/>
  <c r="ET205" i="165"/>
  <c r="EH206" i="165"/>
  <c r="ES205" i="165"/>
  <c r="EG206" i="165"/>
  <c r="EQ205" i="165"/>
  <c r="EE206" i="165"/>
  <c r="EU207" i="165"/>
  <c r="ER205" i="165"/>
  <c r="EF206" i="165"/>
  <c r="CZ4" i="166"/>
  <c r="CZ4" i="167"/>
  <c r="EU8" i="165"/>
  <c r="ES8" i="165"/>
  <c r="DA39" i="166"/>
  <c r="DA85" i="166"/>
  <c r="DA15" i="166"/>
  <c r="DA82" i="166"/>
  <c r="DA24" i="166"/>
  <c r="DA104" i="166"/>
  <c r="DA47" i="166"/>
  <c r="DA8" i="166"/>
  <c r="DA68" i="166"/>
  <c r="DA62" i="166"/>
  <c r="DA26" i="166"/>
  <c r="DA99" i="166"/>
  <c r="DA28" i="166"/>
  <c r="DA44" i="166"/>
  <c r="DA97" i="166"/>
  <c r="DA83" i="166"/>
  <c r="DA18" i="166"/>
  <c r="DA102" i="166"/>
  <c r="DA106" i="166"/>
  <c r="DA45" i="166"/>
  <c r="DA61" i="166"/>
  <c r="DA37" i="166"/>
  <c r="DA54" i="166"/>
  <c r="DA22" i="166"/>
  <c r="DA51" i="166"/>
  <c r="DA10" i="166"/>
  <c r="DA72" i="166"/>
  <c r="DA43" i="166"/>
  <c r="DA78" i="166"/>
  <c r="DA93" i="166"/>
  <c r="DA70" i="166"/>
  <c r="DA60" i="166"/>
  <c r="DA80" i="166"/>
  <c r="DA108" i="166"/>
  <c r="DA90" i="166"/>
  <c r="DA31" i="166"/>
  <c r="DA52" i="166"/>
  <c r="DA88" i="166"/>
  <c r="DA71" i="166"/>
  <c r="DA42" i="166"/>
  <c r="DA38" i="166"/>
  <c r="DA20" i="166"/>
  <c r="DA29" i="166"/>
  <c r="DA34" i="166"/>
  <c r="DA56" i="166"/>
  <c r="DA84" i="166"/>
  <c r="DA69" i="166"/>
  <c r="DA64" i="166"/>
  <c r="DA66" i="166"/>
  <c r="DA59" i="166"/>
  <c r="DA49" i="166"/>
  <c r="DA27" i="166"/>
  <c r="DA96" i="166"/>
  <c r="DA98" i="166"/>
  <c r="DA55" i="166"/>
  <c r="DA101" i="166"/>
  <c r="DA25" i="166"/>
  <c r="DA11" i="166"/>
  <c r="DA91" i="166"/>
  <c r="DA77" i="166"/>
  <c r="DA65" i="166"/>
  <c r="DA17" i="166"/>
  <c r="DA23" i="166"/>
  <c r="DA87" i="166"/>
  <c r="DA94" i="166"/>
  <c r="DA105" i="166"/>
  <c r="DA74" i="166"/>
  <c r="DA95" i="166"/>
  <c r="DA50" i="166"/>
  <c r="DA14" i="166"/>
  <c r="DA46" i="166"/>
  <c r="DA13" i="166"/>
  <c r="DA57" i="166"/>
  <c r="DA19" i="166"/>
  <c r="DA41" i="166"/>
  <c r="DA86" i="166"/>
  <c r="DA48" i="166"/>
  <c r="DA89" i="166"/>
  <c r="DA75" i="166"/>
  <c r="DA35" i="166"/>
  <c r="DA30" i="166"/>
  <c r="DA53" i="166"/>
  <c r="DA58" i="166"/>
  <c r="DA40" i="166"/>
  <c r="DA36" i="166"/>
  <c r="DA107" i="166"/>
  <c r="DA67" i="166"/>
  <c r="DA76" i="166"/>
  <c r="DA9" i="166"/>
  <c r="DA92" i="166"/>
  <c r="DA63" i="166"/>
  <c r="DA12" i="166"/>
  <c r="DA103" i="166"/>
  <c r="DA81" i="166"/>
  <c r="DA79" i="166"/>
  <c r="DA33" i="166"/>
  <c r="DA32" i="166"/>
  <c r="DA73" i="166"/>
  <c r="DA16" i="166"/>
  <c r="DA21" i="166"/>
  <c r="DA100" i="166"/>
  <c r="EQ8" i="165"/>
  <c r="DA4" i="167"/>
  <c r="CY4" i="166"/>
  <c r="EJ207" i="165" l="1"/>
  <c r="EQ204" i="165"/>
  <c r="EE205" i="165"/>
  <c r="ES204" i="165"/>
  <c r="EG205" i="165"/>
  <c r="ET204" i="165"/>
  <c r="EH205" i="165"/>
  <c r="EF205" i="165"/>
  <c r="ER204" i="165"/>
  <c r="EV205" i="165"/>
  <c r="EJ206" i="165"/>
  <c r="EU206" i="165"/>
  <c r="EI207" i="165"/>
  <c r="DA4" i="166"/>
  <c r="ET203" i="165" l="1"/>
  <c r="EH204" i="165"/>
  <c r="EU205" i="165"/>
  <c r="EI206" i="165"/>
  <c r="ES203" i="165"/>
  <c r="EG204" i="165"/>
  <c r="EV204" i="165"/>
  <c r="EJ205" i="165"/>
  <c r="EQ203" i="165"/>
  <c r="EE204" i="165"/>
  <c r="EF204" i="165"/>
  <c r="ER203" i="165"/>
  <c r="EU204" i="165" l="1"/>
  <c r="EI205" i="165"/>
  <c r="ER202" i="165"/>
  <c r="EF203" i="165"/>
  <c r="ET202" i="165"/>
  <c r="EH203" i="165"/>
  <c r="EQ202" i="165"/>
  <c r="EE203" i="165"/>
  <c r="EV203" i="165"/>
  <c r="EJ204" i="165"/>
  <c r="ES202" i="165"/>
  <c r="EG203" i="165"/>
  <c r="EE202" i="165" l="1"/>
  <c r="EQ201" i="165"/>
  <c r="ET201" i="165"/>
  <c r="EH202" i="165"/>
  <c r="EG202" i="165"/>
  <c r="ES201" i="165"/>
  <c r="EV202" i="165"/>
  <c r="EJ203" i="165"/>
  <c r="EF202" i="165"/>
  <c r="ER201" i="165"/>
  <c r="EU203" i="165"/>
  <c r="EI204" i="165"/>
  <c r="ES200" i="165" l="1"/>
  <c r="EG201" i="165"/>
  <c r="ER200" i="165"/>
  <c r="EF201" i="165"/>
  <c r="EH201" i="165"/>
  <c r="ET200" i="165"/>
  <c r="EU202" i="165"/>
  <c r="EI203" i="165"/>
  <c r="EQ200" i="165"/>
  <c r="EE201" i="165"/>
  <c r="EV201" i="165"/>
  <c r="EJ202" i="165"/>
  <c r="EQ199" i="165" l="1"/>
  <c r="EE200" i="165"/>
  <c r="EF200" i="165"/>
  <c r="ER199" i="165"/>
  <c r="EU201" i="165"/>
  <c r="EI202" i="165"/>
  <c r="EH200" i="165"/>
  <c r="ET199" i="165"/>
  <c r="EG200" i="165"/>
  <c r="ES199" i="165"/>
  <c r="EJ201" i="165"/>
  <c r="EV200" i="165"/>
  <c r="ET198" i="165" l="1"/>
  <c r="EH199" i="165"/>
  <c r="ER198" i="165"/>
  <c r="EF199" i="165"/>
  <c r="ES198" i="165"/>
  <c r="EG199" i="165"/>
  <c r="EU200" i="165"/>
  <c r="EI201" i="165"/>
  <c r="EJ200" i="165"/>
  <c r="EV199" i="165"/>
  <c r="EQ198" i="165"/>
  <c r="EE199" i="165"/>
  <c r="EV198" i="165" l="1"/>
  <c r="EJ199" i="165"/>
  <c r="ES197" i="165"/>
  <c r="EG198" i="165"/>
  <c r="ER197" i="165"/>
  <c r="EF198" i="165"/>
  <c r="ET197" i="165"/>
  <c r="EH198" i="165"/>
  <c r="EI200" i="165"/>
  <c r="EU199" i="165"/>
  <c r="EQ197" i="165"/>
  <c r="EE198" i="165"/>
  <c r="EU198" i="165" l="1"/>
  <c r="EI199" i="165"/>
  <c r="EE197" i="165"/>
  <c r="EQ196" i="165"/>
  <c r="ET196" i="165"/>
  <c r="EH197" i="165"/>
  <c r="ER196" i="165"/>
  <c r="EF197" i="165"/>
  <c r="ES196" i="165"/>
  <c r="EG197" i="165"/>
  <c r="EJ198" i="165"/>
  <c r="EV197" i="165"/>
  <c r="EV196" i="165" l="1"/>
  <c r="EJ197" i="165"/>
  <c r="ET195" i="165"/>
  <c r="EH196" i="165"/>
  <c r="EI198" i="165"/>
  <c r="EU197" i="165"/>
  <c r="EF196" i="165"/>
  <c r="ER195" i="165"/>
  <c r="ES195" i="165"/>
  <c r="EG196" i="165"/>
  <c r="EQ195" i="165"/>
  <c r="EE196" i="165"/>
  <c r="EU196" i="165" l="1"/>
  <c r="EI197" i="165"/>
  <c r="EQ194" i="165"/>
  <c r="EE195" i="165"/>
  <c r="ET194" i="165"/>
  <c r="EH195" i="165"/>
  <c r="EG195" i="165"/>
  <c r="ES194" i="165"/>
  <c r="EF195" i="165"/>
  <c r="ER194" i="165"/>
  <c r="EJ196" i="165"/>
  <c r="EV195" i="165"/>
  <c r="ES193" i="165" l="1"/>
  <c r="EG194" i="165"/>
  <c r="EV194" i="165"/>
  <c r="EJ195" i="165"/>
  <c r="EF194" i="165"/>
  <c r="ER193" i="165"/>
  <c r="EU195" i="165"/>
  <c r="EI196" i="165"/>
  <c r="ET193" i="165"/>
  <c r="EH194" i="165"/>
  <c r="EQ193" i="165"/>
  <c r="EE194" i="165"/>
  <c r="EH193" i="165" l="1"/>
  <c r="ET192" i="165"/>
  <c r="EG193" i="165"/>
  <c r="ES192" i="165"/>
  <c r="EQ192" i="165"/>
  <c r="EE193" i="165"/>
  <c r="EU194" i="165"/>
  <c r="EI195" i="165"/>
  <c r="EJ194" i="165"/>
  <c r="EV193" i="165"/>
  <c r="EF193" i="165"/>
  <c r="ER192" i="165"/>
  <c r="EQ191" i="165" l="1"/>
  <c r="EE192" i="165"/>
  <c r="EU193" i="165"/>
  <c r="EI194" i="165"/>
  <c r="ER191" i="165"/>
  <c r="EF192" i="165"/>
  <c r="EV192" i="165"/>
  <c r="EJ193" i="165"/>
  <c r="ET191" i="165"/>
  <c r="EH192" i="165"/>
  <c r="EG192" i="165"/>
  <c r="ES191" i="165"/>
  <c r="ER190" i="165" l="1"/>
  <c r="EF191" i="165"/>
  <c r="EG191" i="165"/>
  <c r="ES190" i="165"/>
  <c r="EQ190" i="165"/>
  <c r="EE191" i="165"/>
  <c r="EV191" i="165"/>
  <c r="EJ192" i="165"/>
  <c r="EI193" i="165"/>
  <c r="EU192" i="165"/>
  <c r="EH191" i="165"/>
  <c r="ET190" i="165"/>
  <c r="ET189" i="165" l="1"/>
  <c r="EH190" i="165"/>
  <c r="EJ191" i="165"/>
  <c r="EV190" i="165"/>
  <c r="ES189" i="165"/>
  <c r="EG190" i="165"/>
  <c r="EU191" i="165"/>
  <c r="EI192" i="165"/>
  <c r="EQ189" i="165"/>
  <c r="EE190" i="165"/>
  <c r="ER189" i="165"/>
  <c r="EF190" i="165"/>
  <c r="EJ190" i="165" l="1"/>
  <c r="EV189" i="165"/>
  <c r="EF189" i="165"/>
  <c r="ER188" i="165"/>
  <c r="EE189" i="165"/>
  <c r="EQ188" i="165"/>
  <c r="ET188" i="165"/>
  <c r="EH189" i="165"/>
  <c r="EI191" i="165"/>
  <c r="EU190" i="165"/>
  <c r="EG189" i="165"/>
  <c r="ES188" i="165"/>
  <c r="CS5" i="160"/>
  <c r="CU5" i="160" s="1"/>
  <c r="CW5" i="160" s="1"/>
  <c r="CY5" i="160" s="1"/>
  <c r="CT5" i="160"/>
  <c r="DV108" i="160"/>
  <c r="DV107" i="160"/>
  <c r="DV106" i="160"/>
  <c r="DV105" i="160"/>
  <c r="DV104" i="160"/>
  <c r="DV103" i="160"/>
  <c r="DV102" i="160"/>
  <c r="DV101" i="160"/>
  <c r="DV100" i="160"/>
  <c r="DV99" i="160"/>
  <c r="DV98" i="160"/>
  <c r="DI98" i="160" s="1"/>
  <c r="DV97" i="160"/>
  <c r="DV96" i="160"/>
  <c r="DV95" i="160"/>
  <c r="DV94" i="160"/>
  <c r="DV93" i="160"/>
  <c r="DV92" i="160"/>
  <c r="DV91" i="160"/>
  <c r="DV90" i="160"/>
  <c r="DI90" i="160" s="1"/>
  <c r="DV89" i="160"/>
  <c r="DV88" i="160"/>
  <c r="DV87" i="160"/>
  <c r="DV86" i="160"/>
  <c r="DV85" i="160"/>
  <c r="DV84" i="160"/>
  <c r="DV83" i="160"/>
  <c r="DV82" i="160"/>
  <c r="DV81" i="160"/>
  <c r="DV80" i="160"/>
  <c r="DV79" i="160"/>
  <c r="DV78" i="160"/>
  <c r="DV77" i="160"/>
  <c r="DV76" i="160"/>
  <c r="DV75" i="160"/>
  <c r="DV74" i="160"/>
  <c r="DI74" i="160" s="1"/>
  <c r="DV73" i="160"/>
  <c r="DV72" i="160"/>
  <c r="DV71" i="160"/>
  <c r="DV70" i="160"/>
  <c r="DV69" i="160"/>
  <c r="DV68" i="160"/>
  <c r="DV67" i="160"/>
  <c r="DV66" i="160"/>
  <c r="DV65" i="160"/>
  <c r="DV64" i="160"/>
  <c r="DV63" i="160"/>
  <c r="DV62" i="160"/>
  <c r="DV61" i="160"/>
  <c r="DV60" i="160"/>
  <c r="DV59" i="160"/>
  <c r="DV58" i="160"/>
  <c r="CO58" i="160" s="1"/>
  <c r="DV57" i="160"/>
  <c r="DV56" i="160"/>
  <c r="DV55" i="160"/>
  <c r="DV54" i="160"/>
  <c r="DV53" i="160"/>
  <c r="DV52" i="160"/>
  <c r="DV51" i="160"/>
  <c r="DV50" i="160"/>
  <c r="DV49" i="160"/>
  <c r="DV48" i="160"/>
  <c r="DV47" i="160"/>
  <c r="DV46" i="160"/>
  <c r="CO46" i="160" s="1"/>
  <c r="DV45" i="160"/>
  <c r="DV44" i="160"/>
  <c r="CO44" i="160" s="1"/>
  <c r="DV43" i="160"/>
  <c r="DV42" i="160"/>
  <c r="DI42" i="160" s="1"/>
  <c r="DV41" i="160"/>
  <c r="CO41" i="160" s="1"/>
  <c r="DV40" i="160"/>
  <c r="CO40" i="160" s="1"/>
  <c r="DV39" i="160"/>
  <c r="CO39" i="160" s="1"/>
  <c r="DV38" i="160"/>
  <c r="CO38" i="160" s="1"/>
  <c r="CQ38" i="160" s="1"/>
  <c r="DV37" i="160"/>
  <c r="DI37" i="160" s="1"/>
  <c r="DV36" i="160"/>
  <c r="CO36" i="160" s="1"/>
  <c r="DV35" i="160"/>
  <c r="CO35" i="160" s="1"/>
  <c r="DV34" i="160"/>
  <c r="DV33" i="160"/>
  <c r="CO33" i="160" s="1"/>
  <c r="DV32" i="160"/>
  <c r="CO32" i="160" s="1"/>
  <c r="DV31" i="160"/>
  <c r="CO31" i="160" s="1"/>
  <c r="DV30" i="160"/>
  <c r="CO30" i="160" s="1"/>
  <c r="DV29" i="160"/>
  <c r="CO29" i="160" s="1"/>
  <c r="DV28" i="160"/>
  <c r="CO28" i="160" s="1"/>
  <c r="DV27" i="160"/>
  <c r="DV26" i="160"/>
  <c r="CO26" i="160" s="1"/>
  <c r="CQ26" i="160" s="1"/>
  <c r="DV25" i="160"/>
  <c r="CO25" i="160" s="1"/>
  <c r="DV24" i="160"/>
  <c r="CO24" i="160" s="1"/>
  <c r="DV23" i="160"/>
  <c r="DI23" i="160" s="1"/>
  <c r="DV22" i="160"/>
  <c r="CO22" i="160" s="1"/>
  <c r="DV21" i="160"/>
  <c r="CO21" i="160" s="1"/>
  <c r="DV20" i="160"/>
  <c r="CO20" i="160" s="1"/>
  <c r="DV19" i="160"/>
  <c r="CO19" i="160" s="1"/>
  <c r="DV18" i="160"/>
  <c r="DV17" i="160"/>
  <c r="CO17" i="160" s="1"/>
  <c r="DV16" i="160"/>
  <c r="CO16" i="160" s="1"/>
  <c r="DV15" i="160"/>
  <c r="DV14" i="160"/>
  <c r="CO14" i="160" s="1"/>
  <c r="DV13" i="160"/>
  <c r="CO13" i="160" s="1"/>
  <c r="DV12" i="160"/>
  <c r="CO12" i="160" s="1"/>
  <c r="DV11" i="160"/>
  <c r="DV10" i="160"/>
  <c r="DI10" i="160" s="1"/>
  <c r="DV9" i="160"/>
  <c r="CO9" i="160" s="1"/>
  <c r="DV8" i="160"/>
  <c r="CO8" i="160" s="1"/>
  <c r="DV7" i="160"/>
  <c r="CO7" i="160" s="1"/>
  <c r="DX102" i="160"/>
  <c r="DW67" i="160" l="1"/>
  <c r="ES187" i="165"/>
  <c r="EG188" i="165"/>
  <c r="EE188" i="165"/>
  <c r="EQ187" i="165"/>
  <c r="EU189" i="165"/>
  <c r="EI190" i="165"/>
  <c r="ER187" i="165"/>
  <c r="EF188" i="165"/>
  <c r="EJ189" i="165"/>
  <c r="EV188" i="165"/>
  <c r="ET187" i="165"/>
  <c r="EH188" i="165"/>
  <c r="DW98" i="160"/>
  <c r="CS14" i="160"/>
  <c r="DI21" i="160"/>
  <c r="DI22" i="160"/>
  <c r="DI14" i="160"/>
  <c r="DI30" i="160"/>
  <c r="DI38" i="160"/>
  <c r="DI46" i="160"/>
  <c r="CO10" i="160"/>
  <c r="CY10" i="160" s="1"/>
  <c r="DI13" i="160"/>
  <c r="DX13" i="160"/>
  <c r="CO11" i="160"/>
  <c r="DI11" i="160"/>
  <c r="CO27" i="160"/>
  <c r="DI27" i="160"/>
  <c r="CO43" i="160"/>
  <c r="DI43" i="160"/>
  <c r="CO59" i="160"/>
  <c r="DI59" i="160"/>
  <c r="CO75" i="160"/>
  <c r="DI75" i="160"/>
  <c r="CO91" i="160"/>
  <c r="DI91" i="160"/>
  <c r="CO107" i="160"/>
  <c r="DI107" i="160"/>
  <c r="DI29" i="160"/>
  <c r="CY13" i="160"/>
  <c r="CW13" i="160"/>
  <c r="CU13" i="160"/>
  <c r="CS13" i="160"/>
  <c r="CQ13" i="160"/>
  <c r="CY29" i="160"/>
  <c r="CW29" i="160"/>
  <c r="CS29" i="160"/>
  <c r="CQ29" i="160"/>
  <c r="CU29" i="160"/>
  <c r="CO45" i="160"/>
  <c r="CO61" i="160"/>
  <c r="DI61" i="160"/>
  <c r="CO77" i="160"/>
  <c r="DI77" i="160"/>
  <c r="CO93" i="160"/>
  <c r="DI93" i="160"/>
  <c r="DX27" i="160"/>
  <c r="DI45" i="160"/>
  <c r="CS12" i="160"/>
  <c r="CQ12" i="160"/>
  <c r="CY12" i="160"/>
  <c r="CW12" i="160"/>
  <c r="CU12" i="160"/>
  <c r="CS28" i="160"/>
  <c r="CQ28" i="160"/>
  <c r="CU28" i="160"/>
  <c r="CY28" i="160"/>
  <c r="CW28" i="160"/>
  <c r="CS44" i="160"/>
  <c r="CQ44" i="160"/>
  <c r="CY44" i="160"/>
  <c r="CW44" i="160"/>
  <c r="CU44" i="160"/>
  <c r="CO60" i="160"/>
  <c r="DI60" i="160"/>
  <c r="CO76" i="160"/>
  <c r="DI76" i="160"/>
  <c r="CO92" i="160"/>
  <c r="DI92" i="160"/>
  <c r="DI108" i="160"/>
  <c r="CO108" i="160"/>
  <c r="CY14" i="160"/>
  <c r="CW14" i="160"/>
  <c r="CU14" i="160"/>
  <c r="CQ14" i="160"/>
  <c r="CW30" i="160"/>
  <c r="CU30" i="160"/>
  <c r="CS30" i="160"/>
  <c r="CQ30" i="160"/>
  <c r="CY30" i="160"/>
  <c r="CY46" i="160"/>
  <c r="CW46" i="160"/>
  <c r="CU46" i="160"/>
  <c r="CS46" i="160"/>
  <c r="CQ46" i="160"/>
  <c r="CO62" i="160"/>
  <c r="DI62" i="160"/>
  <c r="CO78" i="160"/>
  <c r="DI78" i="160"/>
  <c r="DI94" i="160"/>
  <c r="CO94" i="160"/>
  <c r="CO15" i="160"/>
  <c r="CY31" i="160"/>
  <c r="CU31" i="160"/>
  <c r="CS31" i="160"/>
  <c r="CQ31" i="160"/>
  <c r="CW31" i="160"/>
  <c r="CO47" i="160"/>
  <c r="DI47" i="160"/>
  <c r="CO63" i="160"/>
  <c r="DI63" i="160"/>
  <c r="CO79" i="160"/>
  <c r="DI79" i="160"/>
  <c r="CO95" i="160"/>
  <c r="DI95" i="160"/>
  <c r="DI15" i="160"/>
  <c r="DI31" i="160"/>
  <c r="DI39" i="160"/>
  <c r="CY16" i="160"/>
  <c r="CW16" i="160"/>
  <c r="CS16" i="160"/>
  <c r="CQ16" i="160"/>
  <c r="CU16" i="160"/>
  <c r="CY32" i="160"/>
  <c r="CW32" i="160"/>
  <c r="CU32" i="160"/>
  <c r="CS32" i="160"/>
  <c r="CQ32" i="160"/>
  <c r="CO48" i="160"/>
  <c r="DI48" i="160"/>
  <c r="CO64" i="160"/>
  <c r="DI64" i="160"/>
  <c r="CO80" i="160"/>
  <c r="DI80" i="160"/>
  <c r="DI96" i="160"/>
  <c r="CO96" i="160"/>
  <c r="DI7" i="160"/>
  <c r="CY17" i="160"/>
  <c r="CW17" i="160"/>
  <c r="CU17" i="160"/>
  <c r="CQ17" i="160"/>
  <c r="CS17" i="160"/>
  <c r="CY33" i="160"/>
  <c r="CW33" i="160"/>
  <c r="CU33" i="160"/>
  <c r="CS33" i="160"/>
  <c r="CQ33" i="160"/>
  <c r="CO49" i="160"/>
  <c r="DI49" i="160"/>
  <c r="CO65" i="160"/>
  <c r="DI65" i="160"/>
  <c r="CO81" i="160"/>
  <c r="DI81" i="160"/>
  <c r="CO97" i="160"/>
  <c r="DI97" i="160"/>
  <c r="DI8" i="160"/>
  <c r="DI16" i="160"/>
  <c r="DI24" i="160"/>
  <c r="DI32" i="160"/>
  <c r="DI40" i="160"/>
  <c r="CO18" i="160"/>
  <c r="CO34" i="160"/>
  <c r="DW50" i="160"/>
  <c r="CO50" i="160"/>
  <c r="CO66" i="160"/>
  <c r="CO82" i="160"/>
  <c r="CO98" i="160"/>
  <c r="DI50" i="160"/>
  <c r="CU19" i="160"/>
  <c r="CS19" i="160"/>
  <c r="CQ19" i="160"/>
  <c r="CY19" i="160"/>
  <c r="CW19" i="160"/>
  <c r="CU35" i="160"/>
  <c r="CS35" i="160"/>
  <c r="CQ35" i="160"/>
  <c r="CY35" i="160"/>
  <c r="CW35" i="160"/>
  <c r="CO51" i="160"/>
  <c r="DI51" i="160"/>
  <c r="CO67" i="160"/>
  <c r="DI67" i="160"/>
  <c r="CO83" i="160"/>
  <c r="DI83" i="160"/>
  <c r="CO99" i="160"/>
  <c r="DI99" i="160"/>
  <c r="DI9" i="160"/>
  <c r="DI17" i="160"/>
  <c r="DI25" i="160"/>
  <c r="DI33" i="160"/>
  <c r="DI41" i="160"/>
  <c r="CW20" i="160"/>
  <c r="CU20" i="160"/>
  <c r="CS20" i="160"/>
  <c r="CQ20" i="160"/>
  <c r="CY20" i="160"/>
  <c r="CY36" i="160"/>
  <c r="CW36" i="160"/>
  <c r="CU36" i="160"/>
  <c r="CS36" i="160"/>
  <c r="CQ36" i="160"/>
  <c r="CO52" i="160"/>
  <c r="DI52" i="160"/>
  <c r="CO68" i="160"/>
  <c r="DI68" i="160"/>
  <c r="CO84" i="160"/>
  <c r="DI84" i="160"/>
  <c r="CO100" i="160"/>
  <c r="DI100" i="160"/>
  <c r="DI58" i="160"/>
  <c r="CQ21" i="160"/>
  <c r="CY21" i="160"/>
  <c r="CW21" i="160"/>
  <c r="CU21" i="160"/>
  <c r="CS21" i="160"/>
  <c r="CO37" i="160"/>
  <c r="CO53" i="160"/>
  <c r="DI53" i="160"/>
  <c r="CO69" i="160"/>
  <c r="DI69" i="160"/>
  <c r="CO85" i="160"/>
  <c r="DI85" i="160"/>
  <c r="DI101" i="160"/>
  <c r="CO101" i="160"/>
  <c r="DI18" i="160"/>
  <c r="DI26" i="160"/>
  <c r="DI34" i="160"/>
  <c r="CY22" i="160"/>
  <c r="CW22" i="160"/>
  <c r="CU22" i="160"/>
  <c r="CS22" i="160"/>
  <c r="CQ22" i="160"/>
  <c r="CY38" i="160"/>
  <c r="CW38" i="160"/>
  <c r="CU38" i="160"/>
  <c r="CS38" i="160"/>
  <c r="CO54" i="160"/>
  <c r="DI54" i="160"/>
  <c r="CO70" i="160"/>
  <c r="DI70" i="160"/>
  <c r="DI86" i="160"/>
  <c r="CO86" i="160"/>
  <c r="CO102" i="160"/>
  <c r="DI102" i="160"/>
  <c r="DI66" i="160"/>
  <c r="DX22" i="160"/>
  <c r="CO23" i="160"/>
  <c r="CS39" i="160"/>
  <c r="CQ39" i="160"/>
  <c r="CY39" i="160"/>
  <c r="CW39" i="160"/>
  <c r="CU39" i="160"/>
  <c r="CO55" i="160"/>
  <c r="DI55" i="160"/>
  <c r="CO71" i="160"/>
  <c r="DI71" i="160"/>
  <c r="CO87" i="160"/>
  <c r="DI87" i="160"/>
  <c r="CO103" i="160"/>
  <c r="DI103" i="160"/>
  <c r="DI19" i="160"/>
  <c r="DI35" i="160"/>
  <c r="CY8" i="160"/>
  <c r="CW8" i="160"/>
  <c r="CU8" i="160"/>
  <c r="CS8" i="160"/>
  <c r="CQ8" i="160"/>
  <c r="CY24" i="160"/>
  <c r="CW24" i="160"/>
  <c r="CU24" i="160"/>
  <c r="CS24" i="160"/>
  <c r="CQ24" i="160"/>
  <c r="CY40" i="160"/>
  <c r="CW40" i="160"/>
  <c r="CU40" i="160"/>
  <c r="CQ40" i="160"/>
  <c r="CS40" i="160"/>
  <c r="CO56" i="160"/>
  <c r="DI56" i="160"/>
  <c r="CO72" i="160"/>
  <c r="DI72" i="160"/>
  <c r="CO88" i="160"/>
  <c r="DI88" i="160"/>
  <c r="CO104" i="160"/>
  <c r="DI104" i="160"/>
  <c r="CY9" i="160"/>
  <c r="CW9" i="160"/>
  <c r="CU9" i="160"/>
  <c r="CS9" i="160"/>
  <c r="CQ9" i="160"/>
  <c r="CY25" i="160"/>
  <c r="CW25" i="160"/>
  <c r="CU25" i="160"/>
  <c r="CS25" i="160"/>
  <c r="CQ25" i="160"/>
  <c r="CU41" i="160"/>
  <c r="CS41" i="160"/>
  <c r="CQ41" i="160"/>
  <c r="CY41" i="160"/>
  <c r="CW41" i="160"/>
  <c r="CO57" i="160"/>
  <c r="DI57" i="160"/>
  <c r="CO73" i="160"/>
  <c r="DI73" i="160"/>
  <c r="CO89" i="160"/>
  <c r="DI89" i="160"/>
  <c r="CO105" i="160"/>
  <c r="DI105" i="160"/>
  <c r="DI12" i="160"/>
  <c r="DI20" i="160"/>
  <c r="DI28" i="160"/>
  <c r="DI36" i="160"/>
  <c r="DI44" i="160"/>
  <c r="CW26" i="160"/>
  <c r="CU26" i="160"/>
  <c r="CS26" i="160"/>
  <c r="CY26" i="160"/>
  <c r="DX42" i="160"/>
  <c r="CO42" i="160"/>
  <c r="CW58" i="160"/>
  <c r="CU58" i="160"/>
  <c r="CS58" i="160"/>
  <c r="CY58" i="160"/>
  <c r="CQ58" i="160"/>
  <c r="CO74" i="160"/>
  <c r="CO90" i="160"/>
  <c r="CO106" i="160"/>
  <c r="DI106" i="160"/>
  <c r="DI82" i="160"/>
  <c r="DA5" i="160"/>
  <c r="DA38" i="160" s="1"/>
  <c r="CV5" i="160"/>
  <c r="DX18" i="160"/>
  <c r="DX50" i="160"/>
  <c r="DX74" i="160"/>
  <c r="DW83" i="160"/>
  <c r="DW10" i="160"/>
  <c r="DX19" i="160"/>
  <c r="DW27" i="160"/>
  <c r="DW35" i="160"/>
  <c r="DW43" i="160"/>
  <c r="DW51" i="160"/>
  <c r="DW59" i="160"/>
  <c r="DX59" i="160"/>
  <c r="DW75" i="160"/>
  <c r="DW91" i="160"/>
  <c r="DX107" i="160"/>
  <c r="DX11" i="160"/>
  <c r="DX30" i="160"/>
  <c r="DW40" i="160"/>
  <c r="DW80" i="160"/>
  <c r="DW73" i="160"/>
  <c r="DW90" i="160"/>
  <c r="DW29" i="160"/>
  <c r="DW100" i="160"/>
  <c r="DX29" i="160"/>
  <c r="DW41" i="160"/>
  <c r="DW76" i="160"/>
  <c r="DW12" i="160"/>
  <c r="DX101" i="160"/>
  <c r="DW52" i="160"/>
  <c r="DW21" i="160"/>
  <c r="DX10" i="160"/>
  <c r="DX58" i="160"/>
  <c r="DW66" i="160"/>
  <c r="DX28" i="160"/>
  <c r="DW58" i="160"/>
  <c r="DW101" i="160"/>
  <c r="DW34" i="160"/>
  <c r="DX12" i="160"/>
  <c r="DW11" i="160"/>
  <c r="DW19" i="160"/>
  <c r="DW28" i="160"/>
  <c r="DX35" i="160"/>
  <c r="DX36" i="160"/>
  <c r="DX43" i="160"/>
  <c r="DW44" i="160"/>
  <c r="DX51" i="160"/>
  <c r="DX68" i="160"/>
  <c r="DX83" i="160"/>
  <c r="DX92" i="160"/>
  <c r="DX100" i="160"/>
  <c r="DW99" i="160"/>
  <c r="DX108" i="160"/>
  <c r="DW107" i="160"/>
  <c r="DV109" i="160"/>
  <c r="DX38" i="160"/>
  <c r="DX75" i="160"/>
  <c r="DX90" i="160"/>
  <c r="DX99" i="160"/>
  <c r="DW14" i="160"/>
  <c r="DW22" i="160"/>
  <c r="DX67" i="160"/>
  <c r="DX91" i="160"/>
  <c r="DW106" i="160"/>
  <c r="DX65" i="160"/>
  <c r="DX14" i="160"/>
  <c r="DW38" i="160"/>
  <c r="DW9" i="160"/>
  <c r="DX49" i="160"/>
  <c r="DW25" i="160"/>
  <c r="DW89" i="160"/>
  <c r="DW13" i="160"/>
  <c r="DX34" i="160"/>
  <c r="DX52" i="160"/>
  <c r="DW60" i="160"/>
  <c r="DW74" i="160"/>
  <c r="DX76" i="160"/>
  <c r="DX106" i="160"/>
  <c r="DW20" i="160"/>
  <c r="DX21" i="160"/>
  <c r="DW26" i="160"/>
  <c r="DW37" i="160"/>
  <c r="DX44" i="160"/>
  <c r="DW53" i="160"/>
  <c r="DX66" i="160"/>
  <c r="DW82" i="160"/>
  <c r="DX98" i="160"/>
  <c r="DW18" i="160"/>
  <c r="DX20" i="160"/>
  <c r="DX26" i="160"/>
  <c r="DW36" i="160"/>
  <c r="DX37" i="160"/>
  <c r="DW42" i="160"/>
  <c r="DX53" i="160"/>
  <c r="DX82" i="160"/>
  <c r="DX88" i="160"/>
  <c r="DW88" i="160"/>
  <c r="DW8" i="160"/>
  <c r="DX8" i="160"/>
  <c r="DX16" i="160"/>
  <c r="DX15" i="160"/>
  <c r="DW16" i="160"/>
  <c r="DW15" i="160"/>
  <c r="DX24" i="160"/>
  <c r="DW24" i="160"/>
  <c r="DX23" i="160"/>
  <c r="DX32" i="160"/>
  <c r="DW32" i="160"/>
  <c r="DX40" i="160"/>
  <c r="DX39" i="160"/>
  <c r="DW39" i="160"/>
  <c r="DX48" i="160"/>
  <c r="DW48" i="160"/>
  <c r="DW47" i="160"/>
  <c r="DW56" i="160"/>
  <c r="DX56" i="160"/>
  <c r="DX55" i="160"/>
  <c r="DX64" i="160"/>
  <c r="DW64" i="160"/>
  <c r="DX63" i="160"/>
  <c r="DX72" i="160"/>
  <c r="DW72" i="160"/>
  <c r="DX80" i="160"/>
  <c r="DX79" i="160"/>
  <c r="DX104" i="160"/>
  <c r="DW104" i="160"/>
  <c r="DW23" i="160"/>
  <c r="DX96" i="160"/>
  <c r="DW96" i="160"/>
  <c r="DX87" i="160"/>
  <c r="DX81" i="160"/>
  <c r="DX31" i="160"/>
  <c r="DW30" i="160"/>
  <c r="DW31" i="160"/>
  <c r="DX47" i="160"/>
  <c r="DW55" i="160"/>
  <c r="DW63" i="160"/>
  <c r="DX71" i="160"/>
  <c r="DW71" i="160"/>
  <c r="DW79" i="160"/>
  <c r="DW87" i="160"/>
  <c r="DX95" i="160"/>
  <c r="DW95" i="160"/>
  <c r="DX103" i="160"/>
  <c r="DW103" i="160"/>
  <c r="DX25" i="160"/>
  <c r="DW65" i="160"/>
  <c r="DW17" i="160"/>
  <c r="DX33" i="160"/>
  <c r="DW33" i="160"/>
  <c r="DX57" i="160"/>
  <c r="DW57" i="160"/>
  <c r="DX73" i="160"/>
  <c r="DW81" i="160"/>
  <c r="DX105" i="160"/>
  <c r="DW105" i="160"/>
  <c r="DX9" i="160"/>
  <c r="DX17" i="160"/>
  <c r="DW97" i="160"/>
  <c r="DX41" i="160"/>
  <c r="DW49" i="160"/>
  <c r="DX89" i="160"/>
  <c r="DX97" i="160"/>
  <c r="DX70" i="160"/>
  <c r="DW70" i="160"/>
  <c r="DX94" i="160"/>
  <c r="DW94" i="160"/>
  <c r="DW102" i="160"/>
  <c r="DW46" i="160"/>
  <c r="DW54" i="160"/>
  <c r="DW61" i="160"/>
  <c r="DW77" i="160"/>
  <c r="DW85" i="160"/>
  <c r="DW45" i="160"/>
  <c r="DX46" i="160"/>
  <c r="DX54" i="160"/>
  <c r="DX61" i="160"/>
  <c r="DW62" i="160"/>
  <c r="DX77" i="160"/>
  <c r="DW78" i="160"/>
  <c r="DW86" i="160"/>
  <c r="DX45" i="160"/>
  <c r="DX62" i="160"/>
  <c r="DX78" i="160"/>
  <c r="DX86" i="160"/>
  <c r="DX60" i="160"/>
  <c r="DX69" i="160"/>
  <c r="DW68" i="160"/>
  <c r="DW69" i="160"/>
  <c r="DX84" i="160"/>
  <c r="DX85" i="160"/>
  <c r="DW84" i="160"/>
  <c r="DX93" i="160"/>
  <c r="DW92" i="160"/>
  <c r="DW93" i="160"/>
  <c r="ER186" i="165" l="1"/>
  <c r="EF187" i="165"/>
  <c r="EU188" i="165"/>
  <c r="EI189" i="165"/>
  <c r="EQ186" i="165"/>
  <c r="EE187" i="165"/>
  <c r="ET186" i="165"/>
  <c r="EH187" i="165"/>
  <c r="EV187" i="165"/>
  <c r="EJ188" i="165"/>
  <c r="ES186" i="165"/>
  <c r="EG187" i="165"/>
  <c r="CS10" i="160"/>
  <c r="CU10" i="160"/>
  <c r="CW10" i="160"/>
  <c r="DA41" i="160"/>
  <c r="DA36" i="160"/>
  <c r="DA20" i="160"/>
  <c r="DA19" i="160"/>
  <c r="CQ10" i="160"/>
  <c r="DA24" i="160"/>
  <c r="CY68" i="160"/>
  <c r="CW68" i="160"/>
  <c r="CU68" i="160"/>
  <c r="CS68" i="160"/>
  <c r="CQ68" i="160"/>
  <c r="DA68" i="160"/>
  <c r="DA70" i="160"/>
  <c r="CY70" i="160"/>
  <c r="CW70" i="160"/>
  <c r="CU70" i="160"/>
  <c r="CS70" i="160"/>
  <c r="CQ70" i="160"/>
  <c r="CY91" i="160"/>
  <c r="CW91" i="160"/>
  <c r="CU91" i="160"/>
  <c r="CS91" i="160"/>
  <c r="CQ91" i="160"/>
  <c r="DA91" i="160"/>
  <c r="DA58" i="160"/>
  <c r="DA25" i="160"/>
  <c r="DA22" i="160"/>
  <c r="DA84" i="160"/>
  <c r="CY84" i="160"/>
  <c r="CW84" i="160"/>
  <c r="CU84" i="160"/>
  <c r="CS84" i="160"/>
  <c r="CQ84" i="160"/>
  <c r="DA32" i="160"/>
  <c r="DA10" i="160"/>
  <c r="DA13" i="160"/>
  <c r="DA88" i="160"/>
  <c r="CY88" i="160"/>
  <c r="CW88" i="160"/>
  <c r="CS88" i="160"/>
  <c r="CQ88" i="160"/>
  <c r="CU88" i="160"/>
  <c r="DA8" i="160"/>
  <c r="CU67" i="160"/>
  <c r="CS67" i="160"/>
  <c r="CQ67" i="160"/>
  <c r="DA67" i="160"/>
  <c r="CY67" i="160"/>
  <c r="CW67" i="160"/>
  <c r="DA79" i="160"/>
  <c r="CY79" i="160"/>
  <c r="CW79" i="160"/>
  <c r="CU79" i="160"/>
  <c r="CS79" i="160"/>
  <c r="CQ79" i="160"/>
  <c r="CS92" i="160"/>
  <c r="CQ92" i="160"/>
  <c r="DA92" i="160"/>
  <c r="CY92" i="160"/>
  <c r="CW92" i="160"/>
  <c r="CU92" i="160"/>
  <c r="DA27" i="160"/>
  <c r="CY27" i="160"/>
  <c r="CW27" i="160"/>
  <c r="CU27" i="160"/>
  <c r="CQ27" i="160"/>
  <c r="CS27" i="160"/>
  <c r="CW106" i="160"/>
  <c r="CU106" i="160"/>
  <c r="CS106" i="160"/>
  <c r="DA106" i="160"/>
  <c r="CY106" i="160"/>
  <c r="CQ106" i="160"/>
  <c r="DA9" i="160"/>
  <c r="DA72" i="160"/>
  <c r="CY72" i="160"/>
  <c r="CW72" i="160"/>
  <c r="CU72" i="160"/>
  <c r="CS72" i="160"/>
  <c r="CQ72" i="160"/>
  <c r="CU51" i="160"/>
  <c r="CS51" i="160"/>
  <c r="CQ51" i="160"/>
  <c r="DA51" i="160"/>
  <c r="CY51" i="160"/>
  <c r="CW51" i="160"/>
  <c r="CS98" i="160"/>
  <c r="CQ98" i="160"/>
  <c r="DA98" i="160"/>
  <c r="CY98" i="160"/>
  <c r="CW98" i="160"/>
  <c r="CU98" i="160"/>
  <c r="DA63" i="160"/>
  <c r="CY63" i="160"/>
  <c r="CQ63" i="160"/>
  <c r="CW63" i="160"/>
  <c r="CU63" i="160"/>
  <c r="CS63" i="160"/>
  <c r="CS76" i="160"/>
  <c r="CQ76" i="160"/>
  <c r="CW76" i="160"/>
  <c r="CU76" i="160"/>
  <c r="DA76" i="160"/>
  <c r="CY76" i="160"/>
  <c r="DA26" i="160"/>
  <c r="DA39" i="160"/>
  <c r="DA54" i="160"/>
  <c r="CU54" i="160"/>
  <c r="CS54" i="160"/>
  <c r="CQ54" i="160"/>
  <c r="CY54" i="160"/>
  <c r="CW54" i="160"/>
  <c r="CS52" i="160"/>
  <c r="CQ52" i="160"/>
  <c r="DA52" i="160"/>
  <c r="CY52" i="160"/>
  <c r="CW52" i="160"/>
  <c r="CU52" i="160"/>
  <c r="DA33" i="160"/>
  <c r="DA75" i="160"/>
  <c r="CY75" i="160"/>
  <c r="CW75" i="160"/>
  <c r="CS75" i="160"/>
  <c r="CQ75" i="160"/>
  <c r="CU75" i="160"/>
  <c r="DA11" i="160"/>
  <c r="CY11" i="160"/>
  <c r="CW11" i="160"/>
  <c r="CU11" i="160"/>
  <c r="CS11" i="160"/>
  <c r="CQ11" i="160"/>
  <c r="CW90" i="160"/>
  <c r="CU90" i="160"/>
  <c r="CS90" i="160"/>
  <c r="DA90" i="160"/>
  <c r="CY90" i="160"/>
  <c r="CQ90" i="160"/>
  <c r="DA56" i="160"/>
  <c r="CY56" i="160"/>
  <c r="CW56" i="160"/>
  <c r="CU56" i="160"/>
  <c r="CS56" i="160"/>
  <c r="CQ56" i="160"/>
  <c r="DA40" i="160"/>
  <c r="DA82" i="160"/>
  <c r="CY82" i="160"/>
  <c r="CW82" i="160"/>
  <c r="CU82" i="160"/>
  <c r="CS82" i="160"/>
  <c r="CQ82" i="160"/>
  <c r="CS60" i="160"/>
  <c r="CQ60" i="160"/>
  <c r="DA60" i="160"/>
  <c r="CY60" i="160"/>
  <c r="CW60" i="160"/>
  <c r="CU60" i="160"/>
  <c r="DA29" i="160"/>
  <c r="DA105" i="160"/>
  <c r="CY105" i="160"/>
  <c r="CW105" i="160"/>
  <c r="CU105" i="160"/>
  <c r="CS105" i="160"/>
  <c r="CQ105" i="160"/>
  <c r="DA103" i="160"/>
  <c r="CY103" i="160"/>
  <c r="CW103" i="160"/>
  <c r="CU103" i="160"/>
  <c r="CS103" i="160"/>
  <c r="CQ103" i="160"/>
  <c r="CQ101" i="160"/>
  <c r="CY101" i="160"/>
  <c r="CW101" i="160"/>
  <c r="CU101" i="160"/>
  <c r="CS101" i="160"/>
  <c r="DA101" i="160"/>
  <c r="DA47" i="160"/>
  <c r="CY47" i="160"/>
  <c r="CW47" i="160"/>
  <c r="CU47" i="160"/>
  <c r="CS47" i="160"/>
  <c r="CQ47" i="160"/>
  <c r="DA31" i="160"/>
  <c r="CW74" i="160"/>
  <c r="CU74" i="160"/>
  <c r="CS74" i="160"/>
  <c r="DA74" i="160"/>
  <c r="CY74" i="160"/>
  <c r="CQ74" i="160"/>
  <c r="DA35" i="160"/>
  <c r="DA66" i="160"/>
  <c r="CW66" i="160"/>
  <c r="CU66" i="160"/>
  <c r="CS66" i="160"/>
  <c r="CQ66" i="160"/>
  <c r="CY66" i="160"/>
  <c r="CY97" i="160"/>
  <c r="CW97" i="160"/>
  <c r="CU97" i="160"/>
  <c r="DA97" i="160"/>
  <c r="CS97" i="160"/>
  <c r="CQ97" i="160"/>
  <c r="DA16" i="160"/>
  <c r="DA46" i="160"/>
  <c r="DA14" i="160"/>
  <c r="DA93" i="160"/>
  <c r="CY93" i="160"/>
  <c r="CW93" i="160"/>
  <c r="CU93" i="160"/>
  <c r="CS93" i="160"/>
  <c r="CQ93" i="160"/>
  <c r="CW89" i="160"/>
  <c r="CU89" i="160"/>
  <c r="CS89" i="160"/>
  <c r="CQ89" i="160"/>
  <c r="DA89" i="160"/>
  <c r="CY89" i="160"/>
  <c r="CU87" i="160"/>
  <c r="CS87" i="160"/>
  <c r="CQ87" i="160"/>
  <c r="DA87" i="160"/>
  <c r="CY87" i="160"/>
  <c r="CW87" i="160"/>
  <c r="CQ96" i="160"/>
  <c r="DA96" i="160"/>
  <c r="CY96" i="160"/>
  <c r="CW96" i="160"/>
  <c r="CU96" i="160"/>
  <c r="CS96" i="160"/>
  <c r="DA15" i="160"/>
  <c r="CY15" i="160"/>
  <c r="CW15" i="160"/>
  <c r="CU15" i="160"/>
  <c r="CS15" i="160"/>
  <c r="CQ15" i="160"/>
  <c r="DA59" i="160"/>
  <c r="CY59" i="160"/>
  <c r="CW59" i="160"/>
  <c r="CU59" i="160"/>
  <c r="CS59" i="160"/>
  <c r="CQ59" i="160"/>
  <c r="CQ85" i="160"/>
  <c r="CS85" i="160"/>
  <c r="DA85" i="160"/>
  <c r="CY85" i="160"/>
  <c r="CW85" i="160"/>
  <c r="CU85" i="160"/>
  <c r="CQ50" i="160"/>
  <c r="DA50" i="160"/>
  <c r="CY50" i="160"/>
  <c r="CW50" i="160"/>
  <c r="CU50" i="160"/>
  <c r="CS50" i="160"/>
  <c r="CY81" i="160"/>
  <c r="CW81" i="160"/>
  <c r="CU81" i="160"/>
  <c r="DA81" i="160"/>
  <c r="CS81" i="160"/>
  <c r="CQ81" i="160"/>
  <c r="DA73" i="160"/>
  <c r="CY73" i="160"/>
  <c r="CW73" i="160"/>
  <c r="CU73" i="160"/>
  <c r="CQ73" i="160"/>
  <c r="CS73" i="160"/>
  <c r="DA71" i="160"/>
  <c r="CY71" i="160"/>
  <c r="CW71" i="160"/>
  <c r="CU71" i="160"/>
  <c r="CS71" i="160"/>
  <c r="CQ71" i="160"/>
  <c r="DA23" i="160"/>
  <c r="CY23" i="160"/>
  <c r="CW23" i="160"/>
  <c r="CU23" i="160"/>
  <c r="CS23" i="160"/>
  <c r="CQ23" i="160"/>
  <c r="DA21" i="160"/>
  <c r="DA94" i="160"/>
  <c r="CY94" i="160"/>
  <c r="CW94" i="160"/>
  <c r="CU94" i="160"/>
  <c r="CQ94" i="160"/>
  <c r="CS94" i="160"/>
  <c r="DA44" i="160"/>
  <c r="DA12" i="160"/>
  <c r="CW42" i="160"/>
  <c r="CU42" i="160"/>
  <c r="CS42" i="160"/>
  <c r="CY42" i="160"/>
  <c r="CQ42" i="160"/>
  <c r="DA42" i="160"/>
  <c r="CQ69" i="160"/>
  <c r="DA69" i="160"/>
  <c r="CY69" i="160"/>
  <c r="CW69" i="160"/>
  <c r="CU69" i="160"/>
  <c r="CS69" i="160"/>
  <c r="DA34" i="160"/>
  <c r="CY34" i="160"/>
  <c r="CW34" i="160"/>
  <c r="CU34" i="160"/>
  <c r="CS34" i="160"/>
  <c r="CQ34" i="160"/>
  <c r="CY65" i="160"/>
  <c r="CW65" i="160"/>
  <c r="CU65" i="160"/>
  <c r="CS65" i="160"/>
  <c r="CQ65" i="160"/>
  <c r="DA65" i="160"/>
  <c r="DA80" i="160"/>
  <c r="CY80" i="160"/>
  <c r="CW80" i="160"/>
  <c r="CU80" i="160"/>
  <c r="CS80" i="160"/>
  <c r="CQ80" i="160"/>
  <c r="DA28" i="160"/>
  <c r="DA77" i="160"/>
  <c r="CY77" i="160"/>
  <c r="CU77" i="160"/>
  <c r="CS77" i="160"/>
  <c r="CQ77" i="160"/>
  <c r="CW77" i="160"/>
  <c r="DA57" i="160"/>
  <c r="CY57" i="160"/>
  <c r="CW57" i="160"/>
  <c r="CU57" i="160"/>
  <c r="CS57" i="160"/>
  <c r="CQ57" i="160"/>
  <c r="CU99" i="160"/>
  <c r="CS99" i="160"/>
  <c r="CQ99" i="160"/>
  <c r="DA99" i="160"/>
  <c r="CW99" i="160"/>
  <c r="CY99" i="160"/>
  <c r="DA17" i="160"/>
  <c r="CY55" i="160"/>
  <c r="CW55" i="160"/>
  <c r="CU55" i="160"/>
  <c r="CS55" i="160"/>
  <c r="CQ55" i="160"/>
  <c r="DA55" i="160"/>
  <c r="CQ53" i="160"/>
  <c r="DA53" i="160"/>
  <c r="CW53" i="160"/>
  <c r="CU53" i="160"/>
  <c r="CS53" i="160"/>
  <c r="CY53" i="160"/>
  <c r="DA18" i="160"/>
  <c r="CY18" i="160"/>
  <c r="CU18" i="160"/>
  <c r="CS18" i="160"/>
  <c r="CQ18" i="160"/>
  <c r="CW18" i="160"/>
  <c r="CY49" i="160"/>
  <c r="CW49" i="160"/>
  <c r="CU49" i="160"/>
  <c r="DA49" i="160"/>
  <c r="CS49" i="160"/>
  <c r="CQ49" i="160"/>
  <c r="DA64" i="160"/>
  <c r="CY64" i="160"/>
  <c r="CU64" i="160"/>
  <c r="CS64" i="160"/>
  <c r="CQ64" i="160"/>
  <c r="CW64" i="160"/>
  <c r="CY78" i="160"/>
  <c r="CW78" i="160"/>
  <c r="CU78" i="160"/>
  <c r="CS78" i="160"/>
  <c r="CQ78" i="160"/>
  <c r="DA78" i="160"/>
  <c r="DA30" i="160"/>
  <c r="CS108" i="160"/>
  <c r="CQ108" i="160"/>
  <c r="DA108" i="160"/>
  <c r="CY108" i="160"/>
  <c r="CW108" i="160"/>
  <c r="CU108" i="160"/>
  <c r="DA61" i="160"/>
  <c r="CY61" i="160"/>
  <c r="CW61" i="160"/>
  <c r="CU61" i="160"/>
  <c r="CS61" i="160"/>
  <c r="CQ61" i="160"/>
  <c r="CW43" i="160"/>
  <c r="CU43" i="160"/>
  <c r="CS43" i="160"/>
  <c r="CQ43" i="160"/>
  <c r="DA43" i="160"/>
  <c r="CY43" i="160"/>
  <c r="DA104" i="160"/>
  <c r="CY104" i="160"/>
  <c r="CW104" i="160"/>
  <c r="CU104" i="160"/>
  <c r="CS104" i="160"/>
  <c r="CQ104" i="160"/>
  <c r="DA102" i="160"/>
  <c r="CW102" i="160"/>
  <c r="CU102" i="160"/>
  <c r="CS102" i="160"/>
  <c r="CQ102" i="160"/>
  <c r="CY102" i="160"/>
  <c r="CU100" i="160"/>
  <c r="CS100" i="160"/>
  <c r="CQ100" i="160"/>
  <c r="DA100" i="160"/>
  <c r="CY100" i="160"/>
  <c r="CW100" i="160"/>
  <c r="CY45" i="160"/>
  <c r="CW45" i="160"/>
  <c r="CU45" i="160"/>
  <c r="CS45" i="160"/>
  <c r="CQ45" i="160"/>
  <c r="DA45" i="160"/>
  <c r="CQ107" i="160"/>
  <c r="DA107" i="160"/>
  <c r="CY107" i="160"/>
  <c r="CW107" i="160"/>
  <c r="CU107" i="160"/>
  <c r="CS107" i="160"/>
  <c r="DA86" i="160"/>
  <c r="CY86" i="160"/>
  <c r="CW86" i="160"/>
  <c r="CU86" i="160"/>
  <c r="CQ86" i="160"/>
  <c r="CS86" i="160"/>
  <c r="CQ37" i="160"/>
  <c r="DA37" i="160"/>
  <c r="CY37" i="160"/>
  <c r="CW37" i="160"/>
  <c r="CS37" i="160"/>
  <c r="CU37" i="160"/>
  <c r="CU83" i="160"/>
  <c r="CS83" i="160"/>
  <c r="CQ83" i="160"/>
  <c r="DA83" i="160"/>
  <c r="CY83" i="160"/>
  <c r="CW83" i="160"/>
  <c r="DA48" i="160"/>
  <c r="CY48" i="160"/>
  <c r="CW48" i="160"/>
  <c r="CU48" i="160"/>
  <c r="CS48" i="160"/>
  <c r="CQ48" i="160"/>
  <c r="DA95" i="160"/>
  <c r="CY95" i="160"/>
  <c r="CW95" i="160"/>
  <c r="CU95" i="160"/>
  <c r="CS95" i="160"/>
  <c r="CQ95" i="160"/>
  <c r="DA62" i="160"/>
  <c r="CY62" i="160"/>
  <c r="CW62" i="160"/>
  <c r="CS62" i="160"/>
  <c r="CQ62" i="160"/>
  <c r="CU62" i="160"/>
  <c r="DW108" i="160"/>
  <c r="ED5" i="160" s="1"/>
  <c r="DZ4" i="160"/>
  <c r="DL30" i="160" s="1"/>
  <c r="CT30" i="160" s="1"/>
  <c r="ED4" i="160"/>
  <c r="DP108" i="160" s="1"/>
  <c r="EA4" i="160"/>
  <c r="DM27" i="160" s="1"/>
  <c r="CV27" i="160" s="1"/>
  <c r="EB4" i="160"/>
  <c r="DN96" i="160" s="1"/>
  <c r="DQ19" i="160"/>
  <c r="DX4" i="160"/>
  <c r="DJ13" i="160" s="1"/>
  <c r="CP13" i="160" s="1"/>
  <c r="DO60" i="160"/>
  <c r="EV186" i="165" l="1"/>
  <c r="EJ187" i="165"/>
  <c r="EH186" i="165"/>
  <c r="ET185" i="165"/>
  <c r="EG186" i="165"/>
  <c r="ES185" i="165"/>
  <c r="EE186" i="165"/>
  <c r="EQ185" i="165"/>
  <c r="EI188" i="165"/>
  <c r="EU187" i="165"/>
  <c r="EF186" i="165"/>
  <c r="ER185" i="165"/>
  <c r="DX5" i="160"/>
  <c r="DX3" i="160" s="1"/>
  <c r="CJ7" i="160" s="1"/>
  <c r="EA5" i="160"/>
  <c r="EA3" i="160" s="1"/>
  <c r="CJ10" i="160" s="1"/>
  <c r="CJ12" i="160"/>
  <c r="EB5" i="160"/>
  <c r="EB3" i="160" s="1"/>
  <c r="CJ11" i="160" s="1"/>
  <c r="DZ5" i="160"/>
  <c r="DZ3" i="160" s="1"/>
  <c r="CJ9" i="160" s="1"/>
  <c r="CU4" i="160"/>
  <c r="CY4" i="160"/>
  <c r="CS4" i="160"/>
  <c r="DA4" i="160"/>
  <c r="CQ4" i="160"/>
  <c r="DN107" i="160"/>
  <c r="CX107" i="160" s="1"/>
  <c r="DP27" i="160"/>
  <c r="DJ10" i="160"/>
  <c r="CP10" i="160" s="1"/>
  <c r="DJ22" i="160"/>
  <c r="CP22" i="160" s="1"/>
  <c r="DM43" i="160"/>
  <c r="CV43" i="160" s="1"/>
  <c r="DJ50" i="160"/>
  <c r="CP50" i="160" s="1"/>
  <c r="DJ83" i="160"/>
  <c r="CP83" i="160" s="1"/>
  <c r="DP43" i="160"/>
  <c r="DP90" i="160"/>
  <c r="DP51" i="160"/>
  <c r="DJ102" i="160"/>
  <c r="CP102" i="160" s="1"/>
  <c r="DJ84" i="160"/>
  <c r="CP84" i="160" s="1"/>
  <c r="DJ8" i="160"/>
  <c r="CP8" i="160" s="1"/>
  <c r="DJ99" i="160"/>
  <c r="CP99" i="160" s="1"/>
  <c r="DJ51" i="160"/>
  <c r="CP51" i="160" s="1"/>
  <c r="DJ47" i="160"/>
  <c r="CP47" i="160" s="1"/>
  <c r="DJ90" i="160"/>
  <c r="CP90" i="160" s="1"/>
  <c r="DJ69" i="160"/>
  <c r="CP69" i="160" s="1"/>
  <c r="DJ37" i="160"/>
  <c r="CP37" i="160" s="1"/>
  <c r="DJ29" i="160"/>
  <c r="CP29" i="160" s="1"/>
  <c r="DJ101" i="160"/>
  <c r="CP101" i="160" s="1"/>
  <c r="DJ14" i="160"/>
  <c r="CP14" i="160" s="1"/>
  <c r="DJ105" i="160"/>
  <c r="CP105" i="160" s="1"/>
  <c r="DJ82" i="160"/>
  <c r="CP82" i="160" s="1"/>
  <c r="DJ12" i="160"/>
  <c r="CP12" i="160" s="1"/>
  <c r="DJ63" i="160"/>
  <c r="CP63" i="160" s="1"/>
  <c r="DJ44" i="160"/>
  <c r="CP44" i="160" s="1"/>
  <c r="DJ32" i="160"/>
  <c r="CP32" i="160" s="1"/>
  <c r="DJ36" i="160"/>
  <c r="CP36" i="160" s="1"/>
  <c r="DJ104" i="160"/>
  <c r="CP104" i="160" s="1"/>
  <c r="DJ66" i="160"/>
  <c r="CP66" i="160" s="1"/>
  <c r="DJ62" i="160"/>
  <c r="CP62" i="160" s="1"/>
  <c r="DJ94" i="160"/>
  <c r="CP94" i="160" s="1"/>
  <c r="DJ56" i="160"/>
  <c r="CP56" i="160" s="1"/>
  <c r="DJ85" i="160"/>
  <c r="CP85" i="160" s="1"/>
  <c r="DJ86" i="160"/>
  <c r="CP86" i="160" s="1"/>
  <c r="DJ95" i="160"/>
  <c r="CP95" i="160" s="1"/>
  <c r="DJ92" i="160"/>
  <c r="CP92" i="160" s="1"/>
  <c r="DJ57" i="160"/>
  <c r="CP57" i="160" s="1"/>
  <c r="DJ52" i="160"/>
  <c r="CP52" i="160" s="1"/>
  <c r="DJ80" i="160"/>
  <c r="CP80" i="160" s="1"/>
  <c r="DJ33" i="160"/>
  <c r="CP33" i="160" s="1"/>
  <c r="DJ48" i="160"/>
  <c r="CP48" i="160" s="1"/>
  <c r="DJ78" i="160"/>
  <c r="CP78" i="160" s="1"/>
  <c r="DJ45" i="160"/>
  <c r="CP45" i="160" s="1"/>
  <c r="DJ81" i="160"/>
  <c r="CP81" i="160" s="1"/>
  <c r="DJ88" i="160"/>
  <c r="CP88" i="160" s="1"/>
  <c r="DJ65" i="160"/>
  <c r="CP65" i="160" s="1"/>
  <c r="DJ17" i="160"/>
  <c r="CP17" i="160" s="1"/>
  <c r="DJ24" i="160"/>
  <c r="CP24" i="160" s="1"/>
  <c r="DJ60" i="160"/>
  <c r="CP60" i="160" s="1"/>
  <c r="DJ89" i="160"/>
  <c r="CP89" i="160" s="1"/>
  <c r="DJ106" i="160"/>
  <c r="CP106" i="160" s="1"/>
  <c r="DJ100" i="160"/>
  <c r="CP100" i="160" s="1"/>
  <c r="DJ87" i="160"/>
  <c r="CP87" i="160" s="1"/>
  <c r="DJ31" i="160"/>
  <c r="CP31" i="160" s="1"/>
  <c r="DJ15" i="160"/>
  <c r="CP15" i="160" s="1"/>
  <c r="DJ20" i="160"/>
  <c r="CP20" i="160" s="1"/>
  <c r="DJ43" i="160"/>
  <c r="CP43" i="160" s="1"/>
  <c r="DJ9" i="160"/>
  <c r="DJ39" i="160"/>
  <c r="CP39" i="160" s="1"/>
  <c r="DJ40" i="160"/>
  <c r="CP40" i="160" s="1"/>
  <c r="DJ79" i="160"/>
  <c r="CP79" i="160" s="1"/>
  <c r="DJ35" i="160"/>
  <c r="CP35" i="160" s="1"/>
  <c r="DJ77" i="160"/>
  <c r="CP77" i="160" s="1"/>
  <c r="DJ64" i="160"/>
  <c r="CP64" i="160" s="1"/>
  <c r="DJ54" i="160"/>
  <c r="CP54" i="160" s="1"/>
  <c r="DJ108" i="160"/>
  <c r="CP108" i="160" s="1"/>
  <c r="DJ72" i="160"/>
  <c r="CP72" i="160" s="1"/>
  <c r="DJ55" i="160"/>
  <c r="CP55" i="160" s="1"/>
  <c r="DJ26" i="160"/>
  <c r="CP26" i="160" s="1"/>
  <c r="DJ19" i="160"/>
  <c r="CP19" i="160" s="1"/>
  <c r="DJ30" i="160"/>
  <c r="CP30" i="160" s="1"/>
  <c r="DJ46" i="160"/>
  <c r="CP46" i="160" s="1"/>
  <c r="DJ49" i="160"/>
  <c r="CP49" i="160" s="1"/>
  <c r="DJ96" i="160"/>
  <c r="CP96" i="160" s="1"/>
  <c r="DJ103" i="160"/>
  <c r="CP103" i="160" s="1"/>
  <c r="DJ75" i="160"/>
  <c r="CP75" i="160" s="1"/>
  <c r="DJ76" i="160"/>
  <c r="CP76" i="160" s="1"/>
  <c r="DJ16" i="160"/>
  <c r="CP16" i="160" s="1"/>
  <c r="DJ71" i="160"/>
  <c r="CP71" i="160" s="1"/>
  <c r="DJ27" i="160"/>
  <c r="CP27" i="160" s="1"/>
  <c r="DJ11" i="160"/>
  <c r="CP11" i="160" s="1"/>
  <c r="DJ67" i="160"/>
  <c r="CP67" i="160" s="1"/>
  <c r="DJ68" i="160"/>
  <c r="CP68" i="160" s="1"/>
  <c r="DJ73" i="160"/>
  <c r="CP73" i="160" s="1"/>
  <c r="DJ23" i="160"/>
  <c r="CP23" i="160" s="1"/>
  <c r="DJ91" i="160"/>
  <c r="CP91" i="160" s="1"/>
  <c r="DJ58" i="160"/>
  <c r="CP58" i="160" s="1"/>
  <c r="DJ98" i="160"/>
  <c r="CP98" i="160" s="1"/>
  <c r="DJ38" i="160"/>
  <c r="CP38" i="160" s="1"/>
  <c r="DM13" i="160"/>
  <c r="CV13" i="160" s="1"/>
  <c r="DM72" i="160"/>
  <c r="CV72" i="160" s="1"/>
  <c r="DM18" i="160"/>
  <c r="CV18" i="160" s="1"/>
  <c r="DM101" i="160"/>
  <c r="CV101" i="160" s="1"/>
  <c r="DM74" i="160"/>
  <c r="CV74" i="160" s="1"/>
  <c r="DM50" i="160"/>
  <c r="CV50" i="160" s="1"/>
  <c r="DM37" i="160"/>
  <c r="CV37" i="160" s="1"/>
  <c r="DM86" i="160"/>
  <c r="CV86" i="160" s="1"/>
  <c r="DM42" i="160"/>
  <c r="CV42" i="160" s="1"/>
  <c r="DM82" i="160"/>
  <c r="CV82" i="160" s="1"/>
  <c r="DM60" i="160"/>
  <c r="CV60" i="160" s="1"/>
  <c r="DM66" i="160"/>
  <c r="CV66" i="160" s="1"/>
  <c r="DM62" i="160"/>
  <c r="CV62" i="160" s="1"/>
  <c r="DM29" i="160"/>
  <c r="CV29" i="160" s="1"/>
  <c r="DM92" i="160"/>
  <c r="CV92" i="160" s="1"/>
  <c r="DM61" i="160"/>
  <c r="CV61" i="160" s="1"/>
  <c r="DM52" i="160"/>
  <c r="CV52" i="160" s="1"/>
  <c r="DM45" i="160"/>
  <c r="CV45" i="160" s="1"/>
  <c r="DM108" i="160"/>
  <c r="CV108" i="160" s="1"/>
  <c r="DM25" i="160"/>
  <c r="CV25" i="160" s="1"/>
  <c r="DM79" i="160"/>
  <c r="CV79" i="160" s="1"/>
  <c r="DM31" i="160"/>
  <c r="CV31" i="160" s="1"/>
  <c r="DM46" i="160"/>
  <c r="CV46" i="160" s="1"/>
  <c r="DM36" i="160"/>
  <c r="CV36" i="160" s="1"/>
  <c r="DM38" i="160"/>
  <c r="CV38" i="160" s="1"/>
  <c r="DM94" i="160"/>
  <c r="CV94" i="160" s="1"/>
  <c r="DM22" i="160"/>
  <c r="CV22" i="160" s="1"/>
  <c r="DM34" i="160"/>
  <c r="CV34" i="160" s="1"/>
  <c r="DM56" i="160"/>
  <c r="CV56" i="160" s="1"/>
  <c r="DM28" i="160"/>
  <c r="CV28" i="160" s="1"/>
  <c r="DM98" i="160"/>
  <c r="CV98" i="160" s="1"/>
  <c r="DM89" i="160"/>
  <c r="CV89" i="160" s="1"/>
  <c r="DM78" i="160"/>
  <c r="CV78" i="160" s="1"/>
  <c r="DM71" i="160"/>
  <c r="CV71" i="160" s="1"/>
  <c r="DM11" i="160"/>
  <c r="CV11" i="160" s="1"/>
  <c r="DM63" i="160"/>
  <c r="CV63" i="160" s="1"/>
  <c r="DM26" i="160"/>
  <c r="CV26" i="160" s="1"/>
  <c r="DM57" i="160"/>
  <c r="CV57" i="160" s="1"/>
  <c r="DM48" i="160"/>
  <c r="CV48" i="160" s="1"/>
  <c r="DM84" i="160"/>
  <c r="CV84" i="160" s="1"/>
  <c r="DM19" i="160"/>
  <c r="CV19" i="160" s="1"/>
  <c r="DM90" i="160"/>
  <c r="CV90" i="160" s="1"/>
  <c r="DM99" i="160"/>
  <c r="CV99" i="160" s="1"/>
  <c r="DM76" i="160"/>
  <c r="CV76" i="160" s="1"/>
  <c r="DM23" i="160"/>
  <c r="CV23" i="160" s="1"/>
  <c r="DM105" i="160"/>
  <c r="CV105" i="160" s="1"/>
  <c r="DM35" i="160"/>
  <c r="CV35" i="160" s="1"/>
  <c r="DM9" i="160"/>
  <c r="CV9" i="160" s="1"/>
  <c r="DM8" i="160"/>
  <c r="DM64" i="160"/>
  <c r="CV64" i="160" s="1"/>
  <c r="DM47" i="160"/>
  <c r="CV47" i="160" s="1"/>
  <c r="DM41" i="160"/>
  <c r="CV41" i="160" s="1"/>
  <c r="DM106" i="160"/>
  <c r="CV106" i="160" s="1"/>
  <c r="DM103" i="160"/>
  <c r="CV103" i="160" s="1"/>
  <c r="DM73" i="160"/>
  <c r="CV73" i="160" s="1"/>
  <c r="DM49" i="160"/>
  <c r="CV49" i="160" s="1"/>
  <c r="DM95" i="160"/>
  <c r="CV95" i="160" s="1"/>
  <c r="DM32" i="160"/>
  <c r="CV32" i="160" s="1"/>
  <c r="DM81" i="160"/>
  <c r="CV81" i="160" s="1"/>
  <c r="DM65" i="160"/>
  <c r="CV65" i="160" s="1"/>
  <c r="DM39" i="160"/>
  <c r="CV39" i="160" s="1"/>
  <c r="DM97" i="160"/>
  <c r="CV97" i="160" s="1"/>
  <c r="DM20" i="160"/>
  <c r="CV20" i="160" s="1"/>
  <c r="DM40" i="160"/>
  <c r="CV40" i="160" s="1"/>
  <c r="DM14" i="160"/>
  <c r="CV14" i="160" s="1"/>
  <c r="DM12" i="160"/>
  <c r="CV12" i="160" s="1"/>
  <c r="DM83" i="160"/>
  <c r="CV83" i="160" s="1"/>
  <c r="DM100" i="160"/>
  <c r="CV100" i="160" s="1"/>
  <c r="DM102" i="160"/>
  <c r="CV102" i="160" s="1"/>
  <c r="DM80" i="160"/>
  <c r="CV80" i="160" s="1"/>
  <c r="DM10" i="160"/>
  <c r="CV10" i="160" s="1"/>
  <c r="DM44" i="160"/>
  <c r="CV44" i="160" s="1"/>
  <c r="DM87" i="160"/>
  <c r="CV87" i="160" s="1"/>
  <c r="DM54" i="160"/>
  <c r="CV54" i="160" s="1"/>
  <c r="DM67" i="160"/>
  <c r="CV67" i="160" s="1"/>
  <c r="DM17" i="160"/>
  <c r="CV17" i="160" s="1"/>
  <c r="DM30" i="160"/>
  <c r="CV30" i="160" s="1"/>
  <c r="DM21" i="160"/>
  <c r="CV21" i="160" s="1"/>
  <c r="DM88" i="160"/>
  <c r="CV88" i="160" s="1"/>
  <c r="DM77" i="160"/>
  <c r="CV77" i="160" s="1"/>
  <c r="DM33" i="160"/>
  <c r="CV33" i="160" s="1"/>
  <c r="DM104" i="160"/>
  <c r="CV104" i="160" s="1"/>
  <c r="DP106" i="160"/>
  <c r="DN106" i="160"/>
  <c r="CX106" i="160" s="1"/>
  <c r="DN11" i="160"/>
  <c r="CX11" i="160" s="1"/>
  <c r="DO85" i="160"/>
  <c r="DM69" i="160"/>
  <c r="CV69" i="160" s="1"/>
  <c r="DJ21" i="160"/>
  <c r="CP21" i="160" s="1"/>
  <c r="DQ18" i="160"/>
  <c r="DQ23" i="160"/>
  <c r="DQ41" i="160"/>
  <c r="DQ104" i="160"/>
  <c r="DQ9" i="160"/>
  <c r="DQ28" i="160"/>
  <c r="DQ44" i="160"/>
  <c r="DQ103" i="160"/>
  <c r="DQ12" i="160"/>
  <c r="DQ72" i="160"/>
  <c r="DQ53" i="160"/>
  <c r="DQ75" i="160"/>
  <c r="DQ62" i="160"/>
  <c r="DQ108" i="160"/>
  <c r="DQ10" i="160"/>
  <c r="DQ30" i="160"/>
  <c r="DQ97" i="160"/>
  <c r="DQ102" i="160"/>
  <c r="DQ77" i="160"/>
  <c r="DQ49" i="160"/>
  <c r="DQ51" i="160"/>
  <c r="DQ25" i="160"/>
  <c r="DQ27" i="160"/>
  <c r="DQ79" i="160"/>
  <c r="DQ17" i="160"/>
  <c r="DQ99" i="160"/>
  <c r="DQ107" i="160"/>
  <c r="DQ13" i="160"/>
  <c r="DQ70" i="160"/>
  <c r="DQ22" i="160"/>
  <c r="DQ64" i="160"/>
  <c r="DQ66" i="160"/>
  <c r="DQ74" i="160"/>
  <c r="DQ31" i="160"/>
  <c r="DQ46" i="160"/>
  <c r="DQ83" i="160"/>
  <c r="DQ92" i="160"/>
  <c r="DQ36" i="160"/>
  <c r="DQ52" i="160"/>
  <c r="DQ39" i="160"/>
  <c r="DQ16" i="160"/>
  <c r="DQ96" i="160"/>
  <c r="DQ76" i="160"/>
  <c r="DQ73" i="160"/>
  <c r="DQ69" i="160"/>
  <c r="DQ57" i="160"/>
  <c r="DQ20" i="160"/>
  <c r="DQ29" i="160"/>
  <c r="DQ32" i="160"/>
  <c r="DQ58" i="160"/>
  <c r="DQ47" i="160"/>
  <c r="DQ65" i="160"/>
  <c r="DQ40" i="160"/>
  <c r="DQ105" i="160"/>
  <c r="DQ94" i="160"/>
  <c r="DQ89" i="160"/>
  <c r="DQ45" i="160"/>
  <c r="DQ88" i="160"/>
  <c r="DQ37" i="160"/>
  <c r="DQ93" i="160"/>
  <c r="DQ71" i="160"/>
  <c r="DQ56" i="160"/>
  <c r="DQ48" i="160"/>
  <c r="DQ80" i="160"/>
  <c r="DQ50" i="160"/>
  <c r="DQ68" i="160"/>
  <c r="DQ100" i="160"/>
  <c r="DQ87" i="160"/>
  <c r="DQ34" i="160"/>
  <c r="DQ55" i="160"/>
  <c r="DQ95" i="160"/>
  <c r="DQ35" i="160"/>
  <c r="DQ21" i="160"/>
  <c r="DQ8" i="160"/>
  <c r="DQ101" i="160"/>
  <c r="DQ24" i="160"/>
  <c r="DQ84" i="160"/>
  <c r="DQ81" i="160"/>
  <c r="DQ59" i="160"/>
  <c r="DO10" i="160"/>
  <c r="DQ14" i="160"/>
  <c r="DN36" i="160"/>
  <c r="CX36" i="160" s="1"/>
  <c r="DM107" i="160"/>
  <c r="CV107" i="160" s="1"/>
  <c r="DQ54" i="160"/>
  <c r="DN47" i="160"/>
  <c r="CX47" i="160" s="1"/>
  <c r="DN19" i="160"/>
  <c r="CX19" i="160" s="1"/>
  <c r="DK98" i="160"/>
  <c r="CR98" i="160" s="1"/>
  <c r="DK73" i="160"/>
  <c r="CR73" i="160" s="1"/>
  <c r="DK26" i="160"/>
  <c r="CR26" i="160" s="1"/>
  <c r="DK97" i="160"/>
  <c r="CR97" i="160" s="1"/>
  <c r="DK61" i="160"/>
  <c r="CR61" i="160" s="1"/>
  <c r="DK84" i="160"/>
  <c r="CR84" i="160" s="1"/>
  <c r="DK86" i="160"/>
  <c r="CR86" i="160" s="1"/>
  <c r="DK70" i="160"/>
  <c r="CR70" i="160" s="1"/>
  <c r="DK100" i="160"/>
  <c r="CR100" i="160" s="1"/>
  <c r="DK52" i="160"/>
  <c r="CR52" i="160" s="1"/>
  <c r="DK37" i="160"/>
  <c r="CR37" i="160" s="1"/>
  <c r="DK15" i="160"/>
  <c r="CR15" i="160" s="1"/>
  <c r="DK46" i="160"/>
  <c r="CR46" i="160" s="1"/>
  <c r="DK32" i="160"/>
  <c r="CR32" i="160" s="1"/>
  <c r="DK12" i="160"/>
  <c r="CR12" i="160" s="1"/>
  <c r="DK96" i="160"/>
  <c r="CR96" i="160" s="1"/>
  <c r="DK77" i="160"/>
  <c r="CR77" i="160" s="1"/>
  <c r="DK76" i="160"/>
  <c r="CR76" i="160" s="1"/>
  <c r="DK13" i="160"/>
  <c r="CR13" i="160" s="1"/>
  <c r="DK64" i="160"/>
  <c r="CR64" i="160" s="1"/>
  <c r="DK104" i="160"/>
  <c r="CR104" i="160" s="1"/>
  <c r="DK30" i="160"/>
  <c r="CR30" i="160" s="1"/>
  <c r="DK92" i="160"/>
  <c r="CR92" i="160" s="1"/>
  <c r="DK105" i="160"/>
  <c r="CR105" i="160" s="1"/>
  <c r="DK45" i="160"/>
  <c r="CR45" i="160" s="1"/>
  <c r="DK36" i="160"/>
  <c r="CR36" i="160" s="1"/>
  <c r="DK16" i="160"/>
  <c r="CR16" i="160" s="1"/>
  <c r="DK29" i="160"/>
  <c r="CR29" i="160" s="1"/>
  <c r="DK90" i="160"/>
  <c r="CR90" i="160" s="1"/>
  <c r="DK43" i="160"/>
  <c r="CR43" i="160" s="1"/>
  <c r="DK56" i="160"/>
  <c r="CR56" i="160" s="1"/>
  <c r="DK8" i="160"/>
  <c r="DK85" i="160"/>
  <c r="CR85" i="160" s="1"/>
  <c r="DK41" i="160"/>
  <c r="CR41" i="160" s="1"/>
  <c r="DK54" i="160"/>
  <c r="CR54" i="160" s="1"/>
  <c r="DK24" i="160"/>
  <c r="CR24" i="160" s="1"/>
  <c r="DK65" i="160"/>
  <c r="CR65" i="160" s="1"/>
  <c r="DK80" i="160"/>
  <c r="CR80" i="160" s="1"/>
  <c r="DK17" i="160"/>
  <c r="CR17" i="160" s="1"/>
  <c r="DK10" i="160"/>
  <c r="CR10" i="160" s="1"/>
  <c r="DK38" i="160"/>
  <c r="CR38" i="160" s="1"/>
  <c r="DK79" i="160"/>
  <c r="CR79" i="160" s="1"/>
  <c r="DK60" i="160"/>
  <c r="CR60" i="160" s="1"/>
  <c r="DK11" i="160"/>
  <c r="CR11" i="160" s="1"/>
  <c r="DK102" i="160"/>
  <c r="CR102" i="160" s="1"/>
  <c r="DK39" i="160"/>
  <c r="CR39" i="160" s="1"/>
  <c r="DK99" i="160"/>
  <c r="CR99" i="160" s="1"/>
  <c r="DK57" i="160"/>
  <c r="CR57" i="160" s="1"/>
  <c r="DK87" i="160"/>
  <c r="CR87" i="160" s="1"/>
  <c r="DK9" i="160"/>
  <c r="CR9" i="160" s="1"/>
  <c r="DK18" i="160"/>
  <c r="CR18" i="160" s="1"/>
  <c r="DK72" i="160"/>
  <c r="CR72" i="160" s="1"/>
  <c r="DK82" i="160"/>
  <c r="CR82" i="160" s="1"/>
  <c r="DK21" i="160"/>
  <c r="CR21" i="160" s="1"/>
  <c r="DK81" i="160"/>
  <c r="CR81" i="160" s="1"/>
  <c r="DK103" i="160"/>
  <c r="CR103" i="160" s="1"/>
  <c r="DK49" i="160"/>
  <c r="CR49" i="160" s="1"/>
  <c r="DK78" i="160"/>
  <c r="CR78" i="160" s="1"/>
  <c r="DK14" i="160"/>
  <c r="CR14" i="160" s="1"/>
  <c r="DK42" i="160"/>
  <c r="CR42" i="160" s="1"/>
  <c r="DK62" i="160"/>
  <c r="CR62" i="160" s="1"/>
  <c r="DK58" i="160"/>
  <c r="CR58" i="160" s="1"/>
  <c r="DK95" i="160"/>
  <c r="CR95" i="160" s="1"/>
  <c r="DK44" i="160"/>
  <c r="CR44" i="160" s="1"/>
  <c r="DK47" i="160"/>
  <c r="CR47" i="160" s="1"/>
  <c r="DK33" i="160"/>
  <c r="CR33" i="160" s="1"/>
  <c r="DK25" i="160"/>
  <c r="CR25" i="160" s="1"/>
  <c r="DK101" i="160"/>
  <c r="CR101" i="160" s="1"/>
  <c r="DK68" i="160"/>
  <c r="CR68" i="160" s="1"/>
  <c r="DK53" i="160"/>
  <c r="CR53" i="160" s="1"/>
  <c r="DK63" i="160"/>
  <c r="CR63" i="160" s="1"/>
  <c r="DK106" i="160"/>
  <c r="CR106" i="160" s="1"/>
  <c r="DK22" i="160"/>
  <c r="CR22" i="160" s="1"/>
  <c r="DK55" i="160"/>
  <c r="CR55" i="160" s="1"/>
  <c r="DK20" i="160"/>
  <c r="CR20" i="160" s="1"/>
  <c r="DK88" i="160"/>
  <c r="CR88" i="160" s="1"/>
  <c r="DK48" i="160"/>
  <c r="CR48" i="160" s="1"/>
  <c r="DK66" i="160"/>
  <c r="CR66" i="160" s="1"/>
  <c r="DK94" i="160"/>
  <c r="CR94" i="160" s="1"/>
  <c r="DK89" i="160"/>
  <c r="CR89" i="160" s="1"/>
  <c r="DK74" i="160"/>
  <c r="CR74" i="160" s="1"/>
  <c r="DK71" i="160"/>
  <c r="CR71" i="160" s="1"/>
  <c r="DK93" i="160"/>
  <c r="CR93" i="160" s="1"/>
  <c r="DK19" i="160"/>
  <c r="CR19" i="160" s="1"/>
  <c r="DK67" i="160"/>
  <c r="CR67" i="160" s="1"/>
  <c r="DK69" i="160"/>
  <c r="CR69" i="160" s="1"/>
  <c r="DK108" i="160"/>
  <c r="CR108" i="160" s="1"/>
  <c r="DK51" i="160"/>
  <c r="CR51" i="160" s="1"/>
  <c r="DK50" i="160"/>
  <c r="CR50" i="160" s="1"/>
  <c r="DL58" i="160"/>
  <c r="CT58" i="160" s="1"/>
  <c r="DP69" i="160"/>
  <c r="DP31" i="160"/>
  <c r="DP76" i="160"/>
  <c r="DP89" i="160"/>
  <c r="DP46" i="160"/>
  <c r="DP63" i="160"/>
  <c r="DP57" i="160"/>
  <c r="DP87" i="160"/>
  <c r="DP33" i="160"/>
  <c r="DP34" i="160"/>
  <c r="DP55" i="160"/>
  <c r="DP73" i="160"/>
  <c r="DP86" i="160"/>
  <c r="DP70" i="160"/>
  <c r="DP82" i="160"/>
  <c r="DP15" i="160"/>
  <c r="DP45" i="160"/>
  <c r="DP8" i="160"/>
  <c r="DP20" i="160"/>
  <c r="DP39" i="160"/>
  <c r="DP25" i="160"/>
  <c r="DP104" i="160"/>
  <c r="DP44" i="160"/>
  <c r="DP26" i="160"/>
  <c r="DP80" i="160"/>
  <c r="DP81" i="160"/>
  <c r="DP11" i="160"/>
  <c r="DP96" i="160"/>
  <c r="DP100" i="160"/>
  <c r="DP105" i="160"/>
  <c r="DP32" i="160"/>
  <c r="DP98" i="160"/>
  <c r="DP101" i="160"/>
  <c r="DP83" i="160"/>
  <c r="DP42" i="160"/>
  <c r="DP93" i="160"/>
  <c r="DP53" i="160"/>
  <c r="DP56" i="160"/>
  <c r="DP92" i="160"/>
  <c r="DP24" i="160"/>
  <c r="DP37" i="160"/>
  <c r="DP38" i="160"/>
  <c r="DP91" i="160"/>
  <c r="DP54" i="160"/>
  <c r="DP65" i="160"/>
  <c r="DP72" i="160"/>
  <c r="DP22" i="160"/>
  <c r="DP68" i="160"/>
  <c r="DP78" i="160"/>
  <c r="DP18" i="160"/>
  <c r="DP29" i="160"/>
  <c r="DP94" i="160"/>
  <c r="DP74" i="160"/>
  <c r="DP16" i="160"/>
  <c r="DP12" i="160"/>
  <c r="DP95" i="160"/>
  <c r="DP88" i="160"/>
  <c r="DP61" i="160"/>
  <c r="DP19" i="160"/>
  <c r="DP23" i="160"/>
  <c r="DP107" i="160"/>
  <c r="DP9" i="160"/>
  <c r="DP36" i="160"/>
  <c r="DP40" i="160"/>
  <c r="DP17" i="160"/>
  <c r="DP62" i="160"/>
  <c r="DP103" i="160"/>
  <c r="DP79" i="160"/>
  <c r="DP49" i="160"/>
  <c r="DP60" i="160"/>
  <c r="DP21" i="160"/>
  <c r="DP48" i="160"/>
  <c r="DP67" i="160"/>
  <c r="DP13" i="160"/>
  <c r="DP35" i="160"/>
  <c r="DP14" i="160"/>
  <c r="DP64" i="160"/>
  <c r="DP71" i="160"/>
  <c r="DP84" i="160"/>
  <c r="DP10" i="160"/>
  <c r="DP97" i="160"/>
  <c r="DP28" i="160"/>
  <c r="DP99" i="160"/>
  <c r="DP52" i="160"/>
  <c r="DP102" i="160"/>
  <c r="DP50" i="160"/>
  <c r="DK107" i="160"/>
  <c r="CR107" i="160" s="1"/>
  <c r="DM53" i="160"/>
  <c r="CV53" i="160" s="1"/>
  <c r="DN43" i="160"/>
  <c r="CX43" i="160" s="1"/>
  <c r="DQ11" i="160"/>
  <c r="DQ106" i="160"/>
  <c r="DQ82" i="160"/>
  <c r="DJ97" i="160"/>
  <c r="CP97" i="160" s="1"/>
  <c r="DO82" i="160"/>
  <c r="DO93" i="160"/>
  <c r="DO45" i="160"/>
  <c r="DO90" i="160"/>
  <c r="DO37" i="160"/>
  <c r="DO74" i="160"/>
  <c r="DO89" i="160"/>
  <c r="DO34" i="160"/>
  <c r="DO31" i="160"/>
  <c r="DO102" i="160"/>
  <c r="DO25" i="160"/>
  <c r="DO66" i="160"/>
  <c r="DO32" i="160"/>
  <c r="DO49" i="160"/>
  <c r="DO108" i="160"/>
  <c r="DO44" i="160"/>
  <c r="DO95" i="160"/>
  <c r="DO105" i="160"/>
  <c r="DO56" i="160"/>
  <c r="CZ56" i="160" s="1"/>
  <c r="DO69" i="160"/>
  <c r="DO97" i="160"/>
  <c r="DO54" i="160"/>
  <c r="CZ54" i="160" s="1"/>
  <c r="DO101" i="160"/>
  <c r="DO27" i="160"/>
  <c r="CZ27" i="160" s="1"/>
  <c r="DO73" i="160"/>
  <c r="DO71" i="160"/>
  <c r="DO103" i="160"/>
  <c r="CZ103" i="160" s="1"/>
  <c r="DO8" i="160"/>
  <c r="DO68" i="160"/>
  <c r="DO65" i="160"/>
  <c r="DO21" i="160"/>
  <c r="DO12" i="160"/>
  <c r="DO86" i="160"/>
  <c r="DO36" i="160"/>
  <c r="DO92" i="160"/>
  <c r="DO91" i="160"/>
  <c r="CZ91" i="160" s="1"/>
  <c r="DO83" i="160"/>
  <c r="DO58" i="160"/>
  <c r="CZ58" i="160" s="1"/>
  <c r="DO57" i="160"/>
  <c r="DO30" i="160"/>
  <c r="DO47" i="160"/>
  <c r="DO50" i="160"/>
  <c r="DO53" i="160"/>
  <c r="DO9" i="160"/>
  <c r="DO35" i="160"/>
  <c r="DO104" i="160"/>
  <c r="DO46" i="160"/>
  <c r="DO100" i="160"/>
  <c r="DO78" i="160"/>
  <c r="DO28" i="160"/>
  <c r="DO98" i="160"/>
  <c r="DO20" i="160"/>
  <c r="DO17" i="160"/>
  <c r="DO19" i="160"/>
  <c r="DO72" i="160"/>
  <c r="DO29" i="160"/>
  <c r="DO13" i="160"/>
  <c r="DO81" i="160"/>
  <c r="DO59" i="160"/>
  <c r="DO67" i="160"/>
  <c r="DO80" i="160"/>
  <c r="DO38" i="160"/>
  <c r="DO22" i="160"/>
  <c r="DO16" i="160"/>
  <c r="DO48" i="160"/>
  <c r="DO23" i="160"/>
  <c r="DO33" i="160"/>
  <c r="CZ33" i="160" s="1"/>
  <c r="DO84" i="160"/>
  <c r="CZ84" i="160" s="1"/>
  <c r="DO77" i="160"/>
  <c r="DO106" i="160"/>
  <c r="CZ106" i="160" s="1"/>
  <c r="DO99" i="160"/>
  <c r="DO76" i="160"/>
  <c r="DO39" i="160"/>
  <c r="DO42" i="160"/>
  <c r="DO43" i="160"/>
  <c r="DO24" i="160"/>
  <c r="DO14" i="160"/>
  <c r="DO79" i="160"/>
  <c r="DO64" i="160"/>
  <c r="DO62" i="160"/>
  <c r="DO40" i="160"/>
  <c r="DO94" i="160"/>
  <c r="DO87" i="160"/>
  <c r="DO41" i="160"/>
  <c r="DO15" i="160"/>
  <c r="DO26" i="160"/>
  <c r="CZ26" i="160" s="1"/>
  <c r="DL76" i="160"/>
  <c r="CT76" i="160" s="1"/>
  <c r="DL57" i="160"/>
  <c r="CT57" i="160" s="1"/>
  <c r="DL23" i="160"/>
  <c r="CT23" i="160" s="1"/>
  <c r="DL36" i="160"/>
  <c r="CT36" i="160" s="1"/>
  <c r="DL69" i="160"/>
  <c r="CT69" i="160" s="1"/>
  <c r="DL37" i="160"/>
  <c r="CT37" i="160" s="1"/>
  <c r="DL47" i="160"/>
  <c r="CT47" i="160" s="1"/>
  <c r="DL13" i="160"/>
  <c r="CT13" i="160" s="1"/>
  <c r="DL94" i="160"/>
  <c r="CT94" i="160" s="1"/>
  <c r="DL46" i="160"/>
  <c r="CT46" i="160" s="1"/>
  <c r="DL53" i="160"/>
  <c r="CT53" i="160" s="1"/>
  <c r="DL41" i="160"/>
  <c r="CT41" i="160" s="1"/>
  <c r="DL79" i="160"/>
  <c r="CT79" i="160" s="1"/>
  <c r="DL55" i="160"/>
  <c r="CT55" i="160" s="1"/>
  <c r="DL85" i="160"/>
  <c r="CT85" i="160" s="1"/>
  <c r="DL61" i="160"/>
  <c r="CT61" i="160" s="1"/>
  <c r="DL86" i="160"/>
  <c r="CT86" i="160" s="1"/>
  <c r="DL91" i="160"/>
  <c r="CT91" i="160" s="1"/>
  <c r="DL89" i="160"/>
  <c r="CT89" i="160" s="1"/>
  <c r="DL84" i="160"/>
  <c r="CT84" i="160" s="1"/>
  <c r="DL51" i="160"/>
  <c r="CT51" i="160" s="1"/>
  <c r="DL60" i="160"/>
  <c r="CT60" i="160" s="1"/>
  <c r="DL18" i="160"/>
  <c r="CT18" i="160" s="1"/>
  <c r="DL43" i="160"/>
  <c r="CT43" i="160" s="1"/>
  <c r="DL100" i="160"/>
  <c r="CT100" i="160" s="1"/>
  <c r="DL67" i="160"/>
  <c r="CT67" i="160" s="1"/>
  <c r="DL14" i="160"/>
  <c r="CT14" i="160" s="1"/>
  <c r="DL38" i="160"/>
  <c r="CT38" i="160" s="1"/>
  <c r="DL80" i="160"/>
  <c r="CT80" i="160" s="1"/>
  <c r="DL93" i="160"/>
  <c r="CT93" i="160" s="1"/>
  <c r="DL63" i="160"/>
  <c r="CT63" i="160" s="1"/>
  <c r="DL95" i="160"/>
  <c r="CT95" i="160" s="1"/>
  <c r="DL9" i="160"/>
  <c r="CT9" i="160" s="1"/>
  <c r="DL33" i="160"/>
  <c r="CT33" i="160" s="1"/>
  <c r="DL108" i="160"/>
  <c r="CT108" i="160" s="1"/>
  <c r="DL71" i="160"/>
  <c r="CT71" i="160" s="1"/>
  <c r="DL8" i="160"/>
  <c r="DL42" i="160"/>
  <c r="CT42" i="160" s="1"/>
  <c r="DL52" i="160"/>
  <c r="CT52" i="160" s="1"/>
  <c r="DL68" i="160"/>
  <c r="CT68" i="160" s="1"/>
  <c r="DL26" i="160"/>
  <c r="CT26" i="160" s="1"/>
  <c r="DL10" i="160"/>
  <c r="CT10" i="160" s="1"/>
  <c r="DL77" i="160"/>
  <c r="CT77" i="160" s="1"/>
  <c r="DL62" i="160"/>
  <c r="CT62" i="160" s="1"/>
  <c r="DL39" i="160"/>
  <c r="CT39" i="160" s="1"/>
  <c r="DL106" i="160"/>
  <c r="CT106" i="160" s="1"/>
  <c r="DL29" i="160"/>
  <c r="CT29" i="160" s="1"/>
  <c r="DL31" i="160"/>
  <c r="CT31" i="160" s="1"/>
  <c r="DL64" i="160"/>
  <c r="CT64" i="160" s="1"/>
  <c r="DL70" i="160"/>
  <c r="CT70" i="160" s="1"/>
  <c r="DL32" i="160"/>
  <c r="CT32" i="160" s="1"/>
  <c r="DL27" i="160"/>
  <c r="CT27" i="160" s="1"/>
  <c r="DL82" i="160"/>
  <c r="CT82" i="160" s="1"/>
  <c r="DL99" i="160"/>
  <c r="CT99" i="160" s="1"/>
  <c r="DL54" i="160"/>
  <c r="CT54" i="160" s="1"/>
  <c r="DL74" i="160"/>
  <c r="CT74" i="160" s="1"/>
  <c r="DL73" i="160"/>
  <c r="CT73" i="160" s="1"/>
  <c r="DL81" i="160"/>
  <c r="CT81" i="160" s="1"/>
  <c r="DL96" i="160"/>
  <c r="CT96" i="160" s="1"/>
  <c r="DL48" i="160"/>
  <c r="CT48" i="160" s="1"/>
  <c r="DL20" i="160"/>
  <c r="CT20" i="160" s="1"/>
  <c r="DL105" i="160"/>
  <c r="CT105" i="160" s="1"/>
  <c r="DL56" i="160"/>
  <c r="CT56" i="160" s="1"/>
  <c r="DL66" i="160"/>
  <c r="CT66" i="160" s="1"/>
  <c r="DL59" i="160"/>
  <c r="CT59" i="160" s="1"/>
  <c r="DL44" i="160"/>
  <c r="CT44" i="160" s="1"/>
  <c r="DL75" i="160"/>
  <c r="CT75" i="160" s="1"/>
  <c r="DL72" i="160"/>
  <c r="CT72" i="160" s="1"/>
  <c r="DL65" i="160"/>
  <c r="CT65" i="160" s="1"/>
  <c r="DL15" i="160"/>
  <c r="CT15" i="160" s="1"/>
  <c r="DL17" i="160"/>
  <c r="CT17" i="160" s="1"/>
  <c r="DL49" i="160"/>
  <c r="CT49" i="160" s="1"/>
  <c r="DL40" i="160"/>
  <c r="CT40" i="160" s="1"/>
  <c r="DL16" i="160"/>
  <c r="CT16" i="160" s="1"/>
  <c r="DL90" i="160"/>
  <c r="CT90" i="160" s="1"/>
  <c r="DL107" i="160"/>
  <c r="CT107" i="160" s="1"/>
  <c r="DL92" i="160"/>
  <c r="CT92" i="160" s="1"/>
  <c r="DL25" i="160"/>
  <c r="CT25" i="160" s="1"/>
  <c r="DL24" i="160"/>
  <c r="CT24" i="160" s="1"/>
  <c r="DL101" i="160"/>
  <c r="CT101" i="160" s="1"/>
  <c r="DL12" i="160"/>
  <c r="CT12" i="160" s="1"/>
  <c r="DL103" i="160"/>
  <c r="CT103" i="160" s="1"/>
  <c r="DL50" i="160"/>
  <c r="CT50" i="160" s="1"/>
  <c r="DL21" i="160"/>
  <c r="CT21" i="160" s="1"/>
  <c r="DK91" i="160"/>
  <c r="CR91" i="160" s="1"/>
  <c r="DL22" i="160"/>
  <c r="CT22" i="160" s="1"/>
  <c r="DK28" i="160"/>
  <c r="CR28" i="160" s="1"/>
  <c r="DK75" i="160"/>
  <c r="CR75" i="160" s="1"/>
  <c r="DQ26" i="160"/>
  <c r="DK35" i="160"/>
  <c r="CR35" i="160" s="1"/>
  <c r="DO52" i="160"/>
  <c r="DJ53" i="160"/>
  <c r="CP53" i="160" s="1"/>
  <c r="DJ28" i="160"/>
  <c r="CP28" i="160" s="1"/>
  <c r="DL35" i="160"/>
  <c r="CT35" i="160" s="1"/>
  <c r="DK31" i="160"/>
  <c r="CR31" i="160" s="1"/>
  <c r="DL34" i="160"/>
  <c r="CT34" i="160" s="1"/>
  <c r="DN34" i="160"/>
  <c r="CX34" i="160" s="1"/>
  <c r="DJ59" i="160"/>
  <c r="CP59" i="160" s="1"/>
  <c r="DM93" i="160"/>
  <c r="CV93" i="160" s="1"/>
  <c r="DM51" i="160"/>
  <c r="CV51" i="160" s="1"/>
  <c r="DL19" i="160"/>
  <c r="CT19" i="160" s="1"/>
  <c r="DM15" i="160"/>
  <c r="CV15" i="160" s="1"/>
  <c r="DO96" i="160"/>
  <c r="DP85" i="160"/>
  <c r="DO55" i="160"/>
  <c r="DL98" i="160"/>
  <c r="CT98" i="160" s="1"/>
  <c r="DM75" i="160"/>
  <c r="CV75" i="160" s="1"/>
  <c r="DP66" i="160"/>
  <c r="DO51" i="160"/>
  <c r="DL78" i="160"/>
  <c r="CT78" i="160" s="1"/>
  <c r="DQ61" i="160"/>
  <c r="DO18" i="160"/>
  <c r="DJ61" i="160"/>
  <c r="CP61" i="160" s="1"/>
  <c r="DP75" i="160"/>
  <c r="DM16" i="160"/>
  <c r="CV16" i="160" s="1"/>
  <c r="DM55" i="160"/>
  <c r="CV55" i="160" s="1"/>
  <c r="DQ60" i="160"/>
  <c r="DQ33" i="160"/>
  <c r="DL28" i="160"/>
  <c r="CT28" i="160" s="1"/>
  <c r="DM68" i="160"/>
  <c r="CV68" i="160" s="1"/>
  <c r="DL45" i="160"/>
  <c r="CT45" i="160" s="1"/>
  <c r="CZ60" i="160"/>
  <c r="DQ43" i="160"/>
  <c r="DJ107" i="160"/>
  <c r="CP107" i="160" s="1"/>
  <c r="DQ91" i="160"/>
  <c r="DM59" i="160"/>
  <c r="CV59" i="160" s="1"/>
  <c r="DK23" i="160"/>
  <c r="CR23" i="160" s="1"/>
  <c r="DO88" i="160"/>
  <c r="DO63" i="160"/>
  <c r="DP58" i="160"/>
  <c r="DJ34" i="160"/>
  <c r="CP34" i="160" s="1"/>
  <c r="DN86" i="160"/>
  <c r="CX86" i="160" s="1"/>
  <c r="DN99" i="160"/>
  <c r="CX99" i="160" s="1"/>
  <c r="DN92" i="160"/>
  <c r="CX92" i="160" s="1"/>
  <c r="DN39" i="160"/>
  <c r="CX39" i="160" s="1"/>
  <c r="DN89" i="160"/>
  <c r="CX89" i="160" s="1"/>
  <c r="DN56" i="160"/>
  <c r="CX56" i="160" s="1"/>
  <c r="DN28" i="160"/>
  <c r="CX28" i="160" s="1"/>
  <c r="DN15" i="160"/>
  <c r="CX15" i="160" s="1"/>
  <c r="DN88" i="160"/>
  <c r="CX88" i="160" s="1"/>
  <c r="DN12" i="160"/>
  <c r="CX12" i="160" s="1"/>
  <c r="DN53" i="160"/>
  <c r="CX53" i="160" s="1"/>
  <c r="DN57" i="160"/>
  <c r="CX57" i="160" s="1"/>
  <c r="DN50" i="160"/>
  <c r="CX50" i="160" s="1"/>
  <c r="DN49" i="160"/>
  <c r="CX49" i="160" s="1"/>
  <c r="DN16" i="160"/>
  <c r="CX16" i="160" s="1"/>
  <c r="DN78" i="160"/>
  <c r="CX78" i="160" s="1"/>
  <c r="DN74" i="160"/>
  <c r="CX74" i="160" s="1"/>
  <c r="DN84" i="160"/>
  <c r="CX84" i="160" s="1"/>
  <c r="DN73" i="160"/>
  <c r="CX73" i="160" s="1"/>
  <c r="DN70" i="160"/>
  <c r="CX70" i="160" s="1"/>
  <c r="DN45" i="160"/>
  <c r="CX45" i="160" s="1"/>
  <c r="DN25" i="160"/>
  <c r="CX25" i="160" s="1"/>
  <c r="DN100" i="160"/>
  <c r="CX100" i="160" s="1"/>
  <c r="DN85" i="160"/>
  <c r="CX85" i="160" s="1"/>
  <c r="DN69" i="160"/>
  <c r="CX69" i="160" s="1"/>
  <c r="DN9" i="160"/>
  <c r="CX9" i="160" s="1"/>
  <c r="DN93" i="160"/>
  <c r="CX93" i="160" s="1"/>
  <c r="DN41" i="160"/>
  <c r="CX41" i="160" s="1"/>
  <c r="DN51" i="160"/>
  <c r="CX51" i="160" s="1"/>
  <c r="DN42" i="160"/>
  <c r="CX42" i="160" s="1"/>
  <c r="DN17" i="160"/>
  <c r="CX17" i="160" s="1"/>
  <c r="DN60" i="160"/>
  <c r="CX60" i="160" s="1"/>
  <c r="DN79" i="160"/>
  <c r="CX79" i="160" s="1"/>
  <c r="DN83" i="160"/>
  <c r="CX83" i="160" s="1"/>
  <c r="DN72" i="160"/>
  <c r="CX72" i="160" s="1"/>
  <c r="DN14" i="160"/>
  <c r="CX14" i="160" s="1"/>
  <c r="DN13" i="160"/>
  <c r="CX13" i="160" s="1"/>
  <c r="DN40" i="160"/>
  <c r="CX40" i="160" s="1"/>
  <c r="DN21" i="160"/>
  <c r="CX21" i="160" s="1"/>
  <c r="DN90" i="160"/>
  <c r="CX90" i="160" s="1"/>
  <c r="DN22" i="160"/>
  <c r="CX22" i="160" s="1"/>
  <c r="DN67" i="160"/>
  <c r="CX67" i="160" s="1"/>
  <c r="DN10" i="160"/>
  <c r="CX10" i="160" s="1"/>
  <c r="DN61" i="160"/>
  <c r="CX61" i="160" s="1"/>
  <c r="DN58" i="160"/>
  <c r="CX58" i="160" s="1"/>
  <c r="DN59" i="160"/>
  <c r="CX59" i="160" s="1"/>
  <c r="DN75" i="160"/>
  <c r="CX75" i="160" s="1"/>
  <c r="DN108" i="160"/>
  <c r="CX108" i="160" s="1"/>
  <c r="DN80" i="160"/>
  <c r="CX80" i="160" s="1"/>
  <c r="DN29" i="160"/>
  <c r="CX29" i="160" s="1"/>
  <c r="DN104" i="160"/>
  <c r="CX104" i="160" s="1"/>
  <c r="DN76" i="160"/>
  <c r="CX76" i="160" s="1"/>
  <c r="DN71" i="160"/>
  <c r="CX71" i="160" s="1"/>
  <c r="DN26" i="160"/>
  <c r="CX26" i="160" s="1"/>
  <c r="DN77" i="160"/>
  <c r="CX77" i="160" s="1"/>
  <c r="DN52" i="160"/>
  <c r="CX52" i="160" s="1"/>
  <c r="DN37" i="160"/>
  <c r="CX37" i="160" s="1"/>
  <c r="DN62" i="160"/>
  <c r="CX62" i="160" s="1"/>
  <c r="DN68" i="160"/>
  <c r="CX68" i="160" s="1"/>
  <c r="DN44" i="160"/>
  <c r="CX44" i="160" s="1"/>
  <c r="DN95" i="160"/>
  <c r="CX95" i="160" s="1"/>
  <c r="DN18" i="160"/>
  <c r="CX18" i="160" s="1"/>
  <c r="DN64" i="160"/>
  <c r="CX64" i="160" s="1"/>
  <c r="DN27" i="160"/>
  <c r="CX27" i="160" s="1"/>
  <c r="DN48" i="160"/>
  <c r="CX48" i="160" s="1"/>
  <c r="DN103" i="160"/>
  <c r="CX103" i="160" s="1"/>
  <c r="DN65" i="160"/>
  <c r="CX65" i="160" s="1"/>
  <c r="DN102" i="160"/>
  <c r="CX102" i="160" s="1"/>
  <c r="DN81" i="160"/>
  <c r="CX81" i="160" s="1"/>
  <c r="DN23" i="160"/>
  <c r="CX23" i="160" s="1"/>
  <c r="DN24" i="160"/>
  <c r="CX24" i="160" s="1"/>
  <c r="DN20" i="160"/>
  <c r="CX20" i="160" s="1"/>
  <c r="DN30" i="160"/>
  <c r="CX30" i="160" s="1"/>
  <c r="DN82" i="160"/>
  <c r="CX82" i="160" s="1"/>
  <c r="DN87" i="160"/>
  <c r="CX87" i="160" s="1"/>
  <c r="DN98" i="160"/>
  <c r="CX98" i="160" s="1"/>
  <c r="DN54" i="160"/>
  <c r="CX54" i="160" s="1"/>
  <c r="DN63" i="160"/>
  <c r="CX63" i="160" s="1"/>
  <c r="DN105" i="160"/>
  <c r="CX105" i="160" s="1"/>
  <c r="DN32" i="160"/>
  <c r="CX32" i="160" s="1"/>
  <c r="DN38" i="160"/>
  <c r="CX38" i="160" s="1"/>
  <c r="DN8" i="160"/>
  <c r="CX8" i="160" s="1"/>
  <c r="DN94" i="160"/>
  <c r="CX94" i="160" s="1"/>
  <c r="DN55" i="160"/>
  <c r="CX55" i="160" s="1"/>
  <c r="DN66" i="160"/>
  <c r="CX66" i="160" s="1"/>
  <c r="DN46" i="160"/>
  <c r="CX46" i="160" s="1"/>
  <c r="DN35" i="160"/>
  <c r="CX35" i="160" s="1"/>
  <c r="DN33" i="160"/>
  <c r="CX33" i="160" s="1"/>
  <c r="DN97" i="160"/>
  <c r="CX97" i="160" s="1"/>
  <c r="DK27" i="160"/>
  <c r="CR27" i="160" s="1"/>
  <c r="DJ42" i="160"/>
  <c r="CP42" i="160" s="1"/>
  <c r="DK59" i="160"/>
  <c r="CR59" i="160" s="1"/>
  <c r="DN91" i="160"/>
  <c r="CX91" i="160" s="1"/>
  <c r="DO107" i="160"/>
  <c r="DQ38" i="160"/>
  <c r="DJ41" i="160"/>
  <c r="CP41" i="160" s="1"/>
  <c r="DM24" i="160"/>
  <c r="CV24" i="160" s="1"/>
  <c r="DL104" i="160"/>
  <c r="CT104" i="160" s="1"/>
  <c r="DJ93" i="160"/>
  <c r="CP93" i="160" s="1"/>
  <c r="DO75" i="160"/>
  <c r="DJ70" i="160"/>
  <c r="CP70" i="160" s="1"/>
  <c r="DM58" i="160"/>
  <c r="CV58" i="160" s="1"/>
  <c r="DK40" i="160"/>
  <c r="CR40" i="160" s="1"/>
  <c r="DQ15" i="160"/>
  <c r="DN101" i="160"/>
  <c r="CX101" i="160" s="1"/>
  <c r="DO11" i="160"/>
  <c r="DM91" i="160"/>
  <c r="CV91" i="160" s="1"/>
  <c r="DL11" i="160"/>
  <c r="CT11" i="160" s="1"/>
  <c r="DQ98" i="160"/>
  <c r="DQ86" i="160"/>
  <c r="DP47" i="160"/>
  <c r="DP30" i="160"/>
  <c r="DJ25" i="160"/>
  <c r="CP25" i="160" s="1"/>
  <c r="DL102" i="160"/>
  <c r="CT102" i="160" s="1"/>
  <c r="DQ90" i="160"/>
  <c r="DL88" i="160"/>
  <c r="CT88" i="160" s="1"/>
  <c r="DQ63" i="160"/>
  <c r="DQ78" i="160"/>
  <c r="DN31" i="160"/>
  <c r="CX31" i="160" s="1"/>
  <c r="DK83" i="160"/>
  <c r="CR83" i="160" s="1"/>
  <c r="DQ67" i="160"/>
  <c r="DP77" i="160"/>
  <c r="DP59" i="160"/>
  <c r="DM96" i="160"/>
  <c r="CV96" i="160" s="1"/>
  <c r="DQ85" i="160"/>
  <c r="DL87" i="160"/>
  <c r="CT87" i="160" s="1"/>
  <c r="DP41" i="160"/>
  <c r="DM70" i="160"/>
  <c r="CV70" i="160" s="1"/>
  <c r="DQ42" i="160"/>
  <c r="DL83" i="160"/>
  <c r="CT83" i="160" s="1"/>
  <c r="DJ74" i="160"/>
  <c r="CP74" i="160" s="1"/>
  <c r="DJ18" i="160"/>
  <c r="CP18" i="160" s="1"/>
  <c r="DK34" i="160"/>
  <c r="CR34" i="160" s="1"/>
  <c r="DO70" i="160"/>
  <c r="DO61" i="160"/>
  <c r="DL97" i="160"/>
  <c r="CT97" i="160" s="1"/>
  <c r="DM85" i="160"/>
  <c r="CV85" i="160" s="1"/>
  <c r="CW4" i="160"/>
  <c r="CX96" i="160"/>
  <c r="ED3" i="160"/>
  <c r="CJ8" i="160" l="1"/>
  <c r="ER184" i="165"/>
  <c r="EF185" i="165"/>
  <c r="EQ184" i="165"/>
  <c r="EE185" i="165"/>
  <c r="ES184" i="165"/>
  <c r="EG185" i="165"/>
  <c r="EU186" i="165"/>
  <c r="EI187" i="165"/>
  <c r="ET184" i="165"/>
  <c r="EH185" i="165"/>
  <c r="EV185" i="165"/>
  <c r="EJ186" i="165"/>
  <c r="CZ20" i="160"/>
  <c r="CZ69" i="160"/>
  <c r="CZ55" i="160"/>
  <c r="CZ11" i="160"/>
  <c r="CZ24" i="160"/>
  <c r="CZ67" i="160"/>
  <c r="CZ9" i="160"/>
  <c r="CZ8" i="160"/>
  <c r="CZ66" i="160"/>
  <c r="CZ43" i="160"/>
  <c r="CZ59" i="160"/>
  <c r="CZ53" i="160"/>
  <c r="CZ25" i="160"/>
  <c r="CZ62" i="160"/>
  <c r="CZ70" i="160"/>
  <c r="CZ42" i="160"/>
  <c r="CZ50" i="160"/>
  <c r="CZ71" i="160"/>
  <c r="CZ102" i="160"/>
  <c r="CZ13" i="160"/>
  <c r="CZ47" i="160"/>
  <c r="CZ73" i="160"/>
  <c r="CZ31" i="160"/>
  <c r="CZ96" i="160"/>
  <c r="CZ76" i="160"/>
  <c r="CZ29" i="160"/>
  <c r="CZ30" i="160"/>
  <c r="CZ34" i="160"/>
  <c r="CZ52" i="160"/>
  <c r="CZ99" i="160"/>
  <c r="CZ72" i="160"/>
  <c r="CZ57" i="160"/>
  <c r="CZ39" i="160"/>
  <c r="CZ89" i="160"/>
  <c r="CZ98" i="160"/>
  <c r="CZ45" i="160"/>
  <c r="CZ16" i="160"/>
  <c r="CZ100" i="160"/>
  <c r="CZ12" i="160"/>
  <c r="CZ44" i="160"/>
  <c r="CZ18" i="160"/>
  <c r="CZ92" i="160"/>
  <c r="CZ64" i="160"/>
  <c r="CZ22" i="160"/>
  <c r="CZ46" i="160"/>
  <c r="CZ21" i="160"/>
  <c r="CZ108" i="160"/>
  <c r="CZ81" i="160"/>
  <c r="CZ107" i="160"/>
  <c r="CZ101" i="160"/>
  <c r="CZ75" i="160"/>
  <c r="CZ79" i="160"/>
  <c r="CZ38" i="160"/>
  <c r="CZ104" i="160"/>
  <c r="CZ65" i="160"/>
  <c r="CZ49" i="160"/>
  <c r="CZ88" i="160"/>
  <c r="CZ51" i="160"/>
  <c r="CZ87" i="160"/>
  <c r="CZ61" i="160"/>
  <c r="CZ14" i="160"/>
  <c r="CZ80" i="160"/>
  <c r="CZ35" i="160"/>
  <c r="CZ68" i="160"/>
  <c r="CZ32" i="160"/>
  <c r="CZ19" i="160"/>
  <c r="CZ74" i="160"/>
  <c r="CZ63" i="160"/>
  <c r="CZ15" i="160"/>
  <c r="CZ77" i="160"/>
  <c r="CZ17" i="160"/>
  <c r="CZ83" i="160"/>
  <c r="CZ97" i="160"/>
  <c r="CZ37" i="160"/>
  <c r="CZ41" i="160"/>
  <c r="CZ94" i="160"/>
  <c r="CZ23" i="160"/>
  <c r="CZ28" i="160"/>
  <c r="CZ36" i="160"/>
  <c r="CZ105" i="160"/>
  <c r="CZ93" i="160"/>
  <c r="CZ90" i="160"/>
  <c r="CZ85" i="160"/>
  <c r="CZ40" i="160"/>
  <c r="CZ48" i="160"/>
  <c r="CZ78" i="160"/>
  <c r="CZ86" i="160"/>
  <c r="CZ95" i="160"/>
  <c r="CZ82" i="160"/>
  <c r="DP4" i="160"/>
  <c r="DL4" i="160"/>
  <c r="CT8" i="160"/>
  <c r="CT4" i="160" s="1"/>
  <c r="DK4" i="160"/>
  <c r="CR8" i="160"/>
  <c r="CR4" i="160" s="1"/>
  <c r="DO4" i="160"/>
  <c r="CZ10" i="160"/>
  <c r="DN4" i="160"/>
  <c r="DQ4" i="160"/>
  <c r="DM4" i="160"/>
  <c r="CV8" i="160"/>
  <c r="CV4" i="160" s="1"/>
  <c r="DJ4" i="160"/>
  <c r="CP9" i="160"/>
  <c r="CP4" i="160" s="1"/>
  <c r="CX4" i="160"/>
  <c r="EG184" i="165" l="1"/>
  <c r="ES183" i="165"/>
  <c r="EV184" i="165"/>
  <c r="EJ185" i="165"/>
  <c r="EQ183" i="165"/>
  <c r="EE184" i="165"/>
  <c r="EF184" i="165"/>
  <c r="ER183" i="165"/>
  <c r="EH184" i="165"/>
  <c r="ET183" i="165"/>
  <c r="EU185" i="165"/>
  <c r="EI186" i="165"/>
  <c r="CZ4" i="160"/>
  <c r="EQ182" i="165" l="1"/>
  <c r="EE183" i="165"/>
  <c r="EU184" i="165"/>
  <c r="EI185" i="165"/>
  <c r="EG183" i="165"/>
  <c r="ES182" i="165"/>
  <c r="EV183" i="165"/>
  <c r="EJ184" i="165"/>
  <c r="EF183" i="165"/>
  <c r="ER182" i="165"/>
  <c r="ET182" i="165"/>
  <c r="EH183" i="165"/>
  <c r="EJ310" i="160"/>
  <c r="EJ208" i="160"/>
  <c r="EJ207" i="160"/>
  <c r="EJ206" i="160"/>
  <c r="EJ205" i="160"/>
  <c r="EJ204" i="160"/>
  <c r="EJ203" i="160"/>
  <c r="EJ202" i="160"/>
  <c r="EJ201" i="160"/>
  <c r="EJ200" i="160"/>
  <c r="EJ199" i="160"/>
  <c r="EJ198" i="160"/>
  <c r="EJ197" i="160"/>
  <c r="EJ196" i="160"/>
  <c r="EJ195" i="160"/>
  <c r="EJ194" i="160"/>
  <c r="EJ193" i="160"/>
  <c r="EJ192" i="160"/>
  <c r="EJ191" i="160"/>
  <c r="EJ190" i="160"/>
  <c r="EJ189" i="160"/>
  <c r="EJ188" i="160"/>
  <c r="EJ187" i="160"/>
  <c r="EJ186" i="160"/>
  <c r="EJ185" i="160"/>
  <c r="EJ184" i="160"/>
  <c r="EJ183" i="160"/>
  <c r="EJ182" i="160"/>
  <c r="EJ181" i="160"/>
  <c r="EJ180" i="160"/>
  <c r="EJ179" i="160"/>
  <c r="EJ178" i="160"/>
  <c r="EJ177" i="160"/>
  <c r="EJ176" i="160"/>
  <c r="EJ175" i="160"/>
  <c r="EJ174" i="160"/>
  <c r="EJ173" i="160"/>
  <c r="EJ172" i="160"/>
  <c r="EJ171" i="160"/>
  <c r="EJ170" i="160"/>
  <c r="EJ169" i="160"/>
  <c r="EJ168" i="160"/>
  <c r="EJ167" i="160"/>
  <c r="EJ166" i="160"/>
  <c r="EJ165" i="160"/>
  <c r="EJ164" i="160"/>
  <c r="EJ163" i="160"/>
  <c r="EJ162" i="160"/>
  <c r="EJ161" i="160"/>
  <c r="EJ160" i="160"/>
  <c r="EJ159" i="160"/>
  <c r="EJ158" i="160"/>
  <c r="EJ157" i="160"/>
  <c r="EJ156" i="160"/>
  <c r="EJ155" i="160"/>
  <c r="EJ154" i="160"/>
  <c r="EJ153" i="160"/>
  <c r="EJ152" i="160"/>
  <c r="EJ151" i="160"/>
  <c r="EJ150" i="160"/>
  <c r="EJ149" i="160"/>
  <c r="EJ148" i="160"/>
  <c r="EJ147" i="160"/>
  <c r="EJ146" i="160"/>
  <c r="EJ145" i="160"/>
  <c r="EJ144" i="160"/>
  <c r="EJ143" i="160"/>
  <c r="EJ142" i="160"/>
  <c r="EJ141" i="160"/>
  <c r="EJ140" i="160"/>
  <c r="EJ139" i="160"/>
  <c r="EJ138" i="160"/>
  <c r="EJ137" i="160"/>
  <c r="EJ136" i="160"/>
  <c r="EJ135" i="160"/>
  <c r="EJ134" i="160"/>
  <c r="EJ133" i="160"/>
  <c r="EJ132" i="160"/>
  <c r="EJ131" i="160"/>
  <c r="EJ130" i="160"/>
  <c r="EJ129" i="160"/>
  <c r="EJ128" i="160"/>
  <c r="EJ127" i="160"/>
  <c r="EJ126" i="160"/>
  <c r="EJ125" i="160"/>
  <c r="EJ124" i="160"/>
  <c r="EJ123" i="160"/>
  <c r="EJ122" i="160"/>
  <c r="EJ121" i="160"/>
  <c r="EJ120" i="160"/>
  <c r="EJ119" i="160"/>
  <c r="EJ118" i="160"/>
  <c r="EJ117" i="160"/>
  <c r="EJ116" i="160"/>
  <c r="EJ115" i="160"/>
  <c r="EJ114" i="160"/>
  <c r="EJ113" i="160"/>
  <c r="EJ112" i="160"/>
  <c r="EJ111" i="160"/>
  <c r="EJ110" i="160"/>
  <c r="EJ109" i="160"/>
  <c r="EJ108" i="160"/>
  <c r="EJ107" i="160"/>
  <c r="EJ106" i="160"/>
  <c r="EJ105" i="160"/>
  <c r="EJ104" i="160"/>
  <c r="EJ103" i="160"/>
  <c r="EJ102" i="160"/>
  <c r="EJ101" i="160"/>
  <c r="EJ100" i="160"/>
  <c r="EJ99" i="160"/>
  <c r="EJ98" i="160"/>
  <c r="EJ97" i="160"/>
  <c r="EJ96" i="160"/>
  <c r="EJ95" i="160"/>
  <c r="EJ94" i="160"/>
  <c r="EJ93" i="160"/>
  <c r="EJ92" i="160"/>
  <c r="EJ91" i="160"/>
  <c r="EJ90" i="160"/>
  <c r="EJ89" i="160"/>
  <c r="EJ88" i="160"/>
  <c r="EJ87" i="160"/>
  <c r="EJ86" i="160"/>
  <c r="EJ85" i="160"/>
  <c r="EJ84" i="160"/>
  <c r="EJ83" i="160"/>
  <c r="EJ82" i="160"/>
  <c r="EJ81" i="160"/>
  <c r="EJ80" i="160"/>
  <c r="EJ79" i="160"/>
  <c r="EJ78" i="160"/>
  <c r="EJ77" i="160"/>
  <c r="EJ76" i="160"/>
  <c r="EJ75" i="160"/>
  <c r="EJ74" i="160"/>
  <c r="EJ73" i="160"/>
  <c r="EJ72" i="160"/>
  <c r="EJ71" i="160"/>
  <c r="EJ70" i="160"/>
  <c r="EJ69" i="160"/>
  <c r="EJ68" i="160"/>
  <c r="EJ67" i="160"/>
  <c r="EJ66" i="160"/>
  <c r="EJ65" i="160"/>
  <c r="EJ64" i="160"/>
  <c r="EJ63" i="160"/>
  <c r="EJ62" i="160"/>
  <c r="EJ61" i="160"/>
  <c r="EJ60" i="160"/>
  <c r="EJ59" i="160"/>
  <c r="EJ58" i="160"/>
  <c r="EJ57" i="160"/>
  <c r="EJ56" i="160"/>
  <c r="EJ55" i="160"/>
  <c r="EJ54" i="160"/>
  <c r="EJ53" i="160"/>
  <c r="EJ52" i="160"/>
  <c r="EJ51" i="160"/>
  <c r="EJ50" i="160"/>
  <c r="EJ49" i="160"/>
  <c r="EJ48" i="160"/>
  <c r="EJ47" i="160"/>
  <c r="EJ46" i="160"/>
  <c r="EJ45" i="160"/>
  <c r="EJ44" i="160"/>
  <c r="EJ43" i="160"/>
  <c r="EJ42" i="160"/>
  <c r="EJ41" i="160"/>
  <c r="EJ40" i="160"/>
  <c r="EJ39" i="160"/>
  <c r="EJ38" i="160"/>
  <c r="EJ37" i="160"/>
  <c r="EJ36" i="160"/>
  <c r="EJ35" i="160"/>
  <c r="EJ34" i="160"/>
  <c r="EJ33" i="160"/>
  <c r="EJ32" i="160"/>
  <c r="EJ31" i="160"/>
  <c r="EJ30" i="160"/>
  <c r="EJ29" i="160"/>
  <c r="EJ28" i="160"/>
  <c r="EJ27" i="160"/>
  <c r="EJ26" i="160"/>
  <c r="EJ25" i="160"/>
  <c r="EJ24" i="160"/>
  <c r="EJ23" i="160"/>
  <c r="EJ22" i="160"/>
  <c r="EJ21" i="160"/>
  <c r="EJ20" i="160"/>
  <c r="EJ19" i="160"/>
  <c r="EJ18" i="160"/>
  <c r="EJ17" i="160"/>
  <c r="EJ16" i="160"/>
  <c r="EJ15" i="160"/>
  <c r="EJ14" i="160"/>
  <c r="EJ13" i="160"/>
  <c r="EJ12" i="160"/>
  <c r="EJ11" i="160"/>
  <c r="EJ10" i="160"/>
  <c r="EJ9" i="160"/>
  <c r="EJ8" i="160"/>
  <c r="EJ7" i="160"/>
  <c r="EV4" i="160"/>
  <c r="ET4" i="160"/>
  <c r="ES4" i="160"/>
  <c r="ER4" i="160"/>
  <c r="EP4" i="160"/>
  <c r="N8" i="102"/>
  <c r="J5" i="102"/>
  <c r="I5" i="102"/>
  <c r="H5" i="102"/>
  <c r="G5" i="102"/>
  <c r="F5" i="102"/>
  <c r="E5" i="102"/>
  <c r="N8" i="99"/>
  <c r="J5" i="99"/>
  <c r="I5" i="99"/>
  <c r="H5" i="99"/>
  <c r="G5" i="99"/>
  <c r="F5" i="99"/>
  <c r="E5" i="99"/>
  <c r="N8" i="78"/>
  <c r="J5" i="78"/>
  <c r="I5" i="78"/>
  <c r="H5" i="78"/>
  <c r="G5" i="78"/>
  <c r="F5" i="78"/>
  <c r="E5" i="78"/>
  <c r="EH182" i="165" l="1"/>
  <c r="ET181" i="165"/>
  <c r="ER181" i="165"/>
  <c r="EF182" i="165"/>
  <c r="EI184" i="165"/>
  <c r="EU183" i="165"/>
  <c r="EJ183" i="165"/>
  <c r="EV182" i="165"/>
  <c r="EG182" i="165"/>
  <c r="ES181" i="165"/>
  <c r="EQ181" i="165"/>
  <c r="EE182" i="165"/>
  <c r="EJ209" i="160"/>
  <c r="EK208" i="160" s="1"/>
  <c r="EK125" i="160"/>
  <c r="EK99" i="160"/>
  <c r="EK204" i="160"/>
  <c r="EK112" i="160"/>
  <c r="EK83" i="160"/>
  <c r="EK11" i="160"/>
  <c r="EK23" i="160"/>
  <c r="EK58" i="160"/>
  <c r="EK30" i="160"/>
  <c r="EK118" i="160"/>
  <c r="EK127" i="160"/>
  <c r="EK156" i="160"/>
  <c r="EK163" i="160"/>
  <c r="EK181" i="160"/>
  <c r="EK185" i="160"/>
  <c r="EK187" i="160"/>
  <c r="EK34" i="160"/>
  <c r="EK106" i="160"/>
  <c r="EK111" i="160"/>
  <c r="EK63" i="160"/>
  <c r="EK122" i="160"/>
  <c r="EK22" i="160"/>
  <c r="EK36" i="160"/>
  <c r="EK40" i="160"/>
  <c r="EK57" i="160"/>
  <c r="EK113" i="160"/>
  <c r="EK117" i="160"/>
  <c r="EK143" i="160"/>
  <c r="EK31" i="160"/>
  <c r="EK195" i="160"/>
  <c r="EK197" i="160"/>
  <c r="EK68" i="160"/>
  <c r="EK19" i="160"/>
  <c r="EK69" i="160"/>
  <c r="EK80" i="160"/>
  <c r="EK201" i="160"/>
  <c r="EK203" i="160"/>
  <c r="EK75" i="160"/>
  <c r="EK91" i="160"/>
  <c r="EK94" i="160"/>
  <c r="EK101" i="160"/>
  <c r="EK140" i="160"/>
  <c r="EK190" i="160"/>
  <c r="EK194" i="160"/>
  <c r="EK133" i="160"/>
  <c r="EK54" i="160"/>
  <c r="EK66" i="160"/>
  <c r="EK73" i="160"/>
  <c r="EK74" i="160"/>
  <c r="EK43" i="160"/>
  <c r="EK51" i="160"/>
  <c r="EK97" i="160"/>
  <c r="EK147" i="160"/>
  <c r="EK12" i="160"/>
  <c r="EK27" i="160"/>
  <c r="EK53" i="160"/>
  <c r="EK79" i="160"/>
  <c r="EK84" i="160"/>
  <c r="EK100" i="160"/>
  <c r="EK110" i="160"/>
  <c r="EK126" i="160"/>
  <c r="EK128" i="160"/>
  <c r="EK144" i="160"/>
  <c r="EK161" i="160"/>
  <c r="EK189" i="160"/>
  <c r="EK56" i="160"/>
  <c r="EK103" i="160"/>
  <c r="EK139" i="160"/>
  <c r="EK196" i="160"/>
  <c r="EK10" i="160"/>
  <c r="EK72" i="160"/>
  <c r="EK131" i="160"/>
  <c r="EK146" i="160"/>
  <c r="EK164" i="160"/>
  <c r="EK170" i="160"/>
  <c r="EK172" i="160"/>
  <c r="EK178" i="160"/>
  <c r="EK46" i="160"/>
  <c r="EK47" i="160"/>
  <c r="EK15" i="160"/>
  <c r="EK14" i="160"/>
  <c r="EK48" i="160"/>
  <c r="EK49" i="160"/>
  <c r="EK59" i="160"/>
  <c r="EK60" i="160"/>
  <c r="EK62" i="160"/>
  <c r="EK61" i="160"/>
  <c r="EK90" i="160"/>
  <c r="EK18" i="160"/>
  <c r="EK38" i="160"/>
  <c r="EK39" i="160"/>
  <c r="EK71" i="160"/>
  <c r="EK165" i="160"/>
  <c r="EK166" i="160"/>
  <c r="EK41" i="160"/>
  <c r="EK17" i="160"/>
  <c r="EK21" i="160"/>
  <c r="EK25" i="160"/>
  <c r="EK64" i="160"/>
  <c r="EK188" i="160"/>
  <c r="EK26" i="160"/>
  <c r="EK50" i="160"/>
  <c r="EK89" i="160"/>
  <c r="EK174" i="160"/>
  <c r="EK173" i="160"/>
  <c r="EK180" i="160"/>
  <c r="EK179" i="160"/>
  <c r="EK206" i="160"/>
  <c r="EK205" i="160"/>
  <c r="EK116" i="160"/>
  <c r="EK142" i="160"/>
  <c r="EK8" i="160"/>
  <c r="EK105" i="160"/>
  <c r="EK169" i="160"/>
  <c r="EK171" i="160"/>
  <c r="EK155" i="160"/>
  <c r="EK158" i="160"/>
  <c r="EK162" i="160"/>
  <c r="EK177" i="160"/>
  <c r="EK98" i="160"/>
  <c r="EK109" i="160"/>
  <c r="EK152" i="160"/>
  <c r="EK121" i="160"/>
  <c r="EK138" i="160"/>
  <c r="EK198" i="160"/>
  <c r="EK200" i="160"/>
  <c r="EK202" i="160"/>
  <c r="EK145" i="160"/>
  <c r="EK182" i="160"/>
  <c r="EK186" i="160"/>
  <c r="EK193" i="160"/>
  <c r="EK76" i="160"/>
  <c r="EK93" i="160"/>
  <c r="EK102" i="160"/>
  <c r="EK107" i="160"/>
  <c r="EK114" i="160"/>
  <c r="EK141" i="160"/>
  <c r="EK151" i="160"/>
  <c r="EK157" i="160"/>
  <c r="EK29" i="160"/>
  <c r="EK28" i="160"/>
  <c r="EK9" i="160"/>
  <c r="EK16" i="160"/>
  <c r="EK33" i="160"/>
  <c r="EK32" i="160"/>
  <c r="EK13" i="160"/>
  <c r="EK20" i="160"/>
  <c r="EK24" i="160"/>
  <c r="EK35" i="160"/>
  <c r="EK86" i="160"/>
  <c r="EK85" i="160"/>
  <c r="EK52" i="160"/>
  <c r="EK67" i="160"/>
  <c r="EK65" i="160"/>
  <c r="EK42" i="160"/>
  <c r="EK45" i="160"/>
  <c r="EK44" i="160"/>
  <c r="EK37" i="160"/>
  <c r="EK55" i="160"/>
  <c r="EK78" i="160"/>
  <c r="EK77" i="160"/>
  <c r="EK81" i="160"/>
  <c r="EK82" i="160"/>
  <c r="EK70" i="160"/>
  <c r="EK96" i="160"/>
  <c r="EK95" i="160"/>
  <c r="EK87" i="160"/>
  <c r="EK88" i="160"/>
  <c r="EK92" i="160"/>
  <c r="EK104" i="160"/>
  <c r="EK120" i="160"/>
  <c r="EK119" i="160"/>
  <c r="EK108" i="160"/>
  <c r="EK115" i="160"/>
  <c r="EK124" i="160"/>
  <c r="EK123" i="160"/>
  <c r="EK135" i="160"/>
  <c r="EK134" i="160"/>
  <c r="EK129" i="160"/>
  <c r="EK130" i="160"/>
  <c r="EK132" i="160"/>
  <c r="EK137" i="160"/>
  <c r="EK136" i="160"/>
  <c r="EK148" i="160"/>
  <c r="EK149" i="160"/>
  <c r="EK153" i="160"/>
  <c r="EK154" i="160"/>
  <c r="EK168" i="160"/>
  <c r="EK167" i="160"/>
  <c r="EK207" i="160"/>
  <c r="EK176" i="160"/>
  <c r="EK175" i="160"/>
  <c r="EK160" i="160"/>
  <c r="EK159" i="160"/>
  <c r="EK150" i="160"/>
  <c r="EK184" i="160"/>
  <c r="EK183" i="160"/>
  <c r="EK199" i="160"/>
  <c r="EK192" i="160"/>
  <c r="EK191" i="160"/>
  <c r="I6" i="102"/>
  <c r="I4" i="102" s="1"/>
  <c r="J6" i="99"/>
  <c r="J4" i="99" s="1"/>
  <c r="I6" i="99"/>
  <c r="I4" i="99" s="1"/>
  <c r="ER180" i="165" l="1"/>
  <c r="EF181" i="165"/>
  <c r="EQ180" i="165"/>
  <c r="EE181" i="165"/>
  <c r="EG181" i="165"/>
  <c r="ES180" i="165"/>
  <c r="ET180" i="165"/>
  <c r="EH181" i="165"/>
  <c r="EJ182" i="165"/>
  <c r="EV181" i="165"/>
  <c r="EU182" i="165"/>
  <c r="EI183" i="165"/>
  <c r="EP5" i="160"/>
  <c r="EP3" i="160" s="1"/>
  <c r="DX6" i="160" s="1"/>
  <c r="EV5" i="160"/>
  <c r="EV3" i="160" s="1"/>
  <c r="ED6" i="160" s="1"/>
  <c r="ES5" i="160"/>
  <c r="ES3" i="160" s="1"/>
  <c r="EC6" i="160"/>
  <c r="ER5" i="160"/>
  <c r="ER3" i="160" s="1"/>
  <c r="DZ6" i="160" s="1"/>
  <c r="ET5" i="160"/>
  <c r="ET3" i="160" s="1"/>
  <c r="O14" i="102"/>
  <c r="E6" i="102"/>
  <c r="E4" i="102" s="1"/>
  <c r="F6" i="102"/>
  <c r="F4" i="102" s="1"/>
  <c r="G6" i="102"/>
  <c r="G4" i="102" s="1"/>
  <c r="J6" i="102"/>
  <c r="J4" i="102" s="1"/>
  <c r="H6" i="102"/>
  <c r="H4" i="102" s="1"/>
  <c r="O14" i="99"/>
  <c r="E6" i="99"/>
  <c r="E4" i="99" s="1"/>
  <c r="F6" i="99"/>
  <c r="F4" i="99" s="1"/>
  <c r="O15" i="99"/>
  <c r="H6" i="99"/>
  <c r="H4" i="99" s="1"/>
  <c r="G6" i="99"/>
  <c r="G4" i="99" s="1"/>
  <c r="R17" i="78"/>
  <c r="R15" i="78"/>
  <c r="R13" i="78"/>
  <c r="R11" i="78"/>
  <c r="R20" i="78"/>
  <c r="R18" i="78"/>
  <c r="R16" i="78"/>
  <c r="R14" i="78"/>
  <c r="R12" i="78"/>
  <c r="R10" i="78"/>
  <c r="R19" i="78"/>
  <c r="F6" i="78"/>
  <c r="F4" i="78" s="1"/>
  <c r="O11" i="78" s="1"/>
  <c r="CK8" i="167" s="1"/>
  <c r="H6" i="78"/>
  <c r="H4" i="78" s="1"/>
  <c r="O13" i="78" s="1"/>
  <c r="CK10" i="167" s="1"/>
  <c r="I6" i="78"/>
  <c r="I4" i="78" s="1"/>
  <c r="O14" i="78" s="1"/>
  <c r="G6" i="78"/>
  <c r="G4" i="78" s="1"/>
  <c r="O12" i="78" s="1"/>
  <c r="CK9" i="167" s="1"/>
  <c r="E6" i="78"/>
  <c r="E4" i="78" s="1"/>
  <c r="O10" i="78" s="1"/>
  <c r="J6" i="78"/>
  <c r="J4" i="78" s="1"/>
  <c r="O15" i="78" s="1"/>
  <c r="EB6" i="160" l="1"/>
  <c r="EA6" i="160"/>
  <c r="ES179" i="165"/>
  <c r="EG180" i="165"/>
  <c r="EQ179" i="165"/>
  <c r="EE180" i="165"/>
  <c r="EV180" i="165"/>
  <c r="EJ181" i="165"/>
  <c r="EI182" i="165"/>
  <c r="EU181" i="165"/>
  <c r="ER179" i="165"/>
  <c r="EF180" i="165"/>
  <c r="ET179" i="165"/>
  <c r="EH180" i="165"/>
  <c r="CK12" i="166"/>
  <c r="CL12" i="166" s="1"/>
  <c r="CM12" i="166" s="1"/>
  <c r="DC12" i="165" s="1"/>
  <c r="CL8" i="167"/>
  <c r="CM8" i="167" s="1"/>
  <c r="DD8" i="165" s="1"/>
  <c r="CK11" i="160"/>
  <c r="CL12" i="167"/>
  <c r="CM12" i="167" s="1"/>
  <c r="DD12" i="165" s="1"/>
  <c r="CK11" i="166"/>
  <c r="CL11" i="166" s="1"/>
  <c r="CM11" i="166" s="1"/>
  <c r="DC11" i="165" s="1"/>
  <c r="CL9" i="167"/>
  <c r="CM9" i="167" s="1"/>
  <c r="DD9" i="165" s="1"/>
  <c r="CK7" i="167"/>
  <c r="CL7" i="167" s="1"/>
  <c r="CM7" i="167" s="1"/>
  <c r="DD7" i="165" s="1"/>
  <c r="CL11" i="167"/>
  <c r="CM11" i="167" s="1"/>
  <c r="DD11" i="165" s="1"/>
  <c r="CL10" i="167"/>
  <c r="CM10" i="167" s="1"/>
  <c r="DD10" i="165" s="1"/>
  <c r="O11" i="102"/>
  <c r="O22" i="102"/>
  <c r="O10" i="102"/>
  <c r="O15" i="102"/>
  <c r="O12" i="102"/>
  <c r="O13" i="102"/>
  <c r="O13" i="99"/>
  <c r="O12" i="99"/>
  <c r="O11" i="99"/>
  <c r="O10" i="99"/>
  <c r="O22" i="99"/>
  <c r="S17" i="78"/>
  <c r="S18" i="78"/>
  <c r="EJ180" i="165" l="1"/>
  <c r="EV179" i="165"/>
  <c r="EE179" i="165"/>
  <c r="EQ178" i="165"/>
  <c r="EH179" i="165"/>
  <c r="ET178" i="165"/>
  <c r="EG179" i="165"/>
  <c r="ES178" i="165"/>
  <c r="EF179" i="165"/>
  <c r="ER178" i="165"/>
  <c r="EI181" i="165"/>
  <c r="EU180" i="165"/>
  <c r="CK8" i="160"/>
  <c r="CL8" i="160" s="1"/>
  <c r="CM8" i="160" s="1"/>
  <c r="DB8" i="165" s="1"/>
  <c r="CK8" i="166"/>
  <c r="CL8" i="166" s="1"/>
  <c r="CM8" i="166" s="1"/>
  <c r="DC8" i="165" s="1"/>
  <c r="CK9" i="166"/>
  <c r="CL9" i="166" s="1"/>
  <c r="CM9" i="166" s="1"/>
  <c r="DC9" i="165" s="1"/>
  <c r="CK10" i="166"/>
  <c r="CL10" i="166" s="1"/>
  <c r="CM10" i="166" s="1"/>
  <c r="DC10" i="165" s="1"/>
  <c r="CK10" i="160"/>
  <c r="CL10" i="160" s="1"/>
  <c r="CM10" i="160" s="1"/>
  <c r="DB10" i="165" s="1"/>
  <c r="CK7" i="166"/>
  <c r="CL7" i="166" s="1"/>
  <c r="CM7" i="166" s="1"/>
  <c r="DC7" i="165" s="1"/>
  <c r="CK9" i="160"/>
  <c r="CL9" i="160" s="1"/>
  <c r="CM9" i="160" s="1"/>
  <c r="DB9" i="165" s="1"/>
  <c r="CK12" i="160"/>
  <c r="CL12" i="160" s="1"/>
  <c r="CM12" i="160" s="1"/>
  <c r="DB12" i="165" s="1"/>
  <c r="CK7" i="160"/>
  <c r="CL7" i="160" s="1"/>
  <c r="CM7" i="160" s="1"/>
  <c r="DB7" i="165" s="1"/>
  <c r="CL11" i="160"/>
  <c r="CM11" i="160" s="1"/>
  <c r="DB11" i="165" s="1"/>
  <c r="S18" i="102"/>
  <c r="S17" i="102"/>
  <c r="R19" i="102"/>
  <c r="R16" i="102"/>
  <c r="R12" i="102"/>
  <c r="R15" i="102"/>
  <c r="R11" i="102"/>
  <c r="R18" i="102"/>
  <c r="R14" i="102"/>
  <c r="R10" i="102"/>
  <c r="R20" i="102"/>
  <c r="R17" i="102"/>
  <c r="R13" i="102"/>
  <c r="R19" i="99"/>
  <c r="R16" i="99"/>
  <c r="R12" i="99"/>
  <c r="R15" i="99"/>
  <c r="R11" i="99"/>
  <c r="R18" i="99"/>
  <c r="R14" i="99"/>
  <c r="R10" i="99"/>
  <c r="R20" i="99"/>
  <c r="R17" i="99"/>
  <c r="R13" i="99"/>
  <c r="S17" i="99"/>
  <c r="S18" i="99"/>
  <c r="EH178" i="165" l="1"/>
  <c r="ET177" i="165"/>
  <c r="EU179" i="165"/>
  <c r="EI180" i="165"/>
  <c r="ER177" i="165"/>
  <c r="EF178" i="165"/>
  <c r="EQ177" i="165"/>
  <c r="EE178" i="165"/>
  <c r="EV178" i="165"/>
  <c r="EJ179" i="165"/>
  <c r="ES177" i="165"/>
  <c r="EG178" i="165"/>
  <c r="EQ176" i="165" l="1"/>
  <c r="EE177" i="165"/>
  <c r="EF177" i="165"/>
  <c r="ER176" i="165"/>
  <c r="EG177" i="165"/>
  <c r="ES176" i="165"/>
  <c r="EH177" i="165"/>
  <c r="ET176" i="165"/>
  <c r="EV177" i="165"/>
  <c r="EJ178" i="165"/>
  <c r="EU178" i="165"/>
  <c r="EI179" i="165"/>
  <c r="EI208" i="165"/>
  <c r="EF176" i="165" l="1"/>
  <c r="ER175" i="165"/>
  <c r="EU177" i="165"/>
  <c r="EI178" i="165"/>
  <c r="ET175" i="165"/>
  <c r="EH176" i="165"/>
  <c r="EJ177" i="165"/>
  <c r="EV176" i="165"/>
  <c r="ES175" i="165"/>
  <c r="EG176" i="165"/>
  <c r="EE176" i="165"/>
  <c r="EQ175" i="165"/>
  <c r="EE208" i="165"/>
  <c r="EH208" i="165"/>
  <c r="EG175" i="165" l="1"/>
  <c r="ES174" i="165"/>
  <c r="EH175" i="165"/>
  <c r="ET174" i="165"/>
  <c r="EI177" i="165"/>
  <c r="EU176" i="165"/>
  <c r="EJ176" i="165"/>
  <c r="EV175" i="165"/>
  <c r="EF175" i="165"/>
  <c r="ER174" i="165"/>
  <c r="EQ174" i="165"/>
  <c r="EE175" i="165"/>
  <c r="EQ173" i="165" l="1"/>
  <c r="EE174" i="165"/>
  <c r="ET173" i="165"/>
  <c r="EH174" i="165"/>
  <c r="EU175" i="165"/>
  <c r="EI176" i="165"/>
  <c r="ER173" i="165"/>
  <c r="EF174" i="165"/>
  <c r="EG174" i="165"/>
  <c r="ES173" i="165"/>
  <c r="EJ175" i="165"/>
  <c r="EV174" i="165"/>
  <c r="EJ174" i="165" l="1"/>
  <c r="EV173" i="165"/>
  <c r="ES172" i="165"/>
  <c r="EG173" i="165"/>
  <c r="ET172" i="165"/>
  <c r="EH173" i="165"/>
  <c r="EF173" i="165"/>
  <c r="ER172" i="165"/>
  <c r="EI175" i="165"/>
  <c r="EU174" i="165"/>
  <c r="EE173" i="165"/>
  <c r="EQ172" i="165"/>
  <c r="EH172" i="165" l="1"/>
  <c r="ET171" i="165"/>
  <c r="EF172" i="165"/>
  <c r="ER171" i="165"/>
  <c r="ES171" i="165"/>
  <c r="EG172" i="165"/>
  <c r="EV172" i="165"/>
  <c r="EJ173" i="165"/>
  <c r="EE172" i="165"/>
  <c r="EQ171" i="165"/>
  <c r="EU173" i="165"/>
  <c r="EI174" i="165"/>
  <c r="EJ172" i="165" l="1"/>
  <c r="EV171" i="165"/>
  <c r="EI173" i="165"/>
  <c r="EU172" i="165"/>
  <c r="EG171" i="165"/>
  <c r="ES170" i="165"/>
  <c r="ER170" i="165"/>
  <c r="EF171" i="165"/>
  <c r="ET170" i="165"/>
  <c r="EH171" i="165"/>
  <c r="EQ170" i="165"/>
  <c r="EE171" i="165"/>
  <c r="EE170" i="165" l="1"/>
  <c r="EQ169" i="165"/>
  <c r="ER169" i="165"/>
  <c r="EF170" i="165"/>
  <c r="EG170" i="165"/>
  <c r="ES169" i="165"/>
  <c r="ET169" i="165"/>
  <c r="EH170" i="165"/>
  <c r="EJ171" i="165"/>
  <c r="EV170" i="165"/>
  <c r="EU171" i="165"/>
  <c r="EI172" i="165"/>
  <c r="ES168" i="165" l="1"/>
  <c r="EG169" i="165"/>
  <c r="EI171" i="165"/>
  <c r="EU170" i="165"/>
  <c r="ET168" i="165"/>
  <c r="EH169" i="165"/>
  <c r="EV169" i="165"/>
  <c r="EJ170" i="165"/>
  <c r="EF169" i="165"/>
  <c r="ER168" i="165"/>
  <c r="EE169" i="165"/>
  <c r="EQ168" i="165"/>
  <c r="EQ167" i="165" l="1"/>
  <c r="EE168" i="165"/>
  <c r="EH168" i="165"/>
  <c r="ET167" i="165"/>
  <c r="EJ169" i="165"/>
  <c r="EV168" i="165"/>
  <c r="ER167" i="165"/>
  <c r="EF168" i="165"/>
  <c r="EG168" i="165"/>
  <c r="ES167" i="165"/>
  <c r="EI170" i="165"/>
  <c r="EU169" i="165"/>
  <c r="EV167" i="165" l="1"/>
  <c r="EJ168" i="165"/>
  <c r="EU168" i="165"/>
  <c r="EI169" i="165"/>
  <c r="EG167" i="165"/>
  <c r="ES166" i="165"/>
  <c r="ET166" i="165"/>
  <c r="EH167" i="165"/>
  <c r="EQ166" i="165"/>
  <c r="EE167" i="165"/>
  <c r="ER166" i="165"/>
  <c r="EF167" i="165"/>
  <c r="EH166" i="165" l="1"/>
  <c r="ET165" i="165"/>
  <c r="EG166" i="165"/>
  <c r="ES165" i="165"/>
  <c r="ER165" i="165"/>
  <c r="EF166" i="165"/>
  <c r="EU167" i="165"/>
  <c r="EI168" i="165"/>
  <c r="EE166" i="165"/>
  <c r="EQ165" i="165"/>
  <c r="EJ167" i="165"/>
  <c r="EV166" i="165"/>
  <c r="EG208" i="165"/>
  <c r="EF208" i="165"/>
  <c r="EJ208" i="165"/>
  <c r="EU166" i="165" l="1"/>
  <c r="EI167" i="165"/>
  <c r="EH165" i="165"/>
  <c r="ET164" i="165"/>
  <c r="EV165" i="165"/>
  <c r="EJ166" i="165"/>
  <c r="ES164" i="165"/>
  <c r="EG165" i="165"/>
  <c r="ER164" i="165"/>
  <c r="EF165" i="165"/>
  <c r="EE165" i="165"/>
  <c r="EQ164" i="165"/>
  <c r="EJ165" i="165" l="1"/>
  <c r="EV164" i="165"/>
  <c r="EQ163" i="165"/>
  <c r="EE164" i="165"/>
  <c r="ET163" i="165"/>
  <c r="EH164" i="165"/>
  <c r="ER163" i="165"/>
  <c r="EF164" i="165"/>
  <c r="EG164" i="165"/>
  <c r="ES163" i="165"/>
  <c r="EI166" i="165"/>
  <c r="EU165" i="165"/>
  <c r="EG163" i="165" l="1"/>
  <c r="ES162" i="165"/>
  <c r="EH163" i="165"/>
  <c r="ET162" i="165"/>
  <c r="EF163" i="165"/>
  <c r="ER162" i="165"/>
  <c r="EV163" i="165"/>
  <c r="EJ164" i="165"/>
  <c r="EU164" i="165"/>
  <c r="EI165" i="165"/>
  <c r="EQ162" i="165"/>
  <c r="EE163" i="165"/>
  <c r="ES161" i="165" l="1"/>
  <c r="EG162" i="165"/>
  <c r="EH162" i="165"/>
  <c r="ET161" i="165"/>
  <c r="EV162" i="165"/>
  <c r="EJ163" i="165"/>
  <c r="EU163" i="165"/>
  <c r="EI164" i="165"/>
  <c r="ER161" i="165"/>
  <c r="EF162" i="165"/>
  <c r="EQ161" i="165"/>
  <c r="EE162" i="165"/>
  <c r="EV161" i="165" l="1"/>
  <c r="EJ162" i="165"/>
  <c r="EH161" i="165"/>
  <c r="ET160" i="165"/>
  <c r="EG161" i="165"/>
  <c r="ES160" i="165"/>
  <c r="EU162" i="165"/>
  <c r="EI163" i="165"/>
  <c r="EQ160" i="165"/>
  <c r="EE161" i="165"/>
  <c r="EF161" i="165"/>
  <c r="ER160" i="165"/>
  <c r="EU161" i="165" l="1"/>
  <c r="EI162" i="165"/>
  <c r="EG160" i="165"/>
  <c r="ES159" i="165"/>
  <c r="EV160" i="165"/>
  <c r="EJ161" i="165"/>
  <c r="ET159" i="165"/>
  <c r="EH160" i="165"/>
  <c r="EF160" i="165"/>
  <c r="ER159" i="165"/>
  <c r="EQ159" i="165"/>
  <c r="EE160" i="165"/>
  <c r="ER158" i="165" l="1"/>
  <c r="EF159" i="165"/>
  <c r="EE159" i="165"/>
  <c r="EQ158" i="165"/>
  <c r="EV159" i="165"/>
  <c r="EJ160" i="165"/>
  <c r="ET158" i="165"/>
  <c r="EH159" i="165"/>
  <c r="ES158" i="165"/>
  <c r="EG159" i="165"/>
  <c r="EI161" i="165"/>
  <c r="EU160" i="165"/>
  <c r="EV158" i="165" l="1"/>
  <c r="EJ159" i="165"/>
  <c r="EU159" i="165"/>
  <c r="EI160" i="165"/>
  <c r="ER157" i="165"/>
  <c r="EF158" i="165"/>
  <c r="ET157" i="165"/>
  <c r="EH158" i="165"/>
  <c r="EG158" i="165"/>
  <c r="ES157" i="165"/>
  <c r="EE158" i="165"/>
  <c r="EQ157" i="165"/>
  <c r="EH157" i="165" l="1"/>
  <c r="ET156" i="165"/>
  <c r="EI159" i="165"/>
  <c r="EU158" i="165"/>
  <c r="EF157" i="165"/>
  <c r="ER156" i="165"/>
  <c r="EE157" i="165"/>
  <c r="EQ156" i="165"/>
  <c r="EG157" i="165"/>
  <c r="ES156" i="165"/>
  <c r="EV157" i="165"/>
  <c r="EJ158" i="165"/>
  <c r="EJ157" i="165" l="1"/>
  <c r="EV156" i="165"/>
  <c r="ER155" i="165"/>
  <c r="EF156" i="165"/>
  <c r="ET155" i="165"/>
  <c r="EH156" i="165"/>
  <c r="EQ155" i="165"/>
  <c r="EE156" i="165"/>
  <c r="EU157" i="165"/>
  <c r="EI158" i="165"/>
  <c r="ES155" i="165"/>
  <c r="EG156" i="165"/>
  <c r="ET154" i="165" l="1"/>
  <c r="EH155" i="165"/>
  <c r="ES154" i="165"/>
  <c r="EG155" i="165"/>
  <c r="EQ154" i="165"/>
  <c r="EE155" i="165"/>
  <c r="ER154" i="165"/>
  <c r="EF155" i="165"/>
  <c r="EI157" i="165"/>
  <c r="EU156" i="165"/>
  <c r="EV155" i="165"/>
  <c r="EJ156" i="165"/>
  <c r="EU155" i="165" l="1"/>
  <c r="EI156" i="165"/>
  <c r="EQ153" i="165"/>
  <c r="EE154" i="165"/>
  <c r="ES153" i="165"/>
  <c r="EG154" i="165"/>
  <c r="EV154" i="165"/>
  <c r="EJ155" i="165"/>
  <c r="ER153" i="165"/>
  <c r="EF154" i="165"/>
  <c r="ET153" i="165"/>
  <c r="EH154" i="165"/>
  <c r="EE136" i="165"/>
  <c r="EV153" i="165" l="1"/>
  <c r="EJ154" i="165"/>
  <c r="EQ152" i="165"/>
  <c r="EE153" i="165"/>
  <c r="EU154" i="165"/>
  <c r="EI155" i="165"/>
  <c r="ER152" i="165"/>
  <c r="EF153" i="165"/>
  <c r="ES152" i="165"/>
  <c r="EG153" i="165"/>
  <c r="ET152" i="165"/>
  <c r="EH153" i="165"/>
  <c r="EE135" i="165"/>
  <c r="ER151" i="165" l="1"/>
  <c r="EF152" i="165"/>
  <c r="ET151" i="165"/>
  <c r="EH152" i="165"/>
  <c r="EV152" i="165"/>
  <c r="EJ153" i="165"/>
  <c r="EQ151" i="165"/>
  <c r="EE152" i="165"/>
  <c r="ES151" i="165"/>
  <c r="EG152" i="165"/>
  <c r="EU153" i="165"/>
  <c r="EI154" i="165"/>
  <c r="EE134" i="165"/>
  <c r="ES150" i="165" l="1"/>
  <c r="EG151" i="165"/>
  <c r="EU152" i="165"/>
  <c r="EI153" i="165"/>
  <c r="ER150" i="165"/>
  <c r="EF151" i="165"/>
  <c r="EV151" i="165"/>
  <c r="EJ152" i="165"/>
  <c r="ET150" i="165"/>
  <c r="EH151" i="165"/>
  <c r="EQ150" i="165"/>
  <c r="EE151" i="165"/>
  <c r="EE133" i="165"/>
  <c r="EQ149" i="165" l="1"/>
  <c r="EE150" i="165"/>
  <c r="EV150" i="165"/>
  <c r="EJ151" i="165"/>
  <c r="EU151" i="165"/>
  <c r="EI152" i="165"/>
  <c r="ER149" i="165"/>
  <c r="EF150" i="165"/>
  <c r="ET149" i="165"/>
  <c r="EH150" i="165"/>
  <c r="ES149" i="165"/>
  <c r="EG150" i="165"/>
  <c r="EE132" i="165"/>
  <c r="ET148" i="165" l="1"/>
  <c r="EH149" i="165"/>
  <c r="ER148" i="165"/>
  <c r="EF149" i="165"/>
  <c r="EU150" i="165"/>
  <c r="EI151" i="165"/>
  <c r="EQ148" i="165"/>
  <c r="EE149" i="165"/>
  <c r="EV149" i="165"/>
  <c r="EJ150" i="165"/>
  <c r="ES148" i="165"/>
  <c r="EG149" i="165"/>
  <c r="EE131" i="165"/>
  <c r="EV148" i="165" l="1"/>
  <c r="EJ149" i="165"/>
  <c r="EQ147" i="165"/>
  <c r="EE148" i="165"/>
  <c r="ES147" i="165"/>
  <c r="EG148" i="165"/>
  <c r="ER147" i="165"/>
  <c r="EF148" i="165"/>
  <c r="EU149" i="165"/>
  <c r="EI150" i="165"/>
  <c r="ET147" i="165"/>
  <c r="EH148" i="165"/>
  <c r="EE130" i="165"/>
  <c r="ER146" i="165" l="1"/>
  <c r="EF147" i="165"/>
  <c r="ET146" i="165"/>
  <c r="EH147" i="165"/>
  <c r="ES146" i="165"/>
  <c r="EG147" i="165"/>
  <c r="EU148" i="165"/>
  <c r="EI149" i="165"/>
  <c r="EQ146" i="165"/>
  <c r="EE147" i="165"/>
  <c r="EV147" i="165"/>
  <c r="EJ148" i="165"/>
  <c r="EE129" i="165"/>
  <c r="EU147" i="165" l="1"/>
  <c r="EI148" i="165"/>
  <c r="EV146" i="165"/>
  <c r="EJ147" i="165"/>
  <c r="ES145" i="165"/>
  <c r="EG146" i="165"/>
  <c r="ET145" i="165"/>
  <c r="EH146" i="165"/>
  <c r="EQ145" i="165"/>
  <c r="EE146" i="165"/>
  <c r="ER145" i="165"/>
  <c r="EF146" i="165"/>
  <c r="EE128" i="165"/>
  <c r="EV145" i="165" l="1"/>
  <c r="EJ146" i="165"/>
  <c r="EQ144" i="165"/>
  <c r="EE145" i="165"/>
  <c r="ET144" i="165"/>
  <c r="EH145" i="165"/>
  <c r="ER144" i="165"/>
  <c r="EF145" i="165"/>
  <c r="ES144" i="165"/>
  <c r="EG145" i="165"/>
  <c r="EU146" i="165"/>
  <c r="EI147" i="165"/>
  <c r="EE127" i="165"/>
  <c r="ES143" i="165" l="1"/>
  <c r="EG144" i="165"/>
  <c r="EQ143" i="165"/>
  <c r="EE144" i="165"/>
  <c r="ER143" i="165"/>
  <c r="EF144" i="165"/>
  <c r="EV144" i="165"/>
  <c r="EJ145" i="165"/>
  <c r="EU145" i="165"/>
  <c r="EI146" i="165"/>
  <c r="ET143" i="165"/>
  <c r="EH144" i="165"/>
  <c r="EE126" i="165"/>
  <c r="EV143" i="165" l="1"/>
  <c r="EJ144" i="165"/>
  <c r="EU144" i="165"/>
  <c r="EI145" i="165"/>
  <c r="ER142" i="165"/>
  <c r="EF143" i="165"/>
  <c r="ET142" i="165"/>
  <c r="EH143" i="165"/>
  <c r="EQ142" i="165"/>
  <c r="EE143" i="165"/>
  <c r="ES142" i="165"/>
  <c r="EG143" i="165"/>
  <c r="EE125" i="165"/>
  <c r="ET141" i="165" l="1"/>
  <c r="EH142" i="165"/>
  <c r="EQ141" i="165"/>
  <c r="EE142" i="165"/>
  <c r="ES141" i="165"/>
  <c r="EG142" i="165"/>
  <c r="ER141" i="165"/>
  <c r="EF142" i="165"/>
  <c r="EU143" i="165"/>
  <c r="EI144" i="165"/>
  <c r="EV142" i="165"/>
  <c r="EJ143" i="165"/>
  <c r="EE124" i="165"/>
  <c r="EV141" i="165" l="1"/>
  <c r="EJ142" i="165"/>
  <c r="ER140" i="165"/>
  <c r="EF141" i="165"/>
  <c r="EU142" i="165"/>
  <c r="EI143" i="165"/>
  <c r="ES140" i="165"/>
  <c r="EG141" i="165"/>
  <c r="EQ140" i="165"/>
  <c r="EE141" i="165"/>
  <c r="ET140" i="165"/>
  <c r="EH141" i="165"/>
  <c r="EE123" i="165"/>
  <c r="ES139" i="165" l="1"/>
  <c r="EG140" i="165"/>
  <c r="ET139" i="165"/>
  <c r="EH140" i="165"/>
  <c r="EQ139" i="165"/>
  <c r="EE140" i="165"/>
  <c r="EU141" i="165"/>
  <c r="EI142" i="165"/>
  <c r="ER139" i="165"/>
  <c r="EF140" i="165"/>
  <c r="EV140" i="165"/>
  <c r="EJ141" i="165"/>
  <c r="EE122" i="165"/>
  <c r="EV139" i="165" l="1"/>
  <c r="EJ140" i="165"/>
  <c r="EU140" i="165"/>
  <c r="EI141" i="165"/>
  <c r="ES138" i="165"/>
  <c r="EG139" i="165"/>
  <c r="ET138" i="165"/>
  <c r="EH139" i="165"/>
  <c r="ER138" i="165"/>
  <c r="EF139" i="165"/>
  <c r="EQ138" i="165"/>
  <c r="EE139" i="165"/>
  <c r="EE121" i="165"/>
  <c r="EQ137" i="165" l="1"/>
  <c r="EE137" i="165" s="1"/>
  <c r="EE138" i="165"/>
  <c r="ER137" i="165"/>
  <c r="EF138" i="165"/>
  <c r="ES137" i="165"/>
  <c r="EG138" i="165"/>
  <c r="ET137" i="165"/>
  <c r="EH138" i="165"/>
  <c r="EU139" i="165"/>
  <c r="EI140" i="165"/>
  <c r="EV138" i="165"/>
  <c r="EJ139" i="165"/>
  <c r="EE120" i="165"/>
  <c r="EU138" i="165" l="1"/>
  <c r="EI139" i="165"/>
  <c r="ER136" i="165"/>
  <c r="EF137" i="165"/>
  <c r="ES136" i="165"/>
  <c r="EG137" i="165"/>
  <c r="EV137" i="165"/>
  <c r="EJ138" i="165"/>
  <c r="ET136" i="165"/>
  <c r="EH137" i="165"/>
  <c r="EE119" i="165"/>
  <c r="EV136" i="165" l="1"/>
  <c r="EJ137" i="165"/>
  <c r="ES135" i="165"/>
  <c r="EG136" i="165"/>
  <c r="ET135" i="165"/>
  <c r="EH136" i="165"/>
  <c r="ER135" i="165"/>
  <c r="EF136" i="165"/>
  <c r="EU137" i="165"/>
  <c r="EI138" i="165"/>
  <c r="EE118" i="165"/>
  <c r="ER134" i="165" l="1"/>
  <c r="EF135" i="165"/>
  <c r="EU136" i="165"/>
  <c r="EI137" i="165"/>
  <c r="ET134" i="165"/>
  <c r="EH135" i="165"/>
  <c r="ES134" i="165"/>
  <c r="EG135" i="165"/>
  <c r="EV135" i="165"/>
  <c r="EJ136" i="165"/>
  <c r="EE117" i="165"/>
  <c r="EV134" i="165" l="1"/>
  <c r="EJ135" i="165"/>
  <c r="ET133" i="165"/>
  <c r="EH134" i="165"/>
  <c r="EU135" i="165"/>
  <c r="EI136" i="165"/>
  <c r="ES133" i="165"/>
  <c r="EG134" i="165"/>
  <c r="ER133" i="165"/>
  <c r="EF134" i="165"/>
  <c r="EE116" i="165"/>
  <c r="ER132" i="165" l="1"/>
  <c r="EF133" i="165"/>
  <c r="ET132" i="165"/>
  <c r="EH133" i="165"/>
  <c r="ES132" i="165"/>
  <c r="EG133" i="165"/>
  <c r="EU134" i="165"/>
  <c r="EI135" i="165"/>
  <c r="EV133" i="165"/>
  <c r="EJ134" i="165"/>
  <c r="EE115" i="165"/>
  <c r="EU133" i="165" l="1"/>
  <c r="EI134" i="165"/>
  <c r="ER131" i="165"/>
  <c r="EF132" i="165"/>
  <c r="EV132" i="165"/>
  <c r="EJ133" i="165"/>
  <c r="ES131" i="165"/>
  <c r="EG132" i="165"/>
  <c r="ET131" i="165"/>
  <c r="EH132" i="165"/>
  <c r="EE114" i="165"/>
  <c r="EV131" i="165" l="1"/>
  <c r="EJ132" i="165"/>
  <c r="ET130" i="165"/>
  <c r="EH131" i="165"/>
  <c r="ER130" i="165"/>
  <c r="EF131" i="165"/>
  <c r="ES130" i="165"/>
  <c r="EG131" i="165"/>
  <c r="EU132" i="165"/>
  <c r="EI133" i="165"/>
  <c r="EE113" i="165"/>
  <c r="ES129" i="165" l="1"/>
  <c r="EG130" i="165"/>
  <c r="ER129" i="165"/>
  <c r="EF130" i="165"/>
  <c r="EV130" i="165"/>
  <c r="EJ131" i="165"/>
  <c r="EU131" i="165"/>
  <c r="EI132" i="165"/>
  <c r="ET129" i="165"/>
  <c r="EH130" i="165"/>
  <c r="EG122" i="165"/>
  <c r="EE112" i="165"/>
  <c r="EV129" i="165" l="1"/>
  <c r="EJ130" i="165"/>
  <c r="ET128" i="165"/>
  <c r="EH129" i="165"/>
  <c r="EU130" i="165"/>
  <c r="EI131" i="165"/>
  <c r="ER128" i="165"/>
  <c r="EF129" i="165"/>
  <c r="ES128" i="165"/>
  <c r="EG129" i="165"/>
  <c r="EG121" i="165"/>
  <c r="EE111" i="165"/>
  <c r="ER127" i="165" l="1"/>
  <c r="EF128" i="165"/>
  <c r="ES127" i="165"/>
  <c r="EG128" i="165"/>
  <c r="EU129" i="165"/>
  <c r="EI130" i="165"/>
  <c r="ET127" i="165"/>
  <c r="EH128" i="165"/>
  <c r="EV128" i="165"/>
  <c r="EJ129" i="165"/>
  <c r="EG120" i="165"/>
  <c r="EE110" i="165"/>
  <c r="EV127" i="165" l="1"/>
  <c r="EJ128" i="165"/>
  <c r="ES126" i="165"/>
  <c r="EG127" i="165"/>
  <c r="EU128" i="165"/>
  <c r="EI129" i="165"/>
  <c r="ET126" i="165"/>
  <c r="EH127" i="165"/>
  <c r="ER126" i="165"/>
  <c r="EF127" i="165"/>
  <c r="EE109" i="165"/>
  <c r="EG119" i="165"/>
  <c r="ET125" i="165" l="1"/>
  <c r="EH126" i="165"/>
  <c r="ER125" i="165"/>
  <c r="EF126" i="165"/>
  <c r="EU127" i="165"/>
  <c r="EI128" i="165"/>
  <c r="ES125" i="165"/>
  <c r="EG126" i="165"/>
  <c r="EV126" i="165"/>
  <c r="EJ127" i="165"/>
  <c r="EG118" i="165"/>
  <c r="EE108" i="165"/>
  <c r="ES124" i="165" l="1"/>
  <c r="EG125" i="165"/>
  <c r="ER124" i="165"/>
  <c r="EF125" i="165"/>
  <c r="EV125" i="165"/>
  <c r="EJ126" i="165"/>
  <c r="ET124" i="165"/>
  <c r="EH125" i="165"/>
  <c r="EU126" i="165"/>
  <c r="EI127" i="165"/>
  <c r="EG117" i="165"/>
  <c r="EE107" i="165"/>
  <c r="ET123" i="165" l="1"/>
  <c r="EH124" i="165"/>
  <c r="EU125" i="165"/>
  <c r="EI126" i="165"/>
  <c r="ER123" i="165"/>
  <c r="EF124" i="165"/>
  <c r="EV124" i="165"/>
  <c r="EJ125" i="165"/>
  <c r="ES123" i="165"/>
  <c r="EG123" i="165" s="1"/>
  <c r="EG124" i="165"/>
  <c r="EE106" i="165"/>
  <c r="EG116" i="165"/>
  <c r="EV123" i="165" l="1"/>
  <c r="EJ124" i="165"/>
  <c r="EU124" i="165"/>
  <c r="EI125" i="165"/>
  <c r="ER122" i="165"/>
  <c r="EF123" i="165"/>
  <c r="ET122" i="165"/>
  <c r="EH123" i="165"/>
  <c r="EE105" i="165"/>
  <c r="EG115" i="165"/>
  <c r="ER121" i="165" l="1"/>
  <c r="EF122" i="165"/>
  <c r="ET121" i="165"/>
  <c r="EH122" i="165"/>
  <c r="EU123" i="165"/>
  <c r="EI124" i="165"/>
  <c r="EV122" i="165"/>
  <c r="EJ123" i="165"/>
  <c r="EG114" i="165"/>
  <c r="EE104" i="165"/>
  <c r="ET120" i="165" l="1"/>
  <c r="EH121" i="165"/>
  <c r="EV121" i="165"/>
  <c r="EJ122" i="165"/>
  <c r="EU122" i="165"/>
  <c r="EI123" i="165"/>
  <c r="ER120" i="165"/>
  <c r="EF121" i="165"/>
  <c r="EE103" i="165"/>
  <c r="EG113" i="165"/>
  <c r="EU121" i="165" l="1"/>
  <c r="EI122" i="165"/>
  <c r="EV120" i="165"/>
  <c r="EJ121" i="165"/>
  <c r="ER119" i="165"/>
  <c r="EF120" i="165"/>
  <c r="ET119" i="165"/>
  <c r="EH120" i="165"/>
  <c r="EG112" i="165"/>
  <c r="EE102" i="165"/>
  <c r="ER118" i="165" l="1"/>
  <c r="EF119" i="165"/>
  <c r="ET118" i="165"/>
  <c r="EH119" i="165"/>
  <c r="EV119" i="165"/>
  <c r="EJ120" i="165"/>
  <c r="EU120" i="165"/>
  <c r="EI121" i="165"/>
  <c r="EE101" i="165"/>
  <c r="EG111" i="165"/>
  <c r="EU119" i="165" l="1"/>
  <c r="EI120" i="165"/>
  <c r="ET117" i="165"/>
  <c r="EH118" i="165"/>
  <c r="EV118" i="165"/>
  <c r="EJ119" i="165"/>
  <c r="ER117" i="165"/>
  <c r="EF118" i="165"/>
  <c r="EG110" i="165"/>
  <c r="EE100" i="165"/>
  <c r="ET116" i="165" l="1"/>
  <c r="EH117" i="165"/>
  <c r="EV117" i="165"/>
  <c r="EJ118" i="165"/>
  <c r="ER116" i="165"/>
  <c r="EF117" i="165"/>
  <c r="EU118" i="165"/>
  <c r="EI119" i="165"/>
  <c r="EE99" i="165"/>
  <c r="EG109" i="165"/>
  <c r="EU117" i="165" l="1"/>
  <c r="EI118" i="165"/>
  <c r="EV116" i="165"/>
  <c r="EJ117" i="165"/>
  <c r="ER115" i="165"/>
  <c r="EF116" i="165"/>
  <c r="ET115" i="165"/>
  <c r="EH116" i="165"/>
  <c r="EG108" i="165"/>
  <c r="EE98" i="165"/>
  <c r="ER114" i="165" l="1"/>
  <c r="EF115" i="165"/>
  <c r="ET114" i="165"/>
  <c r="EH115" i="165"/>
  <c r="EV115" i="165"/>
  <c r="EJ116" i="165"/>
  <c r="EU116" i="165"/>
  <c r="EI117" i="165"/>
  <c r="EG107" i="165"/>
  <c r="EE97" i="165"/>
  <c r="EV114" i="165" l="1"/>
  <c r="EJ115" i="165"/>
  <c r="EU115" i="165"/>
  <c r="EI116" i="165"/>
  <c r="ET113" i="165"/>
  <c r="EH114" i="165"/>
  <c r="ER113" i="165"/>
  <c r="EF114" i="165"/>
  <c r="EE96" i="165"/>
  <c r="EG106" i="165"/>
  <c r="ER112" i="165" l="1"/>
  <c r="EF113" i="165"/>
  <c r="ET112" i="165"/>
  <c r="EH113" i="165"/>
  <c r="EU114" i="165"/>
  <c r="EI115" i="165"/>
  <c r="EV113" i="165"/>
  <c r="EJ114" i="165"/>
  <c r="EE95" i="165"/>
  <c r="EG105" i="165"/>
  <c r="EV112" i="165" l="1"/>
  <c r="EJ113" i="165"/>
  <c r="EU113" i="165"/>
  <c r="EI114" i="165"/>
  <c r="ET111" i="165"/>
  <c r="EH112" i="165"/>
  <c r="ER111" i="165"/>
  <c r="EF112" i="165"/>
  <c r="EE94" i="165"/>
  <c r="EG104" i="165"/>
  <c r="EV111" i="165" l="1"/>
  <c r="EJ112" i="165"/>
  <c r="ER110" i="165"/>
  <c r="EF111" i="165"/>
  <c r="ET110" i="165"/>
  <c r="EH111" i="165"/>
  <c r="EU112" i="165"/>
  <c r="EI113" i="165"/>
  <c r="EE93" i="165"/>
  <c r="EG103" i="165"/>
  <c r="ET109" i="165" l="1"/>
  <c r="EH110" i="165"/>
  <c r="EU111" i="165"/>
  <c r="EI112" i="165"/>
  <c r="ER109" i="165"/>
  <c r="EF110" i="165"/>
  <c r="EV110" i="165"/>
  <c r="EJ111" i="165"/>
  <c r="EE92" i="165"/>
  <c r="EG102" i="165"/>
  <c r="EJ110" i="165" l="1"/>
  <c r="EV109" i="165"/>
  <c r="ER108" i="165"/>
  <c r="EF109" i="165"/>
  <c r="EU110" i="165"/>
  <c r="EI111" i="165"/>
  <c r="ET108" i="165"/>
  <c r="EH109" i="165"/>
  <c r="EE91" i="165"/>
  <c r="EG101" i="165"/>
  <c r="EV108" i="165" l="1"/>
  <c r="EJ109" i="165"/>
  <c r="ET107" i="165"/>
  <c r="EH108" i="165"/>
  <c r="EU109" i="165"/>
  <c r="EI110" i="165"/>
  <c r="ER107" i="165"/>
  <c r="EF108" i="165"/>
  <c r="EE90" i="165"/>
  <c r="EG100" i="165"/>
  <c r="EV107" i="165" l="1"/>
  <c r="EJ108" i="165"/>
  <c r="ER106" i="165"/>
  <c r="EF107" i="165"/>
  <c r="EU108" i="165"/>
  <c r="EI109" i="165"/>
  <c r="ET106" i="165"/>
  <c r="EH107" i="165"/>
  <c r="EG99" i="165"/>
  <c r="EE89" i="165"/>
  <c r="EV106" i="165" l="1"/>
  <c r="EJ107" i="165"/>
  <c r="ET105" i="165"/>
  <c r="EH106" i="165"/>
  <c r="EU107" i="165"/>
  <c r="EI108" i="165"/>
  <c r="ER105" i="165"/>
  <c r="EF106" i="165"/>
  <c r="EE88" i="165"/>
  <c r="EG98" i="165"/>
  <c r="EV105" i="165" l="1"/>
  <c r="EJ106" i="165"/>
  <c r="ER104" i="165"/>
  <c r="EF105" i="165"/>
  <c r="EU106" i="165"/>
  <c r="EI107" i="165"/>
  <c r="ET104" i="165"/>
  <c r="EH105" i="165"/>
  <c r="EE87" i="165"/>
  <c r="EG97" i="165"/>
  <c r="EV104" i="165" l="1"/>
  <c r="EJ105" i="165"/>
  <c r="EU105" i="165"/>
  <c r="EI106" i="165"/>
  <c r="ET103" i="165"/>
  <c r="EH104" i="165"/>
  <c r="ER103" i="165"/>
  <c r="EF104" i="165"/>
  <c r="EG96" i="165"/>
  <c r="EE86" i="165"/>
  <c r="EV103" i="165" l="1"/>
  <c r="EJ104" i="165"/>
  <c r="ET102" i="165"/>
  <c r="EH103" i="165"/>
  <c r="ER102" i="165"/>
  <c r="EF103" i="165"/>
  <c r="EU104" i="165"/>
  <c r="EI105" i="165"/>
  <c r="EE85" i="165"/>
  <c r="EG95" i="165"/>
  <c r="EV102" i="165" l="1"/>
  <c r="EJ103" i="165"/>
  <c r="EU103" i="165"/>
  <c r="EI104" i="165"/>
  <c r="ER101" i="165"/>
  <c r="EF102" i="165"/>
  <c r="ET101" i="165"/>
  <c r="EH102" i="165"/>
  <c r="EE84" i="165"/>
  <c r="EG94" i="165"/>
  <c r="EV101" i="165" l="1"/>
  <c r="EJ102" i="165"/>
  <c r="ET100" i="165"/>
  <c r="EH101" i="165"/>
  <c r="ER100" i="165"/>
  <c r="EF101" i="165"/>
  <c r="EU102" i="165"/>
  <c r="EI103" i="165"/>
  <c r="EE83" i="165"/>
  <c r="EG93" i="165"/>
  <c r="EV100" i="165" l="1"/>
  <c r="EJ101" i="165"/>
  <c r="EU101" i="165"/>
  <c r="EI102" i="165"/>
  <c r="ER99" i="165"/>
  <c r="EF100" i="165"/>
  <c r="ET99" i="165"/>
  <c r="EH100" i="165"/>
  <c r="EE82" i="165"/>
  <c r="EG92" i="165"/>
  <c r="EV99" i="165" l="1"/>
  <c r="EJ100" i="165"/>
  <c r="ET98" i="165"/>
  <c r="EH99" i="165"/>
  <c r="ER98" i="165"/>
  <c r="EF99" i="165"/>
  <c r="EU100" i="165"/>
  <c r="EI101" i="165"/>
  <c r="EE81" i="165"/>
  <c r="EG91" i="165"/>
  <c r="EV98" i="165" l="1"/>
  <c r="EJ99" i="165"/>
  <c r="EF98" i="165"/>
  <c r="ER97" i="165"/>
  <c r="EU99" i="165"/>
  <c r="EI100" i="165"/>
  <c r="ET97" i="165"/>
  <c r="EH98" i="165"/>
  <c r="EG90" i="165"/>
  <c r="EE80" i="165"/>
  <c r="EV97" i="165" l="1"/>
  <c r="EJ98" i="165"/>
  <c r="ER96" i="165"/>
  <c r="EF97" i="165"/>
  <c r="ET96" i="165"/>
  <c r="EH97" i="165"/>
  <c r="EU98" i="165"/>
  <c r="EI99" i="165"/>
  <c r="EE79" i="165"/>
  <c r="EG89" i="165"/>
  <c r="EV96" i="165" l="1"/>
  <c r="EJ97" i="165"/>
  <c r="ER95" i="165"/>
  <c r="EF96" i="165"/>
  <c r="EU97" i="165"/>
  <c r="EI98" i="165"/>
  <c r="ET95" i="165"/>
  <c r="EH96" i="165"/>
  <c r="EG88" i="165"/>
  <c r="EE78" i="165"/>
  <c r="EV95" i="165" l="1"/>
  <c r="EJ96" i="165"/>
  <c r="ER94" i="165"/>
  <c r="EF95" i="165"/>
  <c r="ET94" i="165"/>
  <c r="EH95" i="165"/>
  <c r="EU96" i="165"/>
  <c r="EI97" i="165"/>
  <c r="EE77" i="165"/>
  <c r="EG87" i="165"/>
  <c r="EV94" i="165" l="1"/>
  <c r="EJ95" i="165"/>
  <c r="ER93" i="165"/>
  <c r="EF94" i="165"/>
  <c r="EU95" i="165"/>
  <c r="EI96" i="165"/>
  <c r="ET93" i="165"/>
  <c r="EH94" i="165"/>
  <c r="EE76" i="165"/>
  <c r="EG86" i="165"/>
  <c r="EV93" i="165" l="1"/>
  <c r="EJ94" i="165"/>
  <c r="ER92" i="165"/>
  <c r="EF93" i="165"/>
  <c r="EU94" i="165"/>
  <c r="EI95" i="165"/>
  <c r="ET92" i="165"/>
  <c r="EH93" i="165"/>
  <c r="EG85" i="165"/>
  <c r="EE75" i="165"/>
  <c r="EV92" i="165" l="1"/>
  <c r="EJ93" i="165"/>
  <c r="ER91" i="165"/>
  <c r="EF92" i="165"/>
  <c r="ET91" i="165"/>
  <c r="EH92" i="165"/>
  <c r="EU93" i="165"/>
  <c r="EI94" i="165"/>
  <c r="EG84" i="165"/>
  <c r="EE74" i="165"/>
  <c r="EV91" i="165" l="1"/>
  <c r="EJ92" i="165"/>
  <c r="ER90" i="165"/>
  <c r="EF91" i="165"/>
  <c r="EU92" i="165"/>
  <c r="EI93" i="165"/>
  <c r="ET90" i="165"/>
  <c r="EH91" i="165"/>
  <c r="EE73" i="165"/>
  <c r="EG83" i="165"/>
  <c r="EV90" i="165" l="1"/>
  <c r="EJ91" i="165"/>
  <c r="ER89" i="165"/>
  <c r="EF90" i="165"/>
  <c r="ET89" i="165"/>
  <c r="EH90" i="165"/>
  <c r="EU91" i="165"/>
  <c r="EI92" i="165"/>
  <c r="EE72" i="165"/>
  <c r="EG82" i="165"/>
  <c r="EV89" i="165" l="1"/>
  <c r="EJ90" i="165"/>
  <c r="ER88" i="165"/>
  <c r="EF89" i="165"/>
  <c r="EU90" i="165"/>
  <c r="EI91" i="165"/>
  <c r="ET88" i="165"/>
  <c r="EH89" i="165"/>
  <c r="EG81" i="165"/>
  <c r="EE71" i="165"/>
  <c r="EV88" i="165" l="1"/>
  <c r="EJ89" i="165"/>
  <c r="ER87" i="165"/>
  <c r="EF88" i="165"/>
  <c r="ET87" i="165"/>
  <c r="EH88" i="165"/>
  <c r="EU89" i="165"/>
  <c r="EI90" i="165"/>
  <c r="EG80" i="165"/>
  <c r="EE70" i="165"/>
  <c r="EV87" i="165" l="1"/>
  <c r="EJ88" i="165"/>
  <c r="ER86" i="165"/>
  <c r="EF87" i="165"/>
  <c r="EU88" i="165"/>
  <c r="EI89" i="165"/>
  <c r="ET86" i="165"/>
  <c r="EH87" i="165"/>
  <c r="EG79" i="165"/>
  <c r="EE69" i="165"/>
  <c r="EV86" i="165" l="1"/>
  <c r="EJ87" i="165"/>
  <c r="ER85" i="165"/>
  <c r="EF86" i="165"/>
  <c r="ET85" i="165"/>
  <c r="EH86" i="165"/>
  <c r="EU87" i="165"/>
  <c r="EI88" i="165"/>
  <c r="EG78" i="165"/>
  <c r="EE68" i="165"/>
  <c r="EV85" i="165" l="1"/>
  <c r="EJ86" i="165"/>
  <c r="ER84" i="165"/>
  <c r="EF85" i="165"/>
  <c r="EU86" i="165"/>
  <c r="EI87" i="165"/>
  <c r="ET84" i="165"/>
  <c r="EH85" i="165"/>
  <c r="EE67" i="165"/>
  <c r="EG77" i="165"/>
  <c r="EV84" i="165" l="1"/>
  <c r="EJ85" i="165"/>
  <c r="ER83" i="165"/>
  <c r="EF84" i="165"/>
  <c r="ET83" i="165"/>
  <c r="EH84" i="165"/>
  <c r="EU85" i="165"/>
  <c r="EI86" i="165"/>
  <c r="EG76" i="165"/>
  <c r="EE66" i="165"/>
  <c r="EV83" i="165" l="1"/>
  <c r="EJ84" i="165"/>
  <c r="ER82" i="165"/>
  <c r="EF83" i="165"/>
  <c r="EU84" i="165"/>
  <c r="EI85" i="165"/>
  <c r="ET82" i="165"/>
  <c r="EH83" i="165"/>
  <c r="EG75" i="165"/>
  <c r="EE65" i="165"/>
  <c r="EV82" i="165" l="1"/>
  <c r="EJ83" i="165"/>
  <c r="ER81" i="165"/>
  <c r="EF82" i="165"/>
  <c r="ET81" i="165"/>
  <c r="EH82" i="165"/>
  <c r="EU83" i="165"/>
  <c r="EI84" i="165"/>
  <c r="EE64" i="165"/>
  <c r="EG74" i="165"/>
  <c r="EV81" i="165" l="1"/>
  <c r="EJ82" i="165"/>
  <c r="ER80" i="165"/>
  <c r="EF81" i="165"/>
  <c r="EU82" i="165"/>
  <c r="EI83" i="165"/>
  <c r="ET80" i="165"/>
  <c r="EH81" i="165"/>
  <c r="EG73" i="165"/>
  <c r="EE63" i="165"/>
  <c r="EV80" i="165" l="1"/>
  <c r="EJ81" i="165"/>
  <c r="ER79" i="165"/>
  <c r="EF80" i="165"/>
  <c r="ET79" i="165"/>
  <c r="EH80" i="165"/>
  <c r="EU81" i="165"/>
  <c r="EI82" i="165"/>
  <c r="EG72" i="165"/>
  <c r="EE62" i="165"/>
  <c r="EV79" i="165" l="1"/>
  <c r="EJ80" i="165"/>
  <c r="ER78" i="165"/>
  <c r="EF79" i="165"/>
  <c r="EU80" i="165"/>
  <c r="EI81" i="165"/>
  <c r="ET78" i="165"/>
  <c r="EH79" i="165"/>
  <c r="EE61" i="165"/>
  <c r="EG71" i="165"/>
  <c r="EV78" i="165" l="1"/>
  <c r="EJ79" i="165"/>
  <c r="ER77" i="165"/>
  <c r="EF78" i="165"/>
  <c r="ET77" i="165"/>
  <c r="EH78" i="165"/>
  <c r="EU79" i="165"/>
  <c r="EI80" i="165"/>
  <c r="EE60" i="165"/>
  <c r="EI60" i="165"/>
  <c r="EG70" i="165"/>
  <c r="EV77" i="165" l="1"/>
  <c r="EJ78" i="165"/>
  <c r="ER76" i="165"/>
  <c r="EF77" i="165"/>
  <c r="EU78" i="165"/>
  <c r="EI79" i="165"/>
  <c r="ET76" i="165"/>
  <c r="EH77" i="165"/>
  <c r="EI59" i="165"/>
  <c r="EE59" i="165"/>
  <c r="EG69" i="165"/>
  <c r="EV76" i="165" l="1"/>
  <c r="EJ77" i="165"/>
  <c r="ER75" i="165"/>
  <c r="EF76" i="165"/>
  <c r="ET75" i="165"/>
  <c r="EH76" i="165"/>
  <c r="EU77" i="165"/>
  <c r="EI78" i="165"/>
  <c r="EG68" i="165"/>
  <c r="EE58" i="165"/>
  <c r="EI58" i="165"/>
  <c r="EV75" i="165" l="1"/>
  <c r="EJ76" i="165"/>
  <c r="ER74" i="165"/>
  <c r="EF75" i="165"/>
  <c r="EU76" i="165"/>
  <c r="EI77" i="165"/>
  <c r="ET74" i="165"/>
  <c r="EH75" i="165"/>
  <c r="EE57" i="165"/>
  <c r="EI57" i="165"/>
  <c r="EG67" i="165"/>
  <c r="EV74" i="165" l="1"/>
  <c r="EJ75" i="165"/>
  <c r="ER73" i="165"/>
  <c r="EF74" i="165"/>
  <c r="ET73" i="165"/>
  <c r="EH74" i="165"/>
  <c r="EU75" i="165"/>
  <c r="EI76" i="165"/>
  <c r="EE56" i="165"/>
  <c r="EI56" i="165"/>
  <c r="EG66" i="165"/>
  <c r="EV73" i="165" l="1"/>
  <c r="EJ74" i="165"/>
  <c r="ER72" i="165"/>
  <c r="EF73" i="165"/>
  <c r="EU74" i="165"/>
  <c r="EI75" i="165"/>
  <c r="ET72" i="165"/>
  <c r="EH73" i="165"/>
  <c r="EI55" i="165"/>
  <c r="EG65" i="165"/>
  <c r="EE55" i="165"/>
  <c r="EV72" i="165" l="1"/>
  <c r="EJ73" i="165"/>
  <c r="ER71" i="165"/>
  <c r="EF72" i="165"/>
  <c r="ET71" i="165"/>
  <c r="EH72" i="165"/>
  <c r="EU73" i="165"/>
  <c r="EI74" i="165"/>
  <c r="EI54" i="165"/>
  <c r="EG64" i="165"/>
  <c r="EE54" i="165"/>
  <c r="EV71" i="165" l="1"/>
  <c r="EJ72" i="165"/>
  <c r="ER70" i="165"/>
  <c r="EF71" i="165"/>
  <c r="EU72" i="165"/>
  <c r="EI73" i="165"/>
  <c r="ET70" i="165"/>
  <c r="EH71" i="165"/>
  <c r="EE53" i="165"/>
  <c r="EG63" i="165"/>
  <c r="EI53" i="165"/>
  <c r="EV70" i="165" l="1"/>
  <c r="EJ71" i="165"/>
  <c r="ER69" i="165"/>
  <c r="EF70" i="165"/>
  <c r="ET69" i="165"/>
  <c r="EH70" i="165"/>
  <c r="EU71" i="165"/>
  <c r="EI72" i="165"/>
  <c r="EG62" i="165"/>
  <c r="EE52" i="165"/>
  <c r="EI52" i="165"/>
  <c r="EV69" i="165" l="1"/>
  <c r="EJ70" i="165"/>
  <c r="ER68" i="165"/>
  <c r="EF69" i="165"/>
  <c r="EU70" i="165"/>
  <c r="EI71" i="165"/>
  <c r="ET68" i="165"/>
  <c r="EH69" i="165"/>
  <c r="EE51" i="165"/>
  <c r="EG61" i="165"/>
  <c r="EI51" i="165"/>
  <c r="EV68" i="165" l="1"/>
  <c r="EJ69" i="165"/>
  <c r="ER67" i="165"/>
  <c r="EF68" i="165"/>
  <c r="ET67" i="165"/>
  <c r="EH68" i="165"/>
  <c r="EU69" i="165"/>
  <c r="EI70" i="165"/>
  <c r="EG60" i="165"/>
  <c r="EI50" i="165"/>
  <c r="EE50" i="165"/>
  <c r="EV67" i="165" l="1"/>
  <c r="EJ68" i="165"/>
  <c r="ER66" i="165"/>
  <c r="EF67" i="165"/>
  <c r="EU68" i="165"/>
  <c r="EI69" i="165"/>
  <c r="ET66" i="165"/>
  <c r="EH67" i="165"/>
  <c r="EI49" i="165"/>
  <c r="EE49" i="165"/>
  <c r="EG59" i="165"/>
  <c r="EV66" i="165" l="1"/>
  <c r="EJ67" i="165"/>
  <c r="ER65" i="165"/>
  <c r="EF66" i="165"/>
  <c r="EI68" i="165"/>
  <c r="EU67" i="165"/>
  <c r="ET65" i="165"/>
  <c r="EH66" i="165"/>
  <c r="EI48" i="165"/>
  <c r="EG58" i="165"/>
  <c r="EE48" i="165"/>
  <c r="EV65" i="165" l="1"/>
  <c r="EJ66" i="165"/>
  <c r="ER64" i="165"/>
  <c r="EF65" i="165"/>
  <c r="EU66" i="165"/>
  <c r="EI67" i="165"/>
  <c r="ET64" i="165"/>
  <c r="EH65" i="165"/>
  <c r="EG57" i="165"/>
  <c r="EE47" i="165"/>
  <c r="EI47" i="165"/>
  <c r="EV64" i="165" l="1"/>
  <c r="EJ65" i="165"/>
  <c r="ER63" i="165"/>
  <c r="EF64" i="165"/>
  <c r="EU65" i="165"/>
  <c r="EI66" i="165"/>
  <c r="ET63" i="165"/>
  <c r="EH64" i="165"/>
  <c r="EI46" i="165"/>
  <c r="EE46" i="165"/>
  <c r="EG56" i="165"/>
  <c r="EV63" i="165" l="1"/>
  <c r="EJ64" i="165"/>
  <c r="ER62" i="165"/>
  <c r="EF63" i="165"/>
  <c r="EU64" i="165"/>
  <c r="EI65" i="165"/>
  <c r="ET62" i="165"/>
  <c r="EH63" i="165"/>
  <c r="EE45" i="165"/>
  <c r="EI45" i="165"/>
  <c r="EG55" i="165"/>
  <c r="EV62" i="165" l="1"/>
  <c r="EJ63" i="165"/>
  <c r="ER61" i="165"/>
  <c r="EF62" i="165"/>
  <c r="EU63" i="165"/>
  <c r="EI64" i="165"/>
  <c r="ET61" i="165"/>
  <c r="EH62" i="165"/>
  <c r="EG54" i="165"/>
  <c r="EI44" i="165"/>
  <c r="EE44" i="165"/>
  <c r="EV61" i="165" l="1"/>
  <c r="EJ62" i="165"/>
  <c r="ER60" i="165"/>
  <c r="EF61" i="165"/>
  <c r="EU62" i="165"/>
  <c r="EI63" i="165"/>
  <c r="ET60" i="165"/>
  <c r="EH61" i="165"/>
  <c r="EG53" i="165"/>
  <c r="EE43" i="165"/>
  <c r="EI43" i="165"/>
  <c r="EV60" i="165" l="1"/>
  <c r="EJ61" i="165"/>
  <c r="ER59" i="165"/>
  <c r="EF60" i="165"/>
  <c r="EU61" i="165"/>
  <c r="EI61" i="165" s="1"/>
  <c r="EI62" i="165"/>
  <c r="ET59" i="165"/>
  <c r="EH60" i="165"/>
  <c r="EG52" i="165"/>
  <c r="EE42" i="165"/>
  <c r="EI42" i="165"/>
  <c r="EV59" i="165" l="1"/>
  <c r="EJ60" i="165"/>
  <c r="ER58" i="165"/>
  <c r="EF59" i="165"/>
  <c r="ET58" i="165"/>
  <c r="EH59" i="165"/>
  <c r="EG51" i="165"/>
  <c r="EI41" i="165"/>
  <c r="EE41" i="165"/>
  <c r="EV58" i="165" l="1"/>
  <c r="EJ59" i="165"/>
  <c r="ER57" i="165"/>
  <c r="EF58" i="165"/>
  <c r="ET57" i="165"/>
  <c r="EH58" i="165"/>
  <c r="EG50" i="165"/>
  <c r="EE40" i="165"/>
  <c r="EI40" i="165"/>
  <c r="EV57" i="165" l="1"/>
  <c r="EJ58" i="165"/>
  <c r="ER56" i="165"/>
  <c r="EF57" i="165"/>
  <c r="ET56" i="165"/>
  <c r="EH57" i="165"/>
  <c r="EG49" i="165"/>
  <c r="EE39" i="165"/>
  <c r="EI39" i="165"/>
  <c r="EV56" i="165" l="1"/>
  <c r="EJ57" i="165"/>
  <c r="ER55" i="165"/>
  <c r="EF56" i="165"/>
  <c r="ET55" i="165"/>
  <c r="EH56" i="165"/>
  <c r="EG48" i="165"/>
  <c r="EI38" i="165"/>
  <c r="EE38" i="165"/>
  <c r="EV55" i="165" l="1"/>
  <c r="EJ56" i="165"/>
  <c r="ER54" i="165"/>
  <c r="EF55" i="165"/>
  <c r="ET54" i="165"/>
  <c r="EH55" i="165"/>
  <c r="EG47" i="165"/>
  <c r="EI37" i="165"/>
  <c r="EE37" i="165"/>
  <c r="EV54" i="165" l="1"/>
  <c r="EJ55" i="165"/>
  <c r="ER53" i="165"/>
  <c r="EF54" i="165"/>
  <c r="ET53" i="165"/>
  <c r="EH54" i="165"/>
  <c r="EI36" i="165"/>
  <c r="EG46" i="165"/>
  <c r="EE36" i="165"/>
  <c r="EV53" i="165" l="1"/>
  <c r="EJ54" i="165"/>
  <c r="ER52" i="165"/>
  <c r="EF53" i="165"/>
  <c r="ET52" i="165"/>
  <c r="EH53" i="165"/>
  <c r="EI35" i="165"/>
  <c r="EG45" i="165"/>
  <c r="EE35" i="165"/>
  <c r="EH35" i="165"/>
  <c r="EV52" i="165" l="1"/>
  <c r="EJ53" i="165"/>
  <c r="ER51" i="165"/>
  <c r="EF52" i="165"/>
  <c r="ET51" i="165"/>
  <c r="EH52" i="165"/>
  <c r="EE34" i="165"/>
  <c r="EH34" i="165"/>
  <c r="EI34" i="165"/>
  <c r="EG44" i="165"/>
  <c r="EV51" i="165" l="1"/>
  <c r="EJ52" i="165"/>
  <c r="ER50" i="165"/>
  <c r="EF51" i="165"/>
  <c r="ET50" i="165"/>
  <c r="EH51" i="165"/>
  <c r="EG43" i="165"/>
  <c r="EE33" i="165"/>
  <c r="EI33" i="165"/>
  <c r="EH33" i="165"/>
  <c r="EV50" i="165" l="1"/>
  <c r="EJ51" i="165"/>
  <c r="ER49" i="165"/>
  <c r="EF50" i="165"/>
  <c r="ET49" i="165"/>
  <c r="EH50" i="165"/>
  <c r="EE32" i="165"/>
  <c r="EH32" i="165"/>
  <c r="EI32" i="165"/>
  <c r="EG42" i="165"/>
  <c r="EV49" i="165" l="1"/>
  <c r="EJ50" i="165"/>
  <c r="ER48" i="165"/>
  <c r="EF49" i="165"/>
  <c r="ET48" i="165"/>
  <c r="EH49" i="165"/>
  <c r="EG41" i="165"/>
  <c r="EI31" i="165"/>
  <c r="EE31" i="165"/>
  <c r="EH31" i="165"/>
  <c r="EV48" i="165" l="1"/>
  <c r="EJ49" i="165"/>
  <c r="ER47" i="165"/>
  <c r="EF48" i="165"/>
  <c r="ET47" i="165"/>
  <c r="EH48" i="165"/>
  <c r="EG40" i="165"/>
  <c r="EH30" i="165"/>
  <c r="EE30" i="165"/>
  <c r="EI30" i="165"/>
  <c r="EV47" i="165" l="1"/>
  <c r="EJ48" i="165"/>
  <c r="ER46" i="165"/>
  <c r="EF47" i="165"/>
  <c r="ET46" i="165"/>
  <c r="EH47" i="165"/>
  <c r="EH29" i="165"/>
  <c r="EG39" i="165"/>
  <c r="EI29" i="165"/>
  <c r="EE29" i="165"/>
  <c r="EV46" i="165" l="1"/>
  <c r="EJ47" i="165"/>
  <c r="ER45" i="165"/>
  <c r="EF46" i="165"/>
  <c r="ET45" i="165"/>
  <c r="EH46" i="165"/>
  <c r="EH28" i="165"/>
  <c r="EG38" i="165"/>
  <c r="EI28" i="165"/>
  <c r="EE28" i="165"/>
  <c r="EV45" i="165" l="1"/>
  <c r="EJ46" i="165"/>
  <c r="ER44" i="165"/>
  <c r="EF45" i="165"/>
  <c r="ET44" i="165"/>
  <c r="EH45" i="165"/>
  <c r="EH27" i="165"/>
  <c r="EI27" i="165"/>
  <c r="EG37" i="165"/>
  <c r="EE27" i="165"/>
  <c r="EV44" i="165" l="1"/>
  <c r="EJ45" i="165"/>
  <c r="ER43" i="165"/>
  <c r="EF44" i="165"/>
  <c r="ET43" i="165"/>
  <c r="EH44" i="165"/>
  <c r="EE26" i="165"/>
  <c r="EG36" i="165"/>
  <c r="EH26" i="165"/>
  <c r="EI26" i="165"/>
  <c r="EV43" i="165" l="1"/>
  <c r="EJ44" i="165"/>
  <c r="ER42" i="165"/>
  <c r="EF43" i="165"/>
  <c r="ET42" i="165"/>
  <c r="EH43" i="165"/>
  <c r="EE25" i="165"/>
  <c r="EG35" i="165"/>
  <c r="EI25" i="165"/>
  <c r="EH25" i="165"/>
  <c r="EV42" i="165" l="1"/>
  <c r="EJ43" i="165"/>
  <c r="ER41" i="165"/>
  <c r="EF42" i="165"/>
  <c r="ET41" i="165"/>
  <c r="EH42" i="165"/>
  <c r="EG34" i="165"/>
  <c r="EE24" i="165"/>
  <c r="EI24" i="165"/>
  <c r="EH24" i="165"/>
  <c r="EV41" i="165" l="1"/>
  <c r="EJ42" i="165"/>
  <c r="ER40" i="165"/>
  <c r="EF41" i="165"/>
  <c r="ET40" i="165"/>
  <c r="EH41" i="165"/>
  <c r="EH23" i="165"/>
  <c r="EE23" i="165"/>
  <c r="EG33" i="165"/>
  <c r="EI23" i="165"/>
  <c r="EV40" i="165" l="1"/>
  <c r="EJ41" i="165"/>
  <c r="ER39" i="165"/>
  <c r="EF40" i="165"/>
  <c r="ET39" i="165"/>
  <c r="EH40" i="165"/>
  <c r="EI22" i="165"/>
  <c r="EG32" i="165"/>
  <c r="EH22" i="165"/>
  <c r="EE22" i="165"/>
  <c r="EV39" i="165" l="1"/>
  <c r="EJ40" i="165"/>
  <c r="ER38" i="165"/>
  <c r="EF39" i="165"/>
  <c r="ET38" i="165"/>
  <c r="EH39" i="165"/>
  <c r="EH21" i="165"/>
  <c r="EE21" i="165"/>
  <c r="EG31" i="165"/>
  <c r="EI21" i="165"/>
  <c r="EV38" i="165" l="1"/>
  <c r="EJ39" i="165"/>
  <c r="ER37" i="165"/>
  <c r="EF38" i="165"/>
  <c r="ET37" i="165"/>
  <c r="EH38" i="165"/>
  <c r="EI20" i="165"/>
  <c r="EG30" i="165"/>
  <c r="EE20" i="165"/>
  <c r="EH20" i="165"/>
  <c r="EV37" i="165" l="1"/>
  <c r="EJ38" i="165"/>
  <c r="ER36" i="165"/>
  <c r="EF37" i="165"/>
  <c r="ET36" i="165"/>
  <c r="EH36" i="165" s="1"/>
  <c r="EH37" i="165"/>
  <c r="EG29" i="165"/>
  <c r="EE19" i="165"/>
  <c r="EH19" i="165"/>
  <c r="EI19" i="165"/>
  <c r="EV36" i="165" l="1"/>
  <c r="EJ37" i="165"/>
  <c r="ER35" i="165"/>
  <c r="EF36" i="165"/>
  <c r="EE18" i="165"/>
  <c r="EH18" i="165"/>
  <c r="EG28" i="165"/>
  <c r="EI18" i="165"/>
  <c r="EV35" i="165" l="1"/>
  <c r="EJ36" i="165"/>
  <c r="ER34" i="165"/>
  <c r="EF35" i="165"/>
  <c r="EE17" i="165"/>
  <c r="EG27" i="165"/>
  <c r="EH17" i="165"/>
  <c r="EI17" i="165"/>
  <c r="EV34" i="165" l="1"/>
  <c r="EJ35" i="165"/>
  <c r="ER33" i="165"/>
  <c r="EF34" i="165"/>
  <c r="EE16" i="165"/>
  <c r="EH16" i="165"/>
  <c r="EG26" i="165"/>
  <c r="EI16" i="165"/>
  <c r="EV33" i="165" l="1"/>
  <c r="EJ34" i="165"/>
  <c r="ER32" i="165"/>
  <c r="EF33" i="165"/>
  <c r="EG25" i="165"/>
  <c r="EI15" i="165"/>
  <c r="EE15" i="165"/>
  <c r="EH15" i="165"/>
  <c r="EV32" i="165" l="1"/>
  <c r="EJ33" i="165"/>
  <c r="ER31" i="165"/>
  <c r="EF32" i="165"/>
  <c r="EI14" i="165"/>
  <c r="EE14" i="165"/>
  <c r="EG24" i="165"/>
  <c r="EH14" i="165"/>
  <c r="EV31" i="165" l="1"/>
  <c r="EJ32" i="165"/>
  <c r="ER30" i="165"/>
  <c r="EF31" i="165"/>
  <c r="EE13" i="165"/>
  <c r="EI13" i="165"/>
  <c r="EH13" i="165"/>
  <c r="EG23" i="165"/>
  <c r="EV30" i="165" l="1"/>
  <c r="EJ31" i="165"/>
  <c r="ER29" i="165"/>
  <c r="EF30" i="165"/>
  <c r="EI12" i="165"/>
  <c r="EH12" i="165"/>
  <c r="EE12" i="165"/>
  <c r="EG22" i="165"/>
  <c r="EV29" i="165" l="1"/>
  <c r="EJ30" i="165"/>
  <c r="ER28" i="165"/>
  <c r="EF29" i="165"/>
  <c r="EH11" i="165"/>
  <c r="EE11" i="165"/>
  <c r="EI11" i="165"/>
  <c r="EG21" i="165"/>
  <c r="EV28" i="165" l="1"/>
  <c r="EJ29" i="165"/>
  <c r="ER27" i="165"/>
  <c r="EF28" i="165"/>
  <c r="EH10" i="165"/>
  <c r="EI10" i="165"/>
  <c r="EE10" i="165"/>
  <c r="EG20" i="165"/>
  <c r="EV27" i="165" l="1"/>
  <c r="EJ28" i="165"/>
  <c r="ER26" i="165"/>
  <c r="EF27" i="165"/>
  <c r="EE8" i="165"/>
  <c r="EE9" i="165"/>
  <c r="EH9" i="165"/>
  <c r="EH8" i="165"/>
  <c r="EG19" i="165"/>
  <c r="EI9" i="165"/>
  <c r="EI8" i="165"/>
  <c r="EV26" i="165" l="1"/>
  <c r="EJ27" i="165"/>
  <c r="ER25" i="165"/>
  <c r="EF26" i="165"/>
  <c r="EG18" i="165"/>
  <c r="EH3" i="165"/>
  <c r="EE3" i="165"/>
  <c r="EI3" i="165"/>
  <c r="EV25" i="165" l="1"/>
  <c r="EJ26" i="165"/>
  <c r="ER24" i="165"/>
  <c r="EF25" i="165"/>
  <c r="DS8" i="165"/>
  <c r="DG8" i="165" s="1"/>
  <c r="B8" i="165" s="1"/>
  <c r="DS207" i="165"/>
  <c r="DS206" i="165"/>
  <c r="DS205" i="165"/>
  <c r="DS204" i="165"/>
  <c r="DS203" i="165"/>
  <c r="DS202" i="165"/>
  <c r="DS201" i="165"/>
  <c r="DS200" i="165"/>
  <c r="DS199" i="165"/>
  <c r="DS198" i="165"/>
  <c r="DS197" i="165"/>
  <c r="DS196" i="165"/>
  <c r="DS195" i="165"/>
  <c r="DS194" i="165"/>
  <c r="DS193" i="165"/>
  <c r="DS192" i="165"/>
  <c r="DS191" i="165"/>
  <c r="DS190" i="165"/>
  <c r="DS189" i="165"/>
  <c r="DS188" i="165"/>
  <c r="DS187" i="165"/>
  <c r="DS186" i="165"/>
  <c r="DS185" i="165"/>
  <c r="DS184" i="165"/>
  <c r="DS183" i="165"/>
  <c r="DS182" i="165"/>
  <c r="DS181" i="165"/>
  <c r="DS180" i="165"/>
  <c r="DS179" i="165"/>
  <c r="DS178" i="165"/>
  <c r="DS177" i="165"/>
  <c r="DS176" i="165"/>
  <c r="DS175" i="165"/>
  <c r="DS174" i="165"/>
  <c r="DS173" i="165"/>
  <c r="DS172" i="165"/>
  <c r="DS171" i="165"/>
  <c r="DS170" i="165"/>
  <c r="DS169" i="165"/>
  <c r="DS168" i="165"/>
  <c r="DS167" i="165"/>
  <c r="DS166" i="165"/>
  <c r="DS165" i="165"/>
  <c r="DS164" i="165"/>
  <c r="DS163" i="165"/>
  <c r="DS162" i="165"/>
  <c r="DS161" i="165"/>
  <c r="DS160" i="165"/>
  <c r="DS159" i="165"/>
  <c r="DS158" i="165"/>
  <c r="DS157" i="165"/>
  <c r="DV8" i="165"/>
  <c r="DJ8" i="165" s="1"/>
  <c r="E8" i="165" s="1"/>
  <c r="DV207" i="165"/>
  <c r="DV206" i="165"/>
  <c r="DV205" i="165"/>
  <c r="DV204" i="165"/>
  <c r="DV203" i="165"/>
  <c r="DV202" i="165"/>
  <c r="DV201" i="165"/>
  <c r="DV200" i="165"/>
  <c r="DV199" i="165"/>
  <c r="DV198" i="165"/>
  <c r="DV197" i="165"/>
  <c r="DV196" i="165"/>
  <c r="DV195" i="165"/>
  <c r="DV194" i="165"/>
  <c r="DV193" i="165"/>
  <c r="DV192" i="165"/>
  <c r="DV191" i="165"/>
  <c r="DV190" i="165"/>
  <c r="DV189" i="165"/>
  <c r="DV188" i="165"/>
  <c r="DV187" i="165"/>
  <c r="DV186" i="165"/>
  <c r="DV185" i="165"/>
  <c r="DV184" i="165"/>
  <c r="DV183" i="165"/>
  <c r="DV182" i="165"/>
  <c r="DV181" i="165"/>
  <c r="DV180" i="165"/>
  <c r="DV179" i="165"/>
  <c r="DV178" i="165"/>
  <c r="DV177" i="165"/>
  <c r="DV176" i="165"/>
  <c r="DV175" i="165"/>
  <c r="DV174" i="165"/>
  <c r="DV173" i="165"/>
  <c r="DV172" i="165"/>
  <c r="DV171" i="165"/>
  <c r="DV170" i="165"/>
  <c r="DV169" i="165"/>
  <c r="DV168" i="165"/>
  <c r="DV167" i="165"/>
  <c r="DV166" i="165"/>
  <c r="DV165" i="165"/>
  <c r="DV164" i="165"/>
  <c r="DV163" i="165"/>
  <c r="DV162" i="165"/>
  <c r="DV161" i="165"/>
  <c r="DV160" i="165"/>
  <c r="DV159" i="165"/>
  <c r="DV158" i="165"/>
  <c r="DV157" i="165"/>
  <c r="DW207" i="165"/>
  <c r="DW206" i="165"/>
  <c r="DW205" i="165"/>
  <c r="DW204" i="165"/>
  <c r="DW203" i="165"/>
  <c r="DW202" i="165"/>
  <c r="DW201" i="165"/>
  <c r="DW200" i="165"/>
  <c r="DW199" i="165"/>
  <c r="DW198" i="165"/>
  <c r="DW197" i="165"/>
  <c r="DW196" i="165"/>
  <c r="DW195" i="165"/>
  <c r="DW194" i="165"/>
  <c r="DW193" i="165"/>
  <c r="DW192" i="165"/>
  <c r="DW191" i="165"/>
  <c r="DW190" i="165"/>
  <c r="DW189" i="165"/>
  <c r="DW188" i="165"/>
  <c r="DW187" i="165"/>
  <c r="DW186" i="165"/>
  <c r="DW185" i="165"/>
  <c r="DW184" i="165"/>
  <c r="DW183" i="165"/>
  <c r="DW182" i="165"/>
  <c r="DW181" i="165"/>
  <c r="DW180" i="165"/>
  <c r="DW179" i="165"/>
  <c r="DW178" i="165"/>
  <c r="DW177" i="165"/>
  <c r="DW176" i="165"/>
  <c r="DW175" i="165"/>
  <c r="DW174" i="165"/>
  <c r="DW173" i="165"/>
  <c r="DW172" i="165"/>
  <c r="DW171" i="165"/>
  <c r="DW170" i="165"/>
  <c r="DW169" i="165"/>
  <c r="DW168" i="165"/>
  <c r="DW167" i="165"/>
  <c r="DW166" i="165"/>
  <c r="DW165" i="165"/>
  <c r="DW164" i="165"/>
  <c r="DW163" i="165"/>
  <c r="DW162" i="165"/>
  <c r="DW161" i="165"/>
  <c r="DW160" i="165"/>
  <c r="DW159" i="165"/>
  <c r="DW158" i="165"/>
  <c r="DW157" i="165"/>
  <c r="EG17" i="165"/>
  <c r="DS208" i="165"/>
  <c r="DG208" i="165" s="1"/>
  <c r="DS156" i="165"/>
  <c r="DG156" i="165" s="1"/>
  <c r="DS155" i="165"/>
  <c r="DG155" i="165" s="1"/>
  <c r="DS154" i="165"/>
  <c r="DG154" i="165" s="1"/>
  <c r="DS153" i="165"/>
  <c r="DG153" i="165" s="1"/>
  <c r="DS152" i="165"/>
  <c r="DG152" i="165" s="1"/>
  <c r="DS151" i="165"/>
  <c r="DG151" i="165" s="1"/>
  <c r="DS150" i="165"/>
  <c r="DG150" i="165" s="1"/>
  <c r="DS149" i="165"/>
  <c r="DG149" i="165" s="1"/>
  <c r="DS148" i="165"/>
  <c r="DG148" i="165" s="1"/>
  <c r="DS147" i="165"/>
  <c r="DG147" i="165" s="1"/>
  <c r="DS146" i="165"/>
  <c r="DG146" i="165" s="1"/>
  <c r="DS145" i="165"/>
  <c r="DG145" i="165" s="1"/>
  <c r="DS144" i="165"/>
  <c r="DG144" i="165" s="1"/>
  <c r="DS143" i="165"/>
  <c r="DG143" i="165" s="1"/>
  <c r="DS142" i="165"/>
  <c r="DG142" i="165" s="1"/>
  <c r="DS141" i="165"/>
  <c r="DG141" i="165" s="1"/>
  <c r="DS140" i="165"/>
  <c r="DG140" i="165" s="1"/>
  <c r="DS139" i="165"/>
  <c r="DG139" i="165" s="1"/>
  <c r="DS138" i="165"/>
  <c r="DG138" i="165" s="1"/>
  <c r="DS137" i="165"/>
  <c r="DG137" i="165" s="1"/>
  <c r="DS136" i="165"/>
  <c r="DG136" i="165" s="1"/>
  <c r="DS135" i="165"/>
  <c r="DG135" i="165" s="1"/>
  <c r="DS134" i="165"/>
  <c r="DS133" i="165"/>
  <c r="DS132" i="165"/>
  <c r="DS131" i="165"/>
  <c r="DS130" i="165"/>
  <c r="DS129" i="165"/>
  <c r="DS128" i="165"/>
  <c r="DS127" i="165"/>
  <c r="DS126" i="165"/>
  <c r="DS125" i="165"/>
  <c r="DS124" i="165"/>
  <c r="DS123" i="165"/>
  <c r="DS122" i="165"/>
  <c r="DS121" i="165"/>
  <c r="DS120" i="165"/>
  <c r="DS119" i="165"/>
  <c r="DS118" i="165"/>
  <c r="DS117" i="165"/>
  <c r="DS116" i="165"/>
  <c r="DS115" i="165"/>
  <c r="DS114" i="165"/>
  <c r="DS113" i="165"/>
  <c r="DS112" i="165"/>
  <c r="DS111" i="165"/>
  <c r="DS110" i="165"/>
  <c r="DS109" i="165"/>
  <c r="DS108" i="165"/>
  <c r="DS107" i="165"/>
  <c r="DS106" i="165"/>
  <c r="DS105" i="165"/>
  <c r="DS104" i="165"/>
  <c r="DS103" i="165"/>
  <c r="DS102" i="165"/>
  <c r="DS101" i="165"/>
  <c r="DS100" i="165"/>
  <c r="DS99" i="165"/>
  <c r="DS98" i="165"/>
  <c r="DS97" i="165"/>
  <c r="DS96" i="165"/>
  <c r="DS95" i="165"/>
  <c r="DS94" i="165"/>
  <c r="DS93" i="165"/>
  <c r="DS92" i="165"/>
  <c r="DS91" i="165"/>
  <c r="DS90" i="165"/>
  <c r="DS89" i="165"/>
  <c r="DS88" i="165"/>
  <c r="DS87" i="165"/>
  <c r="DS86" i="165"/>
  <c r="DS85" i="165"/>
  <c r="DS84" i="165"/>
  <c r="DS83" i="165"/>
  <c r="DS82" i="165"/>
  <c r="DS81" i="165"/>
  <c r="DS80" i="165"/>
  <c r="DS79" i="165"/>
  <c r="DS78" i="165"/>
  <c r="DS77" i="165"/>
  <c r="DS76" i="165"/>
  <c r="DS75" i="165"/>
  <c r="DS74" i="165"/>
  <c r="DS73" i="165"/>
  <c r="DS72" i="165"/>
  <c r="DS71" i="165"/>
  <c r="DS70" i="165"/>
  <c r="DS69" i="165"/>
  <c r="DS68" i="165"/>
  <c r="DS67" i="165"/>
  <c r="DS66" i="165"/>
  <c r="DS65" i="165"/>
  <c r="DS64" i="165"/>
  <c r="DS63" i="165"/>
  <c r="DS62" i="165"/>
  <c r="DS61" i="165"/>
  <c r="DS60" i="165"/>
  <c r="DS59" i="165"/>
  <c r="DS58" i="165"/>
  <c r="DS57" i="165"/>
  <c r="DS56" i="165"/>
  <c r="DS55" i="165"/>
  <c r="DS54" i="165"/>
  <c r="DS53" i="165"/>
  <c r="DS52" i="165"/>
  <c r="DS51" i="165"/>
  <c r="DS50" i="165"/>
  <c r="DS49" i="165"/>
  <c r="DS48" i="165"/>
  <c r="DS47" i="165"/>
  <c r="DS46" i="165"/>
  <c r="DS45" i="165"/>
  <c r="DS44" i="165"/>
  <c r="DS43" i="165"/>
  <c r="DS42" i="165"/>
  <c r="DS41" i="165"/>
  <c r="DS40" i="165"/>
  <c r="DS39" i="165"/>
  <c r="DS38" i="165"/>
  <c r="DS37" i="165"/>
  <c r="DS36" i="165"/>
  <c r="DS35" i="165"/>
  <c r="DS34" i="165"/>
  <c r="DS33" i="165"/>
  <c r="DS32" i="165"/>
  <c r="DS31" i="165"/>
  <c r="DS30" i="165"/>
  <c r="DS29" i="165"/>
  <c r="DS28" i="165"/>
  <c r="DS27" i="165"/>
  <c r="DS26" i="165"/>
  <c r="DG26" i="165" s="1"/>
  <c r="DS25" i="165"/>
  <c r="DG25" i="165" s="1"/>
  <c r="DS24" i="165"/>
  <c r="DS23" i="165"/>
  <c r="DG23" i="165" s="1"/>
  <c r="DS22" i="165"/>
  <c r="DS21" i="165"/>
  <c r="DS20" i="165"/>
  <c r="DG20" i="165" s="1"/>
  <c r="DS19" i="165"/>
  <c r="DG19" i="165" s="1"/>
  <c r="DS18" i="165"/>
  <c r="DG18" i="165" s="1"/>
  <c r="DS17" i="165"/>
  <c r="DG17" i="165" s="1"/>
  <c r="DS16" i="165"/>
  <c r="DS15" i="165"/>
  <c r="DG15" i="165" s="1"/>
  <c r="DS14" i="165"/>
  <c r="DS13" i="165"/>
  <c r="DS12" i="165"/>
  <c r="DS11" i="165"/>
  <c r="DG11" i="165" s="1"/>
  <c r="DS10" i="165"/>
  <c r="DG10" i="165" s="1"/>
  <c r="DS9" i="165"/>
  <c r="DG9" i="165" s="1"/>
  <c r="DW68" i="165"/>
  <c r="DK68" i="165" s="1"/>
  <c r="DW151" i="165"/>
  <c r="DK151" i="165" s="1"/>
  <c r="DW143" i="165"/>
  <c r="DK143" i="165" s="1"/>
  <c r="DW135" i="165"/>
  <c r="DK135" i="165" s="1"/>
  <c r="DW127" i="165"/>
  <c r="DK127" i="165" s="1"/>
  <c r="DW119" i="165"/>
  <c r="DK119" i="165" s="1"/>
  <c r="DW111" i="165"/>
  <c r="DK111" i="165" s="1"/>
  <c r="DW103" i="165"/>
  <c r="DK103" i="165" s="1"/>
  <c r="DW95" i="165"/>
  <c r="DK95" i="165" s="1"/>
  <c r="DW87" i="165"/>
  <c r="DK87" i="165" s="1"/>
  <c r="DW79" i="165"/>
  <c r="DK79" i="165" s="1"/>
  <c r="DW71" i="165"/>
  <c r="DK71" i="165" s="1"/>
  <c r="DW76" i="165"/>
  <c r="DK76" i="165" s="1"/>
  <c r="DW99" i="165"/>
  <c r="DK99" i="165" s="1"/>
  <c r="DW89" i="165"/>
  <c r="DK89" i="165" s="1"/>
  <c r="DW150" i="165"/>
  <c r="DK150" i="165" s="1"/>
  <c r="DW142" i="165"/>
  <c r="DK142" i="165" s="1"/>
  <c r="DW134" i="165"/>
  <c r="DK134" i="165" s="1"/>
  <c r="DW126" i="165"/>
  <c r="DK126" i="165" s="1"/>
  <c r="DW118" i="165"/>
  <c r="DK118" i="165" s="1"/>
  <c r="DW110" i="165"/>
  <c r="DK110" i="165" s="1"/>
  <c r="DW102" i="165"/>
  <c r="DK102" i="165" s="1"/>
  <c r="DW94" i="165"/>
  <c r="DK94" i="165" s="1"/>
  <c r="DW86" i="165"/>
  <c r="DK86" i="165" s="1"/>
  <c r="DW78" i="165"/>
  <c r="DK78" i="165" s="1"/>
  <c r="DW70" i="165"/>
  <c r="DK70" i="165" s="1"/>
  <c r="DW84" i="165"/>
  <c r="DK84" i="165" s="1"/>
  <c r="DW75" i="165"/>
  <c r="DK75" i="165" s="1"/>
  <c r="DW82" i="165"/>
  <c r="DK82" i="165" s="1"/>
  <c r="DW81" i="165"/>
  <c r="DK81" i="165" s="1"/>
  <c r="DW149" i="165"/>
  <c r="DK149" i="165" s="1"/>
  <c r="DW141" i="165"/>
  <c r="DK141" i="165" s="1"/>
  <c r="DW133" i="165"/>
  <c r="DK133" i="165" s="1"/>
  <c r="DW125" i="165"/>
  <c r="DK125" i="165" s="1"/>
  <c r="DW117" i="165"/>
  <c r="DK117" i="165" s="1"/>
  <c r="DW109" i="165"/>
  <c r="DK109" i="165" s="1"/>
  <c r="DW101" i="165"/>
  <c r="DK101" i="165" s="1"/>
  <c r="DW93" i="165"/>
  <c r="DK93" i="165" s="1"/>
  <c r="DW85" i="165"/>
  <c r="DK85" i="165" s="1"/>
  <c r="DW77" i="165"/>
  <c r="DK77" i="165" s="1"/>
  <c r="DW91" i="165"/>
  <c r="DK91" i="165" s="1"/>
  <c r="DW97" i="165"/>
  <c r="DK97" i="165" s="1"/>
  <c r="DW156" i="165"/>
  <c r="DK156" i="165" s="1"/>
  <c r="DW148" i="165"/>
  <c r="DK148" i="165" s="1"/>
  <c r="DW140" i="165"/>
  <c r="DK140" i="165" s="1"/>
  <c r="DW132" i="165"/>
  <c r="DK132" i="165" s="1"/>
  <c r="DW124" i="165"/>
  <c r="DK124" i="165" s="1"/>
  <c r="DW116" i="165"/>
  <c r="DK116" i="165" s="1"/>
  <c r="DW108" i="165"/>
  <c r="DK108" i="165" s="1"/>
  <c r="DW100" i="165"/>
  <c r="DK100" i="165" s="1"/>
  <c r="DW92" i="165"/>
  <c r="DK92" i="165" s="1"/>
  <c r="DW74" i="165"/>
  <c r="DK74" i="165" s="1"/>
  <c r="DW73" i="165"/>
  <c r="DK73" i="165" s="1"/>
  <c r="DW69" i="165"/>
  <c r="DK69" i="165" s="1"/>
  <c r="DW155" i="165"/>
  <c r="DK155" i="165" s="1"/>
  <c r="DW147" i="165"/>
  <c r="DK147" i="165" s="1"/>
  <c r="DW139" i="165"/>
  <c r="DK139" i="165" s="1"/>
  <c r="DW131" i="165"/>
  <c r="DK131" i="165" s="1"/>
  <c r="DW123" i="165"/>
  <c r="DK123" i="165" s="1"/>
  <c r="DW115" i="165"/>
  <c r="DK115" i="165" s="1"/>
  <c r="DW107" i="165"/>
  <c r="DK107" i="165" s="1"/>
  <c r="DW83" i="165"/>
  <c r="DK83" i="165" s="1"/>
  <c r="DW154" i="165"/>
  <c r="DK154" i="165" s="1"/>
  <c r="DW146" i="165"/>
  <c r="DK146" i="165" s="1"/>
  <c r="DW138" i="165"/>
  <c r="DK138" i="165" s="1"/>
  <c r="DW130" i="165"/>
  <c r="DK130" i="165" s="1"/>
  <c r="DW122" i="165"/>
  <c r="DK122" i="165" s="1"/>
  <c r="DW114" i="165"/>
  <c r="DK114" i="165" s="1"/>
  <c r="DW106" i="165"/>
  <c r="DK106" i="165" s="1"/>
  <c r="DW98" i="165"/>
  <c r="DK98" i="165" s="1"/>
  <c r="DW90" i="165"/>
  <c r="DK90" i="165" s="1"/>
  <c r="DW208" i="165"/>
  <c r="DK208" i="165" s="1"/>
  <c r="DW153" i="165"/>
  <c r="DK153" i="165" s="1"/>
  <c r="DW145" i="165"/>
  <c r="DK145" i="165" s="1"/>
  <c r="DW137" i="165"/>
  <c r="DK137" i="165" s="1"/>
  <c r="DW129" i="165"/>
  <c r="DK129" i="165" s="1"/>
  <c r="DW121" i="165"/>
  <c r="DK121" i="165" s="1"/>
  <c r="DW113" i="165"/>
  <c r="DK113" i="165" s="1"/>
  <c r="DW105" i="165"/>
  <c r="DK105" i="165" s="1"/>
  <c r="DW67" i="165"/>
  <c r="DK67" i="165" s="1"/>
  <c r="DW152" i="165"/>
  <c r="DK152" i="165" s="1"/>
  <c r="DW144" i="165"/>
  <c r="DK144" i="165" s="1"/>
  <c r="DW136" i="165"/>
  <c r="DK136" i="165" s="1"/>
  <c r="DW128" i="165"/>
  <c r="DK128" i="165" s="1"/>
  <c r="DW120" i="165"/>
  <c r="DK120" i="165" s="1"/>
  <c r="DW112" i="165"/>
  <c r="DK112" i="165" s="1"/>
  <c r="DW104" i="165"/>
  <c r="DK104" i="165" s="1"/>
  <c r="DW96" i="165"/>
  <c r="DK96" i="165" s="1"/>
  <c r="DW88" i="165"/>
  <c r="DK88" i="165" s="1"/>
  <c r="DW80" i="165"/>
  <c r="DK80" i="165" s="1"/>
  <c r="DW72" i="165"/>
  <c r="DK72" i="165" s="1"/>
  <c r="DW66" i="165"/>
  <c r="DK66" i="165" s="1"/>
  <c r="DW65" i="165"/>
  <c r="DK65" i="165" s="1"/>
  <c r="DW64" i="165"/>
  <c r="DK64" i="165" s="1"/>
  <c r="DW63" i="165"/>
  <c r="DK63" i="165" s="1"/>
  <c r="DW62" i="165"/>
  <c r="DK62" i="165" s="1"/>
  <c r="DW61" i="165"/>
  <c r="DK61" i="165" s="1"/>
  <c r="DW60" i="165"/>
  <c r="DK60" i="165" s="1"/>
  <c r="DW59" i="165"/>
  <c r="DK59" i="165" s="1"/>
  <c r="DW58" i="165"/>
  <c r="DK58" i="165" s="1"/>
  <c r="DW57" i="165"/>
  <c r="DK57" i="165" s="1"/>
  <c r="DW56" i="165"/>
  <c r="DK56" i="165" s="1"/>
  <c r="DW55" i="165"/>
  <c r="DK55" i="165" s="1"/>
  <c r="DW54" i="165"/>
  <c r="DK54" i="165" s="1"/>
  <c r="DW53" i="165"/>
  <c r="DK53" i="165" s="1"/>
  <c r="DW52" i="165"/>
  <c r="DK52" i="165" s="1"/>
  <c r="DW51" i="165"/>
  <c r="DK51" i="165" s="1"/>
  <c r="DW50" i="165"/>
  <c r="DK50" i="165" s="1"/>
  <c r="DW49" i="165"/>
  <c r="DK49" i="165" s="1"/>
  <c r="DW48" i="165"/>
  <c r="DK48" i="165" s="1"/>
  <c r="DW47" i="165"/>
  <c r="DK47" i="165" s="1"/>
  <c r="DW46" i="165"/>
  <c r="DK46" i="165" s="1"/>
  <c r="DW45" i="165"/>
  <c r="DK45" i="165" s="1"/>
  <c r="DW44" i="165"/>
  <c r="DK44" i="165" s="1"/>
  <c r="DW43" i="165"/>
  <c r="DK43" i="165" s="1"/>
  <c r="DW42" i="165"/>
  <c r="DK42" i="165" s="1"/>
  <c r="DW41" i="165"/>
  <c r="DK41" i="165" s="1"/>
  <c r="DW40" i="165"/>
  <c r="DK40" i="165" s="1"/>
  <c r="DW39" i="165"/>
  <c r="DK39" i="165" s="1"/>
  <c r="DW38" i="165"/>
  <c r="DK38" i="165" s="1"/>
  <c r="DW37" i="165"/>
  <c r="DK37" i="165" s="1"/>
  <c r="DW36" i="165"/>
  <c r="DK36" i="165" s="1"/>
  <c r="DW35" i="165"/>
  <c r="DK35" i="165" s="1"/>
  <c r="DW34" i="165"/>
  <c r="DK34" i="165" s="1"/>
  <c r="DW33" i="165"/>
  <c r="DK33" i="165" s="1"/>
  <c r="DW32" i="165"/>
  <c r="DK32" i="165" s="1"/>
  <c r="DW31" i="165"/>
  <c r="DK31" i="165" s="1"/>
  <c r="DW30" i="165"/>
  <c r="DK30" i="165" s="1"/>
  <c r="DW29" i="165"/>
  <c r="DK29" i="165" s="1"/>
  <c r="DW28" i="165"/>
  <c r="DK28" i="165" s="1"/>
  <c r="DW27" i="165"/>
  <c r="DK27" i="165" s="1"/>
  <c r="DW26" i="165"/>
  <c r="DK26" i="165" s="1"/>
  <c r="DW25" i="165"/>
  <c r="DK25" i="165" s="1"/>
  <c r="DW24" i="165"/>
  <c r="DK24" i="165" s="1"/>
  <c r="DW23" i="165"/>
  <c r="DK23" i="165" s="1"/>
  <c r="DW22" i="165"/>
  <c r="DK22" i="165" s="1"/>
  <c r="DW21" i="165"/>
  <c r="DK21" i="165" s="1"/>
  <c r="DW20" i="165"/>
  <c r="DK20" i="165" s="1"/>
  <c r="DW19" i="165"/>
  <c r="DK19" i="165" s="1"/>
  <c r="DW18" i="165"/>
  <c r="DK18" i="165" s="1"/>
  <c r="DW17" i="165"/>
  <c r="DK17" i="165" s="1"/>
  <c r="DW16" i="165"/>
  <c r="DK16" i="165" s="1"/>
  <c r="DW15" i="165"/>
  <c r="DK15" i="165" s="1"/>
  <c r="DW14" i="165"/>
  <c r="DK14" i="165" s="1"/>
  <c r="DW13" i="165"/>
  <c r="DK13" i="165" s="1"/>
  <c r="DW12" i="165"/>
  <c r="DK12" i="165" s="1"/>
  <c r="DW11" i="165"/>
  <c r="DK11" i="165" s="1"/>
  <c r="DW10" i="165"/>
  <c r="DK10" i="165" s="1"/>
  <c r="DV149" i="165"/>
  <c r="DJ149" i="165" s="1"/>
  <c r="DV141" i="165"/>
  <c r="DJ141" i="165" s="1"/>
  <c r="DV133" i="165"/>
  <c r="DJ133" i="165" s="1"/>
  <c r="DV125" i="165"/>
  <c r="DJ125" i="165" s="1"/>
  <c r="DV117" i="165"/>
  <c r="DJ117" i="165" s="1"/>
  <c r="DV109" i="165"/>
  <c r="DJ109" i="165" s="1"/>
  <c r="DV101" i="165"/>
  <c r="DJ101" i="165" s="1"/>
  <c r="DV93" i="165"/>
  <c r="DJ93" i="165" s="1"/>
  <c r="DV85" i="165"/>
  <c r="DJ85" i="165" s="1"/>
  <c r="DV77" i="165"/>
  <c r="DJ77" i="165" s="1"/>
  <c r="DV69" i="165"/>
  <c r="DJ69" i="165" s="1"/>
  <c r="DV61" i="165"/>
  <c r="DJ61" i="165" s="1"/>
  <c r="DV53" i="165"/>
  <c r="DJ53" i="165" s="1"/>
  <c r="DV45" i="165"/>
  <c r="DJ45" i="165" s="1"/>
  <c r="DV36" i="165"/>
  <c r="DJ36" i="165" s="1"/>
  <c r="DV124" i="165"/>
  <c r="DJ124" i="165" s="1"/>
  <c r="DV108" i="165"/>
  <c r="DJ108" i="165" s="1"/>
  <c r="DV92" i="165"/>
  <c r="DJ92" i="165" s="1"/>
  <c r="DV84" i="165"/>
  <c r="DJ84" i="165" s="1"/>
  <c r="DV76" i="165"/>
  <c r="DJ76" i="165" s="1"/>
  <c r="DV60" i="165"/>
  <c r="DJ60" i="165" s="1"/>
  <c r="DV52" i="165"/>
  <c r="DJ52" i="165" s="1"/>
  <c r="DV44" i="165"/>
  <c r="DJ44" i="165" s="1"/>
  <c r="DV59" i="165"/>
  <c r="DJ59" i="165" s="1"/>
  <c r="DV51" i="165"/>
  <c r="DJ51" i="165" s="1"/>
  <c r="DV40" i="165"/>
  <c r="DJ40" i="165" s="1"/>
  <c r="DV156" i="165"/>
  <c r="DJ156" i="165" s="1"/>
  <c r="DV148" i="165"/>
  <c r="DJ148" i="165" s="1"/>
  <c r="DV140" i="165"/>
  <c r="DJ140" i="165" s="1"/>
  <c r="DV132" i="165"/>
  <c r="DJ132" i="165" s="1"/>
  <c r="DV116" i="165"/>
  <c r="DJ116" i="165" s="1"/>
  <c r="DV100" i="165"/>
  <c r="DJ100" i="165" s="1"/>
  <c r="DV68" i="165"/>
  <c r="DJ68" i="165" s="1"/>
  <c r="DV49" i="165"/>
  <c r="DJ49" i="165" s="1"/>
  <c r="DV152" i="165"/>
  <c r="DJ152" i="165" s="1"/>
  <c r="DV128" i="165"/>
  <c r="DJ128" i="165" s="1"/>
  <c r="DV104" i="165"/>
  <c r="DJ104" i="165" s="1"/>
  <c r="DV72" i="165"/>
  <c r="DJ72" i="165" s="1"/>
  <c r="DV48" i="165"/>
  <c r="DJ48" i="165" s="1"/>
  <c r="DV87" i="165"/>
  <c r="DJ87" i="165" s="1"/>
  <c r="DV47" i="165"/>
  <c r="DJ47" i="165" s="1"/>
  <c r="DV150" i="165"/>
  <c r="DJ150" i="165" s="1"/>
  <c r="DV86" i="165"/>
  <c r="DJ86" i="165" s="1"/>
  <c r="DV46" i="165"/>
  <c r="DJ46" i="165" s="1"/>
  <c r="DV37" i="165"/>
  <c r="DJ37" i="165" s="1"/>
  <c r="DV35" i="165"/>
  <c r="DJ35" i="165" s="1"/>
  <c r="DV155" i="165"/>
  <c r="DJ155" i="165" s="1"/>
  <c r="DV147" i="165"/>
  <c r="DJ147" i="165" s="1"/>
  <c r="DV139" i="165"/>
  <c r="DJ139" i="165" s="1"/>
  <c r="DV131" i="165"/>
  <c r="DJ131" i="165" s="1"/>
  <c r="DV123" i="165"/>
  <c r="DJ123" i="165" s="1"/>
  <c r="DV115" i="165"/>
  <c r="DJ115" i="165" s="1"/>
  <c r="DV107" i="165"/>
  <c r="DJ107" i="165" s="1"/>
  <c r="DV99" i="165"/>
  <c r="DJ99" i="165" s="1"/>
  <c r="DV91" i="165"/>
  <c r="DJ91" i="165" s="1"/>
  <c r="DV83" i="165"/>
  <c r="DJ83" i="165" s="1"/>
  <c r="DV75" i="165"/>
  <c r="DJ75" i="165" s="1"/>
  <c r="DV67" i="165"/>
  <c r="DJ67" i="165" s="1"/>
  <c r="DV43" i="165"/>
  <c r="DJ43" i="165" s="1"/>
  <c r="DV41" i="165"/>
  <c r="DJ41" i="165" s="1"/>
  <c r="DV96" i="165"/>
  <c r="DJ96" i="165" s="1"/>
  <c r="DV63" i="165"/>
  <c r="DJ63" i="165" s="1"/>
  <c r="DV94" i="165"/>
  <c r="DJ94" i="165" s="1"/>
  <c r="DV154" i="165"/>
  <c r="DJ154" i="165" s="1"/>
  <c r="DV146" i="165"/>
  <c r="DJ146" i="165" s="1"/>
  <c r="DV138" i="165"/>
  <c r="DJ138" i="165" s="1"/>
  <c r="DV130" i="165"/>
  <c r="DJ130" i="165" s="1"/>
  <c r="DV122" i="165"/>
  <c r="DJ122" i="165" s="1"/>
  <c r="DV114" i="165"/>
  <c r="DJ114" i="165" s="1"/>
  <c r="DV106" i="165"/>
  <c r="DJ106" i="165" s="1"/>
  <c r="DV98" i="165"/>
  <c r="DJ98" i="165" s="1"/>
  <c r="DV90" i="165"/>
  <c r="DJ90" i="165" s="1"/>
  <c r="DV82" i="165"/>
  <c r="DJ82" i="165" s="1"/>
  <c r="DV74" i="165"/>
  <c r="DJ74" i="165" s="1"/>
  <c r="DV66" i="165"/>
  <c r="DJ66" i="165" s="1"/>
  <c r="DV58" i="165"/>
  <c r="DJ58" i="165" s="1"/>
  <c r="DV50" i="165"/>
  <c r="DJ50" i="165" s="1"/>
  <c r="DV42" i="165"/>
  <c r="DJ42" i="165" s="1"/>
  <c r="DV80" i="165"/>
  <c r="DJ80" i="165" s="1"/>
  <c r="DV71" i="165"/>
  <c r="DJ71" i="165" s="1"/>
  <c r="DV208" i="165"/>
  <c r="DJ208" i="165" s="1"/>
  <c r="DV102" i="165"/>
  <c r="DJ102" i="165" s="1"/>
  <c r="DV54" i="165"/>
  <c r="DJ54" i="165" s="1"/>
  <c r="DV153" i="165"/>
  <c r="DJ153" i="165" s="1"/>
  <c r="DV145" i="165"/>
  <c r="DJ145" i="165" s="1"/>
  <c r="DV137" i="165"/>
  <c r="DJ137" i="165" s="1"/>
  <c r="DV129" i="165"/>
  <c r="DJ129" i="165" s="1"/>
  <c r="DV121" i="165"/>
  <c r="DJ121" i="165" s="1"/>
  <c r="DV113" i="165"/>
  <c r="DJ113" i="165" s="1"/>
  <c r="DV105" i="165"/>
  <c r="DJ105" i="165" s="1"/>
  <c r="DV97" i="165"/>
  <c r="DJ97" i="165" s="1"/>
  <c r="DV89" i="165"/>
  <c r="DJ89" i="165" s="1"/>
  <c r="DV81" i="165"/>
  <c r="DJ81" i="165" s="1"/>
  <c r="DV73" i="165"/>
  <c r="DJ73" i="165" s="1"/>
  <c r="DV65" i="165"/>
  <c r="DJ65" i="165" s="1"/>
  <c r="DV57" i="165"/>
  <c r="DJ57" i="165" s="1"/>
  <c r="DV120" i="165"/>
  <c r="DJ120" i="165" s="1"/>
  <c r="DV88" i="165"/>
  <c r="DJ88" i="165" s="1"/>
  <c r="DV64" i="165"/>
  <c r="DJ64" i="165" s="1"/>
  <c r="DV95" i="165"/>
  <c r="DJ95" i="165" s="1"/>
  <c r="DV55" i="165"/>
  <c r="DJ55" i="165" s="1"/>
  <c r="DV126" i="165"/>
  <c r="DJ126" i="165" s="1"/>
  <c r="DV62" i="165"/>
  <c r="DJ62" i="165" s="1"/>
  <c r="DV144" i="165"/>
  <c r="DJ144" i="165" s="1"/>
  <c r="DV136" i="165"/>
  <c r="DJ136" i="165" s="1"/>
  <c r="DV112" i="165"/>
  <c r="DJ112" i="165" s="1"/>
  <c r="DV56" i="165"/>
  <c r="DJ56" i="165" s="1"/>
  <c r="DV134" i="165"/>
  <c r="DJ134" i="165" s="1"/>
  <c r="DV118" i="165"/>
  <c r="DJ118" i="165" s="1"/>
  <c r="DV70" i="165"/>
  <c r="DJ70" i="165" s="1"/>
  <c r="DV151" i="165"/>
  <c r="DJ151" i="165" s="1"/>
  <c r="DV143" i="165"/>
  <c r="DJ143" i="165" s="1"/>
  <c r="DV135" i="165"/>
  <c r="DJ135" i="165" s="1"/>
  <c r="DV127" i="165"/>
  <c r="DJ127" i="165" s="1"/>
  <c r="DV119" i="165"/>
  <c r="DJ119" i="165" s="1"/>
  <c r="DV111" i="165"/>
  <c r="DJ111" i="165" s="1"/>
  <c r="DV103" i="165"/>
  <c r="DJ103" i="165" s="1"/>
  <c r="DV79" i="165"/>
  <c r="DJ79" i="165" s="1"/>
  <c r="DV39" i="165"/>
  <c r="DJ39" i="165" s="1"/>
  <c r="DV142" i="165"/>
  <c r="DJ142" i="165" s="1"/>
  <c r="DV110" i="165"/>
  <c r="DJ110" i="165" s="1"/>
  <c r="DV78" i="165"/>
  <c r="DJ78" i="165" s="1"/>
  <c r="DV38" i="165"/>
  <c r="DJ38" i="165" s="1"/>
  <c r="DV34" i="165"/>
  <c r="DJ34" i="165" s="1"/>
  <c r="DV33" i="165"/>
  <c r="DJ33" i="165" s="1"/>
  <c r="DV32" i="165"/>
  <c r="DV31" i="165"/>
  <c r="DV30" i="165"/>
  <c r="DV29" i="165"/>
  <c r="DJ29" i="165" s="1"/>
  <c r="DV28" i="165"/>
  <c r="DV27" i="165"/>
  <c r="DJ27" i="165" s="1"/>
  <c r="DV26" i="165"/>
  <c r="DJ26" i="165" s="1"/>
  <c r="DV25" i="165"/>
  <c r="DJ25" i="165" s="1"/>
  <c r="DV24" i="165"/>
  <c r="DJ24" i="165" s="1"/>
  <c r="DV23" i="165"/>
  <c r="DJ23" i="165" s="1"/>
  <c r="DV22" i="165"/>
  <c r="DJ22" i="165" s="1"/>
  <c r="DV21" i="165"/>
  <c r="DJ21" i="165" s="1"/>
  <c r="DV20" i="165"/>
  <c r="DJ20" i="165" s="1"/>
  <c r="DV19" i="165"/>
  <c r="DJ19" i="165" s="1"/>
  <c r="DV18" i="165"/>
  <c r="DJ18" i="165" s="1"/>
  <c r="DV17" i="165"/>
  <c r="DJ17" i="165" s="1"/>
  <c r="DV16" i="165"/>
  <c r="DJ16" i="165" s="1"/>
  <c r="DV15" i="165"/>
  <c r="DJ15" i="165" s="1"/>
  <c r="DV14" i="165"/>
  <c r="DJ14" i="165" s="1"/>
  <c r="DV13" i="165"/>
  <c r="DJ13" i="165" s="1"/>
  <c r="DV12" i="165"/>
  <c r="DJ12" i="165" s="1"/>
  <c r="DV11" i="165"/>
  <c r="DJ11" i="165" s="1"/>
  <c r="DV10" i="165"/>
  <c r="DJ10" i="165" s="1"/>
  <c r="DW8" i="165"/>
  <c r="DK8" i="165" s="1"/>
  <c r="DV9" i="165"/>
  <c r="DJ9" i="165" s="1"/>
  <c r="DW9" i="165"/>
  <c r="DK9" i="165" s="1"/>
  <c r="EV24" i="165" l="1"/>
  <c r="EJ25" i="165"/>
  <c r="BZ8" i="165"/>
  <c r="ER23" i="165"/>
  <c r="EF24" i="165"/>
  <c r="CI8" i="165"/>
  <c r="BZ34" i="165"/>
  <c r="DG34" i="165"/>
  <c r="BZ50" i="165"/>
  <c r="DG50" i="165"/>
  <c r="BZ66" i="165"/>
  <c r="DG66" i="165"/>
  <c r="B66" i="165" s="1"/>
  <c r="BZ82" i="165"/>
  <c r="DG82" i="165"/>
  <c r="BZ98" i="165"/>
  <c r="DG98" i="165"/>
  <c r="B98" i="165" s="1"/>
  <c r="BZ114" i="165"/>
  <c r="DG114" i="165"/>
  <c r="BZ130" i="165"/>
  <c r="DG130" i="165"/>
  <c r="B130" i="165" s="1"/>
  <c r="CL168" i="165"/>
  <c r="DK168" i="165"/>
  <c r="CL184" i="165"/>
  <c r="DK184" i="165"/>
  <c r="DK200" i="165"/>
  <c r="CL200" i="165"/>
  <c r="DJ165" i="165"/>
  <c r="CI165" i="165"/>
  <c r="DJ181" i="165"/>
  <c r="CI181" i="165"/>
  <c r="DJ197" i="165"/>
  <c r="CI197" i="165"/>
  <c r="DG161" i="165"/>
  <c r="BZ161" i="165"/>
  <c r="DG177" i="165"/>
  <c r="BZ177" i="165"/>
  <c r="DG193" i="165"/>
  <c r="BZ193" i="165"/>
  <c r="BZ35" i="165"/>
  <c r="DG35" i="165"/>
  <c r="BZ51" i="165"/>
  <c r="DG51" i="165"/>
  <c r="B51" i="165" s="1"/>
  <c r="BZ67" i="165"/>
  <c r="DG67" i="165"/>
  <c r="B67" i="165" s="1"/>
  <c r="BZ83" i="165"/>
  <c r="DG83" i="165"/>
  <c r="BZ99" i="165"/>
  <c r="DG99" i="165"/>
  <c r="BZ115" i="165"/>
  <c r="DG115" i="165"/>
  <c r="BZ131" i="165"/>
  <c r="DG131" i="165"/>
  <c r="B131" i="165" s="1"/>
  <c r="DK169" i="165"/>
  <c r="CL169" i="165"/>
  <c r="CL185" i="165"/>
  <c r="DK185" i="165"/>
  <c r="CL201" i="165"/>
  <c r="DK201" i="165"/>
  <c r="DJ166" i="165"/>
  <c r="CI166" i="165"/>
  <c r="DJ182" i="165"/>
  <c r="CI182" i="165"/>
  <c r="DJ198" i="165"/>
  <c r="CI198" i="165"/>
  <c r="DG162" i="165"/>
  <c r="BZ162" i="165"/>
  <c r="DG178" i="165"/>
  <c r="BZ178" i="165"/>
  <c r="DG194" i="165"/>
  <c r="BZ194" i="165"/>
  <c r="BZ36" i="165"/>
  <c r="DG36" i="165"/>
  <c r="BZ52" i="165"/>
  <c r="DG52" i="165"/>
  <c r="B52" i="165" s="1"/>
  <c r="BZ68" i="165"/>
  <c r="DG68" i="165"/>
  <c r="B68" i="165" s="1"/>
  <c r="BZ84" i="165"/>
  <c r="DG84" i="165"/>
  <c r="BZ100" i="165"/>
  <c r="DG100" i="165"/>
  <c r="BZ116" i="165"/>
  <c r="DG116" i="165"/>
  <c r="BZ132" i="165"/>
  <c r="DG132" i="165"/>
  <c r="B132" i="165" s="1"/>
  <c r="DK170" i="165"/>
  <c r="CL170" i="165"/>
  <c r="DK186" i="165"/>
  <c r="CL186" i="165"/>
  <c r="DK202" i="165"/>
  <c r="CL202" i="165"/>
  <c r="CI167" i="165"/>
  <c r="DJ167" i="165"/>
  <c r="DJ183" i="165"/>
  <c r="CI183" i="165"/>
  <c r="DJ199" i="165"/>
  <c r="CI199" i="165"/>
  <c r="BZ163" i="165"/>
  <c r="DG163" i="165"/>
  <c r="DG179" i="165"/>
  <c r="BZ179" i="165"/>
  <c r="DG195" i="165"/>
  <c r="BZ195" i="165"/>
  <c r="BZ21" i="165"/>
  <c r="DG21" i="165"/>
  <c r="BZ37" i="165"/>
  <c r="DG37" i="165"/>
  <c r="BZ53" i="165"/>
  <c r="DG53" i="165"/>
  <c r="BZ69" i="165"/>
  <c r="DG69" i="165"/>
  <c r="BZ85" i="165"/>
  <c r="DG85" i="165"/>
  <c r="BZ101" i="165"/>
  <c r="DG101" i="165"/>
  <c r="BZ117" i="165"/>
  <c r="DG117" i="165"/>
  <c r="BZ133" i="165"/>
  <c r="DG133" i="165"/>
  <c r="B133" i="165" s="1"/>
  <c r="DK171" i="165"/>
  <c r="CL171" i="165"/>
  <c r="DK187" i="165"/>
  <c r="CL187" i="165"/>
  <c r="DK203" i="165"/>
  <c r="CL203" i="165"/>
  <c r="CI168" i="165"/>
  <c r="DJ168" i="165"/>
  <c r="DJ184" i="165"/>
  <c r="CI184" i="165"/>
  <c r="CI200" i="165"/>
  <c r="DJ200" i="165"/>
  <c r="DG164" i="165"/>
  <c r="BZ164" i="165"/>
  <c r="DG180" i="165"/>
  <c r="BZ180" i="165"/>
  <c r="BZ196" i="165"/>
  <c r="DG196" i="165"/>
  <c r="BZ22" i="165"/>
  <c r="DG22" i="165"/>
  <c r="B22" i="165" s="1"/>
  <c r="BZ38" i="165"/>
  <c r="DG38" i="165"/>
  <c r="B38" i="165" s="1"/>
  <c r="BZ54" i="165"/>
  <c r="DG54" i="165"/>
  <c r="BZ70" i="165"/>
  <c r="DG70" i="165"/>
  <c r="BZ86" i="165"/>
  <c r="DG86" i="165"/>
  <c r="BZ102" i="165"/>
  <c r="DG102" i="165"/>
  <c r="BZ118" i="165"/>
  <c r="DG118" i="165"/>
  <c r="BZ134" i="165"/>
  <c r="DG134" i="165"/>
  <c r="B134" i="165" s="1"/>
  <c r="DK172" i="165"/>
  <c r="CL172" i="165"/>
  <c r="DK188" i="165"/>
  <c r="CL188" i="165"/>
  <c r="DK204" i="165"/>
  <c r="CL204" i="165"/>
  <c r="CI169" i="165"/>
  <c r="DJ169" i="165"/>
  <c r="CI185" i="165"/>
  <c r="DJ185" i="165"/>
  <c r="DJ201" i="165"/>
  <c r="CI201" i="165"/>
  <c r="DG165" i="165"/>
  <c r="BZ165" i="165"/>
  <c r="BZ181" i="165"/>
  <c r="DG181" i="165"/>
  <c r="DG197" i="165"/>
  <c r="BZ197" i="165"/>
  <c r="BZ39" i="165"/>
  <c r="DG39" i="165"/>
  <c r="B39" i="165" s="1"/>
  <c r="BZ55" i="165"/>
  <c r="DG55" i="165"/>
  <c r="BZ71" i="165"/>
  <c r="DG71" i="165"/>
  <c r="BZ87" i="165"/>
  <c r="DG87" i="165"/>
  <c r="BZ103" i="165"/>
  <c r="DG103" i="165"/>
  <c r="BZ119" i="165"/>
  <c r="DG119" i="165"/>
  <c r="DK157" i="165"/>
  <c r="F157" i="165" s="1"/>
  <c r="CK157" i="165" s="1"/>
  <c r="CL157" i="165"/>
  <c r="DK173" i="165"/>
  <c r="CL173" i="165"/>
  <c r="DK189" i="165"/>
  <c r="CL189" i="165"/>
  <c r="DK205" i="165"/>
  <c r="CL205" i="165"/>
  <c r="DJ170" i="165"/>
  <c r="CI170" i="165"/>
  <c r="DJ186" i="165"/>
  <c r="CI186" i="165"/>
  <c r="DJ202" i="165"/>
  <c r="CI202" i="165"/>
  <c r="DG166" i="165"/>
  <c r="BZ166" i="165"/>
  <c r="DG182" i="165"/>
  <c r="BZ182" i="165"/>
  <c r="DG198" i="165"/>
  <c r="BZ198" i="165"/>
  <c r="CI28" i="165"/>
  <c r="DJ28" i="165"/>
  <c r="BZ24" i="165"/>
  <c r="DG24" i="165"/>
  <c r="BZ40" i="165"/>
  <c r="DG40" i="165"/>
  <c r="BZ56" i="165"/>
  <c r="DG56" i="165"/>
  <c r="BZ72" i="165"/>
  <c r="DG72" i="165"/>
  <c r="BZ88" i="165"/>
  <c r="DG88" i="165"/>
  <c r="BZ104" i="165"/>
  <c r="DG104" i="165"/>
  <c r="BZ120" i="165"/>
  <c r="DG120" i="165"/>
  <c r="DK158" i="165"/>
  <c r="CL158" i="165"/>
  <c r="DK174" i="165"/>
  <c r="CL174" i="165"/>
  <c r="DK190" i="165"/>
  <c r="CL190" i="165"/>
  <c r="DK206" i="165"/>
  <c r="CL206" i="165"/>
  <c r="DJ171" i="165"/>
  <c r="CI171" i="165"/>
  <c r="DJ187" i="165"/>
  <c r="CI187" i="165"/>
  <c r="DJ203" i="165"/>
  <c r="CI203" i="165"/>
  <c r="DG167" i="165"/>
  <c r="BZ167" i="165"/>
  <c r="DG183" i="165"/>
  <c r="BZ183" i="165"/>
  <c r="DG199" i="165"/>
  <c r="BZ199" i="165"/>
  <c r="BZ41" i="165"/>
  <c r="DG41" i="165"/>
  <c r="BZ57" i="165"/>
  <c r="DG57" i="165"/>
  <c r="BZ73" i="165"/>
  <c r="DG73" i="165"/>
  <c r="BZ89" i="165"/>
  <c r="DG89" i="165"/>
  <c r="BZ105" i="165"/>
  <c r="DG105" i="165"/>
  <c r="BZ121" i="165"/>
  <c r="DG121" i="165"/>
  <c r="CL159" i="165"/>
  <c r="DK159" i="165"/>
  <c r="DK175" i="165"/>
  <c r="CL175" i="165"/>
  <c r="CL191" i="165"/>
  <c r="DK191" i="165"/>
  <c r="DK207" i="165"/>
  <c r="CL207" i="165"/>
  <c r="DJ172" i="165"/>
  <c r="CI172" i="165"/>
  <c r="DJ188" i="165"/>
  <c r="CI188" i="165"/>
  <c r="DJ204" i="165"/>
  <c r="CI204" i="165"/>
  <c r="DG168" i="165"/>
  <c r="BZ168" i="165"/>
  <c r="DG184" i="165"/>
  <c r="BZ184" i="165"/>
  <c r="DG200" i="165"/>
  <c r="BZ200" i="165"/>
  <c r="CI30" i="165"/>
  <c r="DJ30" i="165"/>
  <c r="BZ42" i="165"/>
  <c r="DG42" i="165"/>
  <c r="BZ58" i="165"/>
  <c r="DG58" i="165"/>
  <c r="B58" i="165" s="1"/>
  <c r="BZ74" i="165"/>
  <c r="DG74" i="165"/>
  <c r="BZ90" i="165"/>
  <c r="DG90" i="165"/>
  <c r="BZ106" i="165"/>
  <c r="DG106" i="165"/>
  <c r="BZ122" i="165"/>
  <c r="DG122" i="165"/>
  <c r="CL160" i="165"/>
  <c r="DK160" i="165"/>
  <c r="CL176" i="165"/>
  <c r="DK176" i="165"/>
  <c r="DK192" i="165"/>
  <c r="CL192" i="165"/>
  <c r="DJ157" i="165"/>
  <c r="CI157" i="165"/>
  <c r="DJ173" i="165"/>
  <c r="CI173" i="165"/>
  <c r="DJ189" i="165"/>
  <c r="CI189" i="165"/>
  <c r="DJ205" i="165"/>
  <c r="CI205" i="165"/>
  <c r="DG169" i="165"/>
  <c r="BZ169" i="165"/>
  <c r="DG185" i="165"/>
  <c r="BZ185" i="165"/>
  <c r="DG201" i="165"/>
  <c r="BZ201" i="165"/>
  <c r="CI31" i="165"/>
  <c r="DJ31" i="165"/>
  <c r="BZ27" i="165"/>
  <c r="DG27" i="165"/>
  <c r="B27" i="165" s="1"/>
  <c r="BZ43" i="165"/>
  <c r="DG43" i="165"/>
  <c r="B43" i="165" s="1"/>
  <c r="BZ59" i="165"/>
  <c r="DG59" i="165"/>
  <c r="B59" i="165" s="1"/>
  <c r="BZ75" i="165"/>
  <c r="DG75" i="165"/>
  <c r="BZ91" i="165"/>
  <c r="DG91" i="165"/>
  <c r="B91" i="165" s="1"/>
  <c r="BZ107" i="165"/>
  <c r="DG107" i="165"/>
  <c r="BZ123" i="165"/>
  <c r="DG123" i="165"/>
  <c r="CL161" i="165"/>
  <c r="DK161" i="165"/>
  <c r="CL177" i="165"/>
  <c r="DK177" i="165"/>
  <c r="CL193" i="165"/>
  <c r="DK193" i="165"/>
  <c r="DJ158" i="165"/>
  <c r="CI158" i="165"/>
  <c r="DJ174" i="165"/>
  <c r="CI174" i="165"/>
  <c r="DJ190" i="165"/>
  <c r="CI190" i="165"/>
  <c r="DJ206" i="165"/>
  <c r="CI206" i="165"/>
  <c r="DG170" i="165"/>
  <c r="BZ170" i="165"/>
  <c r="DG186" i="165"/>
  <c r="BZ186" i="165"/>
  <c r="DG202" i="165"/>
  <c r="BZ202" i="165"/>
  <c r="CI32" i="165"/>
  <c r="DJ32" i="165"/>
  <c r="BZ12" i="165"/>
  <c r="DG12" i="165"/>
  <c r="B12" i="165" s="1"/>
  <c r="BZ28" i="165"/>
  <c r="DG28" i="165"/>
  <c r="BZ44" i="165"/>
  <c r="DG44" i="165"/>
  <c r="B44" i="165" s="1"/>
  <c r="BZ60" i="165"/>
  <c r="DG60" i="165"/>
  <c r="B60" i="165" s="1"/>
  <c r="BZ76" i="165"/>
  <c r="DG76" i="165"/>
  <c r="BZ92" i="165"/>
  <c r="DG92" i="165"/>
  <c r="BZ108" i="165"/>
  <c r="DG108" i="165"/>
  <c r="B108" i="165" s="1"/>
  <c r="BZ124" i="165"/>
  <c r="DG124" i="165"/>
  <c r="DK162" i="165"/>
  <c r="CL162" i="165"/>
  <c r="DK178" i="165"/>
  <c r="CL178" i="165"/>
  <c r="DK194" i="165"/>
  <c r="CL194" i="165"/>
  <c r="DJ159" i="165"/>
  <c r="CI159" i="165"/>
  <c r="DJ175" i="165"/>
  <c r="CI175" i="165"/>
  <c r="DJ191" i="165"/>
  <c r="CI191" i="165"/>
  <c r="DJ207" i="165"/>
  <c r="CI207" i="165"/>
  <c r="DG171" i="165"/>
  <c r="BZ171" i="165"/>
  <c r="DG187" i="165"/>
  <c r="BZ187" i="165"/>
  <c r="DG203" i="165"/>
  <c r="BZ203" i="165"/>
  <c r="BZ13" i="165"/>
  <c r="DG13" i="165"/>
  <c r="B13" i="165" s="1"/>
  <c r="BZ29" i="165"/>
  <c r="DG29" i="165"/>
  <c r="BZ45" i="165"/>
  <c r="DG45" i="165"/>
  <c r="BZ61" i="165"/>
  <c r="DG61" i="165"/>
  <c r="B61" i="165" s="1"/>
  <c r="BZ77" i="165"/>
  <c r="DG77" i="165"/>
  <c r="BZ93" i="165"/>
  <c r="DG93" i="165"/>
  <c r="BZ109" i="165"/>
  <c r="DG109" i="165"/>
  <c r="BZ125" i="165"/>
  <c r="DG125" i="165"/>
  <c r="DK163" i="165"/>
  <c r="CL163" i="165"/>
  <c r="DK179" i="165"/>
  <c r="CL179" i="165"/>
  <c r="DK195" i="165"/>
  <c r="CL195" i="165"/>
  <c r="DJ160" i="165"/>
  <c r="CI160" i="165"/>
  <c r="DJ176" i="165"/>
  <c r="CI176" i="165"/>
  <c r="DJ192" i="165"/>
  <c r="CI192" i="165"/>
  <c r="BZ172" i="165"/>
  <c r="DG172" i="165"/>
  <c r="DG188" i="165"/>
  <c r="BZ188" i="165"/>
  <c r="DG204" i="165"/>
  <c r="BZ204" i="165"/>
  <c r="BZ14" i="165"/>
  <c r="DG14" i="165"/>
  <c r="B14" i="165" s="1"/>
  <c r="BZ30" i="165"/>
  <c r="DG30" i="165"/>
  <c r="BZ46" i="165"/>
  <c r="DG46" i="165"/>
  <c r="BZ62" i="165"/>
  <c r="DG62" i="165"/>
  <c r="B62" i="165" s="1"/>
  <c r="BZ78" i="165"/>
  <c r="DG78" i="165"/>
  <c r="BZ94" i="165"/>
  <c r="DG94" i="165"/>
  <c r="BZ110" i="165"/>
  <c r="DG110" i="165"/>
  <c r="BZ126" i="165"/>
  <c r="DG126" i="165"/>
  <c r="DK164" i="165"/>
  <c r="CL164" i="165"/>
  <c r="DK180" i="165"/>
  <c r="CL180" i="165"/>
  <c r="DK196" i="165"/>
  <c r="CL196" i="165"/>
  <c r="DJ161" i="165"/>
  <c r="CI161" i="165"/>
  <c r="DJ177" i="165"/>
  <c r="CI177" i="165"/>
  <c r="DJ193" i="165"/>
  <c r="CI193" i="165"/>
  <c r="BZ157" i="165"/>
  <c r="DG157" i="165"/>
  <c r="B157" i="165" s="1"/>
  <c r="DG173" i="165"/>
  <c r="BZ173" i="165"/>
  <c r="DG189" i="165"/>
  <c r="BZ189" i="165"/>
  <c r="DG205" i="165"/>
  <c r="BZ205" i="165"/>
  <c r="BZ31" i="165"/>
  <c r="DG31" i="165"/>
  <c r="BZ47" i="165"/>
  <c r="DG47" i="165"/>
  <c r="B47" i="165" s="1"/>
  <c r="BZ63" i="165"/>
  <c r="DG63" i="165"/>
  <c r="B63" i="165" s="1"/>
  <c r="BZ79" i="165"/>
  <c r="DG79" i="165"/>
  <c r="BZ95" i="165"/>
  <c r="DG95" i="165"/>
  <c r="BZ111" i="165"/>
  <c r="DG111" i="165"/>
  <c r="BZ127" i="165"/>
  <c r="DG127" i="165"/>
  <c r="DK165" i="165"/>
  <c r="CL165" i="165"/>
  <c r="DK181" i="165"/>
  <c r="CL181" i="165"/>
  <c r="DK197" i="165"/>
  <c r="CL197" i="165"/>
  <c r="DJ162" i="165"/>
  <c r="CI162" i="165"/>
  <c r="DJ178" i="165"/>
  <c r="CI178" i="165"/>
  <c r="DJ194" i="165"/>
  <c r="CI194" i="165"/>
  <c r="DG158" i="165"/>
  <c r="BZ158" i="165"/>
  <c r="DG174" i="165"/>
  <c r="BZ174" i="165"/>
  <c r="DG190" i="165"/>
  <c r="BZ190" i="165"/>
  <c r="DG206" i="165"/>
  <c r="BZ206" i="165"/>
  <c r="BZ16" i="165"/>
  <c r="DG16" i="165"/>
  <c r="BZ32" i="165"/>
  <c r="DG32" i="165"/>
  <c r="BZ48" i="165"/>
  <c r="DG48" i="165"/>
  <c r="BZ64" i="165"/>
  <c r="DG64" i="165"/>
  <c r="B64" i="165" s="1"/>
  <c r="BZ80" i="165"/>
  <c r="DG80" i="165"/>
  <c r="BZ96" i="165"/>
  <c r="DG96" i="165"/>
  <c r="BZ112" i="165"/>
  <c r="DG112" i="165"/>
  <c r="BZ128" i="165"/>
  <c r="DG128" i="165"/>
  <c r="DK166" i="165"/>
  <c r="CL166" i="165"/>
  <c r="DK182" i="165"/>
  <c r="CL182" i="165"/>
  <c r="DK198" i="165"/>
  <c r="CL198" i="165"/>
  <c r="CI163" i="165"/>
  <c r="DJ163" i="165"/>
  <c r="DJ179" i="165"/>
  <c r="CI179" i="165"/>
  <c r="DJ195" i="165"/>
  <c r="CI195" i="165"/>
  <c r="DG159" i="165"/>
  <c r="BZ159" i="165"/>
  <c r="DG175" i="165"/>
  <c r="BZ175" i="165"/>
  <c r="DG191" i="165"/>
  <c r="BZ191" i="165"/>
  <c r="DG207" i="165"/>
  <c r="BZ207" i="165"/>
  <c r="BZ33" i="165"/>
  <c r="DG33" i="165"/>
  <c r="BZ49" i="165"/>
  <c r="DG49" i="165"/>
  <c r="BZ65" i="165"/>
  <c r="DG65" i="165"/>
  <c r="B65" i="165" s="1"/>
  <c r="BZ81" i="165"/>
  <c r="DG81" i="165"/>
  <c r="BZ97" i="165"/>
  <c r="DG97" i="165"/>
  <c r="BZ113" i="165"/>
  <c r="DG113" i="165"/>
  <c r="BZ129" i="165"/>
  <c r="DG129" i="165"/>
  <c r="B129" i="165" s="1"/>
  <c r="DK167" i="165"/>
  <c r="CL167" i="165"/>
  <c r="DK183" i="165"/>
  <c r="CL183" i="165"/>
  <c r="DK199" i="165"/>
  <c r="CL199" i="165"/>
  <c r="DJ164" i="165"/>
  <c r="CI164" i="165"/>
  <c r="DJ180" i="165"/>
  <c r="CI180" i="165"/>
  <c r="DJ196" i="165"/>
  <c r="CI196" i="165"/>
  <c r="BZ160" i="165"/>
  <c r="DG160" i="165"/>
  <c r="DG176" i="165"/>
  <c r="BZ176" i="165"/>
  <c r="DG192" i="165"/>
  <c r="BZ192" i="165"/>
  <c r="E21" i="165"/>
  <c r="CH8" i="165"/>
  <c r="BY8" i="165"/>
  <c r="F58" i="165"/>
  <c r="E17" i="165"/>
  <c r="F29" i="165"/>
  <c r="CI25" i="165"/>
  <c r="F48" i="165"/>
  <c r="CI27" i="165"/>
  <c r="CI29" i="165"/>
  <c r="F27" i="165"/>
  <c r="F43" i="165"/>
  <c r="F28" i="165"/>
  <c r="CI24" i="165"/>
  <c r="F38" i="165"/>
  <c r="F8" i="165"/>
  <c r="CL8" i="165"/>
  <c r="E16" i="165"/>
  <c r="CI16" i="165"/>
  <c r="E79" i="165"/>
  <c r="CI79" i="165"/>
  <c r="E70" i="165"/>
  <c r="CI70" i="165"/>
  <c r="E126" i="165"/>
  <c r="CI126" i="165"/>
  <c r="E73" i="165"/>
  <c r="CI73" i="165"/>
  <c r="E137" i="165"/>
  <c r="CI137" i="165"/>
  <c r="E42" i="165"/>
  <c r="CI42" i="165"/>
  <c r="E106" i="165"/>
  <c r="CI106" i="165"/>
  <c r="E63" i="165"/>
  <c r="CI63" i="165"/>
  <c r="E99" i="165"/>
  <c r="CI99" i="165"/>
  <c r="E35" i="165"/>
  <c r="CI35" i="165"/>
  <c r="E72" i="165"/>
  <c r="CI72" i="165"/>
  <c r="E132" i="165"/>
  <c r="CI132" i="165"/>
  <c r="E52" i="165"/>
  <c r="CI52" i="165"/>
  <c r="E45" i="165"/>
  <c r="CI45" i="165"/>
  <c r="E109" i="165"/>
  <c r="CI109" i="165"/>
  <c r="F12" i="165"/>
  <c r="CL12" i="165"/>
  <c r="F20" i="165"/>
  <c r="CL20" i="165"/>
  <c r="CL28" i="165"/>
  <c r="CL36" i="165"/>
  <c r="CL44" i="165"/>
  <c r="CL52" i="165"/>
  <c r="CL60" i="165"/>
  <c r="F80" i="165"/>
  <c r="CL80" i="165"/>
  <c r="F144" i="165"/>
  <c r="CL144" i="165"/>
  <c r="F145" i="165"/>
  <c r="CL145" i="165"/>
  <c r="F130" i="165"/>
  <c r="CL130" i="165"/>
  <c r="F131" i="165"/>
  <c r="CL131" i="165"/>
  <c r="F100" i="165"/>
  <c r="CL100" i="165"/>
  <c r="F97" i="165"/>
  <c r="CL97" i="165"/>
  <c r="F125" i="165"/>
  <c r="CL125" i="165"/>
  <c r="F84" i="165"/>
  <c r="CL84" i="165"/>
  <c r="F126" i="165"/>
  <c r="CL126" i="165"/>
  <c r="F79" i="165"/>
  <c r="CL79" i="165"/>
  <c r="F143" i="165"/>
  <c r="CL143" i="165"/>
  <c r="B18" i="165"/>
  <c r="BZ17" i="165"/>
  <c r="B26" i="165"/>
  <c r="BZ25" i="165"/>
  <c r="B137" i="165"/>
  <c r="BZ137" i="165"/>
  <c r="B145" i="165"/>
  <c r="BZ145" i="165"/>
  <c r="B153" i="165"/>
  <c r="BZ153" i="165"/>
  <c r="CI17" i="165"/>
  <c r="E33" i="165"/>
  <c r="CI33" i="165"/>
  <c r="E103" i="165"/>
  <c r="CI103" i="165"/>
  <c r="E118" i="165"/>
  <c r="CI118" i="165"/>
  <c r="E55" i="165"/>
  <c r="CI55" i="165"/>
  <c r="E81" i="165"/>
  <c r="CI81" i="165"/>
  <c r="E145" i="165"/>
  <c r="CI145" i="165"/>
  <c r="E50" i="165"/>
  <c r="CI50" i="165"/>
  <c r="E114" i="165"/>
  <c r="CI114" i="165"/>
  <c r="E96" i="165"/>
  <c r="CI96" i="165"/>
  <c r="E107" i="165"/>
  <c r="CI107" i="165"/>
  <c r="E37" i="165"/>
  <c r="CI37" i="165"/>
  <c r="E104" i="165"/>
  <c r="CI104" i="165"/>
  <c r="E140" i="165"/>
  <c r="CI140" i="165"/>
  <c r="E60" i="165"/>
  <c r="CI60" i="165"/>
  <c r="E53" i="165"/>
  <c r="CI53" i="165"/>
  <c r="E117" i="165"/>
  <c r="CI117" i="165"/>
  <c r="F13" i="165"/>
  <c r="CL13" i="165"/>
  <c r="F21" i="165"/>
  <c r="CL21" i="165"/>
  <c r="CL29" i="165"/>
  <c r="CL37" i="165"/>
  <c r="CL45" i="165"/>
  <c r="CL53" i="165"/>
  <c r="CL61" i="165"/>
  <c r="F88" i="165"/>
  <c r="CL88" i="165"/>
  <c r="F152" i="165"/>
  <c r="CL152" i="165"/>
  <c r="F153" i="165"/>
  <c r="CL153" i="165"/>
  <c r="F138" i="165"/>
  <c r="CL138" i="165"/>
  <c r="F139" i="165"/>
  <c r="CL139" i="165"/>
  <c r="F108" i="165"/>
  <c r="CL108" i="165"/>
  <c r="F91" i="165"/>
  <c r="CL91" i="165"/>
  <c r="F133" i="165"/>
  <c r="CL133" i="165"/>
  <c r="F70" i="165"/>
  <c r="CL70" i="165"/>
  <c r="F134" i="165"/>
  <c r="CL134" i="165"/>
  <c r="F87" i="165"/>
  <c r="CL87" i="165"/>
  <c r="F151" i="165"/>
  <c r="CL151" i="165"/>
  <c r="B10" i="165"/>
  <c r="BZ10" i="165"/>
  <c r="B19" i="165"/>
  <c r="BZ18" i="165"/>
  <c r="BZ26" i="165"/>
  <c r="B138" i="165"/>
  <c r="BZ138" i="165"/>
  <c r="B146" i="165"/>
  <c r="BZ146" i="165"/>
  <c r="B154" i="165"/>
  <c r="BZ154" i="165"/>
  <c r="E10" i="165"/>
  <c r="CI10" i="165"/>
  <c r="E18" i="165"/>
  <c r="CI18" i="165"/>
  <c r="E27" i="165"/>
  <c r="CI26" i="165"/>
  <c r="E34" i="165"/>
  <c r="CI34" i="165"/>
  <c r="E111" i="165"/>
  <c r="CI111" i="165"/>
  <c r="E134" i="165"/>
  <c r="CI134" i="165"/>
  <c r="E95" i="165"/>
  <c r="CI95" i="165"/>
  <c r="E89" i="165"/>
  <c r="CI89" i="165"/>
  <c r="E153" i="165"/>
  <c r="CI153" i="165"/>
  <c r="E58" i="165"/>
  <c r="CI58" i="165"/>
  <c r="E122" i="165"/>
  <c r="CI122" i="165"/>
  <c r="E41" i="165"/>
  <c r="CI41" i="165"/>
  <c r="E115" i="165"/>
  <c r="CI115" i="165"/>
  <c r="E46" i="165"/>
  <c r="CI46" i="165"/>
  <c r="E128" i="165"/>
  <c r="CI128" i="165"/>
  <c r="E148" i="165"/>
  <c r="CI148" i="165"/>
  <c r="E76" i="165"/>
  <c r="CI76" i="165"/>
  <c r="E61" i="165"/>
  <c r="CI61" i="165"/>
  <c r="E125" i="165"/>
  <c r="CI125" i="165"/>
  <c r="F14" i="165"/>
  <c r="CL14" i="165"/>
  <c r="CL22" i="165"/>
  <c r="CL30" i="165"/>
  <c r="CL38" i="165"/>
  <c r="CL46" i="165"/>
  <c r="CL54" i="165"/>
  <c r="CL62" i="165"/>
  <c r="F96" i="165"/>
  <c r="CL96" i="165"/>
  <c r="F67" i="165"/>
  <c r="CL67" i="165"/>
  <c r="F158" i="165"/>
  <c r="CK158" i="165" s="1"/>
  <c r="CL208" i="165"/>
  <c r="F146" i="165"/>
  <c r="CL146" i="165"/>
  <c r="F147" i="165"/>
  <c r="CL147" i="165"/>
  <c r="F116" i="165"/>
  <c r="CL116" i="165"/>
  <c r="F77" i="165"/>
  <c r="CL77" i="165"/>
  <c r="F141" i="165"/>
  <c r="CL141" i="165"/>
  <c r="F78" i="165"/>
  <c r="CL78" i="165"/>
  <c r="F142" i="165"/>
  <c r="CL142" i="165"/>
  <c r="F95" i="165"/>
  <c r="CL95" i="165"/>
  <c r="F68" i="165"/>
  <c r="CL68" i="165"/>
  <c r="B11" i="165"/>
  <c r="BZ11" i="165"/>
  <c r="B20" i="165"/>
  <c r="BZ19" i="165"/>
  <c r="B139" i="165"/>
  <c r="BZ139" i="165"/>
  <c r="BZ147" i="165"/>
  <c r="B155" i="165"/>
  <c r="BZ155" i="165"/>
  <c r="E11" i="165"/>
  <c r="CI11" i="165"/>
  <c r="E19" i="165"/>
  <c r="CI19" i="165"/>
  <c r="E38" i="165"/>
  <c r="CI38" i="165"/>
  <c r="E119" i="165"/>
  <c r="CI119" i="165"/>
  <c r="E56" i="165"/>
  <c r="CI56" i="165"/>
  <c r="E64" i="165"/>
  <c r="CI64" i="165"/>
  <c r="E97" i="165"/>
  <c r="CI97" i="165"/>
  <c r="E54" i="165"/>
  <c r="CI54" i="165"/>
  <c r="E66" i="165"/>
  <c r="CI66" i="165"/>
  <c r="E130" i="165"/>
  <c r="CI130" i="165"/>
  <c r="E43" i="165"/>
  <c r="CI43" i="165"/>
  <c r="E123" i="165"/>
  <c r="CI123" i="165"/>
  <c r="E86" i="165"/>
  <c r="CI86" i="165"/>
  <c r="E152" i="165"/>
  <c r="CI152" i="165"/>
  <c r="E156" i="165"/>
  <c r="CI156" i="165"/>
  <c r="E84" i="165"/>
  <c r="CI84" i="165"/>
  <c r="E69" i="165"/>
  <c r="CI69" i="165"/>
  <c r="E133" i="165"/>
  <c r="CI133" i="165"/>
  <c r="F15" i="165"/>
  <c r="CL15" i="165"/>
  <c r="F23" i="165"/>
  <c r="CL23" i="165"/>
  <c r="CL31" i="165"/>
  <c r="CL39" i="165"/>
  <c r="CL47" i="165"/>
  <c r="CL55" i="165"/>
  <c r="CL63" i="165"/>
  <c r="F104" i="165"/>
  <c r="CL104" i="165"/>
  <c r="CL105" i="165"/>
  <c r="F90" i="165"/>
  <c r="CL90" i="165"/>
  <c r="F154" i="165"/>
  <c r="CL154" i="165"/>
  <c r="F155" i="165"/>
  <c r="CL155" i="165"/>
  <c r="F124" i="165"/>
  <c r="CL124" i="165"/>
  <c r="F85" i="165"/>
  <c r="CL85" i="165"/>
  <c r="F149" i="165"/>
  <c r="CL149" i="165"/>
  <c r="F86" i="165"/>
  <c r="CL86" i="165"/>
  <c r="F150" i="165"/>
  <c r="CL150" i="165"/>
  <c r="F103" i="165"/>
  <c r="CL103" i="165"/>
  <c r="B21" i="165"/>
  <c r="BZ20" i="165"/>
  <c r="B140" i="165"/>
  <c r="BZ140" i="165"/>
  <c r="BZ148" i="165"/>
  <c r="B156" i="165"/>
  <c r="BZ156" i="165"/>
  <c r="E12" i="165"/>
  <c r="CI12" i="165"/>
  <c r="E20" i="165"/>
  <c r="CI20" i="165"/>
  <c r="CI78" i="165"/>
  <c r="E127" i="165"/>
  <c r="CI127" i="165"/>
  <c r="E112" i="165"/>
  <c r="CI112" i="165"/>
  <c r="E88" i="165"/>
  <c r="CI88" i="165"/>
  <c r="CI105" i="165"/>
  <c r="E102" i="165"/>
  <c r="CI102" i="165"/>
  <c r="E74" i="165"/>
  <c r="CI74" i="165"/>
  <c r="E138" i="165"/>
  <c r="CI138" i="165"/>
  <c r="CI67" i="165"/>
  <c r="E131" i="165"/>
  <c r="CI131" i="165"/>
  <c r="E150" i="165"/>
  <c r="CI150" i="165"/>
  <c r="E49" i="165"/>
  <c r="CI49" i="165"/>
  <c r="CI40" i="165"/>
  <c r="E92" i="165"/>
  <c r="CI92" i="165"/>
  <c r="E77" i="165"/>
  <c r="CI77" i="165"/>
  <c r="E141" i="165"/>
  <c r="CI141" i="165"/>
  <c r="F16" i="165"/>
  <c r="CL16" i="165"/>
  <c r="F24" i="165"/>
  <c r="CL24" i="165"/>
  <c r="CL32" i="165"/>
  <c r="CL40" i="165"/>
  <c r="CL48" i="165"/>
  <c r="CL56" i="165"/>
  <c r="F64" i="165"/>
  <c r="CL64" i="165"/>
  <c r="F112" i="165"/>
  <c r="CL112" i="165"/>
  <c r="F113" i="165"/>
  <c r="CL113" i="165"/>
  <c r="F98" i="165"/>
  <c r="CL98" i="165"/>
  <c r="F83" i="165"/>
  <c r="CL83" i="165"/>
  <c r="F69" i="165"/>
  <c r="CL69" i="165"/>
  <c r="F132" i="165"/>
  <c r="CL132" i="165"/>
  <c r="F93" i="165"/>
  <c r="CL93" i="165"/>
  <c r="F94" i="165"/>
  <c r="CL94" i="165"/>
  <c r="F89" i="165"/>
  <c r="CL89" i="165"/>
  <c r="F111" i="165"/>
  <c r="CL111" i="165"/>
  <c r="B9" i="165"/>
  <c r="BZ9" i="165"/>
  <c r="B141" i="165"/>
  <c r="BZ141" i="165"/>
  <c r="B149" i="165"/>
  <c r="BZ149" i="165"/>
  <c r="E13" i="165"/>
  <c r="CI13" i="165"/>
  <c r="CI21" i="165"/>
  <c r="E110" i="165"/>
  <c r="CI110" i="165"/>
  <c r="E135" i="165"/>
  <c r="CI135" i="165"/>
  <c r="E136" i="165"/>
  <c r="CI136" i="165"/>
  <c r="E120" i="165"/>
  <c r="CI120" i="165"/>
  <c r="E113" i="165"/>
  <c r="CI113" i="165"/>
  <c r="E158" i="165"/>
  <c r="CH158" i="165" s="1"/>
  <c r="CI208" i="165"/>
  <c r="E82" i="165"/>
  <c r="CI82" i="165"/>
  <c r="E146" i="165"/>
  <c r="CI146" i="165"/>
  <c r="E75" i="165"/>
  <c r="CI75" i="165"/>
  <c r="E139" i="165"/>
  <c r="CI139" i="165"/>
  <c r="E47" i="165"/>
  <c r="CI47" i="165"/>
  <c r="E68" i="165"/>
  <c r="CI68" i="165"/>
  <c r="E51" i="165"/>
  <c r="CI51" i="165"/>
  <c r="E108" i="165"/>
  <c r="CI108" i="165"/>
  <c r="E85" i="165"/>
  <c r="CI85" i="165"/>
  <c r="E149" i="165"/>
  <c r="CI149" i="165"/>
  <c r="F17" i="165"/>
  <c r="CL17" i="165"/>
  <c r="F25" i="165"/>
  <c r="CL25" i="165"/>
  <c r="F33" i="165"/>
  <c r="CL33" i="165"/>
  <c r="CL41" i="165"/>
  <c r="CL49" i="165"/>
  <c r="CL57" i="165"/>
  <c r="F65" i="165"/>
  <c r="CL65" i="165"/>
  <c r="CL120" i="165"/>
  <c r="F121" i="165"/>
  <c r="CL121" i="165"/>
  <c r="F106" i="165"/>
  <c r="CL106" i="165"/>
  <c r="F107" i="165"/>
  <c r="CL107" i="165"/>
  <c r="CL73" i="165"/>
  <c r="F140" i="165"/>
  <c r="CL140" i="165"/>
  <c r="F101" i="165"/>
  <c r="CL101" i="165"/>
  <c r="F81" i="165"/>
  <c r="CL81" i="165"/>
  <c r="CL102" i="165"/>
  <c r="F99" i="165"/>
  <c r="CL99" i="165"/>
  <c r="F119" i="165"/>
  <c r="CL119" i="165"/>
  <c r="B142" i="165"/>
  <c r="BZ142" i="165"/>
  <c r="B150" i="165"/>
  <c r="BZ150" i="165"/>
  <c r="B158" i="165"/>
  <c r="BZ208" i="165"/>
  <c r="F9" i="165"/>
  <c r="CL9" i="165"/>
  <c r="CI14" i="165"/>
  <c r="E22" i="165"/>
  <c r="CI22" i="165"/>
  <c r="E142" i="165"/>
  <c r="CI142" i="165"/>
  <c r="E143" i="165"/>
  <c r="CI143" i="165"/>
  <c r="E144" i="165"/>
  <c r="CI144" i="165"/>
  <c r="E57" i="165"/>
  <c r="CI57" i="165"/>
  <c r="E121" i="165"/>
  <c r="CI121" i="165"/>
  <c r="E71" i="165"/>
  <c r="CI71" i="165"/>
  <c r="E90" i="165"/>
  <c r="CI90" i="165"/>
  <c r="E154" i="165"/>
  <c r="CI154" i="165"/>
  <c r="E83" i="165"/>
  <c r="CI83" i="165"/>
  <c r="E147" i="165"/>
  <c r="CI147" i="165"/>
  <c r="E87" i="165"/>
  <c r="CI87" i="165"/>
  <c r="E100" i="165"/>
  <c r="CI100" i="165"/>
  <c r="E59" i="165"/>
  <c r="CI59" i="165"/>
  <c r="E124" i="165"/>
  <c r="CI124" i="165"/>
  <c r="E93" i="165"/>
  <c r="CI93" i="165"/>
  <c r="E157" i="165"/>
  <c r="CH157" i="165" s="1"/>
  <c r="F10" i="165"/>
  <c r="CL10" i="165"/>
  <c r="F18" i="165"/>
  <c r="CL18" i="165"/>
  <c r="CL26" i="165"/>
  <c r="CL34" i="165"/>
  <c r="CL42" i="165"/>
  <c r="CL50" i="165"/>
  <c r="CL58" i="165"/>
  <c r="F66" i="165"/>
  <c r="CL66" i="165"/>
  <c r="F128" i="165"/>
  <c r="CL128" i="165"/>
  <c r="F129" i="165"/>
  <c r="CL129" i="165"/>
  <c r="F114" i="165"/>
  <c r="CL114" i="165"/>
  <c r="F115" i="165"/>
  <c r="CL115" i="165"/>
  <c r="F74" i="165"/>
  <c r="CL74" i="165"/>
  <c r="F148" i="165"/>
  <c r="CL148" i="165"/>
  <c r="F109" i="165"/>
  <c r="CL109" i="165"/>
  <c r="F82" i="165"/>
  <c r="CL82" i="165"/>
  <c r="F110" i="165"/>
  <c r="CL110" i="165"/>
  <c r="F76" i="165"/>
  <c r="CL76" i="165"/>
  <c r="F127" i="165"/>
  <c r="CL127" i="165"/>
  <c r="B16" i="165"/>
  <c r="BZ15" i="165"/>
  <c r="B24" i="165"/>
  <c r="BZ23" i="165"/>
  <c r="B135" i="165"/>
  <c r="BZ135" i="165"/>
  <c r="B143" i="165"/>
  <c r="BZ143" i="165"/>
  <c r="B151" i="165"/>
  <c r="BZ151" i="165"/>
  <c r="E9" i="165"/>
  <c r="CI9" i="165"/>
  <c r="E15" i="165"/>
  <c r="CI15" i="165"/>
  <c r="E24" i="165"/>
  <c r="CI23" i="165"/>
  <c r="E39" i="165"/>
  <c r="CI39" i="165"/>
  <c r="E151" i="165"/>
  <c r="CI151" i="165"/>
  <c r="E62" i="165"/>
  <c r="CI62" i="165"/>
  <c r="E65" i="165"/>
  <c r="CI65" i="165"/>
  <c r="E129" i="165"/>
  <c r="CI129" i="165"/>
  <c r="E80" i="165"/>
  <c r="CI80" i="165"/>
  <c r="E98" i="165"/>
  <c r="CI98" i="165"/>
  <c r="E94" i="165"/>
  <c r="CI94" i="165"/>
  <c r="E91" i="165"/>
  <c r="CI91" i="165"/>
  <c r="E155" i="165"/>
  <c r="CI155" i="165"/>
  <c r="E48" i="165"/>
  <c r="CI48" i="165"/>
  <c r="E116" i="165"/>
  <c r="CI116" i="165"/>
  <c r="E44" i="165"/>
  <c r="CI44" i="165"/>
  <c r="E36" i="165"/>
  <c r="CI36" i="165"/>
  <c r="E101" i="165"/>
  <c r="CI101" i="165"/>
  <c r="F11" i="165"/>
  <c r="CL11" i="165"/>
  <c r="F19" i="165"/>
  <c r="CL19" i="165"/>
  <c r="CL27" i="165"/>
  <c r="CL35" i="165"/>
  <c r="CL43" i="165"/>
  <c r="CL51" i="165"/>
  <c r="CL59" i="165"/>
  <c r="F72" i="165"/>
  <c r="CL72" i="165"/>
  <c r="F136" i="165"/>
  <c r="CL136" i="165"/>
  <c r="F137" i="165"/>
  <c r="CL137" i="165"/>
  <c r="F122" i="165"/>
  <c r="CL122" i="165"/>
  <c r="F123" i="165"/>
  <c r="CL123" i="165"/>
  <c r="F92" i="165"/>
  <c r="CL92" i="165"/>
  <c r="F156" i="165"/>
  <c r="CL156" i="165"/>
  <c r="F117" i="165"/>
  <c r="CL117" i="165"/>
  <c r="F75" i="165"/>
  <c r="CL75" i="165"/>
  <c r="F118" i="165"/>
  <c r="CL118" i="165"/>
  <c r="F71" i="165"/>
  <c r="CL71" i="165"/>
  <c r="F135" i="165"/>
  <c r="CL135" i="165"/>
  <c r="B136" i="165"/>
  <c r="BZ136" i="165"/>
  <c r="B144" i="165"/>
  <c r="BZ144" i="165"/>
  <c r="B152" i="165"/>
  <c r="BZ152" i="165"/>
  <c r="B17" i="165"/>
  <c r="B25" i="165"/>
  <c r="B35" i="165"/>
  <c r="B83" i="165"/>
  <c r="B123" i="165"/>
  <c r="B36" i="165"/>
  <c r="B92" i="165"/>
  <c r="B45" i="165"/>
  <c r="B46" i="165"/>
  <c r="B40" i="165"/>
  <c r="B48" i="165"/>
  <c r="B15" i="165"/>
  <c r="B23" i="165"/>
  <c r="E14" i="165"/>
  <c r="F22" i="165"/>
  <c r="B147" i="165"/>
  <c r="F105" i="165"/>
  <c r="B148" i="165"/>
  <c r="E78" i="165"/>
  <c r="E105" i="165"/>
  <c r="E67" i="165"/>
  <c r="E40" i="165"/>
  <c r="F32" i="165"/>
  <c r="B32" i="165"/>
  <c r="F120" i="165"/>
  <c r="F73" i="165"/>
  <c r="F102" i="165"/>
  <c r="DS3" i="165"/>
  <c r="DV3" i="165"/>
  <c r="DW3" i="165"/>
  <c r="EG16" i="165"/>
  <c r="EV23" i="165" l="1"/>
  <c r="EJ24" i="165"/>
  <c r="ER22" i="165"/>
  <c r="EF23" i="165"/>
  <c r="BY64" i="165"/>
  <c r="BY61" i="165"/>
  <c r="BY129" i="165"/>
  <c r="BY132" i="165"/>
  <c r="BY131" i="165"/>
  <c r="BY130" i="165"/>
  <c r="BY157" i="165"/>
  <c r="BY14" i="165"/>
  <c r="BY60" i="165"/>
  <c r="BY98" i="165"/>
  <c r="BY13" i="165"/>
  <c r="BY65" i="165"/>
  <c r="BY63" i="165"/>
  <c r="BY68" i="165"/>
  <c r="BY67" i="165"/>
  <c r="BY66" i="165"/>
  <c r="BY12" i="165"/>
  <c r="BY59" i="165"/>
  <c r="BY158" i="165"/>
  <c r="BY62" i="165"/>
  <c r="BY134" i="165"/>
  <c r="BY58" i="165"/>
  <c r="BY133" i="165"/>
  <c r="F31" i="165"/>
  <c r="F30" i="165"/>
  <c r="CK30" i="165" s="1"/>
  <c r="CH9" i="165"/>
  <c r="CH16" i="165"/>
  <c r="CK141" i="165"/>
  <c r="CH17" i="165"/>
  <c r="CK58" i="165"/>
  <c r="CK48" i="165"/>
  <c r="BY15" i="165"/>
  <c r="CK133" i="165"/>
  <c r="BY25" i="165"/>
  <c r="BY45" i="165"/>
  <c r="BY123" i="165"/>
  <c r="CH139" i="165"/>
  <c r="CH208" i="165"/>
  <c r="CH135" i="165"/>
  <c r="BY9" i="165"/>
  <c r="CK83" i="165"/>
  <c r="CK64" i="165"/>
  <c r="CK125" i="165"/>
  <c r="CK28" i="165"/>
  <c r="BY83" i="165"/>
  <c r="BY46" i="165"/>
  <c r="CK38" i="165"/>
  <c r="CH52" i="165"/>
  <c r="CH108" i="165"/>
  <c r="CK105" i="165"/>
  <c r="BY23" i="165"/>
  <c r="CK156" i="165"/>
  <c r="CH44" i="165"/>
  <c r="CH39" i="165"/>
  <c r="CK129" i="165"/>
  <c r="CH143" i="165"/>
  <c r="CK17" i="165"/>
  <c r="CH45" i="165"/>
  <c r="CH70" i="165"/>
  <c r="CH69" i="165"/>
  <c r="BY136" i="165"/>
  <c r="CK101" i="165"/>
  <c r="CH74" i="165"/>
  <c r="CK86" i="165"/>
  <c r="CH133" i="165"/>
  <c r="CH64" i="165"/>
  <c r="CH61" i="165"/>
  <c r="CH18" i="165"/>
  <c r="CK88" i="165"/>
  <c r="CH104" i="165"/>
  <c r="CH66" i="165"/>
  <c r="CK136" i="165"/>
  <c r="CH94" i="165"/>
  <c r="CH142" i="165"/>
  <c r="CH51" i="165"/>
  <c r="BY149" i="165"/>
  <c r="CH79" i="165"/>
  <c r="BY147" i="165"/>
  <c r="CK140" i="165"/>
  <c r="CH92" i="165"/>
  <c r="BY156" i="165"/>
  <c r="CK154" i="165"/>
  <c r="CK95" i="165"/>
  <c r="CH10" i="165"/>
  <c r="CK138" i="165"/>
  <c r="CH50" i="165"/>
  <c r="BY142" i="165"/>
  <c r="CK102" i="165"/>
  <c r="CH105" i="165"/>
  <c r="CK75" i="165"/>
  <c r="CK123" i="165"/>
  <c r="CK72" i="165"/>
  <c r="CK19" i="165"/>
  <c r="CH101" i="165"/>
  <c r="CH48" i="165"/>
  <c r="CH98" i="165"/>
  <c r="CH62" i="165"/>
  <c r="CH15" i="165"/>
  <c r="BY135" i="165"/>
  <c r="CK82" i="165"/>
  <c r="CK115" i="165"/>
  <c r="CK66" i="165"/>
  <c r="CK18" i="165"/>
  <c r="CH100" i="165"/>
  <c r="CH154" i="165"/>
  <c r="CH57" i="165"/>
  <c r="CH22" i="165"/>
  <c r="CK33" i="165"/>
  <c r="CH149" i="165"/>
  <c r="CH68" i="165"/>
  <c r="CH146" i="165"/>
  <c r="CH120" i="165"/>
  <c r="CH21" i="165"/>
  <c r="BY141" i="165"/>
  <c r="CK89" i="165"/>
  <c r="CK132" i="165"/>
  <c r="CK113" i="165"/>
  <c r="CK126" i="165"/>
  <c r="CK100" i="165"/>
  <c r="CK144" i="165"/>
  <c r="CH132" i="165"/>
  <c r="CH63" i="165"/>
  <c r="CH73" i="165"/>
  <c r="CK32" i="165"/>
  <c r="CK71" i="165"/>
  <c r="CH129" i="165"/>
  <c r="CK76" i="165"/>
  <c r="CH71" i="165"/>
  <c r="CK130" i="165"/>
  <c r="CH35" i="165"/>
  <c r="CH111" i="165"/>
  <c r="BY36" i="165"/>
  <c r="CK106" i="165"/>
  <c r="CH150" i="165"/>
  <c r="CH12" i="165"/>
  <c r="CK104" i="165"/>
  <c r="CH130" i="165"/>
  <c r="BY139" i="165"/>
  <c r="CH134" i="165"/>
  <c r="CK21" i="165"/>
  <c r="BY26" i="165"/>
  <c r="CH40" i="165"/>
  <c r="CK118" i="165"/>
  <c r="CH65" i="165"/>
  <c r="CK110" i="165"/>
  <c r="CH59" i="165"/>
  <c r="CH110" i="165"/>
  <c r="CK98" i="165"/>
  <c r="CK97" i="165"/>
  <c r="CH137" i="165"/>
  <c r="BY40" i="165"/>
  <c r="CK99" i="165"/>
  <c r="CH131" i="165"/>
  <c r="CK149" i="165"/>
  <c r="CH86" i="165"/>
  <c r="CH11" i="165"/>
  <c r="CK208" i="165"/>
  <c r="CK13" i="165"/>
  <c r="BY18" i="165"/>
  <c r="CK73" i="165"/>
  <c r="CH78" i="165"/>
  <c r="BY47" i="165"/>
  <c r="CH93" i="165"/>
  <c r="BY22" i="165"/>
  <c r="BY92" i="165"/>
  <c r="BY51" i="165"/>
  <c r="BY152" i="165"/>
  <c r="CK103" i="165"/>
  <c r="CK85" i="165"/>
  <c r="CK90" i="165"/>
  <c r="CH84" i="165"/>
  <c r="CH123" i="165"/>
  <c r="CH54" i="165"/>
  <c r="CH119" i="165"/>
  <c r="BY155" i="165"/>
  <c r="BY11" i="165"/>
  <c r="CK142" i="165"/>
  <c r="CK116" i="165"/>
  <c r="CK67" i="165"/>
  <c r="CH148" i="165"/>
  <c r="CH41" i="165"/>
  <c r="CH89" i="165"/>
  <c r="CH34" i="165"/>
  <c r="BY154" i="165"/>
  <c r="BY19" i="165"/>
  <c r="CK87" i="165"/>
  <c r="CK91" i="165"/>
  <c r="CK153" i="165"/>
  <c r="CH60" i="165"/>
  <c r="CH107" i="165"/>
  <c r="CH145" i="165"/>
  <c r="CH103" i="165"/>
  <c r="BY145" i="165"/>
  <c r="CH76" i="165"/>
  <c r="BY44" i="165"/>
  <c r="CK137" i="165"/>
  <c r="CH91" i="165"/>
  <c r="BY151" i="165"/>
  <c r="CK148" i="165"/>
  <c r="CH124" i="165"/>
  <c r="CK143" i="165"/>
  <c r="CH42" i="165"/>
  <c r="BY108" i="165"/>
  <c r="BY17" i="165"/>
  <c r="BY208" i="165"/>
  <c r="CH77" i="165"/>
  <c r="CH112" i="165"/>
  <c r="CK23" i="165"/>
  <c r="CH19" i="165"/>
  <c r="CK146" i="165"/>
  <c r="CH46" i="165"/>
  <c r="BY138" i="165"/>
  <c r="CK139" i="165"/>
  <c r="CH114" i="165"/>
  <c r="CH24" i="165"/>
  <c r="CK128" i="165"/>
  <c r="CH83" i="165"/>
  <c r="CH113" i="165"/>
  <c r="CK111" i="165"/>
  <c r="CK145" i="165"/>
  <c r="CH67" i="165"/>
  <c r="CK121" i="165"/>
  <c r="CH127" i="165"/>
  <c r="CH56" i="165"/>
  <c r="CK77" i="165"/>
  <c r="CH115" i="165"/>
  <c r="BY27" i="165"/>
  <c r="CH37" i="165"/>
  <c r="CH118" i="165"/>
  <c r="CK120" i="165"/>
  <c r="BY148" i="165"/>
  <c r="CH90" i="165"/>
  <c r="BY43" i="165"/>
  <c r="CK135" i="165"/>
  <c r="CK117" i="165"/>
  <c r="CK122" i="165"/>
  <c r="CK11" i="165"/>
  <c r="CH36" i="165"/>
  <c r="CH155" i="165"/>
  <c r="CH80" i="165"/>
  <c r="CH151" i="165"/>
  <c r="BY24" i="165"/>
  <c r="CK127" i="165"/>
  <c r="CK109" i="165"/>
  <c r="CK114" i="165"/>
  <c r="CK10" i="165"/>
  <c r="CH87" i="165"/>
  <c r="CH144" i="165"/>
  <c r="CK25" i="165"/>
  <c r="CH85" i="165"/>
  <c r="CH47" i="165"/>
  <c r="CH82" i="165"/>
  <c r="CH136" i="165"/>
  <c r="CH13" i="165"/>
  <c r="CK94" i="165"/>
  <c r="CK69" i="165"/>
  <c r="CK112" i="165"/>
  <c r="CK84" i="165"/>
  <c r="CK131" i="165"/>
  <c r="CK80" i="165"/>
  <c r="CK20" i="165"/>
  <c r="CH109" i="165"/>
  <c r="CH72" i="165"/>
  <c r="CH106" i="165"/>
  <c r="CH126" i="165"/>
  <c r="CK8" i="165"/>
  <c r="CK43" i="165"/>
  <c r="BY16" i="165"/>
  <c r="CH147" i="165"/>
  <c r="CK12" i="165"/>
  <c r="BY38" i="165"/>
  <c r="CK119" i="165"/>
  <c r="CK16" i="165"/>
  <c r="BY21" i="165"/>
  <c r="CK155" i="165"/>
  <c r="CH152" i="165"/>
  <c r="CK68" i="165"/>
  <c r="CK14" i="165"/>
  <c r="CH58" i="165"/>
  <c r="CK70" i="165"/>
  <c r="CH117" i="165"/>
  <c r="CH55" i="165"/>
  <c r="BY48" i="165"/>
  <c r="CK92" i="165"/>
  <c r="CH116" i="165"/>
  <c r="BY143" i="165"/>
  <c r="CK74" i="165"/>
  <c r="CH121" i="165"/>
  <c r="CH75" i="165"/>
  <c r="CK93" i="165"/>
  <c r="CK79" i="165"/>
  <c r="CH99" i="165"/>
  <c r="BY32" i="165"/>
  <c r="BY91" i="165"/>
  <c r="BY150" i="165"/>
  <c r="CH102" i="165"/>
  <c r="CK15" i="165"/>
  <c r="BY20" i="165"/>
  <c r="CH153" i="165"/>
  <c r="CK151" i="165"/>
  <c r="CH53" i="165"/>
  <c r="BY153" i="165"/>
  <c r="CK22" i="165"/>
  <c r="CK27" i="165"/>
  <c r="CH14" i="165"/>
  <c r="BY39" i="165"/>
  <c r="BY52" i="165"/>
  <c r="BY35" i="165"/>
  <c r="BY144" i="165"/>
  <c r="CK9" i="165"/>
  <c r="CK81" i="165"/>
  <c r="CK107" i="165"/>
  <c r="CK65" i="165"/>
  <c r="CK24" i="165"/>
  <c r="CH141" i="165"/>
  <c r="CH49" i="165"/>
  <c r="CH138" i="165"/>
  <c r="CH88" i="165"/>
  <c r="CH20" i="165"/>
  <c r="BY140" i="165"/>
  <c r="CK150" i="165"/>
  <c r="CK124" i="165"/>
  <c r="CK31" i="165"/>
  <c r="CH156" i="165"/>
  <c r="CH43" i="165"/>
  <c r="CH97" i="165"/>
  <c r="CH38" i="165"/>
  <c r="CK78" i="165"/>
  <c r="CK147" i="165"/>
  <c r="CK96" i="165"/>
  <c r="CH125" i="165"/>
  <c r="CH128" i="165"/>
  <c r="CH122" i="165"/>
  <c r="CH95" i="165"/>
  <c r="CH27" i="165"/>
  <c r="BY146" i="165"/>
  <c r="BY10" i="165"/>
  <c r="CK134" i="165"/>
  <c r="CK108" i="165"/>
  <c r="CK152" i="165"/>
  <c r="CK29" i="165"/>
  <c r="CH140" i="165"/>
  <c r="CH96" i="165"/>
  <c r="CH81" i="165"/>
  <c r="CH33" i="165"/>
  <c r="BY137" i="165"/>
  <c r="DJ3" i="165"/>
  <c r="F34" i="165"/>
  <c r="F49" i="165"/>
  <c r="F39" i="165"/>
  <c r="F53" i="165"/>
  <c r="F26" i="165"/>
  <c r="F54" i="165"/>
  <c r="E32" i="165"/>
  <c r="B95" i="165"/>
  <c r="B54" i="165"/>
  <c r="B37" i="165"/>
  <c r="B99" i="165"/>
  <c r="B55" i="165"/>
  <c r="B126" i="165"/>
  <c r="B119" i="165"/>
  <c r="B125" i="165"/>
  <c r="B94" i="165"/>
  <c r="B84" i="165"/>
  <c r="B53" i="165"/>
  <c r="E30" i="165"/>
  <c r="E31" i="165"/>
  <c r="B31" i="165"/>
  <c r="E29" i="165"/>
  <c r="E23" i="165"/>
  <c r="B121" i="165"/>
  <c r="B87" i="165"/>
  <c r="B29" i="165"/>
  <c r="B90" i="165"/>
  <c r="B89" i="165"/>
  <c r="B120" i="165"/>
  <c r="B79" i="165"/>
  <c r="B82" i="165"/>
  <c r="E25" i="165"/>
  <c r="E26" i="165"/>
  <c r="B81" i="165"/>
  <c r="B96" i="165"/>
  <c r="B118" i="165"/>
  <c r="B50" i="165"/>
  <c r="B49" i="165"/>
  <c r="B88" i="165"/>
  <c r="B30" i="165"/>
  <c r="B42" i="165"/>
  <c r="B41" i="165"/>
  <c r="B80" i="165"/>
  <c r="B86" i="165"/>
  <c r="B28" i="165"/>
  <c r="B93" i="165"/>
  <c r="B34" i="165"/>
  <c r="B33" i="165"/>
  <c r="B56" i="165"/>
  <c r="B127" i="165"/>
  <c r="B78" i="165"/>
  <c r="B85" i="165"/>
  <c r="EG15" i="165"/>
  <c r="EV22" i="165" l="1"/>
  <c r="EJ23" i="165"/>
  <c r="ER21" i="165"/>
  <c r="EF22" i="165"/>
  <c r="F55" i="165"/>
  <c r="CK55" i="165" s="1"/>
  <c r="CH31" i="165"/>
  <c r="CH32" i="165"/>
  <c r="BY29" i="165"/>
  <c r="BY127" i="165"/>
  <c r="BY119" i="165"/>
  <c r="BY82" i="165"/>
  <c r="BY56" i="165"/>
  <c r="BY42" i="165"/>
  <c r="BY79" i="165"/>
  <c r="BY31" i="165"/>
  <c r="BY33" i="165"/>
  <c r="BY30" i="165"/>
  <c r="BY120" i="165"/>
  <c r="BY37" i="165"/>
  <c r="BY54" i="165"/>
  <c r="CK54" i="165"/>
  <c r="BY55" i="165"/>
  <c r="CH25" i="165"/>
  <c r="CK49" i="165"/>
  <c r="BY126" i="165"/>
  <c r="CK34" i="165"/>
  <c r="E28" i="165"/>
  <c r="BY85" i="165"/>
  <c r="BY34" i="165"/>
  <c r="BY88" i="165"/>
  <c r="BY50" i="165"/>
  <c r="BY89" i="165"/>
  <c r="BY125" i="165"/>
  <c r="BY95" i="165"/>
  <c r="BY80" i="165"/>
  <c r="BY96" i="165"/>
  <c r="BY87" i="165"/>
  <c r="CH23" i="165"/>
  <c r="BY121" i="165"/>
  <c r="CK53" i="165"/>
  <c r="BY93" i="165"/>
  <c r="BY49" i="165"/>
  <c r="CH26" i="165"/>
  <c r="CH29" i="165"/>
  <c r="CH30" i="165"/>
  <c r="CK39" i="165"/>
  <c r="BY86" i="165"/>
  <c r="BY94" i="165"/>
  <c r="BY41" i="165"/>
  <c r="BY81" i="165"/>
  <c r="BY53" i="165"/>
  <c r="BY99" i="165"/>
  <c r="BY78" i="165"/>
  <c r="BY28" i="165"/>
  <c r="BY118" i="165"/>
  <c r="BY90" i="165"/>
  <c r="BY84" i="165"/>
  <c r="CK26" i="165"/>
  <c r="B100" i="165"/>
  <c r="F44" i="165"/>
  <c r="B109" i="165"/>
  <c r="B128" i="165"/>
  <c r="B57" i="165"/>
  <c r="CL3" i="165"/>
  <c r="B97" i="165"/>
  <c r="B124" i="165"/>
  <c r="B101" i="165"/>
  <c r="B122" i="165"/>
  <c r="B69" i="165"/>
  <c r="EG14" i="165"/>
  <c r="EV21" i="165" l="1"/>
  <c r="EJ22" i="165"/>
  <c r="ER20" i="165"/>
  <c r="EF21" i="165"/>
  <c r="F56" i="165"/>
  <c r="F50" i="165"/>
  <c r="CK50" i="165" s="1"/>
  <c r="BY122" i="165"/>
  <c r="BY97" i="165"/>
  <c r="BY101" i="165"/>
  <c r="BY69" i="165"/>
  <c r="BY100" i="165"/>
  <c r="BY124" i="165"/>
  <c r="BY128" i="165"/>
  <c r="CH28" i="165"/>
  <c r="CH3" i="165" s="1"/>
  <c r="BY109" i="165"/>
  <c r="BY57" i="165"/>
  <c r="CK44" i="165"/>
  <c r="F57" i="165"/>
  <c r="F45" i="165"/>
  <c r="F40" i="165"/>
  <c r="F52" i="165"/>
  <c r="F51" i="165"/>
  <c r="F35" i="165"/>
  <c r="CI3" i="165"/>
  <c r="B110" i="165"/>
  <c r="B70" i="165"/>
  <c r="B102" i="165"/>
  <c r="EG13" i="165"/>
  <c r="EV20" i="165" l="1"/>
  <c r="EJ21" i="165"/>
  <c r="ER19" i="165"/>
  <c r="EF20" i="165"/>
  <c r="CK57" i="165"/>
  <c r="CK52" i="165"/>
  <c r="CK40" i="165"/>
  <c r="BY70" i="165"/>
  <c r="CK35" i="165"/>
  <c r="CK45" i="165"/>
  <c r="BY110" i="165"/>
  <c r="BY102" i="165"/>
  <c r="CK51" i="165"/>
  <c r="CK56" i="165"/>
  <c r="F42" i="165"/>
  <c r="F41" i="165"/>
  <c r="F47" i="165"/>
  <c r="F46" i="165"/>
  <c r="F37" i="165"/>
  <c r="F36" i="165"/>
  <c r="B103" i="165"/>
  <c r="B71" i="165"/>
  <c r="B111" i="165"/>
  <c r="EG12" i="165"/>
  <c r="EV19" i="165" l="1"/>
  <c r="EJ20" i="165"/>
  <c r="ER18" i="165"/>
  <c r="EF19" i="165"/>
  <c r="CK37" i="165"/>
  <c r="BY103" i="165"/>
  <c r="BY111" i="165"/>
  <c r="CK41" i="165"/>
  <c r="CK46" i="165"/>
  <c r="CK47" i="165"/>
  <c r="CK42" i="165"/>
  <c r="BY71" i="165"/>
  <c r="CK36" i="165"/>
  <c r="B72" i="165"/>
  <c r="B112" i="165"/>
  <c r="B104" i="165"/>
  <c r="EG11" i="165"/>
  <c r="EV18" i="165" l="1"/>
  <c r="EJ19" i="165"/>
  <c r="ER17" i="165"/>
  <c r="EF18" i="165"/>
  <c r="BY72" i="165"/>
  <c r="BY104" i="165"/>
  <c r="BY112" i="165"/>
  <c r="B105" i="165"/>
  <c r="B73" i="165"/>
  <c r="B113" i="165"/>
  <c r="EG10" i="165"/>
  <c r="EV17" i="165" l="1"/>
  <c r="EJ18" i="165"/>
  <c r="ER16" i="165"/>
  <c r="EF17" i="165"/>
  <c r="BY73" i="165"/>
  <c r="BY105" i="165"/>
  <c r="BY113" i="165"/>
  <c r="B74" i="165"/>
  <c r="B106" i="165"/>
  <c r="B114" i="165"/>
  <c r="EG8" i="165"/>
  <c r="EG9" i="165"/>
  <c r="EV16" i="165" l="1"/>
  <c r="EJ17" i="165"/>
  <c r="ER15" i="165"/>
  <c r="EF16" i="165"/>
  <c r="BY106" i="165"/>
  <c r="BY114" i="165"/>
  <c r="BY74" i="165"/>
  <c r="B107" i="165"/>
  <c r="B75" i="165"/>
  <c r="B115" i="165"/>
  <c r="EG3" i="165"/>
  <c r="EV15" i="165" l="1"/>
  <c r="EJ16" i="165"/>
  <c r="ER14" i="165"/>
  <c r="EF15" i="165"/>
  <c r="DU8" i="165"/>
  <c r="DI8" i="165" s="1"/>
  <c r="D8" i="165" s="1"/>
  <c r="DU207" i="165"/>
  <c r="DU206" i="165"/>
  <c r="DU205" i="165"/>
  <c r="DU204" i="165"/>
  <c r="DU203" i="165"/>
  <c r="DU202" i="165"/>
  <c r="DU201" i="165"/>
  <c r="DU200" i="165"/>
  <c r="DU199" i="165"/>
  <c r="DU198" i="165"/>
  <c r="DU197" i="165"/>
  <c r="DU196" i="165"/>
  <c r="DU195" i="165"/>
  <c r="DU194" i="165"/>
  <c r="DU193" i="165"/>
  <c r="DU192" i="165"/>
  <c r="DU191" i="165"/>
  <c r="DU190" i="165"/>
  <c r="DU189" i="165"/>
  <c r="DU188" i="165"/>
  <c r="DU187" i="165"/>
  <c r="DU186" i="165"/>
  <c r="DU185" i="165"/>
  <c r="DU184" i="165"/>
  <c r="DU183" i="165"/>
  <c r="DU182" i="165"/>
  <c r="DU181" i="165"/>
  <c r="DU180" i="165"/>
  <c r="DU179" i="165"/>
  <c r="DU178" i="165"/>
  <c r="DU177" i="165"/>
  <c r="DU176" i="165"/>
  <c r="DU175" i="165"/>
  <c r="DU174" i="165"/>
  <c r="DU173" i="165"/>
  <c r="DU172" i="165"/>
  <c r="DU171" i="165"/>
  <c r="DU170" i="165"/>
  <c r="DU169" i="165"/>
  <c r="DU168" i="165"/>
  <c r="DU167" i="165"/>
  <c r="DU166" i="165"/>
  <c r="DU165" i="165"/>
  <c r="DU164" i="165"/>
  <c r="DU163" i="165"/>
  <c r="DU162" i="165"/>
  <c r="DU161" i="165"/>
  <c r="DU160" i="165"/>
  <c r="DU159" i="165"/>
  <c r="DU158" i="165"/>
  <c r="DU157" i="165"/>
  <c r="BY75" i="165"/>
  <c r="BY115" i="165"/>
  <c r="BY107" i="165"/>
  <c r="B76" i="165"/>
  <c r="B116" i="165"/>
  <c r="DU9" i="165"/>
  <c r="DI9" i="165" s="1"/>
  <c r="DU74" i="165"/>
  <c r="DI74" i="165" s="1"/>
  <c r="DU208" i="165"/>
  <c r="DI208" i="165" s="1"/>
  <c r="DU156" i="165"/>
  <c r="DI156" i="165" s="1"/>
  <c r="DU155" i="165"/>
  <c r="DI155" i="165" s="1"/>
  <c r="DU154" i="165"/>
  <c r="DI154" i="165" s="1"/>
  <c r="DU153" i="165"/>
  <c r="DI153" i="165" s="1"/>
  <c r="DU152" i="165"/>
  <c r="DI152" i="165" s="1"/>
  <c r="DU151" i="165"/>
  <c r="DI151" i="165" s="1"/>
  <c r="DU150" i="165"/>
  <c r="DI150" i="165" s="1"/>
  <c r="DU149" i="165"/>
  <c r="DI149" i="165" s="1"/>
  <c r="DU148" i="165"/>
  <c r="DI148" i="165" s="1"/>
  <c r="DU147" i="165"/>
  <c r="DI147" i="165" s="1"/>
  <c r="DU146" i="165"/>
  <c r="DI146" i="165" s="1"/>
  <c r="DU145" i="165"/>
  <c r="DI145" i="165" s="1"/>
  <c r="DU144" i="165"/>
  <c r="DI144" i="165" s="1"/>
  <c r="DU143" i="165"/>
  <c r="DI143" i="165" s="1"/>
  <c r="DU142" i="165"/>
  <c r="DI142" i="165" s="1"/>
  <c r="DU141" i="165"/>
  <c r="DI141" i="165" s="1"/>
  <c r="DU140" i="165"/>
  <c r="DI140" i="165" s="1"/>
  <c r="DU139" i="165"/>
  <c r="DI139" i="165" s="1"/>
  <c r="DU138" i="165"/>
  <c r="DI138" i="165" s="1"/>
  <c r="DU137" i="165"/>
  <c r="DI137" i="165" s="1"/>
  <c r="DU136" i="165"/>
  <c r="DI136" i="165" s="1"/>
  <c r="DU135" i="165"/>
  <c r="DI135" i="165" s="1"/>
  <c r="DU134" i="165"/>
  <c r="DI134" i="165" s="1"/>
  <c r="DU133" i="165"/>
  <c r="DI133" i="165" s="1"/>
  <c r="DU132" i="165"/>
  <c r="DI132" i="165" s="1"/>
  <c r="DU131" i="165"/>
  <c r="DI131" i="165" s="1"/>
  <c r="DU130" i="165"/>
  <c r="DI130" i="165" s="1"/>
  <c r="DU129" i="165"/>
  <c r="DI129" i="165" s="1"/>
  <c r="DU128" i="165"/>
  <c r="DI128" i="165" s="1"/>
  <c r="DU127" i="165"/>
  <c r="DI127" i="165" s="1"/>
  <c r="DU126" i="165"/>
  <c r="DI126" i="165" s="1"/>
  <c r="DU125" i="165"/>
  <c r="DI125" i="165" s="1"/>
  <c r="DU124" i="165"/>
  <c r="DI124" i="165" s="1"/>
  <c r="DU123" i="165"/>
  <c r="DI123" i="165" s="1"/>
  <c r="DU122" i="165"/>
  <c r="DI122" i="165" s="1"/>
  <c r="DU121" i="165"/>
  <c r="DI121" i="165" s="1"/>
  <c r="DU120" i="165"/>
  <c r="DI120" i="165" s="1"/>
  <c r="DU119" i="165"/>
  <c r="DI119" i="165" s="1"/>
  <c r="DU118" i="165"/>
  <c r="DI118" i="165" s="1"/>
  <c r="DU117" i="165"/>
  <c r="DI117" i="165" s="1"/>
  <c r="DU116" i="165"/>
  <c r="DI116" i="165" s="1"/>
  <c r="DU115" i="165"/>
  <c r="DI115" i="165" s="1"/>
  <c r="DU114" i="165"/>
  <c r="DI114" i="165" s="1"/>
  <c r="DU113" i="165"/>
  <c r="DI113" i="165" s="1"/>
  <c r="DU112" i="165"/>
  <c r="DI112" i="165" s="1"/>
  <c r="DU111" i="165"/>
  <c r="DI111" i="165" s="1"/>
  <c r="DU110" i="165"/>
  <c r="DI110" i="165" s="1"/>
  <c r="DU109" i="165"/>
  <c r="DI109" i="165" s="1"/>
  <c r="DU108" i="165"/>
  <c r="DI108" i="165" s="1"/>
  <c r="DU107" i="165"/>
  <c r="DI107" i="165" s="1"/>
  <c r="DU106" i="165"/>
  <c r="DI106" i="165" s="1"/>
  <c r="DU105" i="165"/>
  <c r="DI105" i="165" s="1"/>
  <c r="DU104" i="165"/>
  <c r="DI104" i="165" s="1"/>
  <c r="DU103" i="165"/>
  <c r="DI103" i="165" s="1"/>
  <c r="DU102" i="165"/>
  <c r="DI102" i="165" s="1"/>
  <c r="DU101" i="165"/>
  <c r="DI101" i="165" s="1"/>
  <c r="DU100" i="165"/>
  <c r="DI100" i="165" s="1"/>
  <c r="DU99" i="165"/>
  <c r="DI99" i="165" s="1"/>
  <c r="DU98" i="165"/>
  <c r="DI98" i="165" s="1"/>
  <c r="DU97" i="165"/>
  <c r="DI97" i="165" s="1"/>
  <c r="DU96" i="165"/>
  <c r="DI96" i="165" s="1"/>
  <c r="DU95" i="165"/>
  <c r="DI95" i="165" s="1"/>
  <c r="DU94" i="165"/>
  <c r="DI94" i="165" s="1"/>
  <c r="DU93" i="165"/>
  <c r="DI93" i="165" s="1"/>
  <c r="DU92" i="165"/>
  <c r="DI92" i="165" s="1"/>
  <c r="DU91" i="165"/>
  <c r="DI91" i="165" s="1"/>
  <c r="DU90" i="165"/>
  <c r="DI90" i="165" s="1"/>
  <c r="DU89" i="165"/>
  <c r="DI89" i="165" s="1"/>
  <c r="DU88" i="165"/>
  <c r="DI88" i="165" s="1"/>
  <c r="DU87" i="165"/>
  <c r="DI87" i="165" s="1"/>
  <c r="DU86" i="165"/>
  <c r="DI86" i="165" s="1"/>
  <c r="DU85" i="165"/>
  <c r="DI85" i="165" s="1"/>
  <c r="DU84" i="165"/>
  <c r="DI84" i="165" s="1"/>
  <c r="DU83" i="165"/>
  <c r="DI83" i="165" s="1"/>
  <c r="DU82" i="165"/>
  <c r="DI82" i="165" s="1"/>
  <c r="DU81" i="165"/>
  <c r="DI81" i="165" s="1"/>
  <c r="DU80" i="165"/>
  <c r="DI80" i="165" s="1"/>
  <c r="DU79" i="165"/>
  <c r="DI79" i="165" s="1"/>
  <c r="DU78" i="165"/>
  <c r="DI78" i="165" s="1"/>
  <c r="DU77" i="165"/>
  <c r="DI77" i="165" s="1"/>
  <c r="DU76" i="165"/>
  <c r="DI76" i="165" s="1"/>
  <c r="DU75" i="165"/>
  <c r="DI75" i="165" s="1"/>
  <c r="DU73" i="165"/>
  <c r="DI73" i="165" s="1"/>
  <c r="DU72" i="165"/>
  <c r="DI72" i="165" s="1"/>
  <c r="DU71" i="165"/>
  <c r="DI71" i="165" s="1"/>
  <c r="DU70" i="165"/>
  <c r="DI70" i="165" s="1"/>
  <c r="DU69" i="165"/>
  <c r="DI69" i="165" s="1"/>
  <c r="DU68" i="165"/>
  <c r="DI68" i="165" s="1"/>
  <c r="DU67" i="165"/>
  <c r="DI67" i="165" s="1"/>
  <c r="DU66" i="165"/>
  <c r="DI66" i="165" s="1"/>
  <c r="DU65" i="165"/>
  <c r="DI65" i="165" s="1"/>
  <c r="DU64" i="165"/>
  <c r="DI64" i="165" s="1"/>
  <c r="DU63" i="165"/>
  <c r="DI63" i="165" s="1"/>
  <c r="DU62" i="165"/>
  <c r="DI62" i="165" s="1"/>
  <c r="DU61" i="165"/>
  <c r="DI61" i="165" s="1"/>
  <c r="DU60" i="165"/>
  <c r="DI60" i="165" s="1"/>
  <c r="DU59" i="165"/>
  <c r="DI59" i="165" s="1"/>
  <c r="DU58" i="165"/>
  <c r="DI58" i="165" s="1"/>
  <c r="DU57" i="165"/>
  <c r="DI57" i="165" s="1"/>
  <c r="DU56" i="165"/>
  <c r="DI56" i="165" s="1"/>
  <c r="DU55" i="165"/>
  <c r="DI55" i="165" s="1"/>
  <c r="DU54" i="165"/>
  <c r="DI54" i="165" s="1"/>
  <c r="DU53" i="165"/>
  <c r="DI53" i="165" s="1"/>
  <c r="DU52" i="165"/>
  <c r="DI52" i="165" s="1"/>
  <c r="DU51" i="165"/>
  <c r="DI51" i="165" s="1"/>
  <c r="DU50" i="165"/>
  <c r="DI50" i="165" s="1"/>
  <c r="DU49" i="165"/>
  <c r="DI49" i="165" s="1"/>
  <c r="DU48" i="165"/>
  <c r="DI48" i="165" s="1"/>
  <c r="DU47" i="165"/>
  <c r="DI47" i="165" s="1"/>
  <c r="DU46" i="165"/>
  <c r="DI46" i="165" s="1"/>
  <c r="DU45" i="165"/>
  <c r="DI45" i="165" s="1"/>
  <c r="DU44" i="165"/>
  <c r="DI44" i="165" s="1"/>
  <c r="DU43" i="165"/>
  <c r="DI43" i="165" s="1"/>
  <c r="DU42" i="165"/>
  <c r="DI42" i="165" s="1"/>
  <c r="DU41" i="165"/>
  <c r="DI41" i="165" s="1"/>
  <c r="DU40" i="165"/>
  <c r="DI40" i="165" s="1"/>
  <c r="DU39" i="165"/>
  <c r="DI39" i="165" s="1"/>
  <c r="DU38" i="165"/>
  <c r="DI38" i="165" s="1"/>
  <c r="DU37" i="165"/>
  <c r="DI37" i="165" s="1"/>
  <c r="DU36" i="165"/>
  <c r="DI36" i="165" s="1"/>
  <c r="DU35" i="165"/>
  <c r="DI35" i="165" s="1"/>
  <c r="DU34" i="165"/>
  <c r="DI34" i="165" s="1"/>
  <c r="DU33" i="165"/>
  <c r="DI33" i="165" s="1"/>
  <c r="DU32" i="165"/>
  <c r="DI32" i="165" s="1"/>
  <c r="DU31" i="165"/>
  <c r="DI31" i="165" s="1"/>
  <c r="DU30" i="165"/>
  <c r="DI30" i="165" s="1"/>
  <c r="DU29" i="165"/>
  <c r="DI29" i="165" s="1"/>
  <c r="DU28" i="165"/>
  <c r="DI28" i="165" s="1"/>
  <c r="DU27" i="165"/>
  <c r="DI27" i="165" s="1"/>
  <c r="DU26" i="165"/>
  <c r="DI26" i="165" s="1"/>
  <c r="DU25" i="165"/>
  <c r="DI25" i="165" s="1"/>
  <c r="DU24" i="165"/>
  <c r="DI24" i="165" s="1"/>
  <c r="DU23" i="165"/>
  <c r="DI23" i="165" s="1"/>
  <c r="DU22" i="165"/>
  <c r="DI22" i="165" s="1"/>
  <c r="DU21" i="165"/>
  <c r="DI21" i="165" s="1"/>
  <c r="DU20" i="165"/>
  <c r="DI20" i="165" s="1"/>
  <c r="DU19" i="165"/>
  <c r="DI19" i="165" s="1"/>
  <c r="DU18" i="165"/>
  <c r="DI18" i="165" s="1"/>
  <c r="DU17" i="165"/>
  <c r="DI17" i="165" s="1"/>
  <c r="DU16" i="165"/>
  <c r="DI16" i="165" s="1"/>
  <c r="DU15" i="165"/>
  <c r="DI15" i="165" s="1"/>
  <c r="DU14" i="165"/>
  <c r="DI14" i="165" s="1"/>
  <c r="DU13" i="165"/>
  <c r="DI13" i="165" s="1"/>
  <c r="DU12" i="165"/>
  <c r="DI12" i="165" s="1"/>
  <c r="DU11" i="165"/>
  <c r="DI11" i="165" s="1"/>
  <c r="DU10" i="165"/>
  <c r="DI10" i="165" s="1"/>
  <c r="CF8" i="165" l="1"/>
  <c r="EV14" i="165"/>
  <c r="EJ15" i="165"/>
  <c r="ER13" i="165"/>
  <c r="EF14" i="165"/>
  <c r="DI161" i="165"/>
  <c r="CF161" i="165"/>
  <c r="DI177" i="165"/>
  <c r="CF177" i="165"/>
  <c r="DI193" i="165"/>
  <c r="CF193" i="165"/>
  <c r="DI162" i="165"/>
  <c r="CF162" i="165"/>
  <c r="DI178" i="165"/>
  <c r="CF178" i="165"/>
  <c r="DI194" i="165"/>
  <c r="CF194" i="165"/>
  <c r="DI163" i="165"/>
  <c r="CF163" i="165"/>
  <c r="DI179" i="165"/>
  <c r="CF179" i="165"/>
  <c r="DI195" i="165"/>
  <c r="CF195" i="165"/>
  <c r="DI164" i="165"/>
  <c r="CF164" i="165"/>
  <c r="CF180" i="165"/>
  <c r="DI180" i="165"/>
  <c r="DI196" i="165"/>
  <c r="CF196" i="165"/>
  <c r="CF165" i="165"/>
  <c r="DI165" i="165"/>
  <c r="DI181" i="165"/>
  <c r="CF181" i="165"/>
  <c r="CF197" i="165"/>
  <c r="DI197" i="165"/>
  <c r="DI166" i="165"/>
  <c r="CF166" i="165"/>
  <c r="DI182" i="165"/>
  <c r="CF182" i="165"/>
  <c r="DI198" i="165"/>
  <c r="CF198" i="165"/>
  <c r="DI167" i="165"/>
  <c r="CF167" i="165"/>
  <c r="DI183" i="165"/>
  <c r="CF183" i="165"/>
  <c r="DI199" i="165"/>
  <c r="CF199" i="165"/>
  <c r="DI168" i="165"/>
  <c r="CF168" i="165"/>
  <c r="DI184" i="165"/>
  <c r="CF184" i="165"/>
  <c r="DI200" i="165"/>
  <c r="CF200" i="165"/>
  <c r="DI169" i="165"/>
  <c r="CF169" i="165"/>
  <c r="DI185" i="165"/>
  <c r="CF185" i="165"/>
  <c r="DI201" i="165"/>
  <c r="CF201" i="165"/>
  <c r="DI170" i="165"/>
  <c r="CF170" i="165"/>
  <c r="DI186" i="165"/>
  <c r="CF186" i="165"/>
  <c r="DI202" i="165"/>
  <c r="CF202" i="165"/>
  <c r="DI171" i="165"/>
  <c r="CF171" i="165"/>
  <c r="DI187" i="165"/>
  <c r="CF187" i="165"/>
  <c r="DI203" i="165"/>
  <c r="CF203" i="165"/>
  <c r="CF172" i="165"/>
  <c r="DI172" i="165"/>
  <c r="DI188" i="165"/>
  <c r="CF188" i="165"/>
  <c r="DI204" i="165"/>
  <c r="CF204" i="165"/>
  <c r="CF157" i="165"/>
  <c r="DI157" i="165"/>
  <c r="DI173" i="165"/>
  <c r="CF173" i="165"/>
  <c r="DI189" i="165"/>
  <c r="CF189" i="165"/>
  <c r="DI205" i="165"/>
  <c r="CF205" i="165"/>
  <c r="CF158" i="165"/>
  <c r="DI158" i="165"/>
  <c r="CF174" i="165"/>
  <c r="DI174" i="165"/>
  <c r="DI190" i="165"/>
  <c r="CF190" i="165"/>
  <c r="DI206" i="165"/>
  <c r="CF206" i="165"/>
  <c r="CF159" i="165"/>
  <c r="DI159" i="165"/>
  <c r="DI175" i="165"/>
  <c r="CF175" i="165"/>
  <c r="CF191" i="165"/>
  <c r="DI191" i="165"/>
  <c r="DI207" i="165"/>
  <c r="CF207" i="165"/>
  <c r="DI160" i="165"/>
  <c r="CF160" i="165"/>
  <c r="DI176" i="165"/>
  <c r="CF176" i="165"/>
  <c r="DI192" i="165"/>
  <c r="CF192" i="165"/>
  <c r="CE8" i="165"/>
  <c r="BY116" i="165"/>
  <c r="BY76" i="165"/>
  <c r="D20" i="165"/>
  <c r="D28" i="165"/>
  <c r="D38" i="165"/>
  <c r="D32" i="165"/>
  <c r="D46" i="165"/>
  <c r="D54" i="165"/>
  <c r="D105" i="165"/>
  <c r="D113" i="165"/>
  <c r="D23" i="165"/>
  <c r="D31" i="165"/>
  <c r="D21" i="165"/>
  <c r="D29" i="165"/>
  <c r="D39" i="165"/>
  <c r="D47" i="165"/>
  <c r="D73" i="165"/>
  <c r="D88" i="165"/>
  <c r="D106" i="165"/>
  <c r="D30" i="165"/>
  <c r="D40" i="165"/>
  <c r="D48" i="165"/>
  <c r="D56" i="165"/>
  <c r="D107" i="165"/>
  <c r="D59" i="165"/>
  <c r="D108" i="165"/>
  <c r="D116" i="165"/>
  <c r="D42" i="165"/>
  <c r="D50" i="165"/>
  <c r="D60" i="165"/>
  <c r="D68" i="165"/>
  <c r="D109" i="165"/>
  <c r="D17" i="165"/>
  <c r="D25" i="165"/>
  <c r="D110" i="165"/>
  <c r="D18" i="165"/>
  <c r="D26" i="165"/>
  <c r="D44" i="165"/>
  <c r="D52" i="165"/>
  <c r="D62" i="165"/>
  <c r="D78" i="165"/>
  <c r="D93" i="165"/>
  <c r="D103" i="165"/>
  <c r="D111" i="165"/>
  <c r="D19" i="165"/>
  <c r="D27" i="165"/>
  <c r="D36" i="165"/>
  <c r="D45" i="165"/>
  <c r="D53" i="165"/>
  <c r="D63" i="165"/>
  <c r="D104" i="165"/>
  <c r="D112" i="165"/>
  <c r="D118" i="165"/>
  <c r="D12" i="165"/>
  <c r="CF12" i="165"/>
  <c r="CF20" i="165"/>
  <c r="CF28" i="165"/>
  <c r="CF36" i="165"/>
  <c r="CF44" i="165"/>
  <c r="CF52" i="165"/>
  <c r="CF60" i="165"/>
  <c r="CF68" i="165"/>
  <c r="CF77" i="165"/>
  <c r="CF85" i="165"/>
  <c r="CF93" i="165"/>
  <c r="CF101" i="165"/>
  <c r="CF109" i="165"/>
  <c r="CF117" i="165"/>
  <c r="D125" i="165"/>
  <c r="CF125" i="165"/>
  <c r="D133" i="165"/>
  <c r="CF133" i="165"/>
  <c r="D141" i="165"/>
  <c r="CF141" i="165"/>
  <c r="D149" i="165"/>
  <c r="CF149" i="165"/>
  <c r="D158" i="165"/>
  <c r="CE158" i="165" s="1"/>
  <c r="CF208" i="165"/>
  <c r="D9" i="165"/>
  <c r="CF9" i="165"/>
  <c r="D13" i="165"/>
  <c r="CF13" i="165"/>
  <c r="CF21" i="165"/>
  <c r="CF29" i="165"/>
  <c r="CF37" i="165"/>
  <c r="CF45" i="165"/>
  <c r="CF53" i="165"/>
  <c r="CF61" i="165"/>
  <c r="CF69" i="165"/>
  <c r="CF78" i="165"/>
  <c r="CF86" i="165"/>
  <c r="CF94" i="165"/>
  <c r="CF102" i="165"/>
  <c r="CF110" i="165"/>
  <c r="CF118" i="165"/>
  <c r="D126" i="165"/>
  <c r="CF126" i="165"/>
  <c r="D134" i="165"/>
  <c r="CF134" i="165"/>
  <c r="D142" i="165"/>
  <c r="CF142" i="165"/>
  <c r="D150" i="165"/>
  <c r="CF150" i="165"/>
  <c r="D157" i="165"/>
  <c r="CE157" i="165" s="1"/>
  <c r="D14" i="165"/>
  <c r="CF14" i="165"/>
  <c r="D22" i="165"/>
  <c r="CF22" i="165"/>
  <c r="CF30" i="165"/>
  <c r="CF38" i="165"/>
  <c r="CF46" i="165"/>
  <c r="CF54" i="165"/>
  <c r="CF62" i="165"/>
  <c r="CF70" i="165"/>
  <c r="CF79" i="165"/>
  <c r="CF87" i="165"/>
  <c r="CF95" i="165"/>
  <c r="CF103" i="165"/>
  <c r="CF111" i="165"/>
  <c r="D119" i="165"/>
  <c r="CF119" i="165"/>
  <c r="D127" i="165"/>
  <c r="CF127" i="165"/>
  <c r="CF135" i="165"/>
  <c r="D143" i="165"/>
  <c r="CF143" i="165"/>
  <c r="D151" i="165"/>
  <c r="CF151" i="165"/>
  <c r="CF74" i="165"/>
  <c r="D15" i="165"/>
  <c r="CF15" i="165"/>
  <c r="CF23" i="165"/>
  <c r="CF31" i="165"/>
  <c r="CF39" i="165"/>
  <c r="CF47" i="165"/>
  <c r="D55" i="165"/>
  <c r="CF55" i="165"/>
  <c r="CF63" i="165"/>
  <c r="CF71" i="165"/>
  <c r="CF80" i="165"/>
  <c r="CF88" i="165"/>
  <c r="CF96" i="165"/>
  <c r="CF104" i="165"/>
  <c r="CF112" i="165"/>
  <c r="D120" i="165"/>
  <c r="CF120" i="165"/>
  <c r="D128" i="165"/>
  <c r="CF128" i="165"/>
  <c r="D136" i="165"/>
  <c r="CF136" i="165"/>
  <c r="D144" i="165"/>
  <c r="CF144" i="165"/>
  <c r="D152" i="165"/>
  <c r="CF152" i="165"/>
  <c r="D16" i="165"/>
  <c r="CF16" i="165"/>
  <c r="CF24" i="165"/>
  <c r="CF32" i="165"/>
  <c r="CF40" i="165"/>
  <c r="CF48" i="165"/>
  <c r="CF56" i="165"/>
  <c r="CF64" i="165"/>
  <c r="CF72" i="165"/>
  <c r="CF81" i="165"/>
  <c r="CF89" i="165"/>
  <c r="CF97" i="165"/>
  <c r="CF105" i="165"/>
  <c r="CF113" i="165"/>
  <c r="D121" i="165"/>
  <c r="CF121" i="165"/>
  <c r="D129" i="165"/>
  <c r="CF129" i="165"/>
  <c r="D137" i="165"/>
  <c r="CF137" i="165"/>
  <c r="D145" i="165"/>
  <c r="CF145" i="165"/>
  <c r="D153" i="165"/>
  <c r="CF153" i="165"/>
  <c r="CF17" i="165"/>
  <c r="CF25" i="165"/>
  <c r="CF33" i="165"/>
  <c r="CF41" i="165"/>
  <c r="CF49" i="165"/>
  <c r="CF57" i="165"/>
  <c r="CF65" i="165"/>
  <c r="CF73" i="165"/>
  <c r="CF82" i="165"/>
  <c r="CF90" i="165"/>
  <c r="CF98" i="165"/>
  <c r="CF106" i="165"/>
  <c r="D114" i="165"/>
  <c r="CF114" i="165"/>
  <c r="D122" i="165"/>
  <c r="CF122" i="165"/>
  <c r="D130" i="165"/>
  <c r="CF130" i="165"/>
  <c r="D138" i="165"/>
  <c r="CF138" i="165"/>
  <c r="D146" i="165"/>
  <c r="CF146" i="165"/>
  <c r="D154" i="165"/>
  <c r="CF154" i="165"/>
  <c r="D10" i="165"/>
  <c r="CF10" i="165"/>
  <c r="CF18" i="165"/>
  <c r="CF26" i="165"/>
  <c r="CF34" i="165"/>
  <c r="CF42" i="165"/>
  <c r="CF50" i="165"/>
  <c r="CF58" i="165"/>
  <c r="CF66" i="165"/>
  <c r="CF75" i="165"/>
  <c r="CF83" i="165"/>
  <c r="CF91" i="165"/>
  <c r="CF99" i="165"/>
  <c r="CF107" i="165"/>
  <c r="D115" i="165"/>
  <c r="CF115" i="165"/>
  <c r="CF123" i="165"/>
  <c r="D131" i="165"/>
  <c r="CF131" i="165"/>
  <c r="D139" i="165"/>
  <c r="CF139" i="165"/>
  <c r="D147" i="165"/>
  <c r="CF147" i="165"/>
  <c r="D155" i="165"/>
  <c r="CF155" i="165"/>
  <c r="D11" i="165"/>
  <c r="CF11" i="165"/>
  <c r="CF19" i="165"/>
  <c r="CF27" i="165"/>
  <c r="CF35" i="165"/>
  <c r="D43" i="165"/>
  <c r="CF43" i="165"/>
  <c r="CF51" i="165"/>
  <c r="CF59" i="165"/>
  <c r="CF67" i="165"/>
  <c r="CF76" i="165"/>
  <c r="CF84" i="165"/>
  <c r="CF92" i="165"/>
  <c r="CF100" i="165"/>
  <c r="CF108" i="165"/>
  <c r="CF116" i="165"/>
  <c r="CF124" i="165"/>
  <c r="D132" i="165"/>
  <c r="CF132" i="165"/>
  <c r="D140" i="165"/>
  <c r="CF140" i="165"/>
  <c r="D148" i="165"/>
  <c r="CF148" i="165"/>
  <c r="D156" i="165"/>
  <c r="CF156" i="165"/>
  <c r="D35" i="165"/>
  <c r="D124" i="165"/>
  <c r="D135" i="165"/>
  <c r="B77" i="165"/>
  <c r="D24" i="165"/>
  <c r="D33" i="165"/>
  <c r="D41" i="165"/>
  <c r="D57" i="165"/>
  <c r="D34" i="165"/>
  <c r="D123" i="165"/>
  <c r="B117" i="165"/>
  <c r="DU3" i="165"/>
  <c r="EV13" i="165" l="1"/>
  <c r="EJ14" i="165"/>
  <c r="ER12" i="165"/>
  <c r="EF13" i="165"/>
  <c r="D37" i="165"/>
  <c r="CE37" i="165" s="1"/>
  <c r="CE35" i="165"/>
  <c r="CE111" i="165"/>
  <c r="CE30" i="165"/>
  <c r="CE19" i="165"/>
  <c r="CE131" i="165"/>
  <c r="CE128" i="165"/>
  <c r="CE129" i="165"/>
  <c r="CE150" i="165"/>
  <c r="CE28" i="165"/>
  <c r="CE122" i="165"/>
  <c r="CE25" i="165"/>
  <c r="CE32" i="165"/>
  <c r="CE9" i="165"/>
  <c r="CE20" i="165"/>
  <c r="CE154" i="165"/>
  <c r="CE18" i="165"/>
  <c r="CE106" i="165"/>
  <c r="CE130" i="165"/>
  <c r="CE53" i="165"/>
  <c r="CE52" i="165"/>
  <c r="CE108" i="165"/>
  <c r="CE56" i="165"/>
  <c r="CE39" i="165"/>
  <c r="CE105" i="165"/>
  <c r="CE27" i="165"/>
  <c r="CE50" i="165"/>
  <c r="CE68" i="165"/>
  <c r="CE59" i="165"/>
  <c r="CE103" i="165"/>
  <c r="CE148" i="165"/>
  <c r="CE109" i="165"/>
  <c r="CE33" i="165"/>
  <c r="BY77" i="165"/>
  <c r="CE54" i="165"/>
  <c r="CE118" i="165"/>
  <c r="CE44" i="165"/>
  <c r="CE11" i="165"/>
  <c r="CE139" i="165"/>
  <c r="CE10" i="165"/>
  <c r="CE13" i="165"/>
  <c r="CE45" i="165"/>
  <c r="CE48" i="165"/>
  <c r="CE23" i="165"/>
  <c r="CE153" i="165"/>
  <c r="CE46" i="165"/>
  <c r="CE36" i="165"/>
  <c r="CE140" i="165"/>
  <c r="CE152" i="165"/>
  <c r="CE120" i="165"/>
  <c r="CE151" i="165"/>
  <c r="CE119" i="165"/>
  <c r="CE14" i="165"/>
  <c r="CE141" i="165"/>
  <c r="CE24" i="165"/>
  <c r="CE126" i="165"/>
  <c r="CE60" i="165"/>
  <c r="CE78" i="165"/>
  <c r="CE110" i="165"/>
  <c r="CE137" i="165"/>
  <c r="CE42" i="165"/>
  <c r="CE16" i="165"/>
  <c r="CE133" i="165"/>
  <c r="CE17" i="165"/>
  <c r="CE113" i="165"/>
  <c r="CE144" i="165"/>
  <c r="CE21" i="165"/>
  <c r="CE125" i="165"/>
  <c r="CE146" i="165"/>
  <c r="CE114" i="165"/>
  <c r="CE55" i="165"/>
  <c r="CE142" i="165"/>
  <c r="CE26" i="165"/>
  <c r="CE31" i="165"/>
  <c r="CE88" i="165"/>
  <c r="CE127" i="165"/>
  <c r="CE12" i="165"/>
  <c r="CE38" i="165"/>
  <c r="CE155" i="165"/>
  <c r="CE29" i="165"/>
  <c r="CE132" i="165"/>
  <c r="CE145" i="165"/>
  <c r="CE121" i="165"/>
  <c r="BY117" i="165"/>
  <c r="CE123" i="165"/>
  <c r="CE104" i="165"/>
  <c r="CE135" i="165"/>
  <c r="CE93" i="165"/>
  <c r="CE136" i="165"/>
  <c r="CE41" i="165"/>
  <c r="CE22" i="165"/>
  <c r="CE149" i="165"/>
  <c r="CE208" i="165"/>
  <c r="CE156" i="165"/>
  <c r="CE43" i="165"/>
  <c r="CE15" i="165"/>
  <c r="CE124" i="165"/>
  <c r="CE73" i="165"/>
  <c r="CE112" i="165"/>
  <c r="CE143" i="165"/>
  <c r="CE34" i="165"/>
  <c r="CE57" i="165"/>
  <c r="CE147" i="165"/>
  <c r="CE115" i="165"/>
  <c r="CE138" i="165"/>
  <c r="CE40" i="165"/>
  <c r="CE134" i="165"/>
  <c r="CE63" i="165"/>
  <c r="CE62" i="165"/>
  <c r="CE116" i="165"/>
  <c r="CE107" i="165"/>
  <c r="CE47" i="165"/>
  <c r="D61" i="165"/>
  <c r="D58" i="165"/>
  <c r="D49" i="165"/>
  <c r="D51" i="165"/>
  <c r="D79" i="165"/>
  <c r="D89" i="165"/>
  <c r="D117" i="165"/>
  <c r="CF3" i="165"/>
  <c r="EV12" i="165" l="1"/>
  <c r="EJ13" i="165"/>
  <c r="ER11" i="165"/>
  <c r="EF12" i="165"/>
  <c r="CE117" i="165"/>
  <c r="CE89" i="165"/>
  <c r="CE58" i="165"/>
  <c r="CE61" i="165"/>
  <c r="CE79" i="165"/>
  <c r="CE51" i="165"/>
  <c r="CE49" i="165"/>
  <c r="D74" i="165"/>
  <c r="D94" i="165"/>
  <c r="D64" i="165"/>
  <c r="D69" i="165"/>
  <c r="BY3" i="165"/>
  <c r="DG3" i="165"/>
  <c r="EV11" i="165" l="1"/>
  <c r="EJ12" i="165"/>
  <c r="ER10" i="165"/>
  <c r="EF11" i="165"/>
  <c r="CE74" i="165"/>
  <c r="D75" i="165"/>
  <c r="CE64" i="165"/>
  <c r="CE94" i="165"/>
  <c r="CE69" i="165"/>
  <c r="D95" i="165"/>
  <c r="D65" i="165"/>
  <c r="D80" i="165"/>
  <c r="D90" i="165"/>
  <c r="D70" i="165"/>
  <c r="EV10" i="165" l="1"/>
  <c r="EJ11" i="165"/>
  <c r="ER9" i="165"/>
  <c r="EF10" i="165"/>
  <c r="CE70" i="165"/>
  <c r="CE90" i="165"/>
  <c r="CE75" i="165"/>
  <c r="D77" i="165"/>
  <c r="D76" i="165"/>
  <c r="CE65" i="165"/>
  <c r="CE95" i="165"/>
  <c r="CE80" i="165"/>
  <c r="D96" i="165"/>
  <c r="D67" i="165"/>
  <c r="D66" i="165"/>
  <c r="D72" i="165"/>
  <c r="D71" i="165"/>
  <c r="D92" i="165"/>
  <c r="D91" i="165"/>
  <c r="D81" i="165"/>
  <c r="BZ3" i="165"/>
  <c r="EV9" i="165" l="1"/>
  <c r="EJ10" i="165"/>
  <c r="ER8" i="165"/>
  <c r="EF8" i="165" s="1"/>
  <c r="EF9" i="165"/>
  <c r="CE66" i="165"/>
  <c r="CE67" i="165"/>
  <c r="CE71" i="165"/>
  <c r="CE96" i="165"/>
  <c r="CE72" i="165"/>
  <c r="CE92" i="165"/>
  <c r="CE76" i="165"/>
  <c r="CE77" i="165"/>
  <c r="CE81" i="165"/>
  <c r="CE91" i="165"/>
  <c r="D97" i="165"/>
  <c r="D82" i="165"/>
  <c r="EV8" i="165" l="1"/>
  <c r="EJ8" i="165" s="1"/>
  <c r="EJ9" i="165"/>
  <c r="EF3" i="165"/>
  <c r="CE82" i="165"/>
  <c r="CE97" i="165"/>
  <c r="D98" i="165"/>
  <c r="D83" i="165"/>
  <c r="EJ3" i="165" l="1"/>
  <c r="DX8" i="165" s="1"/>
  <c r="DT196" i="165"/>
  <c r="DT180" i="165"/>
  <c r="DT164" i="165"/>
  <c r="DT144" i="165"/>
  <c r="DT103" i="165"/>
  <c r="DT156" i="165"/>
  <c r="DT122" i="165"/>
  <c r="DT81" i="165"/>
  <c r="DT65" i="165"/>
  <c r="DT49" i="165"/>
  <c r="DT33" i="165"/>
  <c r="DT17" i="165"/>
  <c r="DT195" i="165"/>
  <c r="DT179" i="165"/>
  <c r="DT163" i="165"/>
  <c r="DT136" i="165"/>
  <c r="DT102" i="165"/>
  <c r="DT148" i="165"/>
  <c r="DT96" i="165"/>
  <c r="DT80" i="165"/>
  <c r="DT64" i="165"/>
  <c r="DT48" i="165"/>
  <c r="DT32" i="165"/>
  <c r="DT16" i="165"/>
  <c r="DT194" i="165"/>
  <c r="DT178" i="165"/>
  <c r="DT162" i="165"/>
  <c r="DT128" i="165"/>
  <c r="DT117" i="165"/>
  <c r="DT140" i="165"/>
  <c r="DT95" i="165"/>
  <c r="DT79" i="165"/>
  <c r="DT63" i="165"/>
  <c r="DT47" i="165"/>
  <c r="DT31" i="165"/>
  <c r="DT193" i="165"/>
  <c r="DT177" i="165"/>
  <c r="DT161" i="165"/>
  <c r="DT120" i="165"/>
  <c r="DT115" i="165"/>
  <c r="DT132" i="165"/>
  <c r="DT94" i="165"/>
  <c r="DT78" i="165"/>
  <c r="DT62" i="165"/>
  <c r="DT46" i="165"/>
  <c r="DT30" i="165"/>
  <c r="DT192" i="165"/>
  <c r="DT176" i="165"/>
  <c r="DT160" i="165"/>
  <c r="DT99" i="165"/>
  <c r="DT112" i="165"/>
  <c r="DT150" i="165"/>
  <c r="DT124" i="165"/>
  <c r="DT93" i="165"/>
  <c r="DT77" i="165"/>
  <c r="DT61" i="165"/>
  <c r="DT45" i="165"/>
  <c r="DT29" i="165"/>
  <c r="DT207" i="165"/>
  <c r="DT191" i="165"/>
  <c r="DT175" i="165"/>
  <c r="DT159" i="165"/>
  <c r="DT153" i="165"/>
  <c r="DT104" i="165"/>
  <c r="DT142" i="165"/>
  <c r="DT116" i="165"/>
  <c r="DT92" i="165"/>
  <c r="DT76" i="165"/>
  <c r="DT60" i="165"/>
  <c r="DT44" i="165"/>
  <c r="DT28" i="165"/>
  <c r="DT206" i="165"/>
  <c r="DT190" i="165"/>
  <c r="DT174" i="165"/>
  <c r="DT158" i="165"/>
  <c r="DT145" i="165"/>
  <c r="DT118" i="165"/>
  <c r="DT134" i="165"/>
  <c r="DT114" i="165"/>
  <c r="DT91" i="165"/>
  <c r="DT75" i="165"/>
  <c r="DT59" i="165"/>
  <c r="DT43" i="165"/>
  <c r="DT27" i="165"/>
  <c r="DT205" i="165"/>
  <c r="DT189" i="165"/>
  <c r="DT173" i="165"/>
  <c r="DT157" i="165"/>
  <c r="DT137" i="165"/>
  <c r="DT101" i="165"/>
  <c r="DT126" i="165"/>
  <c r="DT155" i="165"/>
  <c r="DT90" i="165"/>
  <c r="DT74" i="165"/>
  <c r="DT58" i="165"/>
  <c r="DT42" i="165"/>
  <c r="DT26" i="165"/>
  <c r="DT204" i="165"/>
  <c r="DT188" i="165"/>
  <c r="DT172" i="165"/>
  <c r="DT129" i="165"/>
  <c r="DT123" i="165"/>
  <c r="DT110" i="165"/>
  <c r="DT147" i="165"/>
  <c r="DT89" i="165"/>
  <c r="DT73" i="165"/>
  <c r="DT57" i="165"/>
  <c r="DT41" i="165"/>
  <c r="DT25" i="165"/>
  <c r="DT203" i="165"/>
  <c r="DT187" i="165"/>
  <c r="DT171" i="165"/>
  <c r="DT121" i="165"/>
  <c r="DT208" i="165"/>
  <c r="DT108" i="165"/>
  <c r="DT139" i="165"/>
  <c r="DT88" i="165"/>
  <c r="DT72" i="165"/>
  <c r="DT56" i="165"/>
  <c r="DT40" i="165"/>
  <c r="DT24" i="165"/>
  <c r="DT22" i="165"/>
  <c r="DT202" i="165"/>
  <c r="DT186" i="165"/>
  <c r="DT170" i="165"/>
  <c r="DT113" i="165"/>
  <c r="DT151" i="165"/>
  <c r="DT98" i="165"/>
  <c r="DT131" i="165"/>
  <c r="DT87" i="165"/>
  <c r="DT71" i="165"/>
  <c r="DT55" i="165"/>
  <c r="DT39" i="165"/>
  <c r="DT23" i="165"/>
  <c r="DT201" i="165"/>
  <c r="DT185" i="165"/>
  <c r="DT169" i="165"/>
  <c r="DT105" i="165"/>
  <c r="DT143" i="165"/>
  <c r="DT149" i="165"/>
  <c r="DT97" i="165"/>
  <c r="DT86" i="165"/>
  <c r="DT70" i="165"/>
  <c r="DT54" i="165"/>
  <c r="DT38" i="165"/>
  <c r="DT200" i="165"/>
  <c r="DT184" i="165"/>
  <c r="DT168" i="165"/>
  <c r="DT100" i="165"/>
  <c r="DT135" i="165"/>
  <c r="DT141" i="165"/>
  <c r="DT154" i="165"/>
  <c r="DT85" i="165"/>
  <c r="DT69" i="165"/>
  <c r="DT53" i="165"/>
  <c r="DT37" i="165"/>
  <c r="DT21" i="165"/>
  <c r="DT19" i="165"/>
  <c r="DT199" i="165"/>
  <c r="DT183" i="165"/>
  <c r="DT167" i="165"/>
  <c r="DT107" i="165"/>
  <c r="DT127" i="165"/>
  <c r="DT133" i="165"/>
  <c r="DT146" i="165"/>
  <c r="DT84" i="165"/>
  <c r="DT68" i="165"/>
  <c r="DT52" i="165"/>
  <c r="DT36" i="165"/>
  <c r="DT20" i="165"/>
  <c r="DT15" i="165"/>
  <c r="DT198" i="165"/>
  <c r="DT182" i="165"/>
  <c r="DT166" i="165"/>
  <c r="DT106" i="165"/>
  <c r="DT119" i="165"/>
  <c r="DT125" i="165"/>
  <c r="DT138" i="165"/>
  <c r="DT83" i="165"/>
  <c r="DT67" i="165"/>
  <c r="DT51" i="165"/>
  <c r="DT35" i="165"/>
  <c r="DT197" i="165"/>
  <c r="DT181" i="165"/>
  <c r="DT165" i="165"/>
  <c r="DT152" i="165"/>
  <c r="DT111" i="165"/>
  <c r="DT109" i="165"/>
  <c r="DT130" i="165"/>
  <c r="DT82" i="165"/>
  <c r="DT66" i="165"/>
  <c r="DT50" i="165"/>
  <c r="DT34" i="165"/>
  <c r="DT18" i="165"/>
  <c r="DT14" i="165"/>
  <c r="DT13" i="165"/>
  <c r="DT12" i="165"/>
  <c r="DT11" i="165"/>
  <c r="DT10" i="165"/>
  <c r="DT8" i="165"/>
  <c r="DT9" i="165"/>
  <c r="CE98" i="165"/>
  <c r="CE83" i="165"/>
  <c r="D99" i="165"/>
  <c r="D84" i="165"/>
  <c r="CO8" i="165" l="1"/>
  <c r="DL8" i="165"/>
  <c r="DX9" i="165"/>
  <c r="DX202" i="165"/>
  <c r="DX186" i="165"/>
  <c r="DX170" i="165"/>
  <c r="DX148" i="165"/>
  <c r="DX132" i="165"/>
  <c r="DX116" i="165"/>
  <c r="DX99" i="165"/>
  <c r="DX83" i="165"/>
  <c r="DX67" i="165"/>
  <c r="DX51" i="165"/>
  <c r="DX35" i="165"/>
  <c r="DX19" i="165"/>
  <c r="DX48" i="165"/>
  <c r="DX77" i="165"/>
  <c r="DX42" i="165"/>
  <c r="DX57" i="165"/>
  <c r="DX120" i="165"/>
  <c r="DX69" i="165"/>
  <c r="DX201" i="165"/>
  <c r="DX185" i="165"/>
  <c r="DX169" i="165"/>
  <c r="DX147" i="165"/>
  <c r="DX131" i="165"/>
  <c r="DX115" i="165"/>
  <c r="DX98" i="165"/>
  <c r="DX82" i="165"/>
  <c r="DX66" i="165"/>
  <c r="DX50" i="165"/>
  <c r="DX34" i="165"/>
  <c r="DX18" i="165"/>
  <c r="DX46" i="165"/>
  <c r="DX29" i="165"/>
  <c r="DX28" i="165"/>
  <c r="DX74" i="165"/>
  <c r="DX56" i="165"/>
  <c r="DX40" i="165"/>
  <c r="DX136" i="165"/>
  <c r="DX37" i="165"/>
  <c r="DX200" i="165"/>
  <c r="DX184" i="165"/>
  <c r="DX168" i="165"/>
  <c r="DX146" i="165"/>
  <c r="DX130" i="165"/>
  <c r="DX113" i="165"/>
  <c r="DX97" i="165"/>
  <c r="DX81" i="165"/>
  <c r="DX65" i="165"/>
  <c r="DX49" i="165"/>
  <c r="DX33" i="165"/>
  <c r="DX17" i="165"/>
  <c r="DX32" i="165"/>
  <c r="DX31" i="165"/>
  <c r="DX27" i="165"/>
  <c r="DX73" i="165"/>
  <c r="DX23" i="165"/>
  <c r="DX102" i="165"/>
  <c r="DX199" i="165"/>
  <c r="DX183" i="165"/>
  <c r="DX167" i="165"/>
  <c r="DX145" i="165"/>
  <c r="DX129" i="165"/>
  <c r="DX112" i="165"/>
  <c r="DX96" i="165"/>
  <c r="DX80" i="165"/>
  <c r="DX64" i="165"/>
  <c r="DX61" i="165"/>
  <c r="DX122" i="165"/>
  <c r="DX103" i="165"/>
  <c r="DX118" i="165"/>
  <c r="DX198" i="165"/>
  <c r="DX182" i="165"/>
  <c r="DX166" i="165"/>
  <c r="DX144" i="165"/>
  <c r="DX128" i="165"/>
  <c r="DX111" i="165"/>
  <c r="DX95" i="165"/>
  <c r="DX79" i="165"/>
  <c r="DX63" i="165"/>
  <c r="DX47" i="165"/>
  <c r="DX59" i="165"/>
  <c r="DX105" i="165"/>
  <c r="DX39" i="165"/>
  <c r="DX70" i="165"/>
  <c r="DX21" i="165"/>
  <c r="DX197" i="165"/>
  <c r="DX181" i="165"/>
  <c r="DX165" i="165"/>
  <c r="DX143" i="165"/>
  <c r="DX127" i="165"/>
  <c r="DX110" i="165"/>
  <c r="DX94" i="165"/>
  <c r="DX78" i="165"/>
  <c r="DX62" i="165"/>
  <c r="DX30" i="165"/>
  <c r="DX43" i="165"/>
  <c r="DX89" i="165"/>
  <c r="DX24" i="165"/>
  <c r="DX87" i="165"/>
  <c r="DX22" i="165"/>
  <c r="DX85" i="165"/>
  <c r="DX196" i="165"/>
  <c r="DX180" i="165"/>
  <c r="DX164" i="165"/>
  <c r="DX114" i="165"/>
  <c r="DX142" i="165"/>
  <c r="DX126" i="165"/>
  <c r="DX109" i="165"/>
  <c r="DX93" i="165"/>
  <c r="DX45" i="165"/>
  <c r="DX104" i="165"/>
  <c r="DX119" i="165"/>
  <c r="DX20" i="165"/>
  <c r="DX195" i="165"/>
  <c r="DX179" i="165"/>
  <c r="DX163" i="165"/>
  <c r="DX156" i="165"/>
  <c r="DX141" i="165"/>
  <c r="DX125" i="165"/>
  <c r="DX108" i="165"/>
  <c r="DX92" i="165"/>
  <c r="DX76" i="165"/>
  <c r="DX60" i="165"/>
  <c r="DX44" i="165"/>
  <c r="DX58" i="165"/>
  <c r="DX88" i="165"/>
  <c r="DX71" i="165"/>
  <c r="DX54" i="165"/>
  <c r="DX36" i="165"/>
  <c r="DX194" i="165"/>
  <c r="DX178" i="165"/>
  <c r="DX162" i="165"/>
  <c r="DX208" i="165"/>
  <c r="DX140" i="165"/>
  <c r="DX124" i="165"/>
  <c r="DX107" i="165"/>
  <c r="DX91" i="165"/>
  <c r="DX75" i="165"/>
  <c r="DX41" i="165"/>
  <c r="DX158" i="165"/>
  <c r="DX193" i="165"/>
  <c r="DX177" i="165"/>
  <c r="DX161" i="165"/>
  <c r="DX155" i="165"/>
  <c r="DX139" i="165"/>
  <c r="DX123" i="165"/>
  <c r="DX106" i="165"/>
  <c r="DX90" i="165"/>
  <c r="DX26" i="165"/>
  <c r="DX174" i="165"/>
  <c r="DX192" i="165"/>
  <c r="DX176" i="165"/>
  <c r="DX160" i="165"/>
  <c r="DX154" i="165"/>
  <c r="DX138" i="165"/>
  <c r="DX25" i="165"/>
  <c r="DX134" i="165"/>
  <c r="DX207" i="165"/>
  <c r="DX191" i="165"/>
  <c r="DX175" i="165"/>
  <c r="DX159" i="165"/>
  <c r="DX153" i="165"/>
  <c r="DX137" i="165"/>
  <c r="DX121" i="165"/>
  <c r="DX72" i="165"/>
  <c r="DX55" i="165"/>
  <c r="DX38" i="165"/>
  <c r="DX53" i="165"/>
  <c r="DX206" i="165"/>
  <c r="DX190" i="165"/>
  <c r="DX152" i="165"/>
  <c r="DX205" i="165"/>
  <c r="DX189" i="165"/>
  <c r="DX173" i="165"/>
  <c r="DX157" i="165"/>
  <c r="DX151" i="165"/>
  <c r="DX135" i="165"/>
  <c r="DX86" i="165"/>
  <c r="DX204" i="165"/>
  <c r="DX188" i="165"/>
  <c r="DX172" i="165"/>
  <c r="DX150" i="165"/>
  <c r="DX101" i="165"/>
  <c r="DX203" i="165"/>
  <c r="DX187" i="165"/>
  <c r="DX171" i="165"/>
  <c r="DX149" i="165"/>
  <c r="DX133" i="165"/>
  <c r="DX117" i="165"/>
  <c r="DX100" i="165"/>
  <c r="DX84" i="165"/>
  <c r="DX68" i="165"/>
  <c r="DX52" i="165"/>
  <c r="DX16" i="165"/>
  <c r="DX15" i="165"/>
  <c r="DX14" i="165"/>
  <c r="DX13" i="165"/>
  <c r="DX12" i="165"/>
  <c r="DX11" i="165"/>
  <c r="DX10" i="165"/>
  <c r="DH183" i="165"/>
  <c r="CC183" i="165"/>
  <c r="CC54" i="165"/>
  <c r="DH54" i="165"/>
  <c r="C54" i="165" s="1"/>
  <c r="CB54" i="165" s="1"/>
  <c r="DH98" i="165"/>
  <c r="C98" i="165" s="1"/>
  <c r="CB98" i="165" s="1"/>
  <c r="CC98" i="165"/>
  <c r="DH171" i="165"/>
  <c r="CC171" i="165"/>
  <c r="DH42" i="165"/>
  <c r="C42" i="165" s="1"/>
  <c r="CB42" i="165" s="1"/>
  <c r="CC42" i="165"/>
  <c r="CC91" i="165"/>
  <c r="DH91" i="165"/>
  <c r="C91" i="165" s="1"/>
  <c r="CB91" i="165" s="1"/>
  <c r="DH104" i="165"/>
  <c r="C104" i="165" s="1"/>
  <c r="CB104" i="165" s="1"/>
  <c r="CC104" i="165"/>
  <c r="DH176" i="165"/>
  <c r="CC176" i="165"/>
  <c r="CC79" i="165"/>
  <c r="DH79" i="165"/>
  <c r="C79" i="165" s="1"/>
  <c r="CB79" i="165" s="1"/>
  <c r="DH136" i="165"/>
  <c r="C136" i="165" s="1"/>
  <c r="CB136" i="165" s="1"/>
  <c r="CC136" i="165"/>
  <c r="DH151" i="165"/>
  <c r="C151" i="165" s="1"/>
  <c r="CB151" i="165" s="1"/>
  <c r="CC151" i="165"/>
  <c r="DH187" i="165"/>
  <c r="CC187" i="165"/>
  <c r="CC58" i="165"/>
  <c r="DH58" i="165"/>
  <c r="C58" i="165" s="1"/>
  <c r="CB58" i="165" s="1"/>
  <c r="DH114" i="165"/>
  <c r="C114" i="165" s="1"/>
  <c r="CB114" i="165" s="1"/>
  <c r="CC114" i="165"/>
  <c r="DH153" i="165"/>
  <c r="C153" i="165" s="1"/>
  <c r="CB153" i="165" s="1"/>
  <c r="CC153" i="165"/>
  <c r="DH192" i="165"/>
  <c r="CC192" i="165"/>
  <c r="DH95" i="165"/>
  <c r="C95" i="165" s="1"/>
  <c r="CB95" i="165" s="1"/>
  <c r="CC95" i="165"/>
  <c r="DH163" i="165"/>
  <c r="CC163" i="165"/>
  <c r="DH19" i="165"/>
  <c r="C19" i="165" s="1"/>
  <c r="CB19" i="165" s="1"/>
  <c r="CC19" i="165"/>
  <c r="CC86" i="165"/>
  <c r="DH86" i="165"/>
  <c r="C86" i="165" s="1"/>
  <c r="CB86" i="165" s="1"/>
  <c r="DH113" i="165"/>
  <c r="C113" i="165" s="1"/>
  <c r="CB113" i="165" s="1"/>
  <c r="CC113" i="165"/>
  <c r="DH203" i="165"/>
  <c r="CC203" i="165"/>
  <c r="CC74" i="165"/>
  <c r="DH74" i="165"/>
  <c r="C74" i="165" s="1"/>
  <c r="CB74" i="165" s="1"/>
  <c r="DH134" i="165"/>
  <c r="C134" i="165" s="1"/>
  <c r="CB134" i="165" s="1"/>
  <c r="CC134" i="165"/>
  <c r="DH159" i="165"/>
  <c r="CC159" i="165"/>
  <c r="DH30" i="165"/>
  <c r="C30" i="165" s="1"/>
  <c r="CB30" i="165" s="1"/>
  <c r="CC30" i="165"/>
  <c r="DH140" i="165"/>
  <c r="C140" i="165" s="1"/>
  <c r="CB140" i="165" s="1"/>
  <c r="CC140" i="165"/>
  <c r="DH179" i="165"/>
  <c r="CC179" i="165"/>
  <c r="DH119" i="165"/>
  <c r="C119" i="165" s="1"/>
  <c r="CB119" i="165" s="1"/>
  <c r="CC119" i="165"/>
  <c r="DH182" i="165"/>
  <c r="CC182" i="165"/>
  <c r="DH21" i="165"/>
  <c r="C21" i="165" s="1"/>
  <c r="CB21" i="165" s="1"/>
  <c r="CC21" i="165"/>
  <c r="DH97" i="165"/>
  <c r="C97" i="165" s="1"/>
  <c r="CB97" i="165" s="1"/>
  <c r="CC97" i="165"/>
  <c r="DH170" i="165"/>
  <c r="CC170" i="165"/>
  <c r="DH25" i="165"/>
  <c r="C25" i="165" s="1"/>
  <c r="CB25" i="165" s="1"/>
  <c r="CC25" i="165"/>
  <c r="CC90" i="165"/>
  <c r="DH90" i="165"/>
  <c r="C90" i="165" s="1"/>
  <c r="CB90" i="165" s="1"/>
  <c r="DH118" i="165"/>
  <c r="C118" i="165" s="1"/>
  <c r="CB118" i="165" s="1"/>
  <c r="CC118" i="165"/>
  <c r="CC175" i="165"/>
  <c r="DH175" i="165"/>
  <c r="CC46" i="165"/>
  <c r="DH46" i="165"/>
  <c r="C46" i="165" s="1"/>
  <c r="CB46" i="165" s="1"/>
  <c r="DH117" i="165"/>
  <c r="C117" i="165" s="1"/>
  <c r="CB117" i="165" s="1"/>
  <c r="CC117" i="165"/>
  <c r="DH195" i="165"/>
  <c r="CC195" i="165"/>
  <c r="DH186" i="165"/>
  <c r="CC186" i="165"/>
  <c r="DH41" i="165"/>
  <c r="C41" i="165" s="1"/>
  <c r="CB41" i="165" s="1"/>
  <c r="CC41" i="165"/>
  <c r="DH155" i="165"/>
  <c r="C155" i="165" s="1"/>
  <c r="CB155" i="165" s="1"/>
  <c r="CC155" i="165"/>
  <c r="DH145" i="165"/>
  <c r="C145" i="165" s="1"/>
  <c r="CB145" i="165" s="1"/>
  <c r="CC145" i="165"/>
  <c r="DH191" i="165"/>
  <c r="CC191" i="165"/>
  <c r="CC62" i="165"/>
  <c r="DH62" i="165"/>
  <c r="C62" i="165" s="1"/>
  <c r="CB62" i="165" s="1"/>
  <c r="DH128" i="165"/>
  <c r="C128" i="165" s="1"/>
  <c r="CB128" i="165" s="1"/>
  <c r="CC128" i="165"/>
  <c r="DH17" i="165"/>
  <c r="C17" i="165" s="1"/>
  <c r="CB17" i="165" s="1"/>
  <c r="CC17" i="165"/>
  <c r="DH66" i="165"/>
  <c r="C66" i="165" s="1"/>
  <c r="CB66" i="165" s="1"/>
  <c r="CC66" i="165"/>
  <c r="CC198" i="165"/>
  <c r="DH198" i="165"/>
  <c r="DH15" i="165"/>
  <c r="C15" i="165" s="1"/>
  <c r="CB15" i="165" s="1"/>
  <c r="CC15" i="165"/>
  <c r="CC53" i="165"/>
  <c r="DH53" i="165"/>
  <c r="C53" i="165" s="1"/>
  <c r="CB53" i="165" s="1"/>
  <c r="DH143" i="165"/>
  <c r="C143" i="165" s="1"/>
  <c r="CB143" i="165" s="1"/>
  <c r="CC143" i="165"/>
  <c r="DH202" i="165"/>
  <c r="CC202" i="165"/>
  <c r="CC57" i="165"/>
  <c r="DH57" i="165"/>
  <c r="C57" i="165" s="1"/>
  <c r="CB57" i="165" s="1"/>
  <c r="DH126" i="165"/>
  <c r="C126" i="165" s="1"/>
  <c r="CB126" i="165" s="1"/>
  <c r="CC126" i="165"/>
  <c r="CC158" i="165"/>
  <c r="DH158" i="165"/>
  <c r="DH207" i="165"/>
  <c r="CC207" i="165"/>
  <c r="CC78" i="165"/>
  <c r="DH78" i="165"/>
  <c r="C78" i="165" s="1"/>
  <c r="CB78" i="165" s="1"/>
  <c r="DH162" i="165"/>
  <c r="CC162" i="165"/>
  <c r="DH33" i="165"/>
  <c r="C33" i="165" s="1"/>
  <c r="CB33" i="165" s="1"/>
  <c r="CC33" i="165"/>
  <c r="CC73" i="165"/>
  <c r="DH73" i="165"/>
  <c r="C73" i="165" s="1"/>
  <c r="CB73" i="165" s="1"/>
  <c r="DH101" i="165"/>
  <c r="C101" i="165" s="1"/>
  <c r="CB101" i="165" s="1"/>
  <c r="CC101" i="165"/>
  <c r="DH174" i="165"/>
  <c r="CC174" i="165"/>
  <c r="DH29" i="165"/>
  <c r="C29" i="165" s="1"/>
  <c r="CB29" i="165" s="1"/>
  <c r="CC29" i="165"/>
  <c r="DH94" i="165"/>
  <c r="C94" i="165" s="1"/>
  <c r="CB94" i="165" s="1"/>
  <c r="CC94" i="165"/>
  <c r="DH178" i="165"/>
  <c r="CC178" i="165"/>
  <c r="CC49" i="165"/>
  <c r="DH49" i="165"/>
  <c r="C49" i="165" s="1"/>
  <c r="CB49" i="165" s="1"/>
  <c r="DH199" i="165"/>
  <c r="CC199" i="165"/>
  <c r="DH130" i="165"/>
  <c r="C130" i="165" s="1"/>
  <c r="CB130" i="165" s="1"/>
  <c r="CC130" i="165"/>
  <c r="DH111" i="165"/>
  <c r="C111" i="165" s="1"/>
  <c r="CB111" i="165" s="1"/>
  <c r="CC111" i="165"/>
  <c r="CC9" i="165"/>
  <c r="DH9" i="165"/>
  <c r="C9" i="165" s="1"/>
  <c r="CB9" i="165" s="1"/>
  <c r="CC165" i="165"/>
  <c r="DH165" i="165"/>
  <c r="DH36" i="165"/>
  <c r="C36" i="165" s="1"/>
  <c r="CB36" i="165" s="1"/>
  <c r="CC36" i="165"/>
  <c r="CC85" i="165"/>
  <c r="DH85" i="165"/>
  <c r="C85" i="165" s="1"/>
  <c r="CB85" i="165" s="1"/>
  <c r="DH169" i="165"/>
  <c r="CC169" i="165"/>
  <c r="DH24" i="165"/>
  <c r="C24" i="165" s="1"/>
  <c r="CB24" i="165" s="1"/>
  <c r="CC24" i="165"/>
  <c r="CC89" i="165"/>
  <c r="DH89" i="165"/>
  <c r="C89" i="165" s="1"/>
  <c r="CB89" i="165" s="1"/>
  <c r="DH137" i="165"/>
  <c r="C137" i="165" s="1"/>
  <c r="CB137" i="165" s="1"/>
  <c r="CC137" i="165"/>
  <c r="CC190" i="165"/>
  <c r="DH190" i="165"/>
  <c r="CC45" i="165"/>
  <c r="DH45" i="165"/>
  <c r="C45" i="165" s="1"/>
  <c r="CB45" i="165" s="1"/>
  <c r="DH132" i="165"/>
  <c r="C132" i="165" s="1"/>
  <c r="CB132" i="165" s="1"/>
  <c r="CC132" i="165"/>
  <c r="DH194" i="165"/>
  <c r="CC194" i="165"/>
  <c r="CC65" i="165"/>
  <c r="DH65" i="165"/>
  <c r="C65" i="165" s="1"/>
  <c r="CB65" i="165" s="1"/>
  <c r="DH22" i="165"/>
  <c r="C22" i="165" s="1"/>
  <c r="CB22" i="165" s="1"/>
  <c r="CC22" i="165"/>
  <c r="DH8" i="165"/>
  <c r="CC8" i="165"/>
  <c r="DT3" i="165"/>
  <c r="CC181" i="165"/>
  <c r="DH181" i="165"/>
  <c r="CC52" i="165"/>
  <c r="DH52" i="165"/>
  <c r="C52" i="165" s="1"/>
  <c r="CB52" i="165" s="1"/>
  <c r="DH154" i="165"/>
  <c r="C154" i="165" s="1"/>
  <c r="CB154" i="165" s="1"/>
  <c r="CC154" i="165"/>
  <c r="DH185" i="165"/>
  <c r="CC185" i="165"/>
  <c r="DH40" i="165"/>
  <c r="C40" i="165" s="1"/>
  <c r="CB40" i="165" s="1"/>
  <c r="CC40" i="165"/>
  <c r="DH147" i="165"/>
  <c r="C147" i="165" s="1"/>
  <c r="CB147" i="165" s="1"/>
  <c r="CC147" i="165"/>
  <c r="CC157" i="165"/>
  <c r="DH157" i="165"/>
  <c r="C157" i="165" s="1"/>
  <c r="CB157" i="165" s="1"/>
  <c r="DH206" i="165"/>
  <c r="CC206" i="165"/>
  <c r="CC61" i="165"/>
  <c r="DH61" i="165"/>
  <c r="C61" i="165" s="1"/>
  <c r="CB61" i="165" s="1"/>
  <c r="DH115" i="165"/>
  <c r="C115" i="165" s="1"/>
  <c r="CB115" i="165" s="1"/>
  <c r="CC115" i="165"/>
  <c r="DH16" i="165"/>
  <c r="C16" i="165" s="1"/>
  <c r="CB16" i="165" s="1"/>
  <c r="CC16" i="165"/>
  <c r="CC81" i="165"/>
  <c r="DH81" i="165"/>
  <c r="C81" i="165" s="1"/>
  <c r="CB81" i="165" s="1"/>
  <c r="CC10" i="165"/>
  <c r="DH10" i="165"/>
  <c r="C10" i="165" s="1"/>
  <c r="CB10" i="165" s="1"/>
  <c r="DH197" i="165"/>
  <c r="CC197" i="165"/>
  <c r="CC68" i="165"/>
  <c r="DH68" i="165"/>
  <c r="C68" i="165" s="1"/>
  <c r="CB68" i="165" s="1"/>
  <c r="DH141" i="165"/>
  <c r="C141" i="165" s="1"/>
  <c r="CB141" i="165" s="1"/>
  <c r="CC141" i="165"/>
  <c r="DH201" i="165"/>
  <c r="CC201" i="165"/>
  <c r="CC56" i="165"/>
  <c r="DH56" i="165"/>
  <c r="C56" i="165" s="1"/>
  <c r="CB56" i="165" s="1"/>
  <c r="DH110" i="165"/>
  <c r="C110" i="165" s="1"/>
  <c r="CB110" i="165" s="1"/>
  <c r="CC110" i="165"/>
  <c r="CC173" i="165"/>
  <c r="DH173" i="165"/>
  <c r="DH28" i="165"/>
  <c r="C28" i="165" s="1"/>
  <c r="CB28" i="165" s="1"/>
  <c r="CC28" i="165"/>
  <c r="CC77" i="165"/>
  <c r="DH77" i="165"/>
  <c r="C77" i="165" s="1"/>
  <c r="CB77" i="165" s="1"/>
  <c r="DH120" i="165"/>
  <c r="C120" i="165" s="1"/>
  <c r="CB120" i="165" s="1"/>
  <c r="CC120" i="165"/>
  <c r="DH32" i="165"/>
  <c r="C32" i="165" s="1"/>
  <c r="CB32" i="165" s="1"/>
  <c r="CC32" i="165"/>
  <c r="DH122" i="165"/>
  <c r="C122" i="165" s="1"/>
  <c r="CB122" i="165" s="1"/>
  <c r="CC122" i="165"/>
  <c r="CC166" i="165"/>
  <c r="DH166" i="165"/>
  <c r="DH20" i="165"/>
  <c r="C20" i="165" s="1"/>
  <c r="CB20" i="165" s="1"/>
  <c r="CC20" i="165"/>
  <c r="CC11" i="165"/>
  <c r="DH11" i="165"/>
  <c r="C11" i="165" s="1"/>
  <c r="CB11" i="165" s="1"/>
  <c r="DH35" i="165"/>
  <c r="C35" i="165" s="1"/>
  <c r="CB35" i="165" s="1"/>
  <c r="CC35" i="165"/>
  <c r="CC84" i="165"/>
  <c r="DH84" i="165"/>
  <c r="C84" i="165" s="1"/>
  <c r="CB84" i="165" s="1"/>
  <c r="DH135" i="165"/>
  <c r="C135" i="165" s="1"/>
  <c r="CB135" i="165" s="1"/>
  <c r="CC135" i="165"/>
  <c r="DH23" i="165"/>
  <c r="C23" i="165" s="1"/>
  <c r="CB23" i="165" s="1"/>
  <c r="CC23" i="165"/>
  <c r="CC72" i="165"/>
  <c r="DH72" i="165"/>
  <c r="C72" i="165" s="1"/>
  <c r="CB72" i="165" s="1"/>
  <c r="DH123" i="165"/>
  <c r="C123" i="165" s="1"/>
  <c r="CB123" i="165" s="1"/>
  <c r="CC123" i="165"/>
  <c r="DH189" i="165"/>
  <c r="CC189" i="165"/>
  <c r="CC44" i="165"/>
  <c r="DH44" i="165"/>
  <c r="C44" i="165" s="1"/>
  <c r="CB44" i="165" s="1"/>
  <c r="DH93" i="165"/>
  <c r="C93" i="165" s="1"/>
  <c r="CB93" i="165" s="1"/>
  <c r="CC93" i="165"/>
  <c r="DH161" i="165"/>
  <c r="CC161" i="165"/>
  <c r="CC48" i="165"/>
  <c r="DH48" i="165"/>
  <c r="C48" i="165" s="1"/>
  <c r="CB48" i="165" s="1"/>
  <c r="DH156" i="165"/>
  <c r="C156" i="165" s="1"/>
  <c r="CB156" i="165" s="1"/>
  <c r="CC156" i="165"/>
  <c r="DH106" i="165"/>
  <c r="C106" i="165" s="1"/>
  <c r="CB106" i="165" s="1"/>
  <c r="CC106" i="165"/>
  <c r="CC69" i="165"/>
  <c r="DH69" i="165"/>
  <c r="C69" i="165" s="1"/>
  <c r="CB69" i="165" s="1"/>
  <c r="CC12" i="165"/>
  <c r="DH12" i="165"/>
  <c r="C12" i="165" s="1"/>
  <c r="CB12" i="165" s="1"/>
  <c r="CC51" i="165"/>
  <c r="DH51" i="165"/>
  <c r="C51" i="165" s="1"/>
  <c r="CB51" i="165" s="1"/>
  <c r="DH146" i="165"/>
  <c r="C146" i="165" s="1"/>
  <c r="CB146" i="165" s="1"/>
  <c r="CC146" i="165"/>
  <c r="DH100" i="165"/>
  <c r="C100" i="165" s="1"/>
  <c r="CB100" i="165" s="1"/>
  <c r="CC100" i="165"/>
  <c r="DH39" i="165"/>
  <c r="C39" i="165" s="1"/>
  <c r="CB39" i="165" s="1"/>
  <c r="CC39" i="165"/>
  <c r="DH88" i="165"/>
  <c r="C88" i="165" s="1"/>
  <c r="CB88" i="165" s="1"/>
  <c r="CC88" i="165"/>
  <c r="DH129" i="165"/>
  <c r="C129" i="165" s="1"/>
  <c r="CB129" i="165" s="1"/>
  <c r="CC129" i="165"/>
  <c r="DH205" i="165"/>
  <c r="CC205" i="165"/>
  <c r="CC60" i="165"/>
  <c r="DH60" i="165"/>
  <c r="C60" i="165" s="1"/>
  <c r="CB60" i="165" s="1"/>
  <c r="DH124" i="165"/>
  <c r="C124" i="165" s="1"/>
  <c r="CB124" i="165" s="1"/>
  <c r="CC124" i="165"/>
  <c r="DH177" i="165"/>
  <c r="CC177" i="165"/>
  <c r="CC64" i="165"/>
  <c r="DH64" i="165"/>
  <c r="C64" i="165" s="1"/>
  <c r="CB64" i="165" s="1"/>
  <c r="DH103" i="165"/>
  <c r="C103" i="165" s="1"/>
  <c r="CB103" i="165" s="1"/>
  <c r="CC103" i="165"/>
  <c r="CC82" i="165"/>
  <c r="DH82" i="165"/>
  <c r="C82" i="165" s="1"/>
  <c r="CB82" i="165" s="1"/>
  <c r="DH105" i="165"/>
  <c r="C105" i="165" s="1"/>
  <c r="CB105" i="165" s="1"/>
  <c r="CC105" i="165"/>
  <c r="CC13" i="165"/>
  <c r="DH13" i="165"/>
  <c r="C13" i="165" s="1"/>
  <c r="CB13" i="165" s="1"/>
  <c r="CC67" i="165"/>
  <c r="DH67" i="165"/>
  <c r="C67" i="165" s="1"/>
  <c r="CB67" i="165" s="1"/>
  <c r="DH133" i="165"/>
  <c r="C133" i="165" s="1"/>
  <c r="CB133" i="165" s="1"/>
  <c r="CC133" i="165"/>
  <c r="DH168" i="165"/>
  <c r="CC168" i="165"/>
  <c r="CC55" i="165"/>
  <c r="DH55" i="165"/>
  <c r="C55" i="165" s="1"/>
  <c r="CB55" i="165" s="1"/>
  <c r="DH139" i="165"/>
  <c r="C139" i="165" s="1"/>
  <c r="CB139" i="165" s="1"/>
  <c r="CC139" i="165"/>
  <c r="DH172" i="165"/>
  <c r="CC172" i="165"/>
  <c r="DH27" i="165"/>
  <c r="C27" i="165" s="1"/>
  <c r="CB27" i="165" s="1"/>
  <c r="CC27" i="165"/>
  <c r="CC76" i="165"/>
  <c r="DH76" i="165"/>
  <c r="C76" i="165" s="1"/>
  <c r="CB76" i="165" s="1"/>
  <c r="DH150" i="165"/>
  <c r="C150" i="165" s="1"/>
  <c r="CB150" i="165" s="1"/>
  <c r="CC150" i="165"/>
  <c r="DH193" i="165"/>
  <c r="CC193" i="165"/>
  <c r="DH80" i="165"/>
  <c r="C80" i="165" s="1"/>
  <c r="CB80" i="165" s="1"/>
  <c r="CC80" i="165"/>
  <c r="DH144" i="165"/>
  <c r="C144" i="165" s="1"/>
  <c r="CB144" i="165" s="1"/>
  <c r="CC144" i="165"/>
  <c r="CC70" i="165"/>
  <c r="DH70" i="165"/>
  <c r="C70" i="165" s="1"/>
  <c r="CB70" i="165" s="1"/>
  <c r="DH109" i="165"/>
  <c r="C109" i="165" s="1"/>
  <c r="CB109" i="165" s="1"/>
  <c r="CC109" i="165"/>
  <c r="DH152" i="165"/>
  <c r="C152" i="165" s="1"/>
  <c r="CB152" i="165" s="1"/>
  <c r="CC152" i="165"/>
  <c r="DH14" i="165"/>
  <c r="C14" i="165" s="1"/>
  <c r="CB14" i="165" s="1"/>
  <c r="CC14" i="165"/>
  <c r="CC83" i="165"/>
  <c r="DH83" i="165"/>
  <c r="C83" i="165" s="1"/>
  <c r="CB83" i="165" s="1"/>
  <c r="DH127" i="165"/>
  <c r="C127" i="165" s="1"/>
  <c r="CB127" i="165" s="1"/>
  <c r="CC127" i="165"/>
  <c r="DH184" i="165"/>
  <c r="CC184" i="165"/>
  <c r="CC71" i="165"/>
  <c r="DH71" i="165"/>
  <c r="C71" i="165" s="1"/>
  <c r="CB71" i="165" s="1"/>
  <c r="DH108" i="165"/>
  <c r="C108" i="165" s="1"/>
  <c r="CB108" i="165" s="1"/>
  <c r="CC108" i="165"/>
  <c r="DH188" i="165"/>
  <c r="CC188" i="165"/>
  <c r="CC43" i="165"/>
  <c r="DH43" i="165"/>
  <c r="C43" i="165" s="1"/>
  <c r="CB43" i="165" s="1"/>
  <c r="CC92" i="165"/>
  <c r="DH92" i="165"/>
  <c r="C92" i="165" s="1"/>
  <c r="CB92" i="165" s="1"/>
  <c r="DH112" i="165"/>
  <c r="C112" i="165" s="1"/>
  <c r="CB112" i="165" s="1"/>
  <c r="CC112" i="165"/>
  <c r="DH31" i="165"/>
  <c r="C31" i="165" s="1"/>
  <c r="CB31" i="165" s="1"/>
  <c r="CC31" i="165"/>
  <c r="DH96" i="165"/>
  <c r="C96" i="165" s="1"/>
  <c r="CB96" i="165" s="1"/>
  <c r="CC96" i="165"/>
  <c r="DH164" i="165"/>
  <c r="CC164" i="165"/>
  <c r="CC50" i="165"/>
  <c r="DH50" i="165"/>
  <c r="C50" i="165" s="1"/>
  <c r="CB50" i="165" s="1"/>
  <c r="DH37" i="165"/>
  <c r="C37" i="165" s="1"/>
  <c r="CB37" i="165" s="1"/>
  <c r="CC37" i="165"/>
  <c r="DH18" i="165"/>
  <c r="C18" i="165" s="1"/>
  <c r="CB18" i="165" s="1"/>
  <c r="CC18" i="165"/>
  <c r="DH138" i="165"/>
  <c r="C138" i="165" s="1"/>
  <c r="CB138" i="165" s="1"/>
  <c r="CC138" i="165"/>
  <c r="DH107" i="165"/>
  <c r="C107" i="165" s="1"/>
  <c r="CB107" i="165" s="1"/>
  <c r="CC107" i="165"/>
  <c r="DH200" i="165"/>
  <c r="CC200" i="165"/>
  <c r="CC87" i="165"/>
  <c r="DH87" i="165"/>
  <c r="C87" i="165" s="1"/>
  <c r="CB87" i="165" s="1"/>
  <c r="DH208" i="165"/>
  <c r="C158" i="165" s="1"/>
  <c r="CC208" i="165"/>
  <c r="DH204" i="165"/>
  <c r="CC204" i="165"/>
  <c r="CC59" i="165"/>
  <c r="DH59" i="165"/>
  <c r="C59" i="165" s="1"/>
  <c r="CB59" i="165" s="1"/>
  <c r="DH116" i="165"/>
  <c r="C116" i="165" s="1"/>
  <c r="CB116" i="165" s="1"/>
  <c r="CC116" i="165"/>
  <c r="DH99" i="165"/>
  <c r="C99" i="165" s="1"/>
  <c r="CB99" i="165" s="1"/>
  <c r="CC99" i="165"/>
  <c r="CC47" i="165"/>
  <c r="DH47" i="165"/>
  <c r="C47" i="165" s="1"/>
  <c r="CB47" i="165" s="1"/>
  <c r="DH148" i="165"/>
  <c r="C148" i="165" s="1"/>
  <c r="CB148" i="165" s="1"/>
  <c r="CC148" i="165"/>
  <c r="DH180" i="165"/>
  <c r="CC180" i="165"/>
  <c r="DH149" i="165"/>
  <c r="C149" i="165" s="1"/>
  <c r="CB149" i="165" s="1"/>
  <c r="CC149" i="165"/>
  <c r="DH34" i="165"/>
  <c r="C34" i="165" s="1"/>
  <c r="CB34" i="165" s="1"/>
  <c r="CC34" i="165"/>
  <c r="DH125" i="165"/>
  <c r="C125" i="165" s="1"/>
  <c r="CB125" i="165" s="1"/>
  <c r="CC125" i="165"/>
  <c r="DH167" i="165"/>
  <c r="CC167" i="165"/>
  <c r="DH38" i="165"/>
  <c r="C38" i="165" s="1"/>
  <c r="CB38" i="165" s="1"/>
  <c r="CC38" i="165"/>
  <c r="DH131" i="165"/>
  <c r="C131" i="165" s="1"/>
  <c r="CB131" i="165" s="1"/>
  <c r="CC131" i="165"/>
  <c r="DH121" i="165"/>
  <c r="C121" i="165" s="1"/>
  <c r="CB121" i="165" s="1"/>
  <c r="CC121" i="165"/>
  <c r="DH26" i="165"/>
  <c r="C26" i="165" s="1"/>
  <c r="CB26" i="165" s="1"/>
  <c r="CC26" i="165"/>
  <c r="CC75" i="165"/>
  <c r="DH75" i="165"/>
  <c r="C75" i="165" s="1"/>
  <c r="CB75" i="165" s="1"/>
  <c r="DH142" i="165"/>
  <c r="C142" i="165" s="1"/>
  <c r="CB142" i="165" s="1"/>
  <c r="CC142" i="165"/>
  <c r="DH160" i="165"/>
  <c r="CC160" i="165"/>
  <c r="CC63" i="165"/>
  <c r="DH63" i="165"/>
  <c r="C63" i="165" s="1"/>
  <c r="CB63" i="165" s="1"/>
  <c r="DH102" i="165"/>
  <c r="C102" i="165" s="1"/>
  <c r="CB102" i="165" s="1"/>
  <c r="CC102" i="165"/>
  <c r="DH196" i="165"/>
  <c r="CC196" i="165"/>
  <c r="CE84" i="165"/>
  <c r="CE99" i="165"/>
  <c r="D100" i="165"/>
  <c r="D85" i="165"/>
  <c r="DX3" i="165" l="1"/>
  <c r="DL117" i="165"/>
  <c r="G117" i="165" s="1"/>
  <c r="CN117" i="165" s="1"/>
  <c r="CO117" i="165"/>
  <c r="DL189" i="165"/>
  <c r="CO189" i="165"/>
  <c r="DL134" i="165"/>
  <c r="G134" i="165" s="1"/>
  <c r="CN134" i="165" s="1"/>
  <c r="CO134" i="165"/>
  <c r="CO193" i="165"/>
  <c r="DL193" i="165"/>
  <c r="CO58" i="165"/>
  <c r="DL58" i="165"/>
  <c r="G58" i="165" s="1"/>
  <c r="CN58" i="165" s="1"/>
  <c r="CO93" i="165"/>
  <c r="DL93" i="165"/>
  <c r="G93" i="165" s="1"/>
  <c r="CN93" i="165" s="1"/>
  <c r="CO78" i="165"/>
  <c r="DL78" i="165"/>
  <c r="G78" i="165" s="1"/>
  <c r="CN78" i="165" s="1"/>
  <c r="CO95" i="165"/>
  <c r="DL95" i="165"/>
  <c r="G95" i="165" s="1"/>
  <c r="CN95" i="165" s="1"/>
  <c r="DL145" i="165"/>
  <c r="G145" i="165" s="1"/>
  <c r="CN145" i="165" s="1"/>
  <c r="CO145" i="165"/>
  <c r="DL113" i="165"/>
  <c r="G113" i="165" s="1"/>
  <c r="CN113" i="165" s="1"/>
  <c r="CO113" i="165"/>
  <c r="CO50" i="165"/>
  <c r="DL50" i="165"/>
  <c r="G50" i="165" s="1"/>
  <c r="CN50" i="165" s="1"/>
  <c r="DL19" i="165"/>
  <c r="G19" i="165" s="1"/>
  <c r="CN19" i="165" s="1"/>
  <c r="CO19" i="165"/>
  <c r="DL133" i="165"/>
  <c r="G133" i="165" s="1"/>
  <c r="CN133" i="165" s="1"/>
  <c r="CO133" i="165"/>
  <c r="DL205" i="165"/>
  <c r="CO205" i="165"/>
  <c r="DL25" i="165"/>
  <c r="G25" i="165" s="1"/>
  <c r="CN25" i="165" s="1"/>
  <c r="CO25" i="165"/>
  <c r="DL158" i="165"/>
  <c r="CO158" i="165"/>
  <c r="CO44" i="165"/>
  <c r="DL44" i="165"/>
  <c r="G44" i="165" s="1"/>
  <c r="CN44" i="165" s="1"/>
  <c r="DL109" i="165"/>
  <c r="G109" i="165" s="1"/>
  <c r="CN109" i="165" s="1"/>
  <c r="CO109" i="165"/>
  <c r="CO94" i="165"/>
  <c r="DL94" i="165"/>
  <c r="G94" i="165" s="1"/>
  <c r="CN94" i="165" s="1"/>
  <c r="DL111" i="165"/>
  <c r="G111" i="165" s="1"/>
  <c r="CN111" i="165" s="1"/>
  <c r="CO111" i="165"/>
  <c r="DL167" i="165"/>
  <c r="CO167" i="165"/>
  <c r="DL130" i="165"/>
  <c r="G130" i="165" s="1"/>
  <c r="CN130" i="165" s="1"/>
  <c r="CO130" i="165"/>
  <c r="CO66" i="165"/>
  <c r="DL66" i="165"/>
  <c r="G66" i="165" s="1"/>
  <c r="CN66" i="165" s="1"/>
  <c r="DL35" i="165"/>
  <c r="G35" i="165" s="1"/>
  <c r="CN35" i="165" s="1"/>
  <c r="CO35" i="165"/>
  <c r="DL149" i="165"/>
  <c r="G149" i="165" s="1"/>
  <c r="CN149" i="165" s="1"/>
  <c r="CO149" i="165"/>
  <c r="DL152" i="165"/>
  <c r="G152" i="165" s="1"/>
  <c r="CN152" i="165" s="1"/>
  <c r="CO152" i="165"/>
  <c r="DL138" i="165"/>
  <c r="G138" i="165" s="1"/>
  <c r="CN138" i="165" s="1"/>
  <c r="CO138" i="165"/>
  <c r="CO41" i="165"/>
  <c r="DL41" i="165"/>
  <c r="G41" i="165" s="1"/>
  <c r="CN41" i="165" s="1"/>
  <c r="CO60" i="165"/>
  <c r="DL60" i="165"/>
  <c r="G60" i="165" s="1"/>
  <c r="CN60" i="165" s="1"/>
  <c r="DL126" i="165"/>
  <c r="G126" i="165" s="1"/>
  <c r="CN126" i="165" s="1"/>
  <c r="CO126" i="165"/>
  <c r="DL110" i="165"/>
  <c r="G110" i="165" s="1"/>
  <c r="CN110" i="165" s="1"/>
  <c r="CO110" i="165"/>
  <c r="DL128" i="165"/>
  <c r="G128" i="165" s="1"/>
  <c r="CN128" i="165" s="1"/>
  <c r="CO128" i="165"/>
  <c r="DL183" i="165"/>
  <c r="CO183" i="165"/>
  <c r="DL146" i="165"/>
  <c r="G146" i="165" s="1"/>
  <c r="CN146" i="165" s="1"/>
  <c r="CO146" i="165"/>
  <c r="CO82" i="165"/>
  <c r="DL82" i="165"/>
  <c r="G82" i="165" s="1"/>
  <c r="CN82" i="165" s="1"/>
  <c r="CO51" i="165"/>
  <c r="DL51" i="165"/>
  <c r="G51" i="165" s="1"/>
  <c r="CN51" i="165" s="1"/>
  <c r="DL171" i="165"/>
  <c r="CO171" i="165"/>
  <c r="DL190" i="165"/>
  <c r="CO190" i="165"/>
  <c r="DL154" i="165"/>
  <c r="G154" i="165" s="1"/>
  <c r="CN154" i="165" s="1"/>
  <c r="CO154" i="165"/>
  <c r="CO75" i="165"/>
  <c r="DL75" i="165"/>
  <c r="G75" i="165" s="1"/>
  <c r="CN75" i="165" s="1"/>
  <c r="CO76" i="165"/>
  <c r="DL76" i="165"/>
  <c r="G76" i="165" s="1"/>
  <c r="CN76" i="165" s="1"/>
  <c r="DL142" i="165"/>
  <c r="G142" i="165" s="1"/>
  <c r="CN142" i="165" s="1"/>
  <c r="CO142" i="165"/>
  <c r="DL127" i="165"/>
  <c r="G127" i="165" s="1"/>
  <c r="CN127" i="165" s="1"/>
  <c r="CO127" i="165"/>
  <c r="DL144" i="165"/>
  <c r="G144" i="165" s="1"/>
  <c r="CN144" i="165" s="1"/>
  <c r="CO144" i="165"/>
  <c r="DL199" i="165"/>
  <c r="CO199" i="165"/>
  <c r="DL168" i="165"/>
  <c r="CO168" i="165"/>
  <c r="CO98" i="165"/>
  <c r="DL98" i="165"/>
  <c r="G98" i="165" s="1"/>
  <c r="CN98" i="165" s="1"/>
  <c r="CO67" i="165"/>
  <c r="DL67" i="165"/>
  <c r="G67" i="165" s="1"/>
  <c r="CN67" i="165" s="1"/>
  <c r="CO187" i="165"/>
  <c r="DL187" i="165"/>
  <c r="DL206" i="165"/>
  <c r="CO206" i="165"/>
  <c r="DL160" i="165"/>
  <c r="CO160" i="165"/>
  <c r="CO91" i="165"/>
  <c r="DL91" i="165"/>
  <c r="G91" i="165" s="1"/>
  <c r="CN91" i="165" s="1"/>
  <c r="CO92" i="165"/>
  <c r="DL92" i="165"/>
  <c r="G92" i="165" s="1"/>
  <c r="CN92" i="165" s="1"/>
  <c r="DL114" i="165"/>
  <c r="G114" i="165" s="1"/>
  <c r="CN114" i="165" s="1"/>
  <c r="CO114" i="165"/>
  <c r="DL143" i="165"/>
  <c r="G143" i="165" s="1"/>
  <c r="CN143" i="165" s="1"/>
  <c r="CO143" i="165"/>
  <c r="DL166" i="165"/>
  <c r="CO166" i="165"/>
  <c r="CO102" i="165"/>
  <c r="DL102" i="165"/>
  <c r="G102" i="165" s="1"/>
  <c r="CN102" i="165" s="1"/>
  <c r="DL184" i="165"/>
  <c r="CO184" i="165"/>
  <c r="DL115" i="165"/>
  <c r="G115" i="165" s="1"/>
  <c r="CN115" i="165" s="1"/>
  <c r="CO115" i="165"/>
  <c r="CO83" i="165"/>
  <c r="DL83" i="165"/>
  <c r="G83" i="165" s="1"/>
  <c r="CN83" i="165" s="1"/>
  <c r="CO10" i="165"/>
  <c r="DL10" i="165"/>
  <c r="G10" i="165" s="1"/>
  <c r="CN10" i="165" s="1"/>
  <c r="DL203" i="165"/>
  <c r="CO203" i="165"/>
  <c r="CO53" i="165"/>
  <c r="DL53" i="165"/>
  <c r="G53" i="165" s="1"/>
  <c r="CN53" i="165" s="1"/>
  <c r="DL176" i="165"/>
  <c r="CO176" i="165"/>
  <c r="CO107" i="165"/>
  <c r="DL107" i="165"/>
  <c r="G107" i="165" s="1"/>
  <c r="CN107" i="165" s="1"/>
  <c r="DL108" i="165"/>
  <c r="G108" i="165" s="1"/>
  <c r="CN108" i="165" s="1"/>
  <c r="CO108" i="165"/>
  <c r="CO164" i="165"/>
  <c r="DL164" i="165"/>
  <c r="CO165" i="165"/>
  <c r="DL165" i="165"/>
  <c r="DL182" i="165"/>
  <c r="CO182" i="165"/>
  <c r="DL23" i="165"/>
  <c r="G23" i="165" s="1"/>
  <c r="CN23" i="165" s="1"/>
  <c r="CO23" i="165"/>
  <c r="DL200" i="165"/>
  <c r="CO200" i="165"/>
  <c r="DL131" i="165"/>
  <c r="G131" i="165" s="1"/>
  <c r="CN131" i="165" s="1"/>
  <c r="CO131" i="165"/>
  <c r="CO99" i="165"/>
  <c r="DL99" i="165"/>
  <c r="G99" i="165" s="1"/>
  <c r="CN99" i="165" s="1"/>
  <c r="CO11" i="165"/>
  <c r="DL11" i="165"/>
  <c r="G11" i="165" s="1"/>
  <c r="CN11" i="165" s="1"/>
  <c r="CO101" i="165"/>
  <c r="DL101" i="165"/>
  <c r="G101" i="165" s="1"/>
  <c r="CN101" i="165" s="1"/>
  <c r="CO38" i="165"/>
  <c r="DL38" i="165"/>
  <c r="G38" i="165" s="1"/>
  <c r="CN38" i="165" s="1"/>
  <c r="DL192" i="165"/>
  <c r="CO192" i="165"/>
  <c r="DL124" i="165"/>
  <c r="G124" i="165" s="1"/>
  <c r="CN124" i="165" s="1"/>
  <c r="CO124" i="165"/>
  <c r="DL125" i="165"/>
  <c r="G125" i="165" s="1"/>
  <c r="CN125" i="165" s="1"/>
  <c r="CO125" i="165"/>
  <c r="DL180" i="165"/>
  <c r="CO180" i="165"/>
  <c r="DL181" i="165"/>
  <c r="CO181" i="165"/>
  <c r="CO198" i="165"/>
  <c r="DL198" i="165"/>
  <c r="DL73" i="165"/>
  <c r="G73" i="165" s="1"/>
  <c r="CN73" i="165" s="1"/>
  <c r="CO73" i="165"/>
  <c r="CO37" i="165"/>
  <c r="DL37" i="165"/>
  <c r="G37" i="165" s="1"/>
  <c r="CN37" i="165" s="1"/>
  <c r="DL147" i="165"/>
  <c r="G147" i="165" s="1"/>
  <c r="CN147" i="165" s="1"/>
  <c r="CO147" i="165"/>
  <c r="DL116" i="165"/>
  <c r="G116" i="165" s="1"/>
  <c r="CN116" i="165" s="1"/>
  <c r="CO116" i="165"/>
  <c r="DL12" i="165"/>
  <c r="G12" i="165" s="1"/>
  <c r="CN12" i="165" s="1"/>
  <c r="CO12" i="165"/>
  <c r="DL150" i="165"/>
  <c r="G150" i="165" s="1"/>
  <c r="CN150" i="165" s="1"/>
  <c r="CO150" i="165"/>
  <c r="CO55" i="165"/>
  <c r="DL55" i="165"/>
  <c r="G55" i="165" s="1"/>
  <c r="CN55" i="165" s="1"/>
  <c r="DL174" i="165"/>
  <c r="CO174" i="165"/>
  <c r="DL140" i="165"/>
  <c r="G140" i="165" s="1"/>
  <c r="CN140" i="165" s="1"/>
  <c r="CO140" i="165"/>
  <c r="DL141" i="165"/>
  <c r="G141" i="165" s="1"/>
  <c r="CN141" i="165" s="1"/>
  <c r="CO141" i="165"/>
  <c r="DL196" i="165"/>
  <c r="CO196" i="165"/>
  <c r="DL197" i="165"/>
  <c r="CO197" i="165"/>
  <c r="DL118" i="165"/>
  <c r="G118" i="165" s="1"/>
  <c r="CN118" i="165" s="1"/>
  <c r="CO118" i="165"/>
  <c r="DL27" i="165"/>
  <c r="G27" i="165" s="1"/>
  <c r="CN27" i="165" s="1"/>
  <c r="CO27" i="165"/>
  <c r="DL136" i="165"/>
  <c r="G136" i="165" s="1"/>
  <c r="CN136" i="165" s="1"/>
  <c r="CO136" i="165"/>
  <c r="CO169" i="165"/>
  <c r="DL169" i="165"/>
  <c r="DL132" i="165"/>
  <c r="G132" i="165" s="1"/>
  <c r="CN132" i="165" s="1"/>
  <c r="CO132" i="165"/>
  <c r="DL13" i="165"/>
  <c r="G13" i="165" s="1"/>
  <c r="CN13" i="165" s="1"/>
  <c r="CO13" i="165"/>
  <c r="DL172" i="165"/>
  <c r="CO172" i="165"/>
  <c r="DL72" i="165"/>
  <c r="G72" i="165" s="1"/>
  <c r="CN72" i="165" s="1"/>
  <c r="CO72" i="165"/>
  <c r="DL26" i="165"/>
  <c r="G26" i="165" s="1"/>
  <c r="CN26" i="165" s="1"/>
  <c r="CO26" i="165"/>
  <c r="DL208" i="165"/>
  <c r="G158" i="165" s="1"/>
  <c r="CO208" i="165"/>
  <c r="DL156" i="165"/>
  <c r="G156" i="165" s="1"/>
  <c r="CN156" i="165" s="1"/>
  <c r="CO156" i="165"/>
  <c r="CO85" i="165"/>
  <c r="DL85" i="165"/>
  <c r="G85" i="165" s="1"/>
  <c r="CN85" i="165" s="1"/>
  <c r="DL21" i="165"/>
  <c r="G21" i="165" s="1"/>
  <c r="CN21" i="165" s="1"/>
  <c r="CO21" i="165"/>
  <c r="CO103" i="165"/>
  <c r="DL103" i="165"/>
  <c r="G103" i="165" s="1"/>
  <c r="CN103" i="165" s="1"/>
  <c r="DL31" i="165"/>
  <c r="G31" i="165" s="1"/>
  <c r="CN31" i="165" s="1"/>
  <c r="CO31" i="165"/>
  <c r="CO40" i="165"/>
  <c r="DL40" i="165"/>
  <c r="G40" i="165" s="1"/>
  <c r="CN40" i="165" s="1"/>
  <c r="DL185" i="165"/>
  <c r="CO185" i="165"/>
  <c r="DL148" i="165"/>
  <c r="G148" i="165" s="1"/>
  <c r="CN148" i="165" s="1"/>
  <c r="CO148" i="165"/>
  <c r="DL14" i="165"/>
  <c r="G14" i="165" s="1"/>
  <c r="CN14" i="165" s="1"/>
  <c r="CO14" i="165"/>
  <c r="DL188" i="165"/>
  <c r="CO188" i="165"/>
  <c r="DL121" i="165"/>
  <c r="G121" i="165" s="1"/>
  <c r="CN121" i="165" s="1"/>
  <c r="CO121" i="165"/>
  <c r="CO90" i="165"/>
  <c r="DL90" i="165"/>
  <c r="G90" i="165" s="1"/>
  <c r="CN90" i="165" s="1"/>
  <c r="DL162" i="165"/>
  <c r="CO162" i="165"/>
  <c r="CO163" i="165"/>
  <c r="DL163" i="165"/>
  <c r="DL22" i="165"/>
  <c r="G22" i="165" s="1"/>
  <c r="CN22" i="165" s="1"/>
  <c r="CO22" i="165"/>
  <c r="DL70" i="165"/>
  <c r="G70" i="165" s="1"/>
  <c r="CN70" i="165" s="1"/>
  <c r="CO70" i="165"/>
  <c r="DL122" i="165"/>
  <c r="G122" i="165" s="1"/>
  <c r="CN122" i="165" s="1"/>
  <c r="CO122" i="165"/>
  <c r="DL32" i="165"/>
  <c r="G32" i="165" s="1"/>
  <c r="CN32" i="165" s="1"/>
  <c r="CO32" i="165"/>
  <c r="CO56" i="165"/>
  <c r="DL56" i="165"/>
  <c r="G56" i="165" s="1"/>
  <c r="CN56" i="165" s="1"/>
  <c r="DL201" i="165"/>
  <c r="CO201" i="165"/>
  <c r="CO170" i="165"/>
  <c r="DL170" i="165"/>
  <c r="DL15" i="165"/>
  <c r="G15" i="165" s="1"/>
  <c r="CN15" i="165" s="1"/>
  <c r="CO15" i="165"/>
  <c r="CO204" i="165"/>
  <c r="DL204" i="165"/>
  <c r="DL137" i="165"/>
  <c r="G137" i="165" s="1"/>
  <c r="CN137" i="165" s="1"/>
  <c r="CO137" i="165"/>
  <c r="CO106" i="165"/>
  <c r="DL106" i="165"/>
  <c r="G106" i="165" s="1"/>
  <c r="CN106" i="165" s="1"/>
  <c r="DL178" i="165"/>
  <c r="CO178" i="165"/>
  <c r="CO179" i="165"/>
  <c r="DL179" i="165"/>
  <c r="CO87" i="165"/>
  <c r="DL87" i="165"/>
  <c r="G87" i="165" s="1"/>
  <c r="CN87" i="165" s="1"/>
  <c r="CO39" i="165"/>
  <c r="DL39" i="165"/>
  <c r="G39" i="165" s="1"/>
  <c r="CN39" i="165" s="1"/>
  <c r="CO61" i="165"/>
  <c r="DL61" i="165"/>
  <c r="G61" i="165" s="1"/>
  <c r="CN61" i="165" s="1"/>
  <c r="DL17" i="165"/>
  <c r="G17" i="165" s="1"/>
  <c r="CN17" i="165" s="1"/>
  <c r="CO17" i="165"/>
  <c r="DL74" i="165"/>
  <c r="G74" i="165" s="1"/>
  <c r="CN74" i="165" s="1"/>
  <c r="CO74" i="165"/>
  <c r="CO69" i="165"/>
  <c r="DL69" i="165"/>
  <c r="G69" i="165" s="1"/>
  <c r="CN69" i="165" s="1"/>
  <c r="CO186" i="165"/>
  <c r="DL186" i="165"/>
  <c r="DL16" i="165"/>
  <c r="G16" i="165" s="1"/>
  <c r="CN16" i="165" s="1"/>
  <c r="CO16" i="165"/>
  <c r="CO86" i="165"/>
  <c r="DL86" i="165"/>
  <c r="G86" i="165" s="1"/>
  <c r="CN86" i="165" s="1"/>
  <c r="DL153" i="165"/>
  <c r="G153" i="165" s="1"/>
  <c r="CN153" i="165" s="1"/>
  <c r="CO153" i="165"/>
  <c r="DL123" i="165"/>
  <c r="G123" i="165" s="1"/>
  <c r="CN123" i="165" s="1"/>
  <c r="CO123" i="165"/>
  <c r="CO194" i="165"/>
  <c r="DL194" i="165"/>
  <c r="DL195" i="165"/>
  <c r="CO195" i="165"/>
  <c r="DL24" i="165"/>
  <c r="G24" i="165" s="1"/>
  <c r="CN24" i="165" s="1"/>
  <c r="CO24" i="165"/>
  <c r="CO105" i="165"/>
  <c r="DL105" i="165"/>
  <c r="G105" i="165" s="1"/>
  <c r="CN105" i="165" s="1"/>
  <c r="CO64" i="165"/>
  <c r="DL64" i="165"/>
  <c r="G64" i="165" s="1"/>
  <c r="CN64" i="165" s="1"/>
  <c r="DL33" i="165"/>
  <c r="G33" i="165" s="1"/>
  <c r="CN33" i="165" s="1"/>
  <c r="CO33" i="165"/>
  <c r="DL28" i="165"/>
  <c r="G28" i="165" s="1"/>
  <c r="CN28" i="165" s="1"/>
  <c r="CO28" i="165"/>
  <c r="DL120" i="165"/>
  <c r="G120" i="165" s="1"/>
  <c r="CN120" i="165" s="1"/>
  <c r="CO120" i="165"/>
  <c r="DL202" i="165"/>
  <c r="CO202" i="165"/>
  <c r="CO52" i="165"/>
  <c r="DL52" i="165"/>
  <c r="G52" i="165" s="1"/>
  <c r="CN52" i="165" s="1"/>
  <c r="DL135" i="165"/>
  <c r="G135" i="165" s="1"/>
  <c r="CN135" i="165" s="1"/>
  <c r="CO135" i="165"/>
  <c r="DL159" i="165"/>
  <c r="CO159" i="165"/>
  <c r="DL139" i="165"/>
  <c r="G139" i="165" s="1"/>
  <c r="CN139" i="165" s="1"/>
  <c r="CO139" i="165"/>
  <c r="DL36" i="165"/>
  <c r="G36" i="165" s="1"/>
  <c r="CN36" i="165" s="1"/>
  <c r="CO36" i="165"/>
  <c r="DL20" i="165"/>
  <c r="G20" i="165" s="1"/>
  <c r="CN20" i="165" s="1"/>
  <c r="CO20" i="165"/>
  <c r="CO89" i="165"/>
  <c r="DL89" i="165"/>
  <c r="G89" i="165" s="1"/>
  <c r="CN89" i="165" s="1"/>
  <c r="CO59" i="165"/>
  <c r="DL59" i="165"/>
  <c r="G59" i="165" s="1"/>
  <c r="CN59" i="165" s="1"/>
  <c r="CO80" i="165"/>
  <c r="DL80" i="165"/>
  <c r="G80" i="165" s="1"/>
  <c r="CN80" i="165" s="1"/>
  <c r="CO49" i="165"/>
  <c r="DL49" i="165"/>
  <c r="G49" i="165" s="1"/>
  <c r="CN49" i="165" s="1"/>
  <c r="DL29" i="165"/>
  <c r="G29" i="165" s="1"/>
  <c r="CN29" i="165" s="1"/>
  <c r="CO29" i="165"/>
  <c r="CO57" i="165"/>
  <c r="DL57" i="165"/>
  <c r="G57" i="165" s="1"/>
  <c r="CN57" i="165" s="1"/>
  <c r="DL9" i="165"/>
  <c r="G9" i="165" s="1"/>
  <c r="CN9" i="165" s="1"/>
  <c r="CO9" i="165"/>
  <c r="CO68" i="165"/>
  <c r="DL68" i="165"/>
  <c r="G68" i="165" s="1"/>
  <c r="CN68" i="165" s="1"/>
  <c r="DL151" i="165"/>
  <c r="G151" i="165" s="1"/>
  <c r="CN151" i="165" s="1"/>
  <c r="CO151" i="165"/>
  <c r="DL175" i="165"/>
  <c r="CO175" i="165"/>
  <c r="DL155" i="165"/>
  <c r="G155" i="165" s="1"/>
  <c r="CN155" i="165" s="1"/>
  <c r="CO155" i="165"/>
  <c r="CO54" i="165"/>
  <c r="DL54" i="165"/>
  <c r="G54" i="165" s="1"/>
  <c r="CN54" i="165" s="1"/>
  <c r="DL119" i="165"/>
  <c r="G119" i="165" s="1"/>
  <c r="CN119" i="165" s="1"/>
  <c r="CO119" i="165"/>
  <c r="CO43" i="165"/>
  <c r="DL43" i="165"/>
  <c r="G43" i="165" s="1"/>
  <c r="CN43" i="165" s="1"/>
  <c r="CO47" i="165"/>
  <c r="DL47" i="165"/>
  <c r="G47" i="165" s="1"/>
  <c r="CN47" i="165" s="1"/>
  <c r="CO96" i="165"/>
  <c r="DL96" i="165"/>
  <c r="G96" i="165" s="1"/>
  <c r="CN96" i="165" s="1"/>
  <c r="CO65" i="165"/>
  <c r="DL65" i="165"/>
  <c r="G65" i="165" s="1"/>
  <c r="CN65" i="165" s="1"/>
  <c r="CO46" i="165"/>
  <c r="DL46" i="165"/>
  <c r="G46" i="165" s="1"/>
  <c r="CN46" i="165" s="1"/>
  <c r="CO42" i="165"/>
  <c r="DL42" i="165"/>
  <c r="G42" i="165" s="1"/>
  <c r="CN42" i="165" s="1"/>
  <c r="G8" i="165"/>
  <c r="CN8" i="165" s="1"/>
  <c r="CO84" i="165"/>
  <c r="DL84" i="165"/>
  <c r="G84" i="165" s="1"/>
  <c r="CN84" i="165" s="1"/>
  <c r="CO157" i="165"/>
  <c r="DL157" i="165"/>
  <c r="G157" i="165" s="1"/>
  <c r="CN157" i="165" s="1"/>
  <c r="DL191" i="165"/>
  <c r="CO191" i="165"/>
  <c r="CO161" i="165"/>
  <c r="DL161" i="165"/>
  <c r="DL71" i="165"/>
  <c r="G71" i="165" s="1"/>
  <c r="CN71" i="165" s="1"/>
  <c r="CO71" i="165"/>
  <c r="CO104" i="165"/>
  <c r="DL104" i="165"/>
  <c r="G104" i="165" s="1"/>
  <c r="CN104" i="165" s="1"/>
  <c r="DL30" i="165"/>
  <c r="G30" i="165" s="1"/>
  <c r="CN30" i="165" s="1"/>
  <c r="CO30" i="165"/>
  <c r="CO63" i="165"/>
  <c r="DL63" i="165"/>
  <c r="G63" i="165" s="1"/>
  <c r="CN63" i="165" s="1"/>
  <c r="DL112" i="165"/>
  <c r="G112" i="165" s="1"/>
  <c r="CN112" i="165" s="1"/>
  <c r="CO112" i="165"/>
  <c r="CO81" i="165"/>
  <c r="DL81" i="165"/>
  <c r="G81" i="165" s="1"/>
  <c r="CN81" i="165" s="1"/>
  <c r="DL18" i="165"/>
  <c r="G18" i="165" s="1"/>
  <c r="CN18" i="165" s="1"/>
  <c r="CO18" i="165"/>
  <c r="CO77" i="165"/>
  <c r="DL77" i="165"/>
  <c r="G77" i="165" s="1"/>
  <c r="CN77" i="165" s="1"/>
  <c r="CO100" i="165"/>
  <c r="DL100" i="165"/>
  <c r="G100" i="165" s="1"/>
  <c r="CN100" i="165" s="1"/>
  <c r="CO173" i="165"/>
  <c r="DL173" i="165"/>
  <c r="DL207" i="165"/>
  <c r="CO207" i="165"/>
  <c r="CO177" i="165"/>
  <c r="DL177" i="165"/>
  <c r="CO88" i="165"/>
  <c r="DL88" i="165"/>
  <c r="G88" i="165" s="1"/>
  <c r="CN88" i="165" s="1"/>
  <c r="CO45" i="165"/>
  <c r="DL45" i="165"/>
  <c r="G45" i="165" s="1"/>
  <c r="CN45" i="165" s="1"/>
  <c r="CO62" i="165"/>
  <c r="DL62" i="165"/>
  <c r="G62" i="165" s="1"/>
  <c r="CN62" i="165" s="1"/>
  <c r="CO79" i="165"/>
  <c r="DL79" i="165"/>
  <c r="G79" i="165" s="1"/>
  <c r="CN79" i="165" s="1"/>
  <c r="DL129" i="165"/>
  <c r="G129" i="165" s="1"/>
  <c r="CN129" i="165" s="1"/>
  <c r="CO129" i="165"/>
  <c r="CO97" i="165"/>
  <c r="DL97" i="165"/>
  <c r="G97" i="165" s="1"/>
  <c r="CN97" i="165" s="1"/>
  <c r="DL34" i="165"/>
  <c r="G34" i="165" s="1"/>
  <c r="CN34" i="165" s="1"/>
  <c r="CO34" i="165"/>
  <c r="CO48" i="165"/>
  <c r="DL48" i="165"/>
  <c r="G48" i="165" s="1"/>
  <c r="CN48" i="165" s="1"/>
  <c r="CC3" i="165"/>
  <c r="C8" i="165"/>
  <c r="CB8" i="165" s="1"/>
  <c r="CB3" i="165" s="1"/>
  <c r="DH3" i="165"/>
  <c r="CB158" i="165"/>
  <c r="CB208" i="165"/>
  <c r="CE100" i="165"/>
  <c r="CE85" i="165"/>
  <c r="D102" i="165"/>
  <c r="D101" i="165"/>
  <c r="D86" i="165"/>
  <c r="CO3" i="165" l="1"/>
  <c r="CN3" i="165"/>
  <c r="DL3" i="165"/>
  <c r="CN158" i="165"/>
  <c r="CN208" i="165"/>
  <c r="CE101" i="165"/>
  <c r="CE86" i="165"/>
  <c r="CE102" i="165"/>
  <c r="D87" i="165"/>
  <c r="DI3" i="165"/>
  <c r="F63" i="165"/>
  <c r="F59" i="165"/>
  <c r="CK59" i="165" l="1"/>
  <c r="CE87" i="165"/>
  <c r="CE3" i="165" s="1"/>
  <c r="CK63" i="165"/>
  <c r="F60" i="165" l="1"/>
  <c r="CK60" i="165" l="1"/>
  <c r="F61" i="165"/>
  <c r="CK61" i="165" l="1"/>
  <c r="F62" i="165"/>
  <c r="DK3" i="165"/>
  <c r="CK62" i="165" l="1"/>
  <c r="CK3" i="165" s="1"/>
</calcChain>
</file>

<file path=xl/sharedStrings.xml><?xml version="1.0" encoding="utf-8"?>
<sst xmlns="http://schemas.openxmlformats.org/spreadsheetml/2006/main" count="18822" uniqueCount="72">
  <si>
    <t>HBW</t>
  </si>
  <si>
    <t>HBShp</t>
  </si>
  <si>
    <t>NHBW</t>
  </si>
  <si>
    <t>NHBNW</t>
  </si>
  <si>
    <t>IX</t>
  </si>
  <si>
    <t>XI</t>
  </si>
  <si>
    <t>Min</t>
  </si>
  <si>
    <t>HBOth</t>
  </si>
  <si>
    <t>MD</t>
  </si>
  <si>
    <t>HV</t>
  </si>
  <si>
    <t>Mile</t>
  </si>
  <si>
    <t>Sum</t>
  </si>
  <si>
    <t>Model</t>
  </si>
  <si>
    <t>Observed</t>
  </si>
  <si>
    <t>Time</t>
  </si>
  <si>
    <t>Average Trip Length</t>
  </si>
  <si>
    <t>Daily</t>
  </si>
  <si>
    <t>Diff</t>
  </si>
  <si>
    <t>% Diff</t>
  </si>
  <si>
    <t>;MINUTE</t>
  </si>
  <si>
    <t>Distance</t>
  </si>
  <si>
    <t>Sumproduct</t>
  </si>
  <si>
    <t>Calculate %</t>
  </si>
  <si>
    <t>Sum Trips</t>
  </si>
  <si>
    <t>Max</t>
  </si>
  <si>
    <t>Normazied Adjusted Friction Factors</t>
  </si>
  <si>
    <t>Round</t>
  </si>
  <si>
    <t>Final Friction Factors</t>
  </si>
  <si>
    <t>Last Round Friction Factors</t>
  </si>
  <si>
    <t>Calculate Adj Fac</t>
  </si>
  <si>
    <t>Adjust Friction Factors - Raw</t>
  </si>
  <si>
    <t>Hand Adjusted Friction Factors</t>
  </si>
  <si>
    <t>Compare Model vs. Observed</t>
  </si>
  <si>
    <t>MidPoint</t>
  </si>
  <si>
    <t>Avg Trip Length</t>
  </si>
  <si>
    <t>Model TLF Gen Cost 1-Min Bin</t>
  </si>
  <si>
    <t>HBSch_Pr</t>
  </si>
  <si>
    <t>HBSch_Sc</t>
  </si>
  <si>
    <t>Avg Length</t>
  </si>
  <si>
    <t>Mid</t>
  </si>
  <si>
    <t>Generalized Cost</t>
  </si>
  <si>
    <t>HBSchPr</t>
  </si>
  <si>
    <t>HBSchSc</t>
  </si>
  <si>
    <t>Observed Average Trip Length:</t>
  </si>
  <si>
    <t>Index</t>
  </si>
  <si>
    <t>Trip Purpose</t>
  </si>
  <si>
    <t>for chart</t>
  </si>
  <si>
    <t>Regional Avg</t>
  </si>
  <si>
    <t>Bin</t>
  </si>
  <si>
    <t>Last Round</t>
  </si>
  <si>
    <t>Final</t>
  </si>
  <si>
    <t>Normalized</t>
  </si>
  <si>
    <t>Format Data for Calibration Charts</t>
  </si>
  <si>
    <t>Dist</t>
  </si>
  <si>
    <t>GC</t>
  </si>
  <si>
    <t>BIN</t>
  </si>
  <si>
    <t>TRIPPURP</t>
  </si>
  <si>
    <t>FREQ</t>
  </si>
  <si>
    <t>TLFTYPE</t>
  </si>
  <si>
    <t>STAGE</t>
  </si>
  <si>
    <t>v9 Final Smoothing</t>
  </si>
  <si>
    <t>IX_MD</t>
  </si>
  <si>
    <t>IX_HV</t>
  </si>
  <si>
    <t>XI_MD</t>
  </si>
  <si>
    <t>XI_HV</t>
  </si>
  <si>
    <t>Key</t>
  </si>
  <si>
    <t>;BIN</t>
  </si>
  <si>
    <t>IX_LT</t>
  </si>
  <si>
    <t>XI_LT</t>
  </si>
  <si>
    <t>Tel_HBW</t>
  </si>
  <si>
    <t>Tel_NHBW</t>
  </si>
  <si>
    <t>Model TLF Dist 1-Mile 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</si>
</sst>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  <numFmt numFmtId="166" formatCode="0.0"/>
    <numFmt numFmtId="167" formatCode="_(* #,##0.0_);_(* \(#,##0.0\);_(* &quot;-&quot;??_);_(@_)"/>
    <numFmt numFmtId="168" formatCode="0.0%"/>
    <numFmt numFmtId="169" formatCode="_(* #,##0.00000_);_(* \(#,##0.00000\);_(* &quot;-&quot;??_);_(@_)"/>
    <numFmt numFmtId="170" formatCode="_(* #,##0.0000000_);_(* \(#,##0.0000000\);_(* &quot;-&quot;??_);_(@_)"/>
    <numFmt numFmtId="171" formatCode="0.000"/>
    <numFmt numFmtId="172" formatCode="0.00000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8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u/>
      <sz val="18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u/>
      <sz val="11"/>
      <color rgb="FF0000FF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</borders>
  <cellStyleXfs count="12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8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</cellStyleXfs>
  <cellXfs count="156">
    <xf numFmtId="0" fontId="0" fillId="0" borderId="0" xfId="0"/>
    <xf numFmtId="168" fontId="0" fillId="33" borderId="0" xfId="121" applyNumberFormat="1" applyFont="1" applyFill="1" applyAlignment="1">
      <alignment horizontal="center"/>
    </xf>
    <xf numFmtId="37" fontId="0" fillId="33" borderId="0" xfId="0" applyNumberFormat="1" applyFill="1" applyAlignment="1">
      <alignment horizontal="center"/>
    </xf>
    <xf numFmtId="166" fontId="0" fillId="33" borderId="0" xfId="0" applyNumberForma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167" fontId="0" fillId="34" borderId="0" xfId="42" applyNumberFormat="1" applyFont="1" applyFill="1"/>
    <xf numFmtId="164" fontId="0" fillId="34" borderId="0" xfId="42" applyNumberFormat="1" applyFont="1" applyFill="1"/>
    <xf numFmtId="165" fontId="21" fillId="34" borderId="0" xfId="42" applyNumberFormat="1" applyFont="1" applyFill="1"/>
    <xf numFmtId="0" fontId="24" fillId="34" borderId="0" xfId="0" applyFont="1" applyFill="1" applyAlignment="1">
      <alignment horizontal="left"/>
    </xf>
    <xf numFmtId="0" fontId="16" fillId="34" borderId="0" xfId="0" applyFont="1" applyFill="1" applyAlignment="1">
      <alignment horizontal="center"/>
    </xf>
    <xf numFmtId="43" fontId="23" fillId="34" borderId="0" xfId="42" applyFont="1" applyFill="1" applyAlignment="1">
      <alignment horizontal="center"/>
    </xf>
    <xf numFmtId="0" fontId="27" fillId="34" borderId="0" xfId="0" applyFont="1" applyFill="1"/>
    <xf numFmtId="0" fontId="16" fillId="35" borderId="0" xfId="0" applyFont="1" applyFill="1" applyAlignment="1">
      <alignment horizontal="right"/>
    </xf>
    <xf numFmtId="0" fontId="27" fillId="36" borderId="0" xfId="0" applyFont="1" applyFill="1"/>
    <xf numFmtId="0" fontId="0" fillId="35" borderId="0" xfId="0" applyFill="1" applyAlignment="1">
      <alignment horizontal="center"/>
    </xf>
    <xf numFmtId="167" fontId="0" fillId="35" borderId="0" xfId="42" applyNumberFormat="1" applyFont="1" applyFill="1"/>
    <xf numFmtId="164" fontId="0" fillId="35" borderId="0" xfId="42" applyNumberFormat="1" applyFont="1" applyFill="1"/>
    <xf numFmtId="0" fontId="16" fillId="35" borderId="0" xfId="0" applyFont="1" applyFill="1" applyAlignment="1">
      <alignment horizontal="center"/>
    </xf>
    <xf numFmtId="0" fontId="26" fillId="34" borderId="0" xfId="0" applyFont="1" applyFill="1"/>
    <xf numFmtId="0" fontId="31" fillId="34" borderId="0" xfId="0" applyFont="1" applyFill="1"/>
    <xf numFmtId="0" fontId="32" fillId="34" borderId="0" xfId="0" applyFont="1" applyFill="1" applyAlignment="1">
      <alignment horizontal="center"/>
    </xf>
    <xf numFmtId="165" fontId="26" fillId="34" borderId="0" xfId="42" applyNumberFormat="1" applyFont="1" applyFill="1"/>
    <xf numFmtId="165" fontId="27" fillId="34" borderId="0" xfId="42" applyNumberFormat="1" applyFont="1" applyFill="1"/>
    <xf numFmtId="165" fontId="31" fillId="34" borderId="0" xfId="42" applyNumberFormat="1" applyFont="1" applyFill="1"/>
    <xf numFmtId="0" fontId="21" fillId="34" borderId="0" xfId="0" applyFont="1" applyFill="1"/>
    <xf numFmtId="0" fontId="32" fillId="34" borderId="0" xfId="0" applyFont="1" applyFill="1"/>
    <xf numFmtId="165" fontId="0" fillId="34" borderId="0" xfId="42" applyNumberFormat="1" applyFont="1" applyFill="1"/>
    <xf numFmtId="165" fontId="32" fillId="34" borderId="0" xfId="42" applyNumberFormat="1" applyFont="1" applyFill="1"/>
    <xf numFmtId="0" fontId="33" fillId="34" borderId="0" xfId="0" applyFont="1" applyFill="1" applyAlignment="1">
      <alignment horizontal="right"/>
    </xf>
    <xf numFmtId="43" fontId="32" fillId="34" borderId="0" xfId="42" applyFont="1" applyFill="1"/>
    <xf numFmtId="165" fontId="21" fillId="34" borderId="0" xfId="0" applyNumberFormat="1" applyFont="1" applyFill="1"/>
    <xf numFmtId="165" fontId="25" fillId="34" borderId="0" xfId="0" applyNumberFormat="1" applyFont="1" applyFill="1"/>
    <xf numFmtId="0" fontId="14" fillId="0" borderId="0" xfId="0" applyFont="1"/>
    <xf numFmtId="165" fontId="16" fillId="35" borderId="0" xfId="42" applyNumberFormat="1" applyFont="1" applyFill="1" applyAlignment="1">
      <alignment horizontal="center"/>
    </xf>
    <xf numFmtId="165" fontId="22" fillId="35" borderId="0" xfId="42" applyNumberFormat="1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164" fontId="0" fillId="34" borderId="0" xfId="0" applyNumberFormat="1" applyFill="1"/>
    <xf numFmtId="166" fontId="0" fillId="34" borderId="0" xfId="0" applyNumberFormat="1" applyFill="1" applyAlignment="1">
      <alignment horizontal="center"/>
    </xf>
    <xf numFmtId="0" fontId="22" fillId="35" borderId="0" xfId="122" applyFont="1" applyFill="1" applyAlignment="1">
      <alignment horizontal="center"/>
    </xf>
    <xf numFmtId="37" fontId="28" fillId="38" borderId="0" xfId="42" applyNumberFormat="1" applyFont="1" applyFill="1" applyAlignment="1">
      <alignment horizontal="center"/>
    </xf>
    <xf numFmtId="37" fontId="0" fillId="38" borderId="0" xfId="0" applyNumberForma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5" borderId="0" xfId="0" applyFont="1" applyFill="1"/>
    <xf numFmtId="0" fontId="35" fillId="34" borderId="0" xfId="0" applyFont="1" applyFill="1" applyAlignment="1">
      <alignment horizontal="center"/>
    </xf>
    <xf numFmtId="0" fontId="36" fillId="34" borderId="0" xfId="0" applyFont="1" applyFill="1" applyAlignment="1">
      <alignment horizontal="right"/>
    </xf>
    <xf numFmtId="0" fontId="37" fillId="34" borderId="0" xfId="0" applyFont="1" applyFill="1" applyAlignment="1">
      <alignment horizontal="center"/>
    </xf>
    <xf numFmtId="0" fontId="0" fillId="35" borderId="13" xfId="0" applyFill="1" applyBorder="1" applyAlignment="1">
      <alignment horizontal="center"/>
    </xf>
    <xf numFmtId="0" fontId="22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37" fontId="28" fillId="33" borderId="0" xfId="42" applyNumberFormat="1" applyFont="1" applyFill="1" applyAlignment="1">
      <alignment horizontal="center"/>
    </xf>
    <xf numFmtId="0" fontId="38" fillId="34" borderId="0" xfId="0" applyFont="1" applyFill="1" applyAlignment="1">
      <alignment horizontal="center"/>
    </xf>
    <xf numFmtId="166" fontId="25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left"/>
    </xf>
    <xf numFmtId="0" fontId="39" fillId="35" borderId="0" xfId="0" applyFont="1" applyFill="1" applyAlignment="1">
      <alignment horizontal="center"/>
    </xf>
    <xf numFmtId="0" fontId="39" fillId="35" borderId="17" xfId="0" applyFont="1" applyFill="1" applyBorder="1" applyAlignment="1">
      <alignment horizontal="center"/>
    </xf>
    <xf numFmtId="0" fontId="14" fillId="35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0" fillId="35" borderId="16" xfId="0" applyFill="1" applyBorder="1" applyAlignment="1">
      <alignment horizontal="center"/>
    </xf>
    <xf numFmtId="0" fontId="16" fillId="35" borderId="0" xfId="0" applyFont="1" applyFill="1" applyAlignment="1">
      <alignment horizontal="left"/>
    </xf>
    <xf numFmtId="167" fontId="0" fillId="37" borderId="0" xfId="42" applyNumberFormat="1" applyFont="1" applyFill="1"/>
    <xf numFmtId="0" fontId="40" fillId="35" borderId="0" xfId="0" applyFont="1" applyFill="1" applyAlignment="1">
      <alignment horizontal="center"/>
    </xf>
    <xf numFmtId="0" fontId="25" fillId="35" borderId="0" xfId="0" applyFont="1" applyFill="1" applyAlignment="1">
      <alignment horizontal="center"/>
    </xf>
    <xf numFmtId="0" fontId="28" fillId="37" borderId="0" xfId="0" applyFont="1" applyFill="1" applyAlignment="1">
      <alignment horizontal="center"/>
    </xf>
    <xf numFmtId="0" fontId="28" fillId="35" borderId="0" xfId="0" applyFont="1" applyFill="1" applyAlignment="1">
      <alignment horizontal="center"/>
    </xf>
    <xf numFmtId="0" fontId="28" fillId="35" borderId="11" xfId="0" applyFont="1" applyFill="1" applyBorder="1" applyAlignment="1">
      <alignment horizontal="center"/>
    </xf>
    <xf numFmtId="166" fontId="28" fillId="33" borderId="0" xfId="0" applyNumberFormat="1" applyFont="1" applyFill="1" applyAlignment="1">
      <alignment horizontal="center"/>
    </xf>
    <xf numFmtId="164" fontId="30" fillId="35" borderId="0" xfId="42" applyNumberFormat="1" applyFont="1" applyFill="1"/>
    <xf numFmtId="164" fontId="21" fillId="35" borderId="0" xfId="42" applyNumberFormat="1" applyFont="1" applyFill="1"/>
    <xf numFmtId="0" fontId="14" fillId="35" borderId="10" xfId="42" applyNumberFormat="1" applyFont="1" applyFill="1" applyBorder="1" applyAlignment="1">
      <alignment horizontal="center"/>
    </xf>
    <xf numFmtId="0" fontId="14" fillId="35" borderId="0" xfId="42" applyNumberFormat="1" applyFont="1" applyFill="1" applyAlignment="1">
      <alignment horizontal="center"/>
    </xf>
    <xf numFmtId="167" fontId="21" fillId="37" borderId="10" xfId="42" applyNumberFormat="1" applyFont="1" applyFill="1" applyBorder="1"/>
    <xf numFmtId="167" fontId="21" fillId="37" borderId="0" xfId="42" applyNumberFormat="1" applyFont="1" applyFill="1" applyBorder="1"/>
    <xf numFmtId="170" fontId="0" fillId="35" borderId="10" xfId="42" applyNumberFormat="1" applyFont="1" applyFill="1" applyBorder="1"/>
    <xf numFmtId="170" fontId="0" fillId="35" borderId="0" xfId="42" applyNumberFormat="1" applyFont="1" applyFill="1" applyBorder="1"/>
    <xf numFmtId="169" fontId="32" fillId="35" borderId="10" xfId="42" applyNumberFormat="1" applyFont="1" applyFill="1" applyBorder="1"/>
    <xf numFmtId="169" fontId="32" fillId="35" borderId="0" xfId="42" applyNumberFormat="1" applyFont="1" applyFill="1" applyBorder="1"/>
    <xf numFmtId="0" fontId="42" fillId="34" borderId="0" xfId="0" applyFont="1" applyFill="1" applyAlignment="1">
      <alignment horizontal="right"/>
    </xf>
    <xf numFmtId="167" fontId="30" fillId="34" borderId="0" xfId="42" applyNumberFormat="1" applyFont="1" applyFill="1" applyAlignment="1">
      <alignment horizontal="center"/>
    </xf>
    <xf numFmtId="0" fontId="34" fillId="35" borderId="0" xfId="0" applyFont="1" applyFill="1" applyAlignment="1">
      <alignment horizontal="left"/>
    </xf>
    <xf numFmtId="0" fontId="39" fillId="35" borderId="10" xfId="0" applyFont="1" applyFill="1" applyBorder="1"/>
    <xf numFmtId="164" fontId="32" fillId="35" borderId="0" xfId="42" applyNumberFormat="1" applyFont="1" applyFill="1" applyAlignment="1"/>
    <xf numFmtId="0" fontId="43" fillId="34" borderId="0" xfId="0" applyFont="1" applyFill="1"/>
    <xf numFmtId="0" fontId="29" fillId="34" borderId="0" xfId="0" applyFont="1" applyFill="1" applyAlignment="1">
      <alignment horizontal="center"/>
    </xf>
    <xf numFmtId="0" fontId="34" fillId="35" borderId="0" xfId="0" applyFont="1" applyFill="1" applyAlignment="1">
      <alignment horizontal="center"/>
    </xf>
    <xf numFmtId="0" fontId="34" fillId="35" borderId="10" xfId="122" applyFont="1" applyFill="1" applyBorder="1" applyAlignment="1">
      <alignment horizontal="center"/>
    </xf>
    <xf numFmtId="170" fontId="14" fillId="35" borderId="10" xfId="42" applyNumberFormat="1" applyFont="1" applyFill="1" applyBorder="1" applyAlignment="1">
      <alignment horizontal="center"/>
    </xf>
    <xf numFmtId="170" fontId="14" fillId="39" borderId="10" xfId="42" applyNumberFormat="1" applyFont="1" applyFill="1" applyBorder="1" applyAlignment="1">
      <alignment horizontal="center"/>
    </xf>
    <xf numFmtId="0" fontId="14" fillId="34" borderId="0" xfId="0" applyFont="1" applyFill="1" applyAlignment="1">
      <alignment horizontal="center"/>
    </xf>
    <xf numFmtId="0" fontId="44" fillId="34" borderId="0" xfId="0" applyFont="1" applyFill="1"/>
    <xf numFmtId="0" fontId="42" fillId="34" borderId="0" xfId="0" applyFont="1" applyFill="1" applyAlignment="1">
      <alignment horizontal="center"/>
    </xf>
    <xf numFmtId="0" fontId="30" fillId="34" borderId="0" xfId="0" applyFont="1" applyFill="1" applyAlignment="1">
      <alignment horizontal="center"/>
    </xf>
    <xf numFmtId="0" fontId="0" fillId="33" borderId="21" xfId="0" applyFill="1" applyBorder="1" applyAlignment="1">
      <alignment horizontal="left"/>
    </xf>
    <xf numFmtId="166" fontId="28" fillId="33" borderId="21" xfId="0" applyNumberFormat="1" applyFont="1" applyFill="1" applyBorder="1" applyAlignment="1">
      <alignment horizontal="center"/>
    </xf>
    <xf numFmtId="166" fontId="30" fillId="34" borderId="0" xfId="0" applyNumberFormat="1" applyFont="1" applyFill="1" applyAlignment="1">
      <alignment horizontal="center"/>
    </xf>
    <xf numFmtId="171" fontId="30" fillId="34" borderId="0" xfId="42" applyNumberFormat="1" applyFont="1" applyFill="1" applyBorder="1" applyAlignment="1">
      <alignment horizontal="center"/>
    </xf>
    <xf numFmtId="166" fontId="30" fillId="34" borderId="0" xfId="42" applyNumberFormat="1" applyFont="1" applyFill="1" applyBorder="1" applyAlignment="1">
      <alignment horizontal="center"/>
    </xf>
    <xf numFmtId="0" fontId="0" fillId="33" borderId="20" xfId="0" applyFill="1" applyBorder="1" applyAlignment="1">
      <alignment horizontal="left"/>
    </xf>
    <xf numFmtId="166" fontId="28" fillId="33" borderId="20" xfId="0" applyNumberFormat="1" applyFont="1" applyFill="1" applyBorder="1" applyAlignment="1">
      <alignment horizontal="center"/>
    </xf>
    <xf numFmtId="9" fontId="30" fillId="34" borderId="0" xfId="121" applyFont="1" applyFill="1" applyAlignment="1">
      <alignment horizontal="center"/>
    </xf>
    <xf numFmtId="168" fontId="30" fillId="34" borderId="0" xfId="121" applyNumberFormat="1" applyFont="1" applyFill="1" applyAlignment="1">
      <alignment horizontal="center"/>
    </xf>
    <xf numFmtId="166" fontId="30" fillId="34" borderId="0" xfId="42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171" fontId="30" fillId="34" borderId="0" xfId="42" applyNumberFormat="1" applyFont="1" applyFill="1" applyAlignment="1">
      <alignment horizontal="center"/>
    </xf>
    <xf numFmtId="0" fontId="45" fillId="34" borderId="0" xfId="0" applyFont="1" applyFill="1" applyAlignment="1">
      <alignment horizontal="center"/>
    </xf>
    <xf numFmtId="0" fontId="22" fillId="35" borderId="10" xfId="122" applyFont="1" applyFill="1" applyBorder="1" applyAlignment="1">
      <alignment horizontal="center"/>
    </xf>
    <xf numFmtId="37" fontId="21" fillId="33" borderId="10" xfId="42" applyNumberFormat="1" applyFont="1" applyFill="1" applyBorder="1" applyAlignment="1">
      <alignment horizontal="center"/>
    </xf>
    <xf numFmtId="164" fontId="21" fillId="35" borderId="10" xfId="42" applyNumberFormat="1" applyFont="1" applyFill="1" applyBorder="1"/>
    <xf numFmtId="164" fontId="30" fillId="35" borderId="10" xfId="42" applyNumberFormat="1" applyFont="1" applyFill="1" applyBorder="1"/>
    <xf numFmtId="0" fontId="16" fillId="35" borderId="10" xfId="0" applyFont="1" applyFill="1" applyBorder="1" applyAlignment="1">
      <alignment horizontal="center"/>
    </xf>
    <xf numFmtId="170" fontId="28" fillId="33" borderId="0" xfId="42" applyNumberFormat="1" applyFont="1" applyFill="1" applyAlignment="1">
      <alignment horizontal="center"/>
    </xf>
    <xf numFmtId="170" fontId="0" fillId="35" borderId="0" xfId="42" applyNumberFormat="1" applyFont="1" applyFill="1"/>
    <xf numFmtId="0" fontId="0" fillId="35" borderId="10" xfId="0" applyFill="1" applyBorder="1" applyAlignment="1">
      <alignment horizontal="center"/>
    </xf>
    <xf numFmtId="170" fontId="28" fillId="33" borderId="10" xfId="42" applyNumberFormat="1" applyFont="1" applyFill="1" applyBorder="1" applyAlignment="1">
      <alignment horizontal="center"/>
    </xf>
    <xf numFmtId="170" fontId="41" fillId="40" borderId="10" xfId="42" applyNumberFormat="1" applyFont="1" applyFill="1" applyBorder="1" applyAlignment="1">
      <alignment horizontal="center"/>
    </xf>
    <xf numFmtId="0" fontId="14" fillId="37" borderId="0" xfId="0" applyFont="1" applyFill="1" applyAlignment="1">
      <alignment horizontal="center"/>
    </xf>
    <xf numFmtId="166" fontId="30" fillId="37" borderId="0" xfId="42" applyNumberFormat="1" applyFont="1" applyFill="1" applyAlignment="1">
      <alignment horizontal="center"/>
    </xf>
    <xf numFmtId="166" fontId="30" fillId="37" borderId="10" xfId="42" applyNumberFormat="1" applyFont="1" applyFill="1" applyBorder="1" applyAlignment="1">
      <alignment horizontal="center"/>
    </xf>
    <xf numFmtId="166" fontId="46" fillId="34" borderId="0" xfId="42" applyNumberFormat="1" applyFont="1" applyFill="1" applyAlignment="1">
      <alignment horizontal="center"/>
    </xf>
    <xf numFmtId="170" fontId="28" fillId="33" borderId="0" xfId="42" applyNumberFormat="1" applyFont="1" applyFill="1"/>
    <xf numFmtId="0" fontId="0" fillId="38" borderId="16" xfId="0" applyFill="1" applyBorder="1" applyAlignment="1">
      <alignment horizontal="center"/>
    </xf>
    <xf numFmtId="170" fontId="21" fillId="40" borderId="10" xfId="42" applyNumberFormat="1" applyFont="1" applyFill="1" applyBorder="1" applyAlignment="1">
      <alignment horizontal="center"/>
    </xf>
    <xf numFmtId="0" fontId="14" fillId="38" borderId="0" xfId="0" applyFont="1" applyFill="1" applyAlignment="1">
      <alignment horizontal="center"/>
    </xf>
    <xf numFmtId="0" fontId="28" fillId="38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1" fontId="28" fillId="33" borderId="0" xfId="0" applyNumberFormat="1" applyFont="1" applyFill="1"/>
    <xf numFmtId="170" fontId="28" fillId="33" borderId="10" xfId="42" applyNumberFormat="1" applyFont="1" applyFill="1" applyBorder="1"/>
    <xf numFmtId="170" fontId="25" fillId="33" borderId="0" xfId="42" applyNumberFormat="1" applyFont="1" applyFill="1"/>
    <xf numFmtId="165" fontId="25" fillId="33" borderId="0" xfId="42" applyNumberFormat="1" applyFont="1" applyFill="1"/>
    <xf numFmtId="0" fontId="25" fillId="35" borderId="0" xfId="0" applyFont="1" applyFill="1"/>
    <xf numFmtId="170" fontId="14" fillId="0" borderId="0" xfId="42" applyNumberFormat="1" applyFont="1" applyFill="1"/>
    <xf numFmtId="168" fontId="0" fillId="38" borderId="0" xfId="121" applyNumberFormat="1" applyFont="1" applyFill="1" applyAlignment="1">
      <alignment horizontal="center"/>
    </xf>
    <xf numFmtId="168" fontId="0" fillId="42" borderId="0" xfId="121" applyNumberFormat="1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170" fontId="21" fillId="33" borderId="0" xfId="42" applyNumberFormat="1" applyFont="1" applyFill="1"/>
    <xf numFmtId="172" fontId="21" fillId="33" borderId="0" xfId="0" applyNumberFormat="1" applyFont="1" applyFill="1"/>
    <xf numFmtId="0" fontId="0" fillId="35" borderId="0" xfId="0" applyFill="1"/>
    <xf numFmtId="170" fontId="25" fillId="41" borderId="12" xfId="42" applyNumberFormat="1" applyFont="1" applyFill="1" applyBorder="1" applyAlignment="1">
      <alignment horizontal="center"/>
    </xf>
    <xf numFmtId="172" fontId="28" fillId="33" borderId="10" xfId="0" applyNumberFormat="1" applyFont="1" applyFill="1" applyBorder="1"/>
    <xf numFmtId="168" fontId="25" fillId="33" borderId="0" xfId="121" applyNumberFormat="1" applyFont="1" applyFill="1" applyAlignment="1">
      <alignment horizontal="center"/>
    </xf>
    <xf numFmtId="168" fontId="25" fillId="38" borderId="0" xfId="121" applyNumberFormat="1" applyFont="1" applyFill="1" applyAlignment="1">
      <alignment horizontal="center"/>
    </xf>
    <xf numFmtId="168" fontId="25" fillId="42" borderId="0" xfId="121" applyNumberFormat="1" applyFont="1" applyFill="1" applyAlignment="1">
      <alignment horizontal="center"/>
    </xf>
    <xf numFmtId="0" fontId="47" fillId="34" borderId="0" xfId="0" applyFont="1" applyFill="1" applyAlignment="1">
      <alignment horizontal="left"/>
    </xf>
    <xf numFmtId="11" fontId="0" fillId="0" borderId="0" xfId="0" applyNumberFormat="1"/>
    <xf numFmtId="0" fontId="0" fillId="43" borderId="0" xfId="0" applyFill="1"/>
    <xf numFmtId="170" fontId="25" fillId="35" borderId="10" xfId="42" applyNumberFormat="1" applyFont="1" applyFill="1" applyBorder="1" applyAlignment="1">
      <alignment horizontal="center"/>
    </xf>
    <xf numFmtId="170" fontId="25" fillId="35" borderId="0" xfId="42" applyNumberFormat="1" applyFont="1" applyFill="1" applyAlignment="1">
      <alignment horizontal="center"/>
    </xf>
    <xf numFmtId="170" fontId="25" fillId="39" borderId="10" xfId="42" applyNumberFormat="1" applyFont="1" applyFill="1" applyBorder="1" applyAlignment="1">
      <alignment horizontal="center"/>
    </xf>
    <xf numFmtId="170" fontId="25" fillId="39" borderId="0" xfId="42" applyNumberFormat="1" applyFont="1" applyFill="1" applyAlignment="1">
      <alignment horizontal="center"/>
    </xf>
    <xf numFmtId="165" fontId="16" fillId="35" borderId="0" xfId="42" applyNumberFormat="1" applyFont="1" applyFill="1" applyAlignment="1">
      <alignment horizontal="center"/>
    </xf>
    <xf numFmtId="0" fontId="24" fillId="35" borderId="14" xfId="0" applyFont="1" applyFill="1" applyBorder="1" applyAlignment="1">
      <alignment horizontal="center"/>
    </xf>
    <xf numFmtId="0" fontId="24" fillId="35" borderId="15" xfId="0" applyFont="1" applyFill="1" applyBorder="1" applyAlignment="1">
      <alignment horizontal="center"/>
    </xf>
    <xf numFmtId="0" fontId="16" fillId="35" borderId="20" xfId="0" applyFont="1" applyFill="1" applyBorder="1" applyAlignment="1">
      <alignment horizontal="center"/>
    </xf>
    <xf numFmtId="0" fontId="0" fillId="33" borderId="21" xfId="0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20" xfId="0" applyFill="1" applyBorder="1" applyAlignment="1">
      <alignment horizontal="center" vertical="center"/>
    </xf>
  </cellXfs>
  <cellStyles count="123">
    <cellStyle name="20% - Accent1" xfId="19" builtinId="30" customBuiltin="1"/>
    <cellStyle name="20% - Accent1 2" xfId="55" xr:uid="{00000000-0005-0000-0000-000001000000}"/>
    <cellStyle name="20% - Accent1 2 2" xfId="56" xr:uid="{00000000-0005-0000-0000-000002000000}"/>
    <cellStyle name="20% - Accent1 3" xfId="57" xr:uid="{00000000-0005-0000-0000-000003000000}"/>
    <cellStyle name="20% - Accent2" xfId="23" builtinId="34" customBuiltin="1"/>
    <cellStyle name="20% - Accent2 2" xfId="58" xr:uid="{00000000-0005-0000-0000-000005000000}"/>
    <cellStyle name="20% - Accent2 2 2" xfId="59" xr:uid="{00000000-0005-0000-0000-000006000000}"/>
    <cellStyle name="20% - Accent2 3" xfId="60" xr:uid="{00000000-0005-0000-0000-000007000000}"/>
    <cellStyle name="20% - Accent3" xfId="27" builtinId="38" customBuiltin="1"/>
    <cellStyle name="20% - Accent3 2" xfId="61" xr:uid="{00000000-0005-0000-0000-000009000000}"/>
    <cellStyle name="20% - Accent3 2 2" xfId="62" xr:uid="{00000000-0005-0000-0000-00000A000000}"/>
    <cellStyle name="20% - Accent3 3" xfId="63" xr:uid="{00000000-0005-0000-0000-00000B000000}"/>
    <cellStyle name="20% - Accent4" xfId="31" builtinId="42" customBuiltin="1"/>
    <cellStyle name="20% - Accent4 2" xfId="64" xr:uid="{00000000-0005-0000-0000-00000D000000}"/>
    <cellStyle name="20% - Accent4 2 2" xfId="65" xr:uid="{00000000-0005-0000-0000-00000E000000}"/>
    <cellStyle name="20% - Accent4 3" xfId="66" xr:uid="{00000000-0005-0000-0000-00000F000000}"/>
    <cellStyle name="20% - Accent5" xfId="35" builtinId="46" customBuiltin="1"/>
    <cellStyle name="20% - Accent5 2" xfId="67" xr:uid="{00000000-0005-0000-0000-000011000000}"/>
    <cellStyle name="20% - Accent5 2 2" xfId="68" xr:uid="{00000000-0005-0000-0000-000012000000}"/>
    <cellStyle name="20% - Accent5 3" xfId="69" xr:uid="{00000000-0005-0000-0000-000013000000}"/>
    <cellStyle name="20% - Accent6" xfId="39" builtinId="50" customBuiltin="1"/>
    <cellStyle name="20% - Accent6 2" xfId="70" xr:uid="{00000000-0005-0000-0000-000015000000}"/>
    <cellStyle name="20% - Accent6 2 2" xfId="71" xr:uid="{00000000-0005-0000-0000-000016000000}"/>
    <cellStyle name="20% - Accent6 3" xfId="72" xr:uid="{00000000-0005-0000-0000-000017000000}"/>
    <cellStyle name="40% - Accent1" xfId="20" builtinId="31" customBuiltin="1"/>
    <cellStyle name="40% - Accent1 2" xfId="73" xr:uid="{00000000-0005-0000-0000-000019000000}"/>
    <cellStyle name="40% - Accent1 2 2" xfId="74" xr:uid="{00000000-0005-0000-0000-00001A000000}"/>
    <cellStyle name="40% - Accent1 3" xfId="75" xr:uid="{00000000-0005-0000-0000-00001B000000}"/>
    <cellStyle name="40% - Accent2" xfId="24" builtinId="35" customBuiltin="1"/>
    <cellStyle name="40% - Accent2 2" xfId="76" xr:uid="{00000000-0005-0000-0000-00001D000000}"/>
    <cellStyle name="40% - Accent2 2 2" xfId="77" xr:uid="{00000000-0005-0000-0000-00001E000000}"/>
    <cellStyle name="40% - Accent2 3" xfId="78" xr:uid="{00000000-0005-0000-0000-00001F000000}"/>
    <cellStyle name="40% - Accent3" xfId="28" builtinId="39" customBuiltin="1"/>
    <cellStyle name="40% - Accent3 2" xfId="79" xr:uid="{00000000-0005-0000-0000-000021000000}"/>
    <cellStyle name="40% - Accent3 2 2" xfId="80" xr:uid="{00000000-0005-0000-0000-000022000000}"/>
    <cellStyle name="40% - Accent3 3" xfId="81" xr:uid="{00000000-0005-0000-0000-000023000000}"/>
    <cellStyle name="40% - Accent4" xfId="32" builtinId="43" customBuiltin="1"/>
    <cellStyle name="40% - Accent4 2" xfId="82" xr:uid="{00000000-0005-0000-0000-000025000000}"/>
    <cellStyle name="40% - Accent4 2 2" xfId="83" xr:uid="{00000000-0005-0000-0000-000026000000}"/>
    <cellStyle name="40% - Accent4 3" xfId="84" xr:uid="{00000000-0005-0000-0000-000027000000}"/>
    <cellStyle name="40% - Accent5" xfId="36" builtinId="47" customBuiltin="1"/>
    <cellStyle name="40% - Accent5 2" xfId="85" xr:uid="{00000000-0005-0000-0000-000029000000}"/>
    <cellStyle name="40% - Accent5 2 2" xfId="86" xr:uid="{00000000-0005-0000-0000-00002A000000}"/>
    <cellStyle name="40% - Accent5 3" xfId="87" xr:uid="{00000000-0005-0000-0000-00002B000000}"/>
    <cellStyle name="40% - Accent6" xfId="40" builtinId="51" customBuiltin="1"/>
    <cellStyle name="40% - Accent6 2" xfId="88" xr:uid="{00000000-0005-0000-0000-00002D000000}"/>
    <cellStyle name="40% - Accent6 2 2" xfId="89" xr:uid="{00000000-0005-0000-0000-00002E000000}"/>
    <cellStyle name="40% - Accent6 3" xfId="90" xr:uid="{00000000-0005-0000-0000-00002F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3" xr:uid="{00000000-0005-0000-0000-000040000000}"/>
    <cellStyle name="Comma 2 2" xfId="54" xr:uid="{00000000-0005-0000-0000-000041000000}"/>
    <cellStyle name="Comma 2 2 2" xfId="91" xr:uid="{00000000-0005-0000-0000-000042000000}"/>
    <cellStyle name="Comma 2 2 3" xfId="92" xr:uid="{00000000-0005-0000-0000-000043000000}"/>
    <cellStyle name="Comma 2 3" xfId="93" xr:uid="{00000000-0005-0000-0000-000044000000}"/>
    <cellStyle name="Comma 2 4" xfId="94" xr:uid="{00000000-0005-0000-0000-000045000000}"/>
    <cellStyle name="Comma 2 5" xfId="95" xr:uid="{00000000-0005-0000-0000-000046000000}"/>
    <cellStyle name="Comma 3" xfId="44" xr:uid="{00000000-0005-0000-0000-000047000000}"/>
    <cellStyle name="Comma 3 2" xfId="97" xr:uid="{00000000-0005-0000-0000-000048000000}"/>
    <cellStyle name="Comma 3 3" xfId="96" xr:uid="{00000000-0005-0000-0000-000049000000}"/>
    <cellStyle name="Comma 4" xfId="98" xr:uid="{00000000-0005-0000-0000-00004A000000}"/>
    <cellStyle name="Comma 4 2" xfId="99" xr:uid="{00000000-0005-0000-0000-00004B000000}"/>
    <cellStyle name="Comma 5" xfId="100" xr:uid="{00000000-0005-0000-0000-00004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00000000-0005-0000-0000-000057000000}"/>
    <cellStyle name="Normal 2 2" xfId="102" xr:uid="{00000000-0005-0000-0000-000058000000}"/>
    <cellStyle name="Normal 2 2 2" xfId="103" xr:uid="{00000000-0005-0000-0000-000059000000}"/>
    <cellStyle name="Normal 2 3" xfId="104" xr:uid="{00000000-0005-0000-0000-00005A000000}"/>
    <cellStyle name="Normal 2 3 2" xfId="105" xr:uid="{00000000-0005-0000-0000-00005B000000}"/>
    <cellStyle name="Normal 2 4" xfId="106" xr:uid="{00000000-0005-0000-0000-00005C000000}"/>
    <cellStyle name="Normal 2 5" xfId="107" xr:uid="{00000000-0005-0000-0000-00005D000000}"/>
    <cellStyle name="Normal 2 6" xfId="108" xr:uid="{00000000-0005-0000-0000-00005E000000}"/>
    <cellStyle name="Normal 2 7" xfId="101" xr:uid="{00000000-0005-0000-0000-00005F000000}"/>
    <cellStyle name="Normal 3" xfId="46" xr:uid="{00000000-0005-0000-0000-000060000000}"/>
    <cellStyle name="Normal 3 2" xfId="47" xr:uid="{00000000-0005-0000-0000-000061000000}"/>
    <cellStyle name="Normal 4" xfId="48" xr:uid="{00000000-0005-0000-0000-000062000000}"/>
    <cellStyle name="Normal 4 2" xfId="110" xr:uid="{00000000-0005-0000-0000-000063000000}"/>
    <cellStyle name="Normal 4 3" xfId="111" xr:uid="{00000000-0005-0000-0000-000064000000}"/>
    <cellStyle name="Normal 4 4" xfId="109" xr:uid="{00000000-0005-0000-0000-000065000000}"/>
    <cellStyle name="Normal 5" xfId="112" xr:uid="{00000000-0005-0000-0000-000066000000}"/>
    <cellStyle name="Normal_Current Dixie Model 2" xfId="122" xr:uid="{00000000-0005-0000-0000-000068000000}"/>
    <cellStyle name="Note" xfId="15" builtinId="10" customBuiltin="1"/>
    <cellStyle name="Note 2" xfId="49" xr:uid="{00000000-0005-0000-0000-00006A000000}"/>
    <cellStyle name="Note 2 2" xfId="113" xr:uid="{00000000-0005-0000-0000-00006B000000}"/>
    <cellStyle name="Note 2 2 2" xfId="114" xr:uid="{00000000-0005-0000-0000-00006C000000}"/>
    <cellStyle name="Note 2 3" xfId="115" xr:uid="{00000000-0005-0000-0000-00006D000000}"/>
    <cellStyle name="Note 3" xfId="50" xr:uid="{00000000-0005-0000-0000-00006E000000}"/>
    <cellStyle name="Output" xfId="10" builtinId="21" customBuiltin="1"/>
    <cellStyle name="Percent" xfId="121" builtinId="5"/>
    <cellStyle name="Percent 2" xfId="51" xr:uid="{00000000-0005-0000-0000-000071000000}"/>
    <cellStyle name="Percent 2 2" xfId="117" xr:uid="{00000000-0005-0000-0000-000072000000}"/>
    <cellStyle name="Percent 2 2 2" xfId="118" xr:uid="{00000000-0005-0000-0000-000073000000}"/>
    <cellStyle name="Percent 2 3" xfId="119" xr:uid="{00000000-0005-0000-0000-000074000000}"/>
    <cellStyle name="Percent 2 4" xfId="120" xr:uid="{00000000-0005-0000-0000-000075000000}"/>
    <cellStyle name="Percent 2 5" xfId="116" xr:uid="{00000000-0005-0000-0000-000076000000}"/>
    <cellStyle name="Percent 3" xfId="52" xr:uid="{00000000-0005-0000-0000-000077000000}"/>
    <cellStyle name="Percent 4" xfId="53" xr:uid="{00000000-0005-0000-0000-000078000000}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00FF"/>
      <color rgb="FFC145C1"/>
      <color rgb="FFFFFFCC"/>
      <color rgb="FFFFA3A3"/>
      <color rgb="FF8E0000"/>
      <color rgb="FFFF6969"/>
      <color rgb="FF868686"/>
      <color rgb="FF442444"/>
      <color rgb="FF7B417B"/>
      <color rgb="FFC28C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</a:t>
            </a:r>
          </a:p>
        </c:rich>
      </c:tx>
      <c:layout>
        <c:manualLayout>
          <c:xMode val="edge"/>
          <c:yMode val="edge"/>
          <c:x val="0.51956381478355318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r4'!$BY$8:$BY$208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7A-449A-A249-DD1D19047832}"/>
            </c:ext>
          </c:extLst>
        </c:ser>
        <c:ser>
          <c:idx val="1"/>
          <c:order val="1"/>
          <c:tx>
            <c:strRef>
              <c:f>'FF - r4'!$BZ$7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r4'!$BZ$8:$BZ$208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7A-449A-A249-DD1D19047832}"/>
            </c:ext>
          </c:extLst>
        </c:ser>
        <c:ser>
          <c:idx val="2"/>
          <c:order val="2"/>
          <c:tx>
            <c:strRef>
              <c:f>'FF - r4'!$CA$7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0.995</c:v>
                </c:pt>
                <c:pt idx="3">
                  <c:v>0.98</c:v>
                </c:pt>
                <c:pt idx="4">
                  <c:v>0.95</c:v>
                </c:pt>
                <c:pt idx="5">
                  <c:v>0.89</c:v>
                </c:pt>
                <c:pt idx="6">
                  <c:v>0.81</c:v>
                </c:pt>
                <c:pt idx="7">
                  <c:v>0.72</c:v>
                </c:pt>
                <c:pt idx="8">
                  <c:v>0.61</c:v>
                </c:pt>
                <c:pt idx="9">
                  <c:v>0.5</c:v>
                </c:pt>
                <c:pt idx="10">
                  <c:v>0.42</c:v>
                </c:pt>
                <c:pt idx="11">
                  <c:v>0.37</c:v>
                </c:pt>
                <c:pt idx="12">
                  <c:v>0.34</c:v>
                </c:pt>
                <c:pt idx="13">
                  <c:v>0.32</c:v>
                </c:pt>
                <c:pt idx="14">
                  <c:v>0.30499999999999999</c:v>
                </c:pt>
                <c:pt idx="15">
                  <c:v>0.28999999999999998</c:v>
                </c:pt>
                <c:pt idx="16">
                  <c:v>0.28047709999999998</c:v>
                </c:pt>
                <c:pt idx="17">
                  <c:v>0.26732889999999998</c:v>
                </c:pt>
                <c:pt idx="18">
                  <c:v>0.25466230000000001</c:v>
                </c:pt>
                <c:pt idx="19">
                  <c:v>0.24199560000000001</c:v>
                </c:pt>
                <c:pt idx="20">
                  <c:v>0.22932900000000001</c:v>
                </c:pt>
                <c:pt idx="21">
                  <c:v>0.2166623</c:v>
                </c:pt>
                <c:pt idx="22">
                  <c:v>0.2039957</c:v>
                </c:pt>
                <c:pt idx="23">
                  <c:v>0.191329</c:v>
                </c:pt>
                <c:pt idx="24">
                  <c:v>0.1798495</c:v>
                </c:pt>
                <c:pt idx="25">
                  <c:v>0.16955719999999999</c:v>
                </c:pt>
                <c:pt idx="26">
                  <c:v>0.16045190000000001</c:v>
                </c:pt>
                <c:pt idx="27">
                  <c:v>0.1525339</c:v>
                </c:pt>
                <c:pt idx="28">
                  <c:v>0.14580290000000001</c:v>
                </c:pt>
                <c:pt idx="29">
                  <c:v>0.1402591</c:v>
                </c:pt>
                <c:pt idx="30">
                  <c:v>0.13590250000000001</c:v>
                </c:pt>
                <c:pt idx="31">
                  <c:v>0.13273299999999999</c:v>
                </c:pt>
                <c:pt idx="32">
                  <c:v>0.13075059999999999</c:v>
                </c:pt>
                <c:pt idx="33">
                  <c:v>0.1287682</c:v>
                </c:pt>
                <c:pt idx="34">
                  <c:v>0.12678590000000001</c:v>
                </c:pt>
                <c:pt idx="35">
                  <c:v>0.1248035</c:v>
                </c:pt>
                <c:pt idx="36">
                  <c:v>0.1228211</c:v>
                </c:pt>
                <c:pt idx="37">
                  <c:v>0.12083869999999999</c:v>
                </c:pt>
                <c:pt idx="38">
                  <c:v>0.1188564</c:v>
                </c:pt>
                <c:pt idx="39">
                  <c:v>0.11687400000000001</c:v>
                </c:pt>
                <c:pt idx="40">
                  <c:v>0.1148916</c:v>
                </c:pt>
                <c:pt idx="41">
                  <c:v>0.1129093</c:v>
                </c:pt>
                <c:pt idx="42">
                  <c:v>0.11092689999999999</c:v>
                </c:pt>
                <c:pt idx="43">
                  <c:v>0.1089445</c:v>
                </c:pt>
                <c:pt idx="44">
                  <c:v>0.1069621</c:v>
                </c:pt>
                <c:pt idx="45">
                  <c:v>0.1049798</c:v>
                </c:pt>
                <c:pt idx="46">
                  <c:v>0.1025324</c:v>
                </c:pt>
                <c:pt idx="47">
                  <c:v>0.1000851</c:v>
                </c:pt>
                <c:pt idx="48">
                  <c:v>9.7482799999999994E-2</c:v>
                </c:pt>
                <c:pt idx="49">
                  <c:v>9.4725500000000004E-2</c:v>
                </c:pt>
                <c:pt idx="50">
                  <c:v>9.1813199999999998E-2</c:v>
                </c:pt>
                <c:pt idx="51">
                  <c:v>8.8745900000000003E-2</c:v>
                </c:pt>
                <c:pt idx="52">
                  <c:v>8.5523699999999994E-2</c:v>
                </c:pt>
                <c:pt idx="53">
                  <c:v>8.2146399999999994E-2</c:v>
                </c:pt>
                <c:pt idx="54">
                  <c:v>7.8614199999999995E-2</c:v>
                </c:pt>
                <c:pt idx="55">
                  <c:v>7.5081999999999996E-2</c:v>
                </c:pt>
                <c:pt idx="56">
                  <c:v>7.1084800000000004E-2</c:v>
                </c:pt>
                <c:pt idx="57">
                  <c:v>6.7087599999999997E-2</c:v>
                </c:pt>
                <c:pt idx="58">
                  <c:v>6.3090400000000005E-2</c:v>
                </c:pt>
                <c:pt idx="59">
                  <c:v>5.9093199999999999E-2</c:v>
                </c:pt>
                <c:pt idx="60">
                  <c:v>5.5349799999999998E-2</c:v>
                </c:pt>
                <c:pt idx="61">
                  <c:v>5.1967399999999997E-2</c:v>
                </c:pt>
                <c:pt idx="62">
                  <c:v>4.8838800000000002E-2</c:v>
                </c:pt>
                <c:pt idx="63">
                  <c:v>4.5999699999999998E-2</c:v>
                </c:pt>
                <c:pt idx="64">
                  <c:v>4.3450200000000001E-2</c:v>
                </c:pt>
                <c:pt idx="65">
                  <c:v>4.1190200000000003E-2</c:v>
                </c:pt>
                <c:pt idx="66">
                  <c:v>3.9219700000000003E-2</c:v>
                </c:pt>
                <c:pt idx="67">
                  <c:v>3.7538700000000001E-2</c:v>
                </c:pt>
                <c:pt idx="68">
                  <c:v>3.61473E-2</c:v>
                </c:pt>
                <c:pt idx="69">
                  <c:v>3.5045399999999997E-2</c:v>
                </c:pt>
                <c:pt idx="70">
                  <c:v>3.4233E-2</c:v>
                </c:pt>
                <c:pt idx="71">
                  <c:v>3.37101E-2</c:v>
                </c:pt>
                <c:pt idx="72">
                  <c:v>3.3476800000000001E-2</c:v>
                </c:pt>
                <c:pt idx="73">
                  <c:v>3.3243500000000002E-2</c:v>
                </c:pt>
                <c:pt idx="74">
                  <c:v>3.3010200000000003E-2</c:v>
                </c:pt>
                <c:pt idx="75">
                  <c:v>3.2776899999999998E-2</c:v>
                </c:pt>
                <c:pt idx="76">
                  <c:v>3.2543500000000003E-2</c:v>
                </c:pt>
                <c:pt idx="77">
                  <c:v>3.2310199999999997E-2</c:v>
                </c:pt>
                <c:pt idx="78">
                  <c:v>3.2076899999999998E-2</c:v>
                </c:pt>
                <c:pt idx="79">
                  <c:v>3.18436E-2</c:v>
                </c:pt>
                <c:pt idx="80">
                  <c:v>3.1610199999999998E-2</c:v>
                </c:pt>
                <c:pt idx="81">
                  <c:v>3.1376899999999999E-2</c:v>
                </c:pt>
                <c:pt idx="82">
                  <c:v>3.11436E-2</c:v>
                </c:pt>
                <c:pt idx="83">
                  <c:v>3.0910300000000002E-2</c:v>
                </c:pt>
                <c:pt idx="84">
                  <c:v>3.0676999999999999E-2</c:v>
                </c:pt>
                <c:pt idx="85">
                  <c:v>3.0443600000000001E-2</c:v>
                </c:pt>
                <c:pt idx="86">
                  <c:v>3.0210299999999999E-2</c:v>
                </c:pt>
                <c:pt idx="87">
                  <c:v>2.9977E-2</c:v>
                </c:pt>
                <c:pt idx="88">
                  <c:v>2.9743700000000001E-2</c:v>
                </c:pt>
                <c:pt idx="89">
                  <c:v>2.95103E-2</c:v>
                </c:pt>
                <c:pt idx="90">
                  <c:v>2.9277000000000001E-2</c:v>
                </c:pt>
                <c:pt idx="91">
                  <c:v>2.9043699999999999E-2</c:v>
                </c:pt>
                <c:pt idx="92">
                  <c:v>2.88104E-2</c:v>
                </c:pt>
                <c:pt idx="93">
                  <c:v>2.8577000000000002E-2</c:v>
                </c:pt>
                <c:pt idx="94">
                  <c:v>2.8343699999999999E-2</c:v>
                </c:pt>
                <c:pt idx="95">
                  <c:v>2.8110400000000001E-2</c:v>
                </c:pt>
                <c:pt idx="96">
                  <c:v>2.7877099999999998E-2</c:v>
                </c:pt>
                <c:pt idx="97">
                  <c:v>2.76438E-2</c:v>
                </c:pt>
                <c:pt idx="98">
                  <c:v>2.7410400000000001E-2</c:v>
                </c:pt>
                <c:pt idx="99">
                  <c:v>2.7177099999999999E-2</c:v>
                </c:pt>
                <c:pt idx="100">
                  <c:v>2.69438E-2</c:v>
                </c:pt>
                <c:pt idx="101">
                  <c:v>2.6710500000000002E-2</c:v>
                </c:pt>
                <c:pt idx="102">
                  <c:v>2.64771E-2</c:v>
                </c:pt>
                <c:pt idx="103">
                  <c:v>2.6243800000000001E-2</c:v>
                </c:pt>
                <c:pt idx="104">
                  <c:v>2.6010499999999999E-2</c:v>
                </c:pt>
                <c:pt idx="105">
                  <c:v>2.57772E-2</c:v>
                </c:pt>
                <c:pt idx="106">
                  <c:v>2.5543799999999998E-2</c:v>
                </c:pt>
                <c:pt idx="107">
                  <c:v>2.53105E-2</c:v>
                </c:pt>
                <c:pt idx="108">
                  <c:v>2.5077200000000001E-2</c:v>
                </c:pt>
                <c:pt idx="109">
                  <c:v>2.4843899999999999E-2</c:v>
                </c:pt>
                <c:pt idx="110">
                  <c:v>2.46106E-2</c:v>
                </c:pt>
                <c:pt idx="111">
                  <c:v>2.4377200000000002E-2</c:v>
                </c:pt>
                <c:pt idx="112">
                  <c:v>2.4143899999999999E-2</c:v>
                </c:pt>
                <c:pt idx="113">
                  <c:v>2.3910600000000001E-2</c:v>
                </c:pt>
                <c:pt idx="114">
                  <c:v>2.3677299999999998E-2</c:v>
                </c:pt>
                <c:pt idx="115">
                  <c:v>2.34439E-2</c:v>
                </c:pt>
                <c:pt idx="116">
                  <c:v>2.3210600000000001E-2</c:v>
                </c:pt>
                <c:pt idx="117">
                  <c:v>2.2977299999999999E-2</c:v>
                </c:pt>
                <c:pt idx="118">
                  <c:v>2.2744E-2</c:v>
                </c:pt>
                <c:pt idx="119">
                  <c:v>2.2510599999999999E-2</c:v>
                </c:pt>
                <c:pt idx="120">
                  <c:v>2.22773E-2</c:v>
                </c:pt>
                <c:pt idx="121">
                  <c:v>2.2044000000000001E-2</c:v>
                </c:pt>
                <c:pt idx="122">
                  <c:v>2.1810699999999999E-2</c:v>
                </c:pt>
                <c:pt idx="123">
                  <c:v>2.15774E-2</c:v>
                </c:pt>
                <c:pt idx="124">
                  <c:v>2.1343999999999998E-2</c:v>
                </c:pt>
                <c:pt idx="125">
                  <c:v>2.11107E-2</c:v>
                </c:pt>
                <c:pt idx="126">
                  <c:v>2.0877400000000001E-2</c:v>
                </c:pt>
                <c:pt idx="127">
                  <c:v>2.0644099999999999E-2</c:v>
                </c:pt>
                <c:pt idx="128">
                  <c:v>2.04107E-2</c:v>
                </c:pt>
                <c:pt idx="129">
                  <c:v>2.0177400000000002E-2</c:v>
                </c:pt>
                <c:pt idx="130">
                  <c:v>1.9944099999999999E-2</c:v>
                </c:pt>
                <c:pt idx="131">
                  <c:v>1.9710800000000001E-2</c:v>
                </c:pt>
                <c:pt idx="132">
                  <c:v>1.9477499999999998E-2</c:v>
                </c:pt>
                <c:pt idx="133">
                  <c:v>1.92441E-2</c:v>
                </c:pt>
                <c:pt idx="134">
                  <c:v>1.9010800000000001E-2</c:v>
                </c:pt>
                <c:pt idx="135">
                  <c:v>1.86553E-2</c:v>
                </c:pt>
                <c:pt idx="136">
                  <c:v>1.8106199999999999E-2</c:v>
                </c:pt>
                <c:pt idx="137">
                  <c:v>1.7326000000000001E-2</c:v>
                </c:pt>
                <c:pt idx="138">
                  <c:v>1.6311699999999998E-2</c:v>
                </c:pt>
                <c:pt idx="139">
                  <c:v>1.50691E-2</c:v>
                </c:pt>
                <c:pt idx="140">
                  <c:v>1.3612000000000001E-2</c:v>
                </c:pt>
                <c:pt idx="141">
                  <c:v>1.19738E-2</c:v>
                </c:pt>
                <c:pt idx="142">
                  <c:v>1.0202900000000001E-2</c:v>
                </c:pt>
                <c:pt idx="143">
                  <c:v>8.3491999999999993E-3</c:v>
                </c:pt>
                <c:pt idx="144">
                  <c:v>5.6638000000000001E-3</c:v>
                </c:pt>
                <c:pt idx="145">
                  <c:v>3.7997999999999999E-3</c:v>
                </c:pt>
                <c:pt idx="146">
                  <c:v>2.3727000000000002E-3</c:v>
                </c:pt>
                <c:pt idx="147">
                  <c:v>1.3943E-3</c:v>
                </c:pt>
                <c:pt idx="148">
                  <c:v>7.8359999999999996E-4</c:v>
                </c:pt>
                <c:pt idx="149">
                  <c:v>3.7290000000000001E-4</c:v>
                </c:pt>
                <c:pt idx="150">
                  <c:v>1.485E-4</c:v>
                </c:pt>
                <c:pt idx="151">
                  <c:v>3.8000000000000002E-5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7A-449A-A249-DD1D19047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 - Mid 1</a:t>
            </a:r>
          </a:p>
        </c:rich>
      </c:tx>
      <c:layout>
        <c:manualLayout>
          <c:xMode val="edge"/>
          <c:yMode val="edge"/>
          <c:x val="0.48662958074209145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r4'!$BY$8:$BY$208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B8-4508-9B47-3DB52C038586}"/>
            </c:ext>
          </c:extLst>
        </c:ser>
        <c:ser>
          <c:idx val="1"/>
          <c:order val="1"/>
          <c:tx>
            <c:strRef>
              <c:f>'FF - r4'!$BZ$7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r4'!$BZ$8:$BZ$208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8-4508-9B47-3DB52C038586}"/>
            </c:ext>
          </c:extLst>
        </c:ser>
        <c:ser>
          <c:idx val="2"/>
          <c:order val="2"/>
          <c:tx>
            <c:strRef>
              <c:f>'FF - r4'!$CA$7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0.995</c:v>
                </c:pt>
                <c:pt idx="3">
                  <c:v>0.98</c:v>
                </c:pt>
                <c:pt idx="4">
                  <c:v>0.95</c:v>
                </c:pt>
                <c:pt idx="5">
                  <c:v>0.89</c:v>
                </c:pt>
                <c:pt idx="6">
                  <c:v>0.81</c:v>
                </c:pt>
                <c:pt idx="7">
                  <c:v>0.72</c:v>
                </c:pt>
                <c:pt idx="8">
                  <c:v>0.61</c:v>
                </c:pt>
                <c:pt idx="9">
                  <c:v>0.5</c:v>
                </c:pt>
                <c:pt idx="10">
                  <c:v>0.42</c:v>
                </c:pt>
                <c:pt idx="11">
                  <c:v>0.37</c:v>
                </c:pt>
                <c:pt idx="12">
                  <c:v>0.34</c:v>
                </c:pt>
                <c:pt idx="13">
                  <c:v>0.32</c:v>
                </c:pt>
                <c:pt idx="14">
                  <c:v>0.30499999999999999</c:v>
                </c:pt>
                <c:pt idx="15">
                  <c:v>0.28999999999999998</c:v>
                </c:pt>
                <c:pt idx="16">
                  <c:v>0.28047709999999998</c:v>
                </c:pt>
                <c:pt idx="17">
                  <c:v>0.26732889999999998</c:v>
                </c:pt>
                <c:pt idx="18">
                  <c:v>0.25466230000000001</c:v>
                </c:pt>
                <c:pt idx="19">
                  <c:v>0.24199560000000001</c:v>
                </c:pt>
                <c:pt idx="20">
                  <c:v>0.22932900000000001</c:v>
                </c:pt>
                <c:pt idx="21">
                  <c:v>0.2166623</c:v>
                </c:pt>
                <c:pt idx="22">
                  <c:v>0.2039957</c:v>
                </c:pt>
                <c:pt idx="23">
                  <c:v>0.191329</c:v>
                </c:pt>
                <c:pt idx="24">
                  <c:v>0.1798495</c:v>
                </c:pt>
                <c:pt idx="25">
                  <c:v>0.16955719999999999</c:v>
                </c:pt>
                <c:pt idx="26">
                  <c:v>0.16045190000000001</c:v>
                </c:pt>
                <c:pt idx="27">
                  <c:v>0.1525339</c:v>
                </c:pt>
                <c:pt idx="28">
                  <c:v>0.14580290000000001</c:v>
                </c:pt>
                <c:pt idx="29">
                  <c:v>0.1402591</c:v>
                </c:pt>
                <c:pt idx="30">
                  <c:v>0.13590250000000001</c:v>
                </c:pt>
                <c:pt idx="31">
                  <c:v>0.13273299999999999</c:v>
                </c:pt>
                <c:pt idx="32">
                  <c:v>0.13075059999999999</c:v>
                </c:pt>
                <c:pt idx="33">
                  <c:v>0.1287682</c:v>
                </c:pt>
                <c:pt idx="34">
                  <c:v>0.12678590000000001</c:v>
                </c:pt>
                <c:pt idx="35">
                  <c:v>0.1248035</c:v>
                </c:pt>
                <c:pt idx="36">
                  <c:v>0.1228211</c:v>
                </c:pt>
                <c:pt idx="37">
                  <c:v>0.12083869999999999</c:v>
                </c:pt>
                <c:pt idx="38">
                  <c:v>0.1188564</c:v>
                </c:pt>
                <c:pt idx="39">
                  <c:v>0.11687400000000001</c:v>
                </c:pt>
                <c:pt idx="40">
                  <c:v>0.1148916</c:v>
                </c:pt>
                <c:pt idx="41">
                  <c:v>0.1129093</c:v>
                </c:pt>
                <c:pt idx="42">
                  <c:v>0.11092689999999999</c:v>
                </c:pt>
                <c:pt idx="43">
                  <c:v>0.1089445</c:v>
                </c:pt>
                <c:pt idx="44">
                  <c:v>0.1069621</c:v>
                </c:pt>
                <c:pt idx="45">
                  <c:v>0.1049798</c:v>
                </c:pt>
                <c:pt idx="46">
                  <c:v>0.1025324</c:v>
                </c:pt>
                <c:pt idx="47">
                  <c:v>0.1000851</c:v>
                </c:pt>
                <c:pt idx="48">
                  <c:v>9.7482799999999994E-2</c:v>
                </c:pt>
                <c:pt idx="49">
                  <c:v>9.4725500000000004E-2</c:v>
                </c:pt>
                <c:pt idx="50">
                  <c:v>9.1813199999999998E-2</c:v>
                </c:pt>
                <c:pt idx="51">
                  <c:v>8.8745900000000003E-2</c:v>
                </c:pt>
                <c:pt idx="52">
                  <c:v>8.5523699999999994E-2</c:v>
                </c:pt>
                <c:pt idx="53">
                  <c:v>8.2146399999999994E-2</c:v>
                </c:pt>
                <c:pt idx="54">
                  <c:v>7.8614199999999995E-2</c:v>
                </c:pt>
                <c:pt idx="55">
                  <c:v>7.5081999999999996E-2</c:v>
                </c:pt>
                <c:pt idx="56">
                  <c:v>7.1084800000000004E-2</c:v>
                </c:pt>
                <c:pt idx="57">
                  <c:v>6.7087599999999997E-2</c:v>
                </c:pt>
                <c:pt idx="58">
                  <c:v>6.3090400000000005E-2</c:v>
                </c:pt>
                <c:pt idx="59">
                  <c:v>5.9093199999999999E-2</c:v>
                </c:pt>
                <c:pt idx="60">
                  <c:v>5.5349799999999998E-2</c:v>
                </c:pt>
                <c:pt idx="61">
                  <c:v>5.1967399999999997E-2</c:v>
                </c:pt>
                <c:pt idx="62">
                  <c:v>4.8838800000000002E-2</c:v>
                </c:pt>
                <c:pt idx="63">
                  <c:v>4.5999699999999998E-2</c:v>
                </c:pt>
                <c:pt idx="64">
                  <c:v>4.3450200000000001E-2</c:v>
                </c:pt>
                <c:pt idx="65">
                  <c:v>4.1190200000000003E-2</c:v>
                </c:pt>
                <c:pt idx="66">
                  <c:v>3.9219700000000003E-2</c:v>
                </c:pt>
                <c:pt idx="67">
                  <c:v>3.7538700000000001E-2</c:v>
                </c:pt>
                <c:pt idx="68">
                  <c:v>3.61473E-2</c:v>
                </c:pt>
                <c:pt idx="69">
                  <c:v>3.5045399999999997E-2</c:v>
                </c:pt>
                <c:pt idx="70">
                  <c:v>3.4233E-2</c:v>
                </c:pt>
                <c:pt idx="71">
                  <c:v>3.37101E-2</c:v>
                </c:pt>
                <c:pt idx="72">
                  <c:v>3.3476800000000001E-2</c:v>
                </c:pt>
                <c:pt idx="73">
                  <c:v>3.3243500000000002E-2</c:v>
                </c:pt>
                <c:pt idx="74">
                  <c:v>3.3010200000000003E-2</c:v>
                </c:pt>
                <c:pt idx="75">
                  <c:v>3.2776899999999998E-2</c:v>
                </c:pt>
                <c:pt idx="76">
                  <c:v>3.2543500000000003E-2</c:v>
                </c:pt>
                <c:pt idx="77">
                  <c:v>3.2310199999999997E-2</c:v>
                </c:pt>
                <c:pt idx="78">
                  <c:v>3.2076899999999998E-2</c:v>
                </c:pt>
                <c:pt idx="79">
                  <c:v>3.18436E-2</c:v>
                </c:pt>
                <c:pt idx="80">
                  <c:v>3.1610199999999998E-2</c:v>
                </c:pt>
                <c:pt idx="81">
                  <c:v>3.1376899999999999E-2</c:v>
                </c:pt>
                <c:pt idx="82">
                  <c:v>3.11436E-2</c:v>
                </c:pt>
                <c:pt idx="83">
                  <c:v>3.0910300000000002E-2</c:v>
                </c:pt>
                <c:pt idx="84">
                  <c:v>3.0676999999999999E-2</c:v>
                </c:pt>
                <c:pt idx="85">
                  <c:v>3.0443600000000001E-2</c:v>
                </c:pt>
                <c:pt idx="86">
                  <c:v>3.0210299999999999E-2</c:v>
                </c:pt>
                <c:pt idx="87">
                  <c:v>2.9977E-2</c:v>
                </c:pt>
                <c:pt idx="88">
                  <c:v>2.9743700000000001E-2</c:v>
                </c:pt>
                <c:pt idx="89">
                  <c:v>2.95103E-2</c:v>
                </c:pt>
                <c:pt idx="90">
                  <c:v>2.9277000000000001E-2</c:v>
                </c:pt>
                <c:pt idx="91">
                  <c:v>2.9043699999999999E-2</c:v>
                </c:pt>
                <c:pt idx="92">
                  <c:v>2.88104E-2</c:v>
                </c:pt>
                <c:pt idx="93">
                  <c:v>2.8577000000000002E-2</c:v>
                </c:pt>
                <c:pt idx="94">
                  <c:v>2.8343699999999999E-2</c:v>
                </c:pt>
                <c:pt idx="95">
                  <c:v>2.8110400000000001E-2</c:v>
                </c:pt>
                <c:pt idx="96">
                  <c:v>2.7877099999999998E-2</c:v>
                </c:pt>
                <c:pt idx="97">
                  <c:v>2.76438E-2</c:v>
                </c:pt>
                <c:pt idx="98">
                  <c:v>2.7410400000000001E-2</c:v>
                </c:pt>
                <c:pt idx="99">
                  <c:v>2.7177099999999999E-2</c:v>
                </c:pt>
                <c:pt idx="100">
                  <c:v>2.69438E-2</c:v>
                </c:pt>
                <c:pt idx="101">
                  <c:v>2.6710500000000002E-2</c:v>
                </c:pt>
                <c:pt idx="102">
                  <c:v>2.64771E-2</c:v>
                </c:pt>
                <c:pt idx="103">
                  <c:v>2.6243800000000001E-2</c:v>
                </c:pt>
                <c:pt idx="104">
                  <c:v>2.6010499999999999E-2</c:v>
                </c:pt>
                <c:pt idx="105">
                  <c:v>2.57772E-2</c:v>
                </c:pt>
                <c:pt idx="106">
                  <c:v>2.5543799999999998E-2</c:v>
                </c:pt>
                <c:pt idx="107">
                  <c:v>2.53105E-2</c:v>
                </c:pt>
                <c:pt idx="108">
                  <c:v>2.5077200000000001E-2</c:v>
                </c:pt>
                <c:pt idx="109">
                  <c:v>2.4843899999999999E-2</c:v>
                </c:pt>
                <c:pt idx="110">
                  <c:v>2.46106E-2</c:v>
                </c:pt>
                <c:pt idx="111">
                  <c:v>2.4377200000000002E-2</c:v>
                </c:pt>
                <c:pt idx="112">
                  <c:v>2.4143899999999999E-2</c:v>
                </c:pt>
                <c:pt idx="113">
                  <c:v>2.3910600000000001E-2</c:v>
                </c:pt>
                <c:pt idx="114">
                  <c:v>2.3677299999999998E-2</c:v>
                </c:pt>
                <c:pt idx="115">
                  <c:v>2.34439E-2</c:v>
                </c:pt>
                <c:pt idx="116">
                  <c:v>2.3210600000000001E-2</c:v>
                </c:pt>
                <c:pt idx="117">
                  <c:v>2.2977299999999999E-2</c:v>
                </c:pt>
                <c:pt idx="118">
                  <c:v>2.2744E-2</c:v>
                </c:pt>
                <c:pt idx="119">
                  <c:v>2.2510599999999999E-2</c:v>
                </c:pt>
                <c:pt idx="120">
                  <c:v>2.22773E-2</c:v>
                </c:pt>
                <c:pt idx="121">
                  <c:v>2.2044000000000001E-2</c:v>
                </c:pt>
                <c:pt idx="122">
                  <c:v>2.1810699999999999E-2</c:v>
                </c:pt>
                <c:pt idx="123">
                  <c:v>2.15774E-2</c:v>
                </c:pt>
                <c:pt idx="124">
                  <c:v>2.1343999999999998E-2</c:v>
                </c:pt>
                <c:pt idx="125">
                  <c:v>2.11107E-2</c:v>
                </c:pt>
                <c:pt idx="126">
                  <c:v>2.0877400000000001E-2</c:v>
                </c:pt>
                <c:pt idx="127">
                  <c:v>2.0644099999999999E-2</c:v>
                </c:pt>
                <c:pt idx="128">
                  <c:v>2.04107E-2</c:v>
                </c:pt>
                <c:pt idx="129">
                  <c:v>2.0177400000000002E-2</c:v>
                </c:pt>
                <c:pt idx="130">
                  <c:v>1.9944099999999999E-2</c:v>
                </c:pt>
                <c:pt idx="131">
                  <c:v>1.9710800000000001E-2</c:v>
                </c:pt>
                <c:pt idx="132">
                  <c:v>1.9477499999999998E-2</c:v>
                </c:pt>
                <c:pt idx="133">
                  <c:v>1.92441E-2</c:v>
                </c:pt>
                <c:pt idx="134">
                  <c:v>1.9010800000000001E-2</c:v>
                </c:pt>
                <c:pt idx="135">
                  <c:v>1.86553E-2</c:v>
                </c:pt>
                <c:pt idx="136">
                  <c:v>1.8106199999999999E-2</c:v>
                </c:pt>
                <c:pt idx="137">
                  <c:v>1.7326000000000001E-2</c:v>
                </c:pt>
                <c:pt idx="138">
                  <c:v>1.6311699999999998E-2</c:v>
                </c:pt>
                <c:pt idx="139">
                  <c:v>1.50691E-2</c:v>
                </c:pt>
                <c:pt idx="140">
                  <c:v>1.3612000000000001E-2</c:v>
                </c:pt>
                <c:pt idx="141">
                  <c:v>1.19738E-2</c:v>
                </c:pt>
                <c:pt idx="142">
                  <c:v>1.0202900000000001E-2</c:v>
                </c:pt>
                <c:pt idx="143">
                  <c:v>8.3491999999999993E-3</c:v>
                </c:pt>
                <c:pt idx="144">
                  <c:v>5.6638000000000001E-3</c:v>
                </c:pt>
                <c:pt idx="145">
                  <c:v>3.7997999999999999E-3</c:v>
                </c:pt>
                <c:pt idx="146">
                  <c:v>2.3727000000000002E-3</c:v>
                </c:pt>
                <c:pt idx="147">
                  <c:v>1.3943E-3</c:v>
                </c:pt>
                <c:pt idx="148">
                  <c:v>7.8359999999999996E-4</c:v>
                </c:pt>
                <c:pt idx="149">
                  <c:v>3.7290000000000001E-4</c:v>
                </c:pt>
                <c:pt idx="150">
                  <c:v>1.485E-4</c:v>
                </c:pt>
                <c:pt idx="151">
                  <c:v>3.8000000000000002E-5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B8-4508-9B47-3DB52C03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5"/>
          <c:min val="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 - Mid 2</a:t>
            </a:r>
          </a:p>
        </c:rich>
      </c:tx>
      <c:layout>
        <c:manualLayout>
          <c:xMode val="edge"/>
          <c:yMode val="edge"/>
          <c:x val="0.4560477706027117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r4'!$BY$8:$BY$208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4B-4EC4-8CF0-E1FF80E1597F}"/>
            </c:ext>
          </c:extLst>
        </c:ser>
        <c:ser>
          <c:idx val="1"/>
          <c:order val="1"/>
          <c:tx>
            <c:strRef>
              <c:f>'FF - r4'!$BZ$7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r4'!$BZ$8:$BZ$208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4B-4EC4-8CF0-E1FF80E1597F}"/>
            </c:ext>
          </c:extLst>
        </c:ser>
        <c:ser>
          <c:idx val="2"/>
          <c:order val="2"/>
          <c:tx>
            <c:strRef>
              <c:f>'FF - r4'!$CA$7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0.995</c:v>
                </c:pt>
                <c:pt idx="3">
                  <c:v>0.98</c:v>
                </c:pt>
                <c:pt idx="4">
                  <c:v>0.95</c:v>
                </c:pt>
                <c:pt idx="5">
                  <c:v>0.89</c:v>
                </c:pt>
                <c:pt idx="6">
                  <c:v>0.81</c:v>
                </c:pt>
                <c:pt idx="7">
                  <c:v>0.72</c:v>
                </c:pt>
                <c:pt idx="8">
                  <c:v>0.61</c:v>
                </c:pt>
                <c:pt idx="9">
                  <c:v>0.5</c:v>
                </c:pt>
                <c:pt idx="10">
                  <c:v>0.42</c:v>
                </c:pt>
                <c:pt idx="11">
                  <c:v>0.37</c:v>
                </c:pt>
                <c:pt idx="12">
                  <c:v>0.34</c:v>
                </c:pt>
                <c:pt idx="13">
                  <c:v>0.32</c:v>
                </c:pt>
                <c:pt idx="14">
                  <c:v>0.30499999999999999</c:v>
                </c:pt>
                <c:pt idx="15">
                  <c:v>0.28999999999999998</c:v>
                </c:pt>
                <c:pt idx="16">
                  <c:v>0.28047709999999998</c:v>
                </c:pt>
                <c:pt idx="17">
                  <c:v>0.26732889999999998</c:v>
                </c:pt>
                <c:pt idx="18">
                  <c:v>0.25466230000000001</c:v>
                </c:pt>
                <c:pt idx="19">
                  <c:v>0.24199560000000001</c:v>
                </c:pt>
                <c:pt idx="20">
                  <c:v>0.22932900000000001</c:v>
                </c:pt>
                <c:pt idx="21">
                  <c:v>0.2166623</c:v>
                </c:pt>
                <c:pt idx="22">
                  <c:v>0.2039957</c:v>
                </c:pt>
                <c:pt idx="23">
                  <c:v>0.191329</c:v>
                </c:pt>
                <c:pt idx="24">
                  <c:v>0.1798495</c:v>
                </c:pt>
                <c:pt idx="25">
                  <c:v>0.16955719999999999</c:v>
                </c:pt>
                <c:pt idx="26">
                  <c:v>0.16045190000000001</c:v>
                </c:pt>
                <c:pt idx="27">
                  <c:v>0.1525339</c:v>
                </c:pt>
                <c:pt idx="28">
                  <c:v>0.14580290000000001</c:v>
                </c:pt>
                <c:pt idx="29">
                  <c:v>0.1402591</c:v>
                </c:pt>
                <c:pt idx="30">
                  <c:v>0.13590250000000001</c:v>
                </c:pt>
                <c:pt idx="31">
                  <c:v>0.13273299999999999</c:v>
                </c:pt>
                <c:pt idx="32">
                  <c:v>0.13075059999999999</c:v>
                </c:pt>
                <c:pt idx="33">
                  <c:v>0.1287682</c:v>
                </c:pt>
                <c:pt idx="34">
                  <c:v>0.12678590000000001</c:v>
                </c:pt>
                <c:pt idx="35">
                  <c:v>0.1248035</c:v>
                </c:pt>
                <c:pt idx="36">
                  <c:v>0.1228211</c:v>
                </c:pt>
                <c:pt idx="37">
                  <c:v>0.12083869999999999</c:v>
                </c:pt>
                <c:pt idx="38">
                  <c:v>0.1188564</c:v>
                </c:pt>
                <c:pt idx="39">
                  <c:v>0.11687400000000001</c:v>
                </c:pt>
                <c:pt idx="40">
                  <c:v>0.1148916</c:v>
                </c:pt>
                <c:pt idx="41">
                  <c:v>0.1129093</c:v>
                </c:pt>
                <c:pt idx="42">
                  <c:v>0.11092689999999999</c:v>
                </c:pt>
                <c:pt idx="43">
                  <c:v>0.1089445</c:v>
                </c:pt>
                <c:pt idx="44">
                  <c:v>0.1069621</c:v>
                </c:pt>
                <c:pt idx="45">
                  <c:v>0.1049798</c:v>
                </c:pt>
                <c:pt idx="46">
                  <c:v>0.1025324</c:v>
                </c:pt>
                <c:pt idx="47">
                  <c:v>0.1000851</c:v>
                </c:pt>
                <c:pt idx="48">
                  <c:v>9.7482799999999994E-2</c:v>
                </c:pt>
                <c:pt idx="49">
                  <c:v>9.4725500000000004E-2</c:v>
                </c:pt>
                <c:pt idx="50">
                  <c:v>9.1813199999999998E-2</c:v>
                </c:pt>
                <c:pt idx="51">
                  <c:v>8.8745900000000003E-2</c:v>
                </c:pt>
                <c:pt idx="52">
                  <c:v>8.5523699999999994E-2</c:v>
                </c:pt>
                <c:pt idx="53">
                  <c:v>8.2146399999999994E-2</c:v>
                </c:pt>
                <c:pt idx="54">
                  <c:v>7.8614199999999995E-2</c:v>
                </c:pt>
                <c:pt idx="55">
                  <c:v>7.5081999999999996E-2</c:v>
                </c:pt>
                <c:pt idx="56">
                  <c:v>7.1084800000000004E-2</c:v>
                </c:pt>
                <c:pt idx="57">
                  <c:v>6.7087599999999997E-2</c:v>
                </c:pt>
                <c:pt idx="58">
                  <c:v>6.3090400000000005E-2</c:v>
                </c:pt>
                <c:pt idx="59">
                  <c:v>5.9093199999999999E-2</c:v>
                </c:pt>
                <c:pt idx="60">
                  <c:v>5.5349799999999998E-2</c:v>
                </c:pt>
                <c:pt idx="61">
                  <c:v>5.1967399999999997E-2</c:v>
                </c:pt>
                <c:pt idx="62">
                  <c:v>4.8838800000000002E-2</c:v>
                </c:pt>
                <c:pt idx="63">
                  <c:v>4.5999699999999998E-2</c:v>
                </c:pt>
                <c:pt idx="64">
                  <c:v>4.3450200000000001E-2</c:v>
                </c:pt>
                <c:pt idx="65">
                  <c:v>4.1190200000000003E-2</c:v>
                </c:pt>
                <c:pt idx="66">
                  <c:v>3.9219700000000003E-2</c:v>
                </c:pt>
                <c:pt idx="67">
                  <c:v>3.7538700000000001E-2</c:v>
                </c:pt>
                <c:pt idx="68">
                  <c:v>3.61473E-2</c:v>
                </c:pt>
                <c:pt idx="69">
                  <c:v>3.5045399999999997E-2</c:v>
                </c:pt>
                <c:pt idx="70">
                  <c:v>3.4233E-2</c:v>
                </c:pt>
                <c:pt idx="71">
                  <c:v>3.37101E-2</c:v>
                </c:pt>
                <c:pt idx="72">
                  <c:v>3.3476800000000001E-2</c:v>
                </c:pt>
                <c:pt idx="73">
                  <c:v>3.3243500000000002E-2</c:v>
                </c:pt>
                <c:pt idx="74">
                  <c:v>3.3010200000000003E-2</c:v>
                </c:pt>
                <c:pt idx="75">
                  <c:v>3.2776899999999998E-2</c:v>
                </c:pt>
                <c:pt idx="76">
                  <c:v>3.2543500000000003E-2</c:v>
                </c:pt>
                <c:pt idx="77">
                  <c:v>3.2310199999999997E-2</c:v>
                </c:pt>
                <c:pt idx="78">
                  <c:v>3.2076899999999998E-2</c:v>
                </c:pt>
                <c:pt idx="79">
                  <c:v>3.18436E-2</c:v>
                </c:pt>
                <c:pt idx="80">
                  <c:v>3.1610199999999998E-2</c:v>
                </c:pt>
                <c:pt idx="81">
                  <c:v>3.1376899999999999E-2</c:v>
                </c:pt>
                <c:pt idx="82">
                  <c:v>3.11436E-2</c:v>
                </c:pt>
                <c:pt idx="83">
                  <c:v>3.0910300000000002E-2</c:v>
                </c:pt>
                <c:pt idx="84">
                  <c:v>3.0676999999999999E-2</c:v>
                </c:pt>
                <c:pt idx="85">
                  <c:v>3.0443600000000001E-2</c:v>
                </c:pt>
                <c:pt idx="86">
                  <c:v>3.0210299999999999E-2</c:v>
                </c:pt>
                <c:pt idx="87">
                  <c:v>2.9977E-2</c:v>
                </c:pt>
                <c:pt idx="88">
                  <c:v>2.9743700000000001E-2</c:v>
                </c:pt>
                <c:pt idx="89">
                  <c:v>2.95103E-2</c:v>
                </c:pt>
                <c:pt idx="90">
                  <c:v>2.9277000000000001E-2</c:v>
                </c:pt>
                <c:pt idx="91">
                  <c:v>2.9043699999999999E-2</c:v>
                </c:pt>
                <c:pt idx="92">
                  <c:v>2.88104E-2</c:v>
                </c:pt>
                <c:pt idx="93">
                  <c:v>2.8577000000000002E-2</c:v>
                </c:pt>
                <c:pt idx="94">
                  <c:v>2.8343699999999999E-2</c:v>
                </c:pt>
                <c:pt idx="95">
                  <c:v>2.8110400000000001E-2</c:v>
                </c:pt>
                <c:pt idx="96">
                  <c:v>2.7877099999999998E-2</c:v>
                </c:pt>
                <c:pt idx="97">
                  <c:v>2.76438E-2</c:v>
                </c:pt>
                <c:pt idx="98">
                  <c:v>2.7410400000000001E-2</c:v>
                </c:pt>
                <c:pt idx="99">
                  <c:v>2.7177099999999999E-2</c:v>
                </c:pt>
                <c:pt idx="100">
                  <c:v>2.69438E-2</c:v>
                </c:pt>
                <c:pt idx="101">
                  <c:v>2.6710500000000002E-2</c:v>
                </c:pt>
                <c:pt idx="102">
                  <c:v>2.64771E-2</c:v>
                </c:pt>
                <c:pt idx="103">
                  <c:v>2.6243800000000001E-2</c:v>
                </c:pt>
                <c:pt idx="104">
                  <c:v>2.6010499999999999E-2</c:v>
                </c:pt>
                <c:pt idx="105">
                  <c:v>2.57772E-2</c:v>
                </c:pt>
                <c:pt idx="106">
                  <c:v>2.5543799999999998E-2</c:v>
                </c:pt>
                <c:pt idx="107">
                  <c:v>2.53105E-2</c:v>
                </c:pt>
                <c:pt idx="108">
                  <c:v>2.5077200000000001E-2</c:v>
                </c:pt>
                <c:pt idx="109">
                  <c:v>2.4843899999999999E-2</c:v>
                </c:pt>
                <c:pt idx="110">
                  <c:v>2.46106E-2</c:v>
                </c:pt>
                <c:pt idx="111">
                  <c:v>2.4377200000000002E-2</c:v>
                </c:pt>
                <c:pt idx="112">
                  <c:v>2.4143899999999999E-2</c:v>
                </c:pt>
                <c:pt idx="113">
                  <c:v>2.3910600000000001E-2</c:v>
                </c:pt>
                <c:pt idx="114">
                  <c:v>2.3677299999999998E-2</c:v>
                </c:pt>
                <c:pt idx="115">
                  <c:v>2.34439E-2</c:v>
                </c:pt>
                <c:pt idx="116">
                  <c:v>2.3210600000000001E-2</c:v>
                </c:pt>
                <c:pt idx="117">
                  <c:v>2.2977299999999999E-2</c:v>
                </c:pt>
                <c:pt idx="118">
                  <c:v>2.2744E-2</c:v>
                </c:pt>
                <c:pt idx="119">
                  <c:v>2.2510599999999999E-2</c:v>
                </c:pt>
                <c:pt idx="120">
                  <c:v>2.22773E-2</c:v>
                </c:pt>
                <c:pt idx="121">
                  <c:v>2.2044000000000001E-2</c:v>
                </c:pt>
                <c:pt idx="122">
                  <c:v>2.1810699999999999E-2</c:v>
                </c:pt>
                <c:pt idx="123">
                  <c:v>2.15774E-2</c:v>
                </c:pt>
                <c:pt idx="124">
                  <c:v>2.1343999999999998E-2</c:v>
                </c:pt>
                <c:pt idx="125">
                  <c:v>2.11107E-2</c:v>
                </c:pt>
                <c:pt idx="126">
                  <c:v>2.0877400000000001E-2</c:v>
                </c:pt>
                <c:pt idx="127">
                  <c:v>2.0644099999999999E-2</c:v>
                </c:pt>
                <c:pt idx="128">
                  <c:v>2.04107E-2</c:v>
                </c:pt>
                <c:pt idx="129">
                  <c:v>2.0177400000000002E-2</c:v>
                </c:pt>
                <c:pt idx="130">
                  <c:v>1.9944099999999999E-2</c:v>
                </c:pt>
                <c:pt idx="131">
                  <c:v>1.9710800000000001E-2</c:v>
                </c:pt>
                <c:pt idx="132">
                  <c:v>1.9477499999999998E-2</c:v>
                </c:pt>
                <c:pt idx="133">
                  <c:v>1.92441E-2</c:v>
                </c:pt>
                <c:pt idx="134">
                  <c:v>1.9010800000000001E-2</c:v>
                </c:pt>
                <c:pt idx="135">
                  <c:v>1.86553E-2</c:v>
                </c:pt>
                <c:pt idx="136">
                  <c:v>1.8106199999999999E-2</c:v>
                </c:pt>
                <c:pt idx="137">
                  <c:v>1.7326000000000001E-2</c:v>
                </c:pt>
                <c:pt idx="138">
                  <c:v>1.6311699999999998E-2</c:v>
                </c:pt>
                <c:pt idx="139">
                  <c:v>1.50691E-2</c:v>
                </c:pt>
                <c:pt idx="140">
                  <c:v>1.3612000000000001E-2</c:v>
                </c:pt>
                <c:pt idx="141">
                  <c:v>1.19738E-2</c:v>
                </c:pt>
                <c:pt idx="142">
                  <c:v>1.0202900000000001E-2</c:v>
                </c:pt>
                <c:pt idx="143">
                  <c:v>8.3491999999999993E-3</c:v>
                </c:pt>
                <c:pt idx="144">
                  <c:v>5.6638000000000001E-3</c:v>
                </c:pt>
                <c:pt idx="145">
                  <c:v>3.7997999999999999E-3</c:v>
                </c:pt>
                <c:pt idx="146">
                  <c:v>2.3727000000000002E-3</c:v>
                </c:pt>
                <c:pt idx="147">
                  <c:v>1.3943E-3</c:v>
                </c:pt>
                <c:pt idx="148">
                  <c:v>7.8359999999999996E-4</c:v>
                </c:pt>
                <c:pt idx="149">
                  <c:v>3.7290000000000001E-4</c:v>
                </c:pt>
                <c:pt idx="150">
                  <c:v>1.485E-4</c:v>
                </c:pt>
                <c:pt idx="151">
                  <c:v>3.8000000000000002E-5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4B-4EC4-8CF0-E1FF80E1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3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 - Tail</a:t>
            </a:r>
          </a:p>
        </c:rich>
      </c:tx>
      <c:layout>
        <c:manualLayout>
          <c:xMode val="edge"/>
          <c:yMode val="edge"/>
          <c:x val="0.46545755833790547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r4'!$BY$7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r4'!$BY$8:$BY$208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D7-4E04-A186-F283B9D725CD}"/>
            </c:ext>
          </c:extLst>
        </c:ser>
        <c:ser>
          <c:idx val="1"/>
          <c:order val="1"/>
          <c:tx>
            <c:strRef>
              <c:f>'FF - r4'!$BZ$7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r4'!$BZ$8:$BZ$208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D7-4E04-A186-F283B9D725CD}"/>
            </c:ext>
          </c:extLst>
        </c:ser>
        <c:ser>
          <c:idx val="2"/>
          <c:order val="2"/>
          <c:tx>
            <c:strRef>
              <c:f>'FF - r4'!$CA$7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r4'!$CA$8:$CA$208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0.99980000000000002</c:v>
                </c:pt>
                <c:pt idx="2">
                  <c:v>0.995</c:v>
                </c:pt>
                <c:pt idx="3">
                  <c:v>0.98</c:v>
                </c:pt>
                <c:pt idx="4">
                  <c:v>0.95</c:v>
                </c:pt>
                <c:pt idx="5">
                  <c:v>0.89</c:v>
                </c:pt>
                <c:pt idx="6">
                  <c:v>0.81</c:v>
                </c:pt>
                <c:pt idx="7">
                  <c:v>0.72</c:v>
                </c:pt>
                <c:pt idx="8">
                  <c:v>0.61</c:v>
                </c:pt>
                <c:pt idx="9">
                  <c:v>0.5</c:v>
                </c:pt>
                <c:pt idx="10">
                  <c:v>0.42</c:v>
                </c:pt>
                <c:pt idx="11">
                  <c:v>0.37</c:v>
                </c:pt>
                <c:pt idx="12">
                  <c:v>0.34</c:v>
                </c:pt>
                <c:pt idx="13">
                  <c:v>0.32</c:v>
                </c:pt>
                <c:pt idx="14">
                  <c:v>0.30499999999999999</c:v>
                </c:pt>
                <c:pt idx="15">
                  <c:v>0.28999999999999998</c:v>
                </c:pt>
                <c:pt idx="16">
                  <c:v>0.28047709999999998</c:v>
                </c:pt>
                <c:pt idx="17">
                  <c:v>0.26732889999999998</c:v>
                </c:pt>
                <c:pt idx="18">
                  <c:v>0.25466230000000001</c:v>
                </c:pt>
                <c:pt idx="19">
                  <c:v>0.24199560000000001</c:v>
                </c:pt>
                <c:pt idx="20">
                  <c:v>0.22932900000000001</c:v>
                </c:pt>
                <c:pt idx="21">
                  <c:v>0.2166623</c:v>
                </c:pt>
                <c:pt idx="22">
                  <c:v>0.2039957</c:v>
                </c:pt>
                <c:pt idx="23">
                  <c:v>0.191329</c:v>
                </c:pt>
                <c:pt idx="24">
                  <c:v>0.1798495</c:v>
                </c:pt>
                <c:pt idx="25">
                  <c:v>0.16955719999999999</c:v>
                </c:pt>
                <c:pt idx="26">
                  <c:v>0.16045190000000001</c:v>
                </c:pt>
                <c:pt idx="27">
                  <c:v>0.1525339</c:v>
                </c:pt>
                <c:pt idx="28">
                  <c:v>0.14580290000000001</c:v>
                </c:pt>
                <c:pt idx="29">
                  <c:v>0.1402591</c:v>
                </c:pt>
                <c:pt idx="30">
                  <c:v>0.13590250000000001</c:v>
                </c:pt>
                <c:pt idx="31">
                  <c:v>0.13273299999999999</c:v>
                </c:pt>
                <c:pt idx="32">
                  <c:v>0.13075059999999999</c:v>
                </c:pt>
                <c:pt idx="33">
                  <c:v>0.1287682</c:v>
                </c:pt>
                <c:pt idx="34">
                  <c:v>0.12678590000000001</c:v>
                </c:pt>
                <c:pt idx="35">
                  <c:v>0.1248035</c:v>
                </c:pt>
                <c:pt idx="36">
                  <c:v>0.1228211</c:v>
                </c:pt>
                <c:pt idx="37">
                  <c:v>0.12083869999999999</c:v>
                </c:pt>
                <c:pt idx="38">
                  <c:v>0.1188564</c:v>
                </c:pt>
                <c:pt idx="39">
                  <c:v>0.11687400000000001</c:v>
                </c:pt>
                <c:pt idx="40">
                  <c:v>0.1148916</c:v>
                </c:pt>
                <c:pt idx="41">
                  <c:v>0.1129093</c:v>
                </c:pt>
                <c:pt idx="42">
                  <c:v>0.11092689999999999</c:v>
                </c:pt>
                <c:pt idx="43">
                  <c:v>0.1089445</c:v>
                </c:pt>
                <c:pt idx="44">
                  <c:v>0.1069621</c:v>
                </c:pt>
                <c:pt idx="45">
                  <c:v>0.1049798</c:v>
                </c:pt>
                <c:pt idx="46">
                  <c:v>0.1025324</c:v>
                </c:pt>
                <c:pt idx="47">
                  <c:v>0.1000851</c:v>
                </c:pt>
                <c:pt idx="48">
                  <c:v>9.7482799999999994E-2</c:v>
                </c:pt>
                <c:pt idx="49">
                  <c:v>9.4725500000000004E-2</c:v>
                </c:pt>
                <c:pt idx="50">
                  <c:v>9.1813199999999998E-2</c:v>
                </c:pt>
                <c:pt idx="51">
                  <c:v>8.8745900000000003E-2</c:v>
                </c:pt>
                <c:pt idx="52">
                  <c:v>8.5523699999999994E-2</c:v>
                </c:pt>
                <c:pt idx="53">
                  <c:v>8.2146399999999994E-2</c:v>
                </c:pt>
                <c:pt idx="54">
                  <c:v>7.8614199999999995E-2</c:v>
                </c:pt>
                <c:pt idx="55">
                  <c:v>7.5081999999999996E-2</c:v>
                </c:pt>
                <c:pt idx="56">
                  <c:v>7.1084800000000004E-2</c:v>
                </c:pt>
                <c:pt idx="57">
                  <c:v>6.7087599999999997E-2</c:v>
                </c:pt>
                <c:pt idx="58">
                  <c:v>6.3090400000000005E-2</c:v>
                </c:pt>
                <c:pt idx="59">
                  <c:v>5.9093199999999999E-2</c:v>
                </c:pt>
                <c:pt idx="60">
                  <c:v>5.5349799999999998E-2</c:v>
                </c:pt>
                <c:pt idx="61">
                  <c:v>5.1967399999999997E-2</c:v>
                </c:pt>
                <c:pt idx="62">
                  <c:v>4.8838800000000002E-2</c:v>
                </c:pt>
                <c:pt idx="63">
                  <c:v>4.5999699999999998E-2</c:v>
                </c:pt>
                <c:pt idx="64">
                  <c:v>4.3450200000000001E-2</c:v>
                </c:pt>
                <c:pt idx="65">
                  <c:v>4.1190200000000003E-2</c:v>
                </c:pt>
                <c:pt idx="66">
                  <c:v>3.9219700000000003E-2</c:v>
                </c:pt>
                <c:pt idx="67">
                  <c:v>3.7538700000000001E-2</c:v>
                </c:pt>
                <c:pt idx="68">
                  <c:v>3.61473E-2</c:v>
                </c:pt>
                <c:pt idx="69">
                  <c:v>3.5045399999999997E-2</c:v>
                </c:pt>
                <c:pt idx="70">
                  <c:v>3.4233E-2</c:v>
                </c:pt>
                <c:pt idx="71">
                  <c:v>3.37101E-2</c:v>
                </c:pt>
                <c:pt idx="72">
                  <c:v>3.3476800000000001E-2</c:v>
                </c:pt>
                <c:pt idx="73">
                  <c:v>3.3243500000000002E-2</c:v>
                </c:pt>
                <c:pt idx="74">
                  <c:v>3.3010200000000003E-2</c:v>
                </c:pt>
                <c:pt idx="75">
                  <c:v>3.2776899999999998E-2</c:v>
                </c:pt>
                <c:pt idx="76">
                  <c:v>3.2543500000000003E-2</c:v>
                </c:pt>
                <c:pt idx="77">
                  <c:v>3.2310199999999997E-2</c:v>
                </c:pt>
                <c:pt idx="78">
                  <c:v>3.2076899999999998E-2</c:v>
                </c:pt>
                <c:pt idx="79">
                  <c:v>3.18436E-2</c:v>
                </c:pt>
                <c:pt idx="80">
                  <c:v>3.1610199999999998E-2</c:v>
                </c:pt>
                <c:pt idx="81">
                  <c:v>3.1376899999999999E-2</c:v>
                </c:pt>
                <c:pt idx="82">
                  <c:v>3.11436E-2</c:v>
                </c:pt>
                <c:pt idx="83">
                  <c:v>3.0910300000000002E-2</c:v>
                </c:pt>
                <c:pt idx="84">
                  <c:v>3.0676999999999999E-2</c:v>
                </c:pt>
                <c:pt idx="85">
                  <c:v>3.0443600000000001E-2</c:v>
                </c:pt>
                <c:pt idx="86">
                  <c:v>3.0210299999999999E-2</c:v>
                </c:pt>
                <c:pt idx="87">
                  <c:v>2.9977E-2</c:v>
                </c:pt>
                <c:pt idx="88">
                  <c:v>2.9743700000000001E-2</c:v>
                </c:pt>
                <c:pt idx="89">
                  <c:v>2.95103E-2</c:v>
                </c:pt>
                <c:pt idx="90">
                  <c:v>2.9277000000000001E-2</c:v>
                </c:pt>
                <c:pt idx="91">
                  <c:v>2.9043699999999999E-2</c:v>
                </c:pt>
                <c:pt idx="92">
                  <c:v>2.88104E-2</c:v>
                </c:pt>
                <c:pt idx="93">
                  <c:v>2.8577000000000002E-2</c:v>
                </c:pt>
                <c:pt idx="94">
                  <c:v>2.8343699999999999E-2</c:v>
                </c:pt>
                <c:pt idx="95">
                  <c:v>2.8110400000000001E-2</c:v>
                </c:pt>
                <c:pt idx="96">
                  <c:v>2.7877099999999998E-2</c:v>
                </c:pt>
                <c:pt idx="97">
                  <c:v>2.76438E-2</c:v>
                </c:pt>
                <c:pt idx="98">
                  <c:v>2.7410400000000001E-2</c:v>
                </c:pt>
                <c:pt idx="99">
                  <c:v>2.7177099999999999E-2</c:v>
                </c:pt>
                <c:pt idx="100">
                  <c:v>2.69438E-2</c:v>
                </c:pt>
                <c:pt idx="101">
                  <c:v>2.6710500000000002E-2</c:v>
                </c:pt>
                <c:pt idx="102">
                  <c:v>2.64771E-2</c:v>
                </c:pt>
                <c:pt idx="103">
                  <c:v>2.6243800000000001E-2</c:v>
                </c:pt>
                <c:pt idx="104">
                  <c:v>2.6010499999999999E-2</c:v>
                </c:pt>
                <c:pt idx="105">
                  <c:v>2.57772E-2</c:v>
                </c:pt>
                <c:pt idx="106">
                  <c:v>2.5543799999999998E-2</c:v>
                </c:pt>
                <c:pt idx="107">
                  <c:v>2.53105E-2</c:v>
                </c:pt>
                <c:pt idx="108">
                  <c:v>2.5077200000000001E-2</c:v>
                </c:pt>
                <c:pt idx="109">
                  <c:v>2.4843899999999999E-2</c:v>
                </c:pt>
                <c:pt idx="110">
                  <c:v>2.46106E-2</c:v>
                </c:pt>
                <c:pt idx="111">
                  <c:v>2.4377200000000002E-2</c:v>
                </c:pt>
                <c:pt idx="112">
                  <c:v>2.4143899999999999E-2</c:v>
                </c:pt>
                <c:pt idx="113">
                  <c:v>2.3910600000000001E-2</c:v>
                </c:pt>
                <c:pt idx="114">
                  <c:v>2.3677299999999998E-2</c:v>
                </c:pt>
                <c:pt idx="115">
                  <c:v>2.34439E-2</c:v>
                </c:pt>
                <c:pt idx="116">
                  <c:v>2.3210600000000001E-2</c:v>
                </c:pt>
                <c:pt idx="117">
                  <c:v>2.2977299999999999E-2</c:v>
                </c:pt>
                <c:pt idx="118">
                  <c:v>2.2744E-2</c:v>
                </c:pt>
                <c:pt idx="119">
                  <c:v>2.2510599999999999E-2</c:v>
                </c:pt>
                <c:pt idx="120">
                  <c:v>2.22773E-2</c:v>
                </c:pt>
                <c:pt idx="121">
                  <c:v>2.2044000000000001E-2</c:v>
                </c:pt>
                <c:pt idx="122">
                  <c:v>2.1810699999999999E-2</c:v>
                </c:pt>
                <c:pt idx="123">
                  <c:v>2.15774E-2</c:v>
                </c:pt>
                <c:pt idx="124">
                  <c:v>2.1343999999999998E-2</c:v>
                </c:pt>
                <c:pt idx="125">
                  <c:v>2.11107E-2</c:v>
                </c:pt>
                <c:pt idx="126">
                  <c:v>2.0877400000000001E-2</c:v>
                </c:pt>
                <c:pt idx="127">
                  <c:v>2.0644099999999999E-2</c:v>
                </c:pt>
                <c:pt idx="128">
                  <c:v>2.04107E-2</c:v>
                </c:pt>
                <c:pt idx="129">
                  <c:v>2.0177400000000002E-2</c:v>
                </c:pt>
                <c:pt idx="130">
                  <c:v>1.9944099999999999E-2</c:v>
                </c:pt>
                <c:pt idx="131">
                  <c:v>1.9710800000000001E-2</c:v>
                </c:pt>
                <c:pt idx="132">
                  <c:v>1.9477499999999998E-2</c:v>
                </c:pt>
                <c:pt idx="133">
                  <c:v>1.92441E-2</c:v>
                </c:pt>
                <c:pt idx="134">
                  <c:v>1.9010800000000001E-2</c:v>
                </c:pt>
                <c:pt idx="135">
                  <c:v>1.86553E-2</c:v>
                </c:pt>
                <c:pt idx="136">
                  <c:v>1.8106199999999999E-2</c:v>
                </c:pt>
                <c:pt idx="137">
                  <c:v>1.7326000000000001E-2</c:v>
                </c:pt>
                <c:pt idx="138">
                  <c:v>1.6311699999999998E-2</c:v>
                </c:pt>
                <c:pt idx="139">
                  <c:v>1.50691E-2</c:v>
                </c:pt>
                <c:pt idx="140">
                  <c:v>1.3612000000000001E-2</c:v>
                </c:pt>
                <c:pt idx="141">
                  <c:v>1.19738E-2</c:v>
                </c:pt>
                <c:pt idx="142">
                  <c:v>1.0202900000000001E-2</c:v>
                </c:pt>
                <c:pt idx="143">
                  <c:v>8.3491999999999993E-3</c:v>
                </c:pt>
                <c:pt idx="144">
                  <c:v>5.6638000000000001E-3</c:v>
                </c:pt>
                <c:pt idx="145">
                  <c:v>3.7997999999999999E-3</c:v>
                </c:pt>
                <c:pt idx="146">
                  <c:v>2.3727000000000002E-3</c:v>
                </c:pt>
                <c:pt idx="147">
                  <c:v>1.3943E-3</c:v>
                </c:pt>
                <c:pt idx="148">
                  <c:v>7.8359999999999996E-4</c:v>
                </c:pt>
                <c:pt idx="149">
                  <c:v>3.7290000000000001E-4</c:v>
                </c:pt>
                <c:pt idx="150">
                  <c:v>1.485E-4</c:v>
                </c:pt>
                <c:pt idx="151">
                  <c:v>3.8000000000000002E-5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D7-4E04-A186-F283B9D72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60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IX_MD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4-42CB-B9C4-0A2451EE2F08}"/>
            </c:ext>
          </c:extLst>
        </c:ser>
        <c:ser>
          <c:idx val="1"/>
          <c:order val="1"/>
          <c:tx>
            <c:strRef>
              <c:f>'FF - r4'!$CC$7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4-42CB-B9C4-0A2451EE2F08}"/>
            </c:ext>
          </c:extLst>
        </c:ser>
        <c:ser>
          <c:idx val="2"/>
          <c:order val="2"/>
          <c:tx>
            <c:strRef>
              <c:f>'FF - r4'!$CD$7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0.77569339999999998</c:v>
                </c:pt>
                <c:pt idx="3">
                  <c:v>0.5657799</c:v>
                </c:pt>
                <c:pt idx="4">
                  <c:v>0.45153320000000002</c:v>
                </c:pt>
                <c:pt idx="5">
                  <c:v>0.39340989999999998</c:v>
                </c:pt>
                <c:pt idx="6">
                  <c:v>0.3614038</c:v>
                </c:pt>
                <c:pt idx="7">
                  <c:v>0.32782499999999998</c:v>
                </c:pt>
                <c:pt idx="8">
                  <c:v>0.25058239999999998</c:v>
                </c:pt>
                <c:pt idx="9">
                  <c:v>0.1853079</c:v>
                </c:pt>
                <c:pt idx="10">
                  <c:v>0.15098690000000001</c:v>
                </c:pt>
                <c:pt idx="11">
                  <c:v>0.1174417</c:v>
                </c:pt>
                <c:pt idx="12">
                  <c:v>9.5912899999999995E-2</c:v>
                </c:pt>
                <c:pt idx="13">
                  <c:v>8.3009100000000002E-2</c:v>
                </c:pt>
                <c:pt idx="14">
                  <c:v>7.5656699999999993E-2</c:v>
                </c:pt>
                <c:pt idx="15">
                  <c:v>7.1235300000000001E-2</c:v>
                </c:pt>
                <c:pt idx="16">
                  <c:v>6.71017E-2</c:v>
                </c:pt>
                <c:pt idx="17">
                  <c:v>6.3013100000000002E-2</c:v>
                </c:pt>
                <c:pt idx="18">
                  <c:v>5.8969100000000003E-2</c:v>
                </c:pt>
                <c:pt idx="19">
                  <c:v>5.4964399999999997E-2</c:v>
                </c:pt>
                <c:pt idx="20">
                  <c:v>5.1009899999999997E-2</c:v>
                </c:pt>
                <c:pt idx="21">
                  <c:v>4.7119899999999999E-2</c:v>
                </c:pt>
                <c:pt idx="22">
                  <c:v>4.3274899999999998E-2</c:v>
                </c:pt>
                <c:pt idx="23">
                  <c:v>4.0132899999999999E-2</c:v>
                </c:pt>
                <c:pt idx="24">
                  <c:v>3.7668300000000002E-2</c:v>
                </c:pt>
                <c:pt idx="25">
                  <c:v>3.5908000000000002E-2</c:v>
                </c:pt>
                <c:pt idx="26">
                  <c:v>3.4824899999999999E-2</c:v>
                </c:pt>
                <c:pt idx="27">
                  <c:v>3.4417099999999999E-2</c:v>
                </c:pt>
                <c:pt idx="28">
                  <c:v>3.4013000000000002E-2</c:v>
                </c:pt>
                <c:pt idx="29">
                  <c:v>3.3608800000000001E-2</c:v>
                </c:pt>
                <c:pt idx="30">
                  <c:v>3.3210900000000002E-2</c:v>
                </c:pt>
                <c:pt idx="31">
                  <c:v>3.2813000000000002E-2</c:v>
                </c:pt>
                <c:pt idx="32">
                  <c:v>3.2420400000000002E-2</c:v>
                </c:pt>
                <c:pt idx="33">
                  <c:v>3.2028800000000003E-2</c:v>
                </c:pt>
                <c:pt idx="34">
                  <c:v>3.1639199999999999E-2</c:v>
                </c:pt>
                <c:pt idx="35">
                  <c:v>3.1251599999999997E-2</c:v>
                </c:pt>
                <c:pt idx="36">
                  <c:v>3.0866999999999999E-2</c:v>
                </c:pt>
                <c:pt idx="37">
                  <c:v>3.04859E-2</c:v>
                </c:pt>
                <c:pt idx="38">
                  <c:v>3.0107100000000001E-2</c:v>
                </c:pt>
                <c:pt idx="39">
                  <c:v>2.9732399999999999E-2</c:v>
                </c:pt>
                <c:pt idx="40">
                  <c:v>2.9359099999999999E-2</c:v>
                </c:pt>
                <c:pt idx="41">
                  <c:v>2.8987300000000001E-2</c:v>
                </c:pt>
                <c:pt idx="42">
                  <c:v>2.86188E-2</c:v>
                </c:pt>
                <c:pt idx="43">
                  <c:v>2.82508E-2</c:v>
                </c:pt>
                <c:pt idx="44">
                  <c:v>2.78827E-2</c:v>
                </c:pt>
                <c:pt idx="45">
                  <c:v>2.7516599999999999E-2</c:v>
                </c:pt>
                <c:pt idx="46">
                  <c:v>2.7149E-2</c:v>
                </c:pt>
                <c:pt idx="47">
                  <c:v>2.6783000000000001E-2</c:v>
                </c:pt>
                <c:pt idx="48">
                  <c:v>2.6418799999999999E-2</c:v>
                </c:pt>
                <c:pt idx="49">
                  <c:v>2.6055200000000001E-2</c:v>
                </c:pt>
                <c:pt idx="50">
                  <c:v>2.56925E-2</c:v>
                </c:pt>
                <c:pt idx="51">
                  <c:v>2.52941E-2</c:v>
                </c:pt>
                <c:pt idx="52">
                  <c:v>2.48589E-2</c:v>
                </c:pt>
                <c:pt idx="53">
                  <c:v>2.4388900000000002E-2</c:v>
                </c:pt>
                <c:pt idx="54">
                  <c:v>2.3882799999999999E-2</c:v>
                </c:pt>
                <c:pt idx="55">
                  <c:v>2.33406E-2</c:v>
                </c:pt>
                <c:pt idx="56">
                  <c:v>2.2799900000000001E-2</c:v>
                </c:pt>
                <c:pt idx="57">
                  <c:v>2.2258500000000001E-2</c:v>
                </c:pt>
                <c:pt idx="58">
                  <c:v>2.1718000000000001E-2</c:v>
                </c:pt>
                <c:pt idx="59">
                  <c:v>2.1177999999999999E-2</c:v>
                </c:pt>
                <c:pt idx="60">
                  <c:v>2.0638199999999999E-2</c:v>
                </c:pt>
                <c:pt idx="61">
                  <c:v>2.0098499999999998E-2</c:v>
                </c:pt>
                <c:pt idx="62">
                  <c:v>1.95601E-2</c:v>
                </c:pt>
                <c:pt idx="63">
                  <c:v>1.9021E-2</c:v>
                </c:pt>
                <c:pt idx="64">
                  <c:v>1.8482499999999999E-2</c:v>
                </c:pt>
                <c:pt idx="65">
                  <c:v>1.7945599999999999E-2</c:v>
                </c:pt>
                <c:pt idx="66">
                  <c:v>1.74091E-2</c:v>
                </c:pt>
                <c:pt idx="67">
                  <c:v>1.6872700000000001E-2</c:v>
                </c:pt>
                <c:pt idx="68">
                  <c:v>1.6336199999999999E-2</c:v>
                </c:pt>
                <c:pt idx="69">
                  <c:v>1.57997E-2</c:v>
                </c:pt>
                <c:pt idx="70">
                  <c:v>1.5263199999999999E-2</c:v>
                </c:pt>
                <c:pt idx="71">
                  <c:v>1.47268E-2</c:v>
                </c:pt>
                <c:pt idx="72">
                  <c:v>1.4190299999999999E-2</c:v>
                </c:pt>
                <c:pt idx="73">
                  <c:v>1.3653800000000001E-2</c:v>
                </c:pt>
                <c:pt idx="74">
                  <c:v>1.31174E-2</c:v>
                </c:pt>
                <c:pt idx="75">
                  <c:v>1.2581E-2</c:v>
                </c:pt>
                <c:pt idx="76">
                  <c:v>1.20445E-2</c:v>
                </c:pt>
                <c:pt idx="77">
                  <c:v>1.15081E-2</c:v>
                </c:pt>
                <c:pt idx="78">
                  <c:v>1.09716E-2</c:v>
                </c:pt>
                <c:pt idx="79">
                  <c:v>1.0435099999999999E-2</c:v>
                </c:pt>
                <c:pt idx="80">
                  <c:v>9.8986000000000005E-3</c:v>
                </c:pt>
                <c:pt idx="81">
                  <c:v>9.4073999999999998E-3</c:v>
                </c:pt>
                <c:pt idx="82">
                  <c:v>8.9613000000000002E-3</c:v>
                </c:pt>
                <c:pt idx="83">
                  <c:v>8.5605999999999998E-3</c:v>
                </c:pt>
                <c:pt idx="84">
                  <c:v>8.2050000000000005E-3</c:v>
                </c:pt>
                <c:pt idx="85">
                  <c:v>7.8945999999999999E-3</c:v>
                </c:pt>
                <c:pt idx="86">
                  <c:v>7.6302999999999996E-3</c:v>
                </c:pt>
                <c:pt idx="87">
                  <c:v>7.4120999999999996E-3</c:v>
                </c:pt>
                <c:pt idx="88">
                  <c:v>7.2399999999999999E-3</c:v>
                </c:pt>
                <c:pt idx="89">
                  <c:v>7.1139000000000003E-3</c:v>
                </c:pt>
                <c:pt idx="90">
                  <c:v>7.0340000000000003E-3</c:v>
                </c:pt>
                <c:pt idx="91">
                  <c:v>7.0001000000000004E-3</c:v>
                </c:pt>
                <c:pt idx="92">
                  <c:v>6.9661999999999996E-3</c:v>
                </c:pt>
                <c:pt idx="93">
                  <c:v>6.9322000000000003E-3</c:v>
                </c:pt>
                <c:pt idx="94">
                  <c:v>6.8982999999999996E-3</c:v>
                </c:pt>
                <c:pt idx="95">
                  <c:v>6.8643999999999997E-3</c:v>
                </c:pt>
                <c:pt idx="96">
                  <c:v>6.8304999999999998E-3</c:v>
                </c:pt>
                <c:pt idx="97">
                  <c:v>6.7965999999999999E-3</c:v>
                </c:pt>
                <c:pt idx="98">
                  <c:v>6.7673999999999998E-3</c:v>
                </c:pt>
                <c:pt idx="99">
                  <c:v>6.7381000000000003E-3</c:v>
                </c:pt>
                <c:pt idx="100">
                  <c:v>6.7089000000000003E-3</c:v>
                </c:pt>
                <c:pt idx="101">
                  <c:v>6.6795999999999999E-3</c:v>
                </c:pt>
                <c:pt idx="102">
                  <c:v>6.6503999999999999E-3</c:v>
                </c:pt>
                <c:pt idx="103">
                  <c:v>6.6211000000000004E-3</c:v>
                </c:pt>
                <c:pt idx="104">
                  <c:v>6.5919000000000004E-3</c:v>
                </c:pt>
                <c:pt idx="105">
                  <c:v>6.5626E-3</c:v>
                </c:pt>
                <c:pt idx="106">
                  <c:v>6.5334E-3</c:v>
                </c:pt>
                <c:pt idx="107">
                  <c:v>6.5040999999999996E-3</c:v>
                </c:pt>
                <c:pt idx="108">
                  <c:v>6.4748999999999996E-3</c:v>
                </c:pt>
                <c:pt idx="109">
                  <c:v>6.4456000000000001E-3</c:v>
                </c:pt>
                <c:pt idx="110">
                  <c:v>6.4164000000000001E-3</c:v>
                </c:pt>
                <c:pt idx="111">
                  <c:v>6.3870999999999997E-3</c:v>
                </c:pt>
                <c:pt idx="112">
                  <c:v>6.3578999999999997E-3</c:v>
                </c:pt>
                <c:pt idx="113">
                  <c:v>6.3286000000000002E-3</c:v>
                </c:pt>
                <c:pt idx="114">
                  <c:v>6.2994000000000001E-3</c:v>
                </c:pt>
                <c:pt idx="115">
                  <c:v>6.2700999999999998E-3</c:v>
                </c:pt>
                <c:pt idx="116">
                  <c:v>6.2408999999999997E-3</c:v>
                </c:pt>
                <c:pt idx="117">
                  <c:v>6.2116000000000003E-3</c:v>
                </c:pt>
                <c:pt idx="118">
                  <c:v>6.1824000000000002E-3</c:v>
                </c:pt>
                <c:pt idx="119">
                  <c:v>6.1532000000000002E-3</c:v>
                </c:pt>
                <c:pt idx="120">
                  <c:v>6.1238999999999998E-3</c:v>
                </c:pt>
                <c:pt idx="121">
                  <c:v>6.0946999999999998E-3</c:v>
                </c:pt>
                <c:pt idx="122">
                  <c:v>6.0654000000000003E-3</c:v>
                </c:pt>
                <c:pt idx="123">
                  <c:v>6.0362000000000002E-3</c:v>
                </c:pt>
                <c:pt idx="124">
                  <c:v>6.0068999999999999E-3</c:v>
                </c:pt>
                <c:pt idx="125">
                  <c:v>5.9776999999999999E-3</c:v>
                </c:pt>
                <c:pt idx="126">
                  <c:v>5.9484000000000004E-3</c:v>
                </c:pt>
                <c:pt idx="127">
                  <c:v>5.9192000000000003E-3</c:v>
                </c:pt>
                <c:pt idx="128">
                  <c:v>5.8899E-3</c:v>
                </c:pt>
                <c:pt idx="129">
                  <c:v>5.8606999999999999E-3</c:v>
                </c:pt>
                <c:pt idx="130">
                  <c:v>5.8314999999999999E-3</c:v>
                </c:pt>
                <c:pt idx="131">
                  <c:v>5.8022000000000004E-3</c:v>
                </c:pt>
                <c:pt idx="132">
                  <c:v>5.7730000000000004E-3</c:v>
                </c:pt>
                <c:pt idx="133">
                  <c:v>5.7437E-3</c:v>
                </c:pt>
                <c:pt idx="134">
                  <c:v>5.7145E-3</c:v>
                </c:pt>
                <c:pt idx="135">
                  <c:v>5.6851999999999996E-3</c:v>
                </c:pt>
                <c:pt idx="136">
                  <c:v>5.6559999999999996E-3</c:v>
                </c:pt>
                <c:pt idx="137">
                  <c:v>5.6267000000000001E-3</c:v>
                </c:pt>
                <c:pt idx="138">
                  <c:v>5.5975E-3</c:v>
                </c:pt>
                <c:pt idx="139">
                  <c:v>5.5681999999999997E-3</c:v>
                </c:pt>
                <c:pt idx="140">
                  <c:v>5.5389999999999997E-3</c:v>
                </c:pt>
                <c:pt idx="141">
                  <c:v>5.5097000000000002E-3</c:v>
                </c:pt>
                <c:pt idx="142">
                  <c:v>5.4805000000000001E-3</c:v>
                </c:pt>
                <c:pt idx="143">
                  <c:v>5.4513000000000001E-3</c:v>
                </c:pt>
                <c:pt idx="144">
                  <c:v>5.4219999999999997E-3</c:v>
                </c:pt>
                <c:pt idx="145">
                  <c:v>5.3927999999999997E-3</c:v>
                </c:pt>
                <c:pt idx="146">
                  <c:v>5.3635000000000002E-3</c:v>
                </c:pt>
                <c:pt idx="147">
                  <c:v>5.3343000000000002E-3</c:v>
                </c:pt>
                <c:pt idx="148">
                  <c:v>5.3049999999999998E-3</c:v>
                </c:pt>
                <c:pt idx="149">
                  <c:v>5.2757999999999998E-3</c:v>
                </c:pt>
                <c:pt idx="150">
                  <c:v>5.2465000000000003E-3</c:v>
                </c:pt>
                <c:pt idx="151">
                  <c:v>5.2173000000000002E-3</c:v>
                </c:pt>
                <c:pt idx="152">
                  <c:v>5.1879999999999999E-3</c:v>
                </c:pt>
                <c:pt idx="153">
                  <c:v>5.1587999999999998E-3</c:v>
                </c:pt>
                <c:pt idx="154">
                  <c:v>5.1295000000000004E-3</c:v>
                </c:pt>
                <c:pt idx="155">
                  <c:v>5.1003000000000003E-3</c:v>
                </c:pt>
                <c:pt idx="156">
                  <c:v>5.071E-3</c:v>
                </c:pt>
                <c:pt idx="157">
                  <c:v>5.0417999999999999E-3</c:v>
                </c:pt>
                <c:pt idx="158">
                  <c:v>5.0124999999999996E-3</c:v>
                </c:pt>
                <c:pt idx="159">
                  <c:v>4.9833000000000004E-3</c:v>
                </c:pt>
                <c:pt idx="160">
                  <c:v>4.9540000000000001E-3</c:v>
                </c:pt>
                <c:pt idx="161">
                  <c:v>4.9248E-3</c:v>
                </c:pt>
                <c:pt idx="162">
                  <c:v>4.8954999999999997E-3</c:v>
                </c:pt>
                <c:pt idx="163">
                  <c:v>4.8662999999999996E-3</c:v>
                </c:pt>
                <c:pt idx="164">
                  <c:v>4.8370000000000002E-3</c:v>
                </c:pt>
                <c:pt idx="165">
                  <c:v>4.8078000000000001E-3</c:v>
                </c:pt>
                <c:pt idx="166">
                  <c:v>4.7786E-3</c:v>
                </c:pt>
                <c:pt idx="167">
                  <c:v>4.7492999999999997E-3</c:v>
                </c:pt>
                <c:pt idx="168">
                  <c:v>4.7200999999999996E-3</c:v>
                </c:pt>
                <c:pt idx="169">
                  <c:v>4.6908000000000002E-3</c:v>
                </c:pt>
                <c:pt idx="170">
                  <c:v>4.6616000000000001E-3</c:v>
                </c:pt>
                <c:pt idx="171">
                  <c:v>4.6322999999999998E-3</c:v>
                </c:pt>
                <c:pt idx="172">
                  <c:v>3.7058999999999998E-3</c:v>
                </c:pt>
                <c:pt idx="173">
                  <c:v>2.7794E-3</c:v>
                </c:pt>
                <c:pt idx="174">
                  <c:v>1.8529E-3</c:v>
                </c:pt>
                <c:pt idx="175">
                  <c:v>9.2650000000000002E-4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24-42CB-B9C4-0A2451EE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IX_MD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9-4F38-BC4D-98D999DC07C1}"/>
            </c:ext>
          </c:extLst>
        </c:ser>
        <c:ser>
          <c:idx val="1"/>
          <c:order val="1"/>
          <c:tx>
            <c:strRef>
              <c:f>'FF - r4'!$CC$7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9-4F38-BC4D-98D999DC07C1}"/>
            </c:ext>
          </c:extLst>
        </c:ser>
        <c:ser>
          <c:idx val="2"/>
          <c:order val="2"/>
          <c:tx>
            <c:strRef>
              <c:f>'FF - r4'!$CD$7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0.77569339999999998</c:v>
                </c:pt>
                <c:pt idx="3">
                  <c:v>0.5657799</c:v>
                </c:pt>
                <c:pt idx="4">
                  <c:v>0.45153320000000002</c:v>
                </c:pt>
                <c:pt idx="5">
                  <c:v>0.39340989999999998</c:v>
                </c:pt>
                <c:pt idx="6">
                  <c:v>0.3614038</c:v>
                </c:pt>
                <c:pt idx="7">
                  <c:v>0.32782499999999998</c:v>
                </c:pt>
                <c:pt idx="8">
                  <c:v>0.25058239999999998</c:v>
                </c:pt>
                <c:pt idx="9">
                  <c:v>0.1853079</c:v>
                </c:pt>
                <c:pt idx="10">
                  <c:v>0.15098690000000001</c:v>
                </c:pt>
                <c:pt idx="11">
                  <c:v>0.1174417</c:v>
                </c:pt>
                <c:pt idx="12">
                  <c:v>9.5912899999999995E-2</c:v>
                </c:pt>
                <c:pt idx="13">
                  <c:v>8.3009100000000002E-2</c:v>
                </c:pt>
                <c:pt idx="14">
                  <c:v>7.5656699999999993E-2</c:v>
                </c:pt>
                <c:pt idx="15">
                  <c:v>7.1235300000000001E-2</c:v>
                </c:pt>
                <c:pt idx="16">
                  <c:v>6.71017E-2</c:v>
                </c:pt>
                <c:pt idx="17">
                  <c:v>6.3013100000000002E-2</c:v>
                </c:pt>
                <c:pt idx="18">
                  <c:v>5.8969100000000003E-2</c:v>
                </c:pt>
                <c:pt idx="19">
                  <c:v>5.4964399999999997E-2</c:v>
                </c:pt>
                <c:pt idx="20">
                  <c:v>5.1009899999999997E-2</c:v>
                </c:pt>
                <c:pt idx="21">
                  <c:v>4.7119899999999999E-2</c:v>
                </c:pt>
                <c:pt idx="22">
                  <c:v>4.3274899999999998E-2</c:v>
                </c:pt>
                <c:pt idx="23">
                  <c:v>4.0132899999999999E-2</c:v>
                </c:pt>
                <c:pt idx="24">
                  <c:v>3.7668300000000002E-2</c:v>
                </c:pt>
                <c:pt idx="25">
                  <c:v>3.5908000000000002E-2</c:v>
                </c:pt>
                <c:pt idx="26">
                  <c:v>3.4824899999999999E-2</c:v>
                </c:pt>
                <c:pt idx="27">
                  <c:v>3.4417099999999999E-2</c:v>
                </c:pt>
                <c:pt idx="28">
                  <c:v>3.4013000000000002E-2</c:v>
                </c:pt>
                <c:pt idx="29">
                  <c:v>3.3608800000000001E-2</c:v>
                </c:pt>
                <c:pt idx="30">
                  <c:v>3.3210900000000002E-2</c:v>
                </c:pt>
                <c:pt idx="31">
                  <c:v>3.2813000000000002E-2</c:v>
                </c:pt>
                <c:pt idx="32">
                  <c:v>3.2420400000000002E-2</c:v>
                </c:pt>
                <c:pt idx="33">
                  <c:v>3.2028800000000003E-2</c:v>
                </c:pt>
                <c:pt idx="34">
                  <c:v>3.1639199999999999E-2</c:v>
                </c:pt>
                <c:pt idx="35">
                  <c:v>3.1251599999999997E-2</c:v>
                </c:pt>
                <c:pt idx="36">
                  <c:v>3.0866999999999999E-2</c:v>
                </c:pt>
                <c:pt idx="37">
                  <c:v>3.04859E-2</c:v>
                </c:pt>
                <c:pt idx="38">
                  <c:v>3.0107100000000001E-2</c:v>
                </c:pt>
                <c:pt idx="39">
                  <c:v>2.9732399999999999E-2</c:v>
                </c:pt>
                <c:pt idx="40">
                  <c:v>2.9359099999999999E-2</c:v>
                </c:pt>
                <c:pt idx="41">
                  <c:v>2.8987300000000001E-2</c:v>
                </c:pt>
                <c:pt idx="42">
                  <c:v>2.86188E-2</c:v>
                </c:pt>
                <c:pt idx="43">
                  <c:v>2.82508E-2</c:v>
                </c:pt>
                <c:pt idx="44">
                  <c:v>2.78827E-2</c:v>
                </c:pt>
                <c:pt idx="45">
                  <c:v>2.7516599999999999E-2</c:v>
                </c:pt>
                <c:pt idx="46">
                  <c:v>2.7149E-2</c:v>
                </c:pt>
                <c:pt idx="47">
                  <c:v>2.6783000000000001E-2</c:v>
                </c:pt>
                <c:pt idx="48">
                  <c:v>2.6418799999999999E-2</c:v>
                </c:pt>
                <c:pt idx="49">
                  <c:v>2.6055200000000001E-2</c:v>
                </c:pt>
                <c:pt idx="50">
                  <c:v>2.56925E-2</c:v>
                </c:pt>
                <c:pt idx="51">
                  <c:v>2.52941E-2</c:v>
                </c:pt>
                <c:pt idx="52">
                  <c:v>2.48589E-2</c:v>
                </c:pt>
                <c:pt idx="53">
                  <c:v>2.4388900000000002E-2</c:v>
                </c:pt>
                <c:pt idx="54">
                  <c:v>2.3882799999999999E-2</c:v>
                </c:pt>
                <c:pt idx="55">
                  <c:v>2.33406E-2</c:v>
                </c:pt>
                <c:pt idx="56">
                  <c:v>2.2799900000000001E-2</c:v>
                </c:pt>
                <c:pt idx="57">
                  <c:v>2.2258500000000001E-2</c:v>
                </c:pt>
                <c:pt idx="58">
                  <c:v>2.1718000000000001E-2</c:v>
                </c:pt>
                <c:pt idx="59">
                  <c:v>2.1177999999999999E-2</c:v>
                </c:pt>
                <c:pt idx="60">
                  <c:v>2.0638199999999999E-2</c:v>
                </c:pt>
                <c:pt idx="61">
                  <c:v>2.0098499999999998E-2</c:v>
                </c:pt>
                <c:pt idx="62">
                  <c:v>1.95601E-2</c:v>
                </c:pt>
                <c:pt idx="63">
                  <c:v>1.9021E-2</c:v>
                </c:pt>
                <c:pt idx="64">
                  <c:v>1.8482499999999999E-2</c:v>
                </c:pt>
                <c:pt idx="65">
                  <c:v>1.7945599999999999E-2</c:v>
                </c:pt>
                <c:pt idx="66">
                  <c:v>1.74091E-2</c:v>
                </c:pt>
                <c:pt idx="67">
                  <c:v>1.6872700000000001E-2</c:v>
                </c:pt>
                <c:pt idx="68">
                  <c:v>1.6336199999999999E-2</c:v>
                </c:pt>
                <c:pt idx="69">
                  <c:v>1.57997E-2</c:v>
                </c:pt>
                <c:pt idx="70">
                  <c:v>1.5263199999999999E-2</c:v>
                </c:pt>
                <c:pt idx="71">
                  <c:v>1.47268E-2</c:v>
                </c:pt>
                <c:pt idx="72">
                  <c:v>1.4190299999999999E-2</c:v>
                </c:pt>
                <c:pt idx="73">
                  <c:v>1.3653800000000001E-2</c:v>
                </c:pt>
                <c:pt idx="74">
                  <c:v>1.31174E-2</c:v>
                </c:pt>
                <c:pt idx="75">
                  <c:v>1.2581E-2</c:v>
                </c:pt>
                <c:pt idx="76">
                  <c:v>1.20445E-2</c:v>
                </c:pt>
                <c:pt idx="77">
                  <c:v>1.15081E-2</c:v>
                </c:pt>
                <c:pt idx="78">
                  <c:v>1.09716E-2</c:v>
                </c:pt>
                <c:pt idx="79">
                  <c:v>1.0435099999999999E-2</c:v>
                </c:pt>
                <c:pt idx="80">
                  <c:v>9.8986000000000005E-3</c:v>
                </c:pt>
                <c:pt idx="81">
                  <c:v>9.4073999999999998E-3</c:v>
                </c:pt>
                <c:pt idx="82">
                  <c:v>8.9613000000000002E-3</c:v>
                </c:pt>
                <c:pt idx="83">
                  <c:v>8.5605999999999998E-3</c:v>
                </c:pt>
                <c:pt idx="84">
                  <c:v>8.2050000000000005E-3</c:v>
                </c:pt>
                <c:pt idx="85">
                  <c:v>7.8945999999999999E-3</c:v>
                </c:pt>
                <c:pt idx="86">
                  <c:v>7.6302999999999996E-3</c:v>
                </c:pt>
                <c:pt idx="87">
                  <c:v>7.4120999999999996E-3</c:v>
                </c:pt>
                <c:pt idx="88">
                  <c:v>7.2399999999999999E-3</c:v>
                </c:pt>
                <c:pt idx="89">
                  <c:v>7.1139000000000003E-3</c:v>
                </c:pt>
                <c:pt idx="90">
                  <c:v>7.0340000000000003E-3</c:v>
                </c:pt>
                <c:pt idx="91">
                  <c:v>7.0001000000000004E-3</c:v>
                </c:pt>
                <c:pt idx="92">
                  <c:v>6.9661999999999996E-3</c:v>
                </c:pt>
                <c:pt idx="93">
                  <c:v>6.9322000000000003E-3</c:v>
                </c:pt>
                <c:pt idx="94">
                  <c:v>6.8982999999999996E-3</c:v>
                </c:pt>
                <c:pt idx="95">
                  <c:v>6.8643999999999997E-3</c:v>
                </c:pt>
                <c:pt idx="96">
                  <c:v>6.8304999999999998E-3</c:v>
                </c:pt>
                <c:pt idx="97">
                  <c:v>6.7965999999999999E-3</c:v>
                </c:pt>
                <c:pt idx="98">
                  <c:v>6.7673999999999998E-3</c:v>
                </c:pt>
                <c:pt idx="99">
                  <c:v>6.7381000000000003E-3</c:v>
                </c:pt>
                <c:pt idx="100">
                  <c:v>6.7089000000000003E-3</c:v>
                </c:pt>
                <c:pt idx="101">
                  <c:v>6.6795999999999999E-3</c:v>
                </c:pt>
                <c:pt idx="102">
                  <c:v>6.6503999999999999E-3</c:v>
                </c:pt>
                <c:pt idx="103">
                  <c:v>6.6211000000000004E-3</c:v>
                </c:pt>
                <c:pt idx="104">
                  <c:v>6.5919000000000004E-3</c:v>
                </c:pt>
                <c:pt idx="105">
                  <c:v>6.5626E-3</c:v>
                </c:pt>
                <c:pt idx="106">
                  <c:v>6.5334E-3</c:v>
                </c:pt>
                <c:pt idx="107">
                  <c:v>6.5040999999999996E-3</c:v>
                </c:pt>
                <c:pt idx="108">
                  <c:v>6.4748999999999996E-3</c:v>
                </c:pt>
                <c:pt idx="109">
                  <c:v>6.4456000000000001E-3</c:v>
                </c:pt>
                <c:pt idx="110">
                  <c:v>6.4164000000000001E-3</c:v>
                </c:pt>
                <c:pt idx="111">
                  <c:v>6.3870999999999997E-3</c:v>
                </c:pt>
                <c:pt idx="112">
                  <c:v>6.3578999999999997E-3</c:v>
                </c:pt>
                <c:pt idx="113">
                  <c:v>6.3286000000000002E-3</c:v>
                </c:pt>
                <c:pt idx="114">
                  <c:v>6.2994000000000001E-3</c:v>
                </c:pt>
                <c:pt idx="115">
                  <c:v>6.2700999999999998E-3</c:v>
                </c:pt>
                <c:pt idx="116">
                  <c:v>6.2408999999999997E-3</c:v>
                </c:pt>
                <c:pt idx="117">
                  <c:v>6.2116000000000003E-3</c:v>
                </c:pt>
                <c:pt idx="118">
                  <c:v>6.1824000000000002E-3</c:v>
                </c:pt>
                <c:pt idx="119">
                  <c:v>6.1532000000000002E-3</c:v>
                </c:pt>
                <c:pt idx="120">
                  <c:v>6.1238999999999998E-3</c:v>
                </c:pt>
                <c:pt idx="121">
                  <c:v>6.0946999999999998E-3</c:v>
                </c:pt>
                <c:pt idx="122">
                  <c:v>6.0654000000000003E-3</c:v>
                </c:pt>
                <c:pt idx="123">
                  <c:v>6.0362000000000002E-3</c:v>
                </c:pt>
                <c:pt idx="124">
                  <c:v>6.0068999999999999E-3</c:v>
                </c:pt>
                <c:pt idx="125">
                  <c:v>5.9776999999999999E-3</c:v>
                </c:pt>
                <c:pt idx="126">
                  <c:v>5.9484000000000004E-3</c:v>
                </c:pt>
                <c:pt idx="127">
                  <c:v>5.9192000000000003E-3</c:v>
                </c:pt>
                <c:pt idx="128">
                  <c:v>5.8899E-3</c:v>
                </c:pt>
                <c:pt idx="129">
                  <c:v>5.8606999999999999E-3</c:v>
                </c:pt>
                <c:pt idx="130">
                  <c:v>5.8314999999999999E-3</c:v>
                </c:pt>
                <c:pt idx="131">
                  <c:v>5.8022000000000004E-3</c:v>
                </c:pt>
                <c:pt idx="132">
                  <c:v>5.7730000000000004E-3</c:v>
                </c:pt>
                <c:pt idx="133">
                  <c:v>5.7437E-3</c:v>
                </c:pt>
                <c:pt idx="134">
                  <c:v>5.7145E-3</c:v>
                </c:pt>
                <c:pt idx="135">
                  <c:v>5.6851999999999996E-3</c:v>
                </c:pt>
                <c:pt idx="136">
                  <c:v>5.6559999999999996E-3</c:v>
                </c:pt>
                <c:pt idx="137">
                  <c:v>5.6267000000000001E-3</c:v>
                </c:pt>
                <c:pt idx="138">
                  <c:v>5.5975E-3</c:v>
                </c:pt>
                <c:pt idx="139">
                  <c:v>5.5681999999999997E-3</c:v>
                </c:pt>
                <c:pt idx="140">
                  <c:v>5.5389999999999997E-3</c:v>
                </c:pt>
                <c:pt idx="141">
                  <c:v>5.5097000000000002E-3</c:v>
                </c:pt>
                <c:pt idx="142">
                  <c:v>5.4805000000000001E-3</c:v>
                </c:pt>
                <c:pt idx="143">
                  <c:v>5.4513000000000001E-3</c:v>
                </c:pt>
                <c:pt idx="144">
                  <c:v>5.4219999999999997E-3</c:v>
                </c:pt>
                <c:pt idx="145">
                  <c:v>5.3927999999999997E-3</c:v>
                </c:pt>
                <c:pt idx="146">
                  <c:v>5.3635000000000002E-3</c:v>
                </c:pt>
                <c:pt idx="147">
                  <c:v>5.3343000000000002E-3</c:v>
                </c:pt>
                <c:pt idx="148">
                  <c:v>5.3049999999999998E-3</c:v>
                </c:pt>
                <c:pt idx="149">
                  <c:v>5.2757999999999998E-3</c:v>
                </c:pt>
                <c:pt idx="150">
                  <c:v>5.2465000000000003E-3</c:v>
                </c:pt>
                <c:pt idx="151">
                  <c:v>5.2173000000000002E-3</c:v>
                </c:pt>
                <c:pt idx="152">
                  <c:v>5.1879999999999999E-3</c:v>
                </c:pt>
                <c:pt idx="153">
                  <c:v>5.1587999999999998E-3</c:v>
                </c:pt>
                <c:pt idx="154">
                  <c:v>5.1295000000000004E-3</c:v>
                </c:pt>
                <c:pt idx="155">
                  <c:v>5.1003000000000003E-3</c:v>
                </c:pt>
                <c:pt idx="156">
                  <c:v>5.071E-3</c:v>
                </c:pt>
                <c:pt idx="157">
                  <c:v>5.0417999999999999E-3</c:v>
                </c:pt>
                <c:pt idx="158">
                  <c:v>5.0124999999999996E-3</c:v>
                </c:pt>
                <c:pt idx="159">
                  <c:v>4.9833000000000004E-3</c:v>
                </c:pt>
                <c:pt idx="160">
                  <c:v>4.9540000000000001E-3</c:v>
                </c:pt>
                <c:pt idx="161">
                  <c:v>4.9248E-3</c:v>
                </c:pt>
                <c:pt idx="162">
                  <c:v>4.8954999999999997E-3</c:v>
                </c:pt>
                <c:pt idx="163">
                  <c:v>4.8662999999999996E-3</c:v>
                </c:pt>
                <c:pt idx="164">
                  <c:v>4.8370000000000002E-3</c:v>
                </c:pt>
                <c:pt idx="165">
                  <c:v>4.8078000000000001E-3</c:v>
                </c:pt>
                <c:pt idx="166">
                  <c:v>4.7786E-3</c:v>
                </c:pt>
                <c:pt idx="167">
                  <c:v>4.7492999999999997E-3</c:v>
                </c:pt>
                <c:pt idx="168">
                  <c:v>4.7200999999999996E-3</c:v>
                </c:pt>
                <c:pt idx="169">
                  <c:v>4.6908000000000002E-3</c:v>
                </c:pt>
                <c:pt idx="170">
                  <c:v>4.6616000000000001E-3</c:v>
                </c:pt>
                <c:pt idx="171">
                  <c:v>4.6322999999999998E-3</c:v>
                </c:pt>
                <c:pt idx="172">
                  <c:v>3.7058999999999998E-3</c:v>
                </c:pt>
                <c:pt idx="173">
                  <c:v>2.7794E-3</c:v>
                </c:pt>
                <c:pt idx="174">
                  <c:v>1.8529E-3</c:v>
                </c:pt>
                <c:pt idx="175">
                  <c:v>9.2650000000000002E-4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9-4F38-BC4D-98D999DC0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6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IX_MD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E40-B55D-548C93EEF499}"/>
            </c:ext>
          </c:extLst>
        </c:ser>
        <c:ser>
          <c:idx val="1"/>
          <c:order val="1"/>
          <c:tx>
            <c:strRef>
              <c:f>'FF - r4'!$CC$7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8-4E40-B55D-548C93EEF499}"/>
            </c:ext>
          </c:extLst>
        </c:ser>
        <c:ser>
          <c:idx val="2"/>
          <c:order val="2"/>
          <c:tx>
            <c:strRef>
              <c:f>'FF - r4'!$CD$7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0.77569339999999998</c:v>
                </c:pt>
                <c:pt idx="3">
                  <c:v>0.5657799</c:v>
                </c:pt>
                <c:pt idx="4">
                  <c:v>0.45153320000000002</c:v>
                </c:pt>
                <c:pt idx="5">
                  <c:v>0.39340989999999998</c:v>
                </c:pt>
                <c:pt idx="6">
                  <c:v>0.3614038</c:v>
                </c:pt>
                <c:pt idx="7">
                  <c:v>0.32782499999999998</c:v>
                </c:pt>
                <c:pt idx="8">
                  <c:v>0.25058239999999998</c:v>
                </c:pt>
                <c:pt idx="9">
                  <c:v>0.1853079</c:v>
                </c:pt>
                <c:pt idx="10">
                  <c:v>0.15098690000000001</c:v>
                </c:pt>
                <c:pt idx="11">
                  <c:v>0.1174417</c:v>
                </c:pt>
                <c:pt idx="12">
                  <c:v>9.5912899999999995E-2</c:v>
                </c:pt>
                <c:pt idx="13">
                  <c:v>8.3009100000000002E-2</c:v>
                </c:pt>
                <c:pt idx="14">
                  <c:v>7.5656699999999993E-2</c:v>
                </c:pt>
                <c:pt idx="15">
                  <c:v>7.1235300000000001E-2</c:v>
                </c:pt>
                <c:pt idx="16">
                  <c:v>6.71017E-2</c:v>
                </c:pt>
                <c:pt idx="17">
                  <c:v>6.3013100000000002E-2</c:v>
                </c:pt>
                <c:pt idx="18">
                  <c:v>5.8969100000000003E-2</c:v>
                </c:pt>
                <c:pt idx="19">
                  <c:v>5.4964399999999997E-2</c:v>
                </c:pt>
                <c:pt idx="20">
                  <c:v>5.1009899999999997E-2</c:v>
                </c:pt>
                <c:pt idx="21">
                  <c:v>4.7119899999999999E-2</c:v>
                </c:pt>
                <c:pt idx="22">
                  <c:v>4.3274899999999998E-2</c:v>
                </c:pt>
                <c:pt idx="23">
                  <c:v>4.0132899999999999E-2</c:v>
                </c:pt>
                <c:pt idx="24">
                  <c:v>3.7668300000000002E-2</c:v>
                </c:pt>
                <c:pt idx="25">
                  <c:v>3.5908000000000002E-2</c:v>
                </c:pt>
                <c:pt idx="26">
                  <c:v>3.4824899999999999E-2</c:v>
                </c:pt>
                <c:pt idx="27">
                  <c:v>3.4417099999999999E-2</c:v>
                </c:pt>
                <c:pt idx="28">
                  <c:v>3.4013000000000002E-2</c:v>
                </c:pt>
                <c:pt idx="29">
                  <c:v>3.3608800000000001E-2</c:v>
                </c:pt>
                <c:pt idx="30">
                  <c:v>3.3210900000000002E-2</c:v>
                </c:pt>
                <c:pt idx="31">
                  <c:v>3.2813000000000002E-2</c:v>
                </c:pt>
                <c:pt idx="32">
                  <c:v>3.2420400000000002E-2</c:v>
                </c:pt>
                <c:pt idx="33">
                  <c:v>3.2028800000000003E-2</c:v>
                </c:pt>
                <c:pt idx="34">
                  <c:v>3.1639199999999999E-2</c:v>
                </c:pt>
                <c:pt idx="35">
                  <c:v>3.1251599999999997E-2</c:v>
                </c:pt>
                <c:pt idx="36">
                  <c:v>3.0866999999999999E-2</c:v>
                </c:pt>
                <c:pt idx="37">
                  <c:v>3.04859E-2</c:v>
                </c:pt>
                <c:pt idx="38">
                  <c:v>3.0107100000000001E-2</c:v>
                </c:pt>
                <c:pt idx="39">
                  <c:v>2.9732399999999999E-2</c:v>
                </c:pt>
                <c:pt idx="40">
                  <c:v>2.9359099999999999E-2</c:v>
                </c:pt>
                <c:pt idx="41">
                  <c:v>2.8987300000000001E-2</c:v>
                </c:pt>
                <c:pt idx="42">
                  <c:v>2.86188E-2</c:v>
                </c:pt>
                <c:pt idx="43">
                  <c:v>2.82508E-2</c:v>
                </c:pt>
                <c:pt idx="44">
                  <c:v>2.78827E-2</c:v>
                </c:pt>
                <c:pt idx="45">
                  <c:v>2.7516599999999999E-2</c:v>
                </c:pt>
                <c:pt idx="46">
                  <c:v>2.7149E-2</c:v>
                </c:pt>
                <c:pt idx="47">
                  <c:v>2.6783000000000001E-2</c:v>
                </c:pt>
                <c:pt idx="48">
                  <c:v>2.6418799999999999E-2</c:v>
                </c:pt>
                <c:pt idx="49">
                  <c:v>2.6055200000000001E-2</c:v>
                </c:pt>
                <c:pt idx="50">
                  <c:v>2.56925E-2</c:v>
                </c:pt>
                <c:pt idx="51">
                  <c:v>2.52941E-2</c:v>
                </c:pt>
                <c:pt idx="52">
                  <c:v>2.48589E-2</c:v>
                </c:pt>
                <c:pt idx="53">
                  <c:v>2.4388900000000002E-2</c:v>
                </c:pt>
                <c:pt idx="54">
                  <c:v>2.3882799999999999E-2</c:v>
                </c:pt>
                <c:pt idx="55">
                  <c:v>2.33406E-2</c:v>
                </c:pt>
                <c:pt idx="56">
                  <c:v>2.2799900000000001E-2</c:v>
                </c:pt>
                <c:pt idx="57">
                  <c:v>2.2258500000000001E-2</c:v>
                </c:pt>
                <c:pt idx="58">
                  <c:v>2.1718000000000001E-2</c:v>
                </c:pt>
                <c:pt idx="59">
                  <c:v>2.1177999999999999E-2</c:v>
                </c:pt>
                <c:pt idx="60">
                  <c:v>2.0638199999999999E-2</c:v>
                </c:pt>
                <c:pt idx="61">
                  <c:v>2.0098499999999998E-2</c:v>
                </c:pt>
                <c:pt idx="62">
                  <c:v>1.95601E-2</c:v>
                </c:pt>
                <c:pt idx="63">
                  <c:v>1.9021E-2</c:v>
                </c:pt>
                <c:pt idx="64">
                  <c:v>1.8482499999999999E-2</c:v>
                </c:pt>
                <c:pt idx="65">
                  <c:v>1.7945599999999999E-2</c:v>
                </c:pt>
                <c:pt idx="66">
                  <c:v>1.74091E-2</c:v>
                </c:pt>
                <c:pt idx="67">
                  <c:v>1.6872700000000001E-2</c:v>
                </c:pt>
                <c:pt idx="68">
                  <c:v>1.6336199999999999E-2</c:v>
                </c:pt>
                <c:pt idx="69">
                  <c:v>1.57997E-2</c:v>
                </c:pt>
                <c:pt idx="70">
                  <c:v>1.5263199999999999E-2</c:v>
                </c:pt>
                <c:pt idx="71">
                  <c:v>1.47268E-2</c:v>
                </c:pt>
                <c:pt idx="72">
                  <c:v>1.4190299999999999E-2</c:v>
                </c:pt>
                <c:pt idx="73">
                  <c:v>1.3653800000000001E-2</c:v>
                </c:pt>
                <c:pt idx="74">
                  <c:v>1.31174E-2</c:v>
                </c:pt>
                <c:pt idx="75">
                  <c:v>1.2581E-2</c:v>
                </c:pt>
                <c:pt idx="76">
                  <c:v>1.20445E-2</c:v>
                </c:pt>
                <c:pt idx="77">
                  <c:v>1.15081E-2</c:v>
                </c:pt>
                <c:pt idx="78">
                  <c:v>1.09716E-2</c:v>
                </c:pt>
                <c:pt idx="79">
                  <c:v>1.0435099999999999E-2</c:v>
                </c:pt>
                <c:pt idx="80">
                  <c:v>9.8986000000000005E-3</c:v>
                </c:pt>
                <c:pt idx="81">
                  <c:v>9.4073999999999998E-3</c:v>
                </c:pt>
                <c:pt idx="82">
                  <c:v>8.9613000000000002E-3</c:v>
                </c:pt>
                <c:pt idx="83">
                  <c:v>8.5605999999999998E-3</c:v>
                </c:pt>
                <c:pt idx="84">
                  <c:v>8.2050000000000005E-3</c:v>
                </c:pt>
                <c:pt idx="85">
                  <c:v>7.8945999999999999E-3</c:v>
                </c:pt>
                <c:pt idx="86">
                  <c:v>7.6302999999999996E-3</c:v>
                </c:pt>
                <c:pt idx="87">
                  <c:v>7.4120999999999996E-3</c:v>
                </c:pt>
                <c:pt idx="88">
                  <c:v>7.2399999999999999E-3</c:v>
                </c:pt>
                <c:pt idx="89">
                  <c:v>7.1139000000000003E-3</c:v>
                </c:pt>
                <c:pt idx="90">
                  <c:v>7.0340000000000003E-3</c:v>
                </c:pt>
                <c:pt idx="91">
                  <c:v>7.0001000000000004E-3</c:v>
                </c:pt>
                <c:pt idx="92">
                  <c:v>6.9661999999999996E-3</c:v>
                </c:pt>
                <c:pt idx="93">
                  <c:v>6.9322000000000003E-3</c:v>
                </c:pt>
                <c:pt idx="94">
                  <c:v>6.8982999999999996E-3</c:v>
                </c:pt>
                <c:pt idx="95">
                  <c:v>6.8643999999999997E-3</c:v>
                </c:pt>
                <c:pt idx="96">
                  <c:v>6.8304999999999998E-3</c:v>
                </c:pt>
                <c:pt idx="97">
                  <c:v>6.7965999999999999E-3</c:v>
                </c:pt>
                <c:pt idx="98">
                  <c:v>6.7673999999999998E-3</c:v>
                </c:pt>
                <c:pt idx="99">
                  <c:v>6.7381000000000003E-3</c:v>
                </c:pt>
                <c:pt idx="100">
                  <c:v>6.7089000000000003E-3</c:v>
                </c:pt>
                <c:pt idx="101">
                  <c:v>6.6795999999999999E-3</c:v>
                </c:pt>
                <c:pt idx="102">
                  <c:v>6.6503999999999999E-3</c:v>
                </c:pt>
                <c:pt idx="103">
                  <c:v>6.6211000000000004E-3</c:v>
                </c:pt>
                <c:pt idx="104">
                  <c:v>6.5919000000000004E-3</c:v>
                </c:pt>
                <c:pt idx="105">
                  <c:v>6.5626E-3</c:v>
                </c:pt>
                <c:pt idx="106">
                  <c:v>6.5334E-3</c:v>
                </c:pt>
                <c:pt idx="107">
                  <c:v>6.5040999999999996E-3</c:v>
                </c:pt>
                <c:pt idx="108">
                  <c:v>6.4748999999999996E-3</c:v>
                </c:pt>
                <c:pt idx="109">
                  <c:v>6.4456000000000001E-3</c:v>
                </c:pt>
                <c:pt idx="110">
                  <c:v>6.4164000000000001E-3</c:v>
                </c:pt>
                <c:pt idx="111">
                  <c:v>6.3870999999999997E-3</c:v>
                </c:pt>
                <c:pt idx="112">
                  <c:v>6.3578999999999997E-3</c:v>
                </c:pt>
                <c:pt idx="113">
                  <c:v>6.3286000000000002E-3</c:v>
                </c:pt>
                <c:pt idx="114">
                  <c:v>6.2994000000000001E-3</c:v>
                </c:pt>
                <c:pt idx="115">
                  <c:v>6.2700999999999998E-3</c:v>
                </c:pt>
                <c:pt idx="116">
                  <c:v>6.2408999999999997E-3</c:v>
                </c:pt>
                <c:pt idx="117">
                  <c:v>6.2116000000000003E-3</c:v>
                </c:pt>
                <c:pt idx="118">
                  <c:v>6.1824000000000002E-3</c:v>
                </c:pt>
                <c:pt idx="119">
                  <c:v>6.1532000000000002E-3</c:v>
                </c:pt>
                <c:pt idx="120">
                  <c:v>6.1238999999999998E-3</c:v>
                </c:pt>
                <c:pt idx="121">
                  <c:v>6.0946999999999998E-3</c:v>
                </c:pt>
                <c:pt idx="122">
                  <c:v>6.0654000000000003E-3</c:v>
                </c:pt>
                <c:pt idx="123">
                  <c:v>6.0362000000000002E-3</c:v>
                </c:pt>
                <c:pt idx="124">
                  <c:v>6.0068999999999999E-3</c:v>
                </c:pt>
                <c:pt idx="125">
                  <c:v>5.9776999999999999E-3</c:v>
                </c:pt>
                <c:pt idx="126">
                  <c:v>5.9484000000000004E-3</c:v>
                </c:pt>
                <c:pt idx="127">
                  <c:v>5.9192000000000003E-3</c:v>
                </c:pt>
                <c:pt idx="128">
                  <c:v>5.8899E-3</c:v>
                </c:pt>
                <c:pt idx="129">
                  <c:v>5.8606999999999999E-3</c:v>
                </c:pt>
                <c:pt idx="130">
                  <c:v>5.8314999999999999E-3</c:v>
                </c:pt>
                <c:pt idx="131">
                  <c:v>5.8022000000000004E-3</c:v>
                </c:pt>
                <c:pt idx="132">
                  <c:v>5.7730000000000004E-3</c:v>
                </c:pt>
                <c:pt idx="133">
                  <c:v>5.7437E-3</c:v>
                </c:pt>
                <c:pt idx="134">
                  <c:v>5.7145E-3</c:v>
                </c:pt>
                <c:pt idx="135">
                  <c:v>5.6851999999999996E-3</c:v>
                </c:pt>
                <c:pt idx="136">
                  <c:v>5.6559999999999996E-3</c:v>
                </c:pt>
                <c:pt idx="137">
                  <c:v>5.6267000000000001E-3</c:v>
                </c:pt>
                <c:pt idx="138">
                  <c:v>5.5975E-3</c:v>
                </c:pt>
                <c:pt idx="139">
                  <c:v>5.5681999999999997E-3</c:v>
                </c:pt>
                <c:pt idx="140">
                  <c:v>5.5389999999999997E-3</c:v>
                </c:pt>
                <c:pt idx="141">
                  <c:v>5.5097000000000002E-3</c:v>
                </c:pt>
                <c:pt idx="142">
                  <c:v>5.4805000000000001E-3</c:v>
                </c:pt>
                <c:pt idx="143">
                  <c:v>5.4513000000000001E-3</c:v>
                </c:pt>
                <c:pt idx="144">
                  <c:v>5.4219999999999997E-3</c:v>
                </c:pt>
                <c:pt idx="145">
                  <c:v>5.3927999999999997E-3</c:v>
                </c:pt>
                <c:pt idx="146">
                  <c:v>5.3635000000000002E-3</c:v>
                </c:pt>
                <c:pt idx="147">
                  <c:v>5.3343000000000002E-3</c:v>
                </c:pt>
                <c:pt idx="148">
                  <c:v>5.3049999999999998E-3</c:v>
                </c:pt>
                <c:pt idx="149">
                  <c:v>5.2757999999999998E-3</c:v>
                </c:pt>
                <c:pt idx="150">
                  <c:v>5.2465000000000003E-3</c:v>
                </c:pt>
                <c:pt idx="151">
                  <c:v>5.2173000000000002E-3</c:v>
                </c:pt>
                <c:pt idx="152">
                  <c:v>5.1879999999999999E-3</c:v>
                </c:pt>
                <c:pt idx="153">
                  <c:v>5.1587999999999998E-3</c:v>
                </c:pt>
                <c:pt idx="154">
                  <c:v>5.1295000000000004E-3</c:v>
                </c:pt>
                <c:pt idx="155">
                  <c:v>5.1003000000000003E-3</c:v>
                </c:pt>
                <c:pt idx="156">
                  <c:v>5.071E-3</c:v>
                </c:pt>
                <c:pt idx="157">
                  <c:v>5.0417999999999999E-3</c:v>
                </c:pt>
                <c:pt idx="158">
                  <c:v>5.0124999999999996E-3</c:v>
                </c:pt>
                <c:pt idx="159">
                  <c:v>4.9833000000000004E-3</c:v>
                </c:pt>
                <c:pt idx="160">
                  <c:v>4.9540000000000001E-3</c:v>
                </c:pt>
                <c:pt idx="161">
                  <c:v>4.9248E-3</c:v>
                </c:pt>
                <c:pt idx="162">
                  <c:v>4.8954999999999997E-3</c:v>
                </c:pt>
                <c:pt idx="163">
                  <c:v>4.8662999999999996E-3</c:v>
                </c:pt>
                <c:pt idx="164">
                  <c:v>4.8370000000000002E-3</c:v>
                </c:pt>
                <c:pt idx="165">
                  <c:v>4.8078000000000001E-3</c:v>
                </c:pt>
                <c:pt idx="166">
                  <c:v>4.7786E-3</c:v>
                </c:pt>
                <c:pt idx="167">
                  <c:v>4.7492999999999997E-3</c:v>
                </c:pt>
                <c:pt idx="168">
                  <c:v>4.7200999999999996E-3</c:v>
                </c:pt>
                <c:pt idx="169">
                  <c:v>4.6908000000000002E-3</c:v>
                </c:pt>
                <c:pt idx="170">
                  <c:v>4.6616000000000001E-3</c:v>
                </c:pt>
                <c:pt idx="171">
                  <c:v>4.6322999999999998E-3</c:v>
                </c:pt>
                <c:pt idx="172">
                  <c:v>3.7058999999999998E-3</c:v>
                </c:pt>
                <c:pt idx="173">
                  <c:v>2.7794E-3</c:v>
                </c:pt>
                <c:pt idx="174">
                  <c:v>1.8529E-3</c:v>
                </c:pt>
                <c:pt idx="175">
                  <c:v>9.2650000000000002E-4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08-4E40-B55D-548C93EEF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10"/>
          <c:min val="6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IX_MD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r4'!$CB$7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r4'!$CB$8:$CB$208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95-46EC-AD86-E402449268DC}"/>
            </c:ext>
          </c:extLst>
        </c:ser>
        <c:ser>
          <c:idx val="1"/>
          <c:order val="1"/>
          <c:tx>
            <c:strRef>
              <c:f>'FF - r4'!$CC$7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r4'!$CC$8:$CC$208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95-46EC-AD86-E402449268DC}"/>
            </c:ext>
          </c:extLst>
        </c:ser>
        <c:ser>
          <c:idx val="2"/>
          <c:order val="2"/>
          <c:tx>
            <c:strRef>
              <c:f>'FF - r4'!$CD$7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r4'!$CD$8:$CD$208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0.99953340000000002</c:v>
                </c:pt>
                <c:pt idx="2">
                  <c:v>0.77569339999999998</c:v>
                </c:pt>
                <c:pt idx="3">
                  <c:v>0.5657799</c:v>
                </c:pt>
                <c:pt idx="4">
                  <c:v>0.45153320000000002</c:v>
                </c:pt>
                <c:pt idx="5">
                  <c:v>0.39340989999999998</c:v>
                </c:pt>
                <c:pt idx="6">
                  <c:v>0.3614038</c:v>
                </c:pt>
                <c:pt idx="7">
                  <c:v>0.32782499999999998</c:v>
                </c:pt>
                <c:pt idx="8">
                  <c:v>0.25058239999999998</c:v>
                </c:pt>
                <c:pt idx="9">
                  <c:v>0.1853079</c:v>
                </c:pt>
                <c:pt idx="10">
                  <c:v>0.15098690000000001</c:v>
                </c:pt>
                <c:pt idx="11">
                  <c:v>0.1174417</c:v>
                </c:pt>
                <c:pt idx="12">
                  <c:v>9.5912899999999995E-2</c:v>
                </c:pt>
                <c:pt idx="13">
                  <c:v>8.3009100000000002E-2</c:v>
                </c:pt>
                <c:pt idx="14">
                  <c:v>7.5656699999999993E-2</c:v>
                </c:pt>
                <c:pt idx="15">
                  <c:v>7.1235300000000001E-2</c:v>
                </c:pt>
                <c:pt idx="16">
                  <c:v>6.71017E-2</c:v>
                </c:pt>
                <c:pt idx="17">
                  <c:v>6.3013100000000002E-2</c:v>
                </c:pt>
                <c:pt idx="18">
                  <c:v>5.8969100000000003E-2</c:v>
                </c:pt>
                <c:pt idx="19">
                  <c:v>5.4964399999999997E-2</c:v>
                </c:pt>
                <c:pt idx="20">
                  <c:v>5.1009899999999997E-2</c:v>
                </c:pt>
                <c:pt idx="21">
                  <c:v>4.7119899999999999E-2</c:v>
                </c:pt>
                <c:pt idx="22">
                  <c:v>4.3274899999999998E-2</c:v>
                </c:pt>
                <c:pt idx="23">
                  <c:v>4.0132899999999999E-2</c:v>
                </c:pt>
                <c:pt idx="24">
                  <c:v>3.7668300000000002E-2</c:v>
                </c:pt>
                <c:pt idx="25">
                  <c:v>3.5908000000000002E-2</c:v>
                </c:pt>
                <c:pt idx="26">
                  <c:v>3.4824899999999999E-2</c:v>
                </c:pt>
                <c:pt idx="27">
                  <c:v>3.4417099999999999E-2</c:v>
                </c:pt>
                <c:pt idx="28">
                  <c:v>3.4013000000000002E-2</c:v>
                </c:pt>
                <c:pt idx="29">
                  <c:v>3.3608800000000001E-2</c:v>
                </c:pt>
                <c:pt idx="30">
                  <c:v>3.3210900000000002E-2</c:v>
                </c:pt>
                <c:pt idx="31">
                  <c:v>3.2813000000000002E-2</c:v>
                </c:pt>
                <c:pt idx="32">
                  <c:v>3.2420400000000002E-2</c:v>
                </c:pt>
                <c:pt idx="33">
                  <c:v>3.2028800000000003E-2</c:v>
                </c:pt>
                <c:pt idx="34">
                  <c:v>3.1639199999999999E-2</c:v>
                </c:pt>
                <c:pt idx="35">
                  <c:v>3.1251599999999997E-2</c:v>
                </c:pt>
                <c:pt idx="36">
                  <c:v>3.0866999999999999E-2</c:v>
                </c:pt>
                <c:pt idx="37">
                  <c:v>3.04859E-2</c:v>
                </c:pt>
                <c:pt idx="38">
                  <c:v>3.0107100000000001E-2</c:v>
                </c:pt>
                <c:pt idx="39">
                  <c:v>2.9732399999999999E-2</c:v>
                </c:pt>
                <c:pt idx="40">
                  <c:v>2.9359099999999999E-2</c:v>
                </c:pt>
                <c:pt idx="41">
                  <c:v>2.8987300000000001E-2</c:v>
                </c:pt>
                <c:pt idx="42">
                  <c:v>2.86188E-2</c:v>
                </c:pt>
                <c:pt idx="43">
                  <c:v>2.82508E-2</c:v>
                </c:pt>
                <c:pt idx="44">
                  <c:v>2.78827E-2</c:v>
                </c:pt>
                <c:pt idx="45">
                  <c:v>2.7516599999999999E-2</c:v>
                </c:pt>
                <c:pt idx="46">
                  <c:v>2.7149E-2</c:v>
                </c:pt>
                <c:pt idx="47">
                  <c:v>2.6783000000000001E-2</c:v>
                </c:pt>
                <c:pt idx="48">
                  <c:v>2.6418799999999999E-2</c:v>
                </c:pt>
                <c:pt idx="49">
                  <c:v>2.6055200000000001E-2</c:v>
                </c:pt>
                <c:pt idx="50">
                  <c:v>2.56925E-2</c:v>
                </c:pt>
                <c:pt idx="51">
                  <c:v>2.52941E-2</c:v>
                </c:pt>
                <c:pt idx="52">
                  <c:v>2.48589E-2</c:v>
                </c:pt>
                <c:pt idx="53">
                  <c:v>2.4388900000000002E-2</c:v>
                </c:pt>
                <c:pt idx="54">
                  <c:v>2.3882799999999999E-2</c:v>
                </c:pt>
                <c:pt idx="55">
                  <c:v>2.33406E-2</c:v>
                </c:pt>
                <c:pt idx="56">
                  <c:v>2.2799900000000001E-2</c:v>
                </c:pt>
                <c:pt idx="57">
                  <c:v>2.2258500000000001E-2</c:v>
                </c:pt>
                <c:pt idx="58">
                  <c:v>2.1718000000000001E-2</c:v>
                </c:pt>
                <c:pt idx="59">
                  <c:v>2.1177999999999999E-2</c:v>
                </c:pt>
                <c:pt idx="60">
                  <c:v>2.0638199999999999E-2</c:v>
                </c:pt>
                <c:pt idx="61">
                  <c:v>2.0098499999999998E-2</c:v>
                </c:pt>
                <c:pt idx="62">
                  <c:v>1.95601E-2</c:v>
                </c:pt>
                <c:pt idx="63">
                  <c:v>1.9021E-2</c:v>
                </c:pt>
                <c:pt idx="64">
                  <c:v>1.8482499999999999E-2</c:v>
                </c:pt>
                <c:pt idx="65">
                  <c:v>1.7945599999999999E-2</c:v>
                </c:pt>
                <c:pt idx="66">
                  <c:v>1.74091E-2</c:v>
                </c:pt>
                <c:pt idx="67">
                  <c:v>1.6872700000000001E-2</c:v>
                </c:pt>
                <c:pt idx="68">
                  <c:v>1.6336199999999999E-2</c:v>
                </c:pt>
                <c:pt idx="69">
                  <c:v>1.57997E-2</c:v>
                </c:pt>
                <c:pt idx="70">
                  <c:v>1.5263199999999999E-2</c:v>
                </c:pt>
                <c:pt idx="71">
                  <c:v>1.47268E-2</c:v>
                </c:pt>
                <c:pt idx="72">
                  <c:v>1.4190299999999999E-2</c:v>
                </c:pt>
                <c:pt idx="73">
                  <c:v>1.3653800000000001E-2</c:v>
                </c:pt>
                <c:pt idx="74">
                  <c:v>1.31174E-2</c:v>
                </c:pt>
                <c:pt idx="75">
                  <c:v>1.2581E-2</c:v>
                </c:pt>
                <c:pt idx="76">
                  <c:v>1.20445E-2</c:v>
                </c:pt>
                <c:pt idx="77">
                  <c:v>1.15081E-2</c:v>
                </c:pt>
                <c:pt idx="78">
                  <c:v>1.09716E-2</c:v>
                </c:pt>
                <c:pt idx="79">
                  <c:v>1.0435099999999999E-2</c:v>
                </c:pt>
                <c:pt idx="80">
                  <c:v>9.8986000000000005E-3</c:v>
                </c:pt>
                <c:pt idx="81">
                  <c:v>9.4073999999999998E-3</c:v>
                </c:pt>
                <c:pt idx="82">
                  <c:v>8.9613000000000002E-3</c:v>
                </c:pt>
                <c:pt idx="83">
                  <c:v>8.5605999999999998E-3</c:v>
                </c:pt>
                <c:pt idx="84">
                  <c:v>8.2050000000000005E-3</c:v>
                </c:pt>
                <c:pt idx="85">
                  <c:v>7.8945999999999999E-3</c:v>
                </c:pt>
                <c:pt idx="86">
                  <c:v>7.6302999999999996E-3</c:v>
                </c:pt>
                <c:pt idx="87">
                  <c:v>7.4120999999999996E-3</c:v>
                </c:pt>
                <c:pt idx="88">
                  <c:v>7.2399999999999999E-3</c:v>
                </c:pt>
                <c:pt idx="89">
                  <c:v>7.1139000000000003E-3</c:v>
                </c:pt>
                <c:pt idx="90">
                  <c:v>7.0340000000000003E-3</c:v>
                </c:pt>
                <c:pt idx="91">
                  <c:v>7.0001000000000004E-3</c:v>
                </c:pt>
                <c:pt idx="92">
                  <c:v>6.9661999999999996E-3</c:v>
                </c:pt>
                <c:pt idx="93">
                  <c:v>6.9322000000000003E-3</c:v>
                </c:pt>
                <c:pt idx="94">
                  <c:v>6.8982999999999996E-3</c:v>
                </c:pt>
                <c:pt idx="95">
                  <c:v>6.8643999999999997E-3</c:v>
                </c:pt>
                <c:pt idx="96">
                  <c:v>6.8304999999999998E-3</c:v>
                </c:pt>
                <c:pt idx="97">
                  <c:v>6.7965999999999999E-3</c:v>
                </c:pt>
                <c:pt idx="98">
                  <c:v>6.7673999999999998E-3</c:v>
                </c:pt>
                <c:pt idx="99">
                  <c:v>6.7381000000000003E-3</c:v>
                </c:pt>
                <c:pt idx="100">
                  <c:v>6.7089000000000003E-3</c:v>
                </c:pt>
                <c:pt idx="101">
                  <c:v>6.6795999999999999E-3</c:v>
                </c:pt>
                <c:pt idx="102">
                  <c:v>6.6503999999999999E-3</c:v>
                </c:pt>
                <c:pt idx="103">
                  <c:v>6.6211000000000004E-3</c:v>
                </c:pt>
                <c:pt idx="104">
                  <c:v>6.5919000000000004E-3</c:v>
                </c:pt>
                <c:pt idx="105">
                  <c:v>6.5626E-3</c:v>
                </c:pt>
                <c:pt idx="106">
                  <c:v>6.5334E-3</c:v>
                </c:pt>
                <c:pt idx="107">
                  <c:v>6.5040999999999996E-3</c:v>
                </c:pt>
                <c:pt idx="108">
                  <c:v>6.4748999999999996E-3</c:v>
                </c:pt>
                <c:pt idx="109">
                  <c:v>6.4456000000000001E-3</c:v>
                </c:pt>
                <c:pt idx="110">
                  <c:v>6.4164000000000001E-3</c:v>
                </c:pt>
                <c:pt idx="111">
                  <c:v>6.3870999999999997E-3</c:v>
                </c:pt>
                <c:pt idx="112">
                  <c:v>6.3578999999999997E-3</c:v>
                </c:pt>
                <c:pt idx="113">
                  <c:v>6.3286000000000002E-3</c:v>
                </c:pt>
                <c:pt idx="114">
                  <c:v>6.2994000000000001E-3</c:v>
                </c:pt>
                <c:pt idx="115">
                  <c:v>6.2700999999999998E-3</c:v>
                </c:pt>
                <c:pt idx="116">
                  <c:v>6.2408999999999997E-3</c:v>
                </c:pt>
                <c:pt idx="117">
                  <c:v>6.2116000000000003E-3</c:v>
                </c:pt>
                <c:pt idx="118">
                  <c:v>6.1824000000000002E-3</c:v>
                </c:pt>
                <c:pt idx="119">
                  <c:v>6.1532000000000002E-3</c:v>
                </c:pt>
                <c:pt idx="120">
                  <c:v>6.1238999999999998E-3</c:v>
                </c:pt>
                <c:pt idx="121">
                  <c:v>6.0946999999999998E-3</c:v>
                </c:pt>
                <c:pt idx="122">
                  <c:v>6.0654000000000003E-3</c:v>
                </c:pt>
                <c:pt idx="123">
                  <c:v>6.0362000000000002E-3</c:v>
                </c:pt>
                <c:pt idx="124">
                  <c:v>6.0068999999999999E-3</c:v>
                </c:pt>
                <c:pt idx="125">
                  <c:v>5.9776999999999999E-3</c:v>
                </c:pt>
                <c:pt idx="126">
                  <c:v>5.9484000000000004E-3</c:v>
                </c:pt>
                <c:pt idx="127">
                  <c:v>5.9192000000000003E-3</c:v>
                </c:pt>
                <c:pt idx="128">
                  <c:v>5.8899E-3</c:v>
                </c:pt>
                <c:pt idx="129">
                  <c:v>5.8606999999999999E-3</c:v>
                </c:pt>
                <c:pt idx="130">
                  <c:v>5.8314999999999999E-3</c:v>
                </c:pt>
                <c:pt idx="131">
                  <c:v>5.8022000000000004E-3</c:v>
                </c:pt>
                <c:pt idx="132">
                  <c:v>5.7730000000000004E-3</c:v>
                </c:pt>
                <c:pt idx="133">
                  <c:v>5.7437E-3</c:v>
                </c:pt>
                <c:pt idx="134">
                  <c:v>5.7145E-3</c:v>
                </c:pt>
                <c:pt idx="135">
                  <c:v>5.6851999999999996E-3</c:v>
                </c:pt>
                <c:pt idx="136">
                  <c:v>5.6559999999999996E-3</c:v>
                </c:pt>
                <c:pt idx="137">
                  <c:v>5.6267000000000001E-3</c:v>
                </c:pt>
                <c:pt idx="138">
                  <c:v>5.5975E-3</c:v>
                </c:pt>
                <c:pt idx="139">
                  <c:v>5.5681999999999997E-3</c:v>
                </c:pt>
                <c:pt idx="140">
                  <c:v>5.5389999999999997E-3</c:v>
                </c:pt>
                <c:pt idx="141">
                  <c:v>5.5097000000000002E-3</c:v>
                </c:pt>
                <c:pt idx="142">
                  <c:v>5.4805000000000001E-3</c:v>
                </c:pt>
                <c:pt idx="143">
                  <c:v>5.4513000000000001E-3</c:v>
                </c:pt>
                <c:pt idx="144">
                  <c:v>5.4219999999999997E-3</c:v>
                </c:pt>
                <c:pt idx="145">
                  <c:v>5.3927999999999997E-3</c:v>
                </c:pt>
                <c:pt idx="146">
                  <c:v>5.3635000000000002E-3</c:v>
                </c:pt>
                <c:pt idx="147">
                  <c:v>5.3343000000000002E-3</c:v>
                </c:pt>
                <c:pt idx="148">
                  <c:v>5.3049999999999998E-3</c:v>
                </c:pt>
                <c:pt idx="149">
                  <c:v>5.2757999999999998E-3</c:v>
                </c:pt>
                <c:pt idx="150">
                  <c:v>5.2465000000000003E-3</c:v>
                </c:pt>
                <c:pt idx="151">
                  <c:v>5.2173000000000002E-3</c:v>
                </c:pt>
                <c:pt idx="152">
                  <c:v>5.1879999999999999E-3</c:v>
                </c:pt>
                <c:pt idx="153">
                  <c:v>5.1587999999999998E-3</c:v>
                </c:pt>
                <c:pt idx="154">
                  <c:v>5.1295000000000004E-3</c:v>
                </c:pt>
                <c:pt idx="155">
                  <c:v>5.1003000000000003E-3</c:v>
                </c:pt>
                <c:pt idx="156">
                  <c:v>5.071E-3</c:v>
                </c:pt>
                <c:pt idx="157">
                  <c:v>5.0417999999999999E-3</c:v>
                </c:pt>
                <c:pt idx="158">
                  <c:v>5.0124999999999996E-3</c:v>
                </c:pt>
                <c:pt idx="159">
                  <c:v>4.9833000000000004E-3</c:v>
                </c:pt>
                <c:pt idx="160">
                  <c:v>4.9540000000000001E-3</c:v>
                </c:pt>
                <c:pt idx="161">
                  <c:v>4.9248E-3</c:v>
                </c:pt>
                <c:pt idx="162">
                  <c:v>4.8954999999999997E-3</c:v>
                </c:pt>
                <c:pt idx="163">
                  <c:v>4.8662999999999996E-3</c:v>
                </c:pt>
                <c:pt idx="164">
                  <c:v>4.8370000000000002E-3</c:v>
                </c:pt>
                <c:pt idx="165">
                  <c:v>4.8078000000000001E-3</c:v>
                </c:pt>
                <c:pt idx="166">
                  <c:v>4.7786E-3</c:v>
                </c:pt>
                <c:pt idx="167">
                  <c:v>4.7492999999999997E-3</c:v>
                </c:pt>
                <c:pt idx="168">
                  <c:v>4.7200999999999996E-3</c:v>
                </c:pt>
                <c:pt idx="169">
                  <c:v>4.6908000000000002E-3</c:v>
                </c:pt>
                <c:pt idx="170">
                  <c:v>4.6616000000000001E-3</c:v>
                </c:pt>
                <c:pt idx="171">
                  <c:v>4.6322999999999998E-3</c:v>
                </c:pt>
                <c:pt idx="172">
                  <c:v>3.7058999999999998E-3</c:v>
                </c:pt>
                <c:pt idx="173">
                  <c:v>2.7794E-3</c:v>
                </c:pt>
                <c:pt idx="174">
                  <c:v>1.8529E-3</c:v>
                </c:pt>
                <c:pt idx="175">
                  <c:v>9.2650000000000002E-4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95-46EC-AD86-E40244926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80"/>
          <c:min val="8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IX_HV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81-4785-8730-8D92E5E9EC87}"/>
            </c:ext>
          </c:extLst>
        </c:ser>
        <c:ser>
          <c:idx val="1"/>
          <c:order val="1"/>
          <c:tx>
            <c:strRef>
              <c:f>'FF - r4'!$CF$7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81-4785-8730-8D92E5E9EC87}"/>
            </c:ext>
          </c:extLst>
        </c:ser>
        <c:ser>
          <c:idx val="2"/>
          <c:order val="2"/>
          <c:tx>
            <c:strRef>
              <c:f>'FF - r4'!$CG$7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0.99</c:v>
                </c:pt>
                <c:pt idx="4">
                  <c:v>0.98</c:v>
                </c:pt>
                <c:pt idx="5">
                  <c:v>0.97</c:v>
                </c:pt>
                <c:pt idx="6">
                  <c:v>0.95</c:v>
                </c:pt>
                <c:pt idx="7">
                  <c:v>0.9</c:v>
                </c:pt>
                <c:pt idx="8">
                  <c:v>0.68712870000000004</c:v>
                </c:pt>
                <c:pt idx="9">
                  <c:v>0.51458700000000002</c:v>
                </c:pt>
                <c:pt idx="10">
                  <c:v>0.42270449999999998</c:v>
                </c:pt>
                <c:pt idx="11">
                  <c:v>0.3308219</c:v>
                </c:pt>
                <c:pt idx="12">
                  <c:v>0.27120309999999997</c:v>
                </c:pt>
                <c:pt idx="13">
                  <c:v>0.23578189999999999</c:v>
                </c:pt>
                <c:pt idx="14">
                  <c:v>0.21649270000000001</c:v>
                </c:pt>
                <c:pt idx="15">
                  <c:v>0.20526929999999999</c:v>
                </c:pt>
                <c:pt idx="16">
                  <c:v>0.194046</c:v>
                </c:pt>
                <c:pt idx="17">
                  <c:v>0.1828226</c:v>
                </c:pt>
                <c:pt idx="18">
                  <c:v>0.17159920000000001</c:v>
                </c:pt>
                <c:pt idx="19">
                  <c:v>0.16037589999999999</c:v>
                </c:pt>
                <c:pt idx="20">
                  <c:v>0.14915249999999999</c:v>
                </c:pt>
                <c:pt idx="21">
                  <c:v>0.1379292</c:v>
                </c:pt>
                <c:pt idx="22">
                  <c:v>0.12670580000000001</c:v>
                </c:pt>
                <c:pt idx="23">
                  <c:v>0.1175147</c:v>
                </c:pt>
                <c:pt idx="24">
                  <c:v>0.11035590000000001</c:v>
                </c:pt>
                <c:pt idx="25">
                  <c:v>0.1052293</c:v>
                </c:pt>
                <c:pt idx="26">
                  <c:v>0.102135</c:v>
                </c:pt>
                <c:pt idx="27">
                  <c:v>0.101073</c:v>
                </c:pt>
                <c:pt idx="28">
                  <c:v>0.1000109</c:v>
                </c:pt>
                <c:pt idx="29">
                  <c:v>9.8948900000000006E-2</c:v>
                </c:pt>
                <c:pt idx="30">
                  <c:v>9.7886899999999999E-2</c:v>
                </c:pt>
                <c:pt idx="31">
                  <c:v>9.6824800000000003E-2</c:v>
                </c:pt>
                <c:pt idx="32">
                  <c:v>9.5762799999999995E-2</c:v>
                </c:pt>
                <c:pt idx="33">
                  <c:v>9.4700699999999999E-2</c:v>
                </c:pt>
                <c:pt idx="34">
                  <c:v>9.3638700000000005E-2</c:v>
                </c:pt>
                <c:pt idx="35">
                  <c:v>9.2576699999999998E-2</c:v>
                </c:pt>
                <c:pt idx="36">
                  <c:v>9.1514600000000002E-2</c:v>
                </c:pt>
                <c:pt idx="37">
                  <c:v>9.0452599999999994E-2</c:v>
                </c:pt>
                <c:pt idx="38">
                  <c:v>8.9390499999999998E-2</c:v>
                </c:pt>
                <c:pt idx="39">
                  <c:v>8.8328500000000004E-2</c:v>
                </c:pt>
                <c:pt idx="40">
                  <c:v>8.7266499999999997E-2</c:v>
                </c:pt>
                <c:pt idx="41">
                  <c:v>8.62044E-2</c:v>
                </c:pt>
                <c:pt idx="42">
                  <c:v>8.5142399999999993E-2</c:v>
                </c:pt>
                <c:pt idx="43">
                  <c:v>8.40804E-2</c:v>
                </c:pt>
                <c:pt idx="44">
                  <c:v>8.3018300000000003E-2</c:v>
                </c:pt>
                <c:pt idx="45">
                  <c:v>8.1956299999999996E-2</c:v>
                </c:pt>
                <c:pt idx="46">
                  <c:v>8.0894199999999999E-2</c:v>
                </c:pt>
                <c:pt idx="47">
                  <c:v>7.9832200000000006E-2</c:v>
                </c:pt>
                <c:pt idx="48">
                  <c:v>7.8770199999999999E-2</c:v>
                </c:pt>
                <c:pt idx="49">
                  <c:v>7.7708100000000002E-2</c:v>
                </c:pt>
                <c:pt idx="50">
                  <c:v>7.6646099999999995E-2</c:v>
                </c:pt>
                <c:pt idx="51">
                  <c:v>7.5474799999999995E-2</c:v>
                </c:pt>
                <c:pt idx="52">
                  <c:v>7.4194200000000002E-2</c:v>
                </c:pt>
                <c:pt idx="53">
                  <c:v>7.2804300000000002E-2</c:v>
                </c:pt>
                <c:pt idx="54">
                  <c:v>7.1305199999999999E-2</c:v>
                </c:pt>
                <c:pt idx="55">
                  <c:v>6.9696800000000003E-2</c:v>
                </c:pt>
                <c:pt idx="56">
                  <c:v>6.8088399999999993E-2</c:v>
                </c:pt>
                <c:pt idx="57">
                  <c:v>6.6479999999999997E-2</c:v>
                </c:pt>
                <c:pt idx="58">
                  <c:v>6.4871600000000001E-2</c:v>
                </c:pt>
                <c:pt idx="59">
                  <c:v>6.3263200000000006E-2</c:v>
                </c:pt>
                <c:pt idx="60">
                  <c:v>6.1654800000000003E-2</c:v>
                </c:pt>
                <c:pt idx="61">
                  <c:v>6.00464E-2</c:v>
                </c:pt>
                <c:pt idx="62">
                  <c:v>5.8437999999999997E-2</c:v>
                </c:pt>
                <c:pt idx="63">
                  <c:v>5.6829600000000001E-2</c:v>
                </c:pt>
                <c:pt idx="64">
                  <c:v>5.5221199999999998E-2</c:v>
                </c:pt>
                <c:pt idx="65">
                  <c:v>5.3612800000000002E-2</c:v>
                </c:pt>
                <c:pt idx="66">
                  <c:v>5.2004399999999999E-2</c:v>
                </c:pt>
                <c:pt idx="67">
                  <c:v>5.0396000000000003E-2</c:v>
                </c:pt>
                <c:pt idx="68">
                  <c:v>4.87876E-2</c:v>
                </c:pt>
                <c:pt idx="69">
                  <c:v>4.7179199999999998E-2</c:v>
                </c:pt>
                <c:pt idx="70">
                  <c:v>4.5570800000000002E-2</c:v>
                </c:pt>
                <c:pt idx="71">
                  <c:v>4.3962399999999999E-2</c:v>
                </c:pt>
                <c:pt idx="72">
                  <c:v>4.2354000000000003E-2</c:v>
                </c:pt>
                <c:pt idx="73">
                  <c:v>4.07456E-2</c:v>
                </c:pt>
                <c:pt idx="74">
                  <c:v>3.9137199999999997E-2</c:v>
                </c:pt>
                <c:pt idx="75">
                  <c:v>3.7528800000000001E-2</c:v>
                </c:pt>
                <c:pt idx="76">
                  <c:v>3.5920399999999998E-2</c:v>
                </c:pt>
                <c:pt idx="77">
                  <c:v>3.4312000000000002E-2</c:v>
                </c:pt>
                <c:pt idx="78">
                  <c:v>3.2703599999999999E-2</c:v>
                </c:pt>
                <c:pt idx="79">
                  <c:v>3.10952E-2</c:v>
                </c:pt>
                <c:pt idx="80">
                  <c:v>2.9486800000000001E-2</c:v>
                </c:pt>
                <c:pt idx="81">
                  <c:v>2.8016599999999999E-2</c:v>
                </c:pt>
                <c:pt idx="82">
                  <c:v>2.6684699999999999E-2</c:v>
                </c:pt>
                <c:pt idx="83">
                  <c:v>2.5491E-2</c:v>
                </c:pt>
                <c:pt idx="84">
                  <c:v>2.4435599999999998E-2</c:v>
                </c:pt>
                <c:pt idx="85">
                  <c:v>2.3518399999999998E-2</c:v>
                </c:pt>
                <c:pt idx="86">
                  <c:v>2.2739499999999999E-2</c:v>
                </c:pt>
                <c:pt idx="87">
                  <c:v>2.2098699999999999E-2</c:v>
                </c:pt>
                <c:pt idx="88">
                  <c:v>2.1596299999999999E-2</c:v>
                </c:pt>
                <c:pt idx="89">
                  <c:v>2.1232000000000001E-2</c:v>
                </c:pt>
                <c:pt idx="90">
                  <c:v>2.10061E-2</c:v>
                </c:pt>
                <c:pt idx="91">
                  <c:v>2.0918300000000001E-2</c:v>
                </c:pt>
                <c:pt idx="92">
                  <c:v>2.0830600000000001E-2</c:v>
                </c:pt>
                <c:pt idx="93">
                  <c:v>2.0742799999999999E-2</c:v>
                </c:pt>
                <c:pt idx="94">
                  <c:v>2.0655099999999999E-2</c:v>
                </c:pt>
                <c:pt idx="95">
                  <c:v>2.05673E-2</c:v>
                </c:pt>
                <c:pt idx="96">
                  <c:v>2.0479600000000001E-2</c:v>
                </c:pt>
                <c:pt idx="97">
                  <c:v>2.0391800000000002E-2</c:v>
                </c:pt>
                <c:pt idx="98">
                  <c:v>2.0304099999999999E-2</c:v>
                </c:pt>
                <c:pt idx="99">
                  <c:v>2.02163E-2</c:v>
                </c:pt>
                <c:pt idx="100">
                  <c:v>2.01286E-2</c:v>
                </c:pt>
                <c:pt idx="101">
                  <c:v>2.0040800000000001E-2</c:v>
                </c:pt>
                <c:pt idx="102">
                  <c:v>1.9953100000000001E-2</c:v>
                </c:pt>
                <c:pt idx="103">
                  <c:v>1.9865299999999999E-2</c:v>
                </c:pt>
                <c:pt idx="104">
                  <c:v>1.9777599999999999E-2</c:v>
                </c:pt>
                <c:pt idx="105">
                  <c:v>1.96898E-2</c:v>
                </c:pt>
                <c:pt idx="106">
                  <c:v>1.9602100000000001E-2</c:v>
                </c:pt>
                <c:pt idx="107">
                  <c:v>1.9514299999999998E-2</c:v>
                </c:pt>
                <c:pt idx="108">
                  <c:v>1.9426599999999999E-2</c:v>
                </c:pt>
                <c:pt idx="109">
                  <c:v>1.93388E-2</c:v>
                </c:pt>
                <c:pt idx="110">
                  <c:v>1.92511E-2</c:v>
                </c:pt>
                <c:pt idx="111">
                  <c:v>1.9163300000000001E-2</c:v>
                </c:pt>
                <c:pt idx="112">
                  <c:v>1.9075600000000002E-2</c:v>
                </c:pt>
                <c:pt idx="113">
                  <c:v>1.8987799999999999E-2</c:v>
                </c:pt>
                <c:pt idx="114">
                  <c:v>1.89001E-2</c:v>
                </c:pt>
                <c:pt idx="115">
                  <c:v>1.8812300000000001E-2</c:v>
                </c:pt>
                <c:pt idx="116">
                  <c:v>1.8724600000000001E-2</c:v>
                </c:pt>
                <c:pt idx="117">
                  <c:v>1.8636799999999999E-2</c:v>
                </c:pt>
                <c:pt idx="118">
                  <c:v>1.8549099999999999E-2</c:v>
                </c:pt>
                <c:pt idx="119">
                  <c:v>1.84613E-2</c:v>
                </c:pt>
                <c:pt idx="120">
                  <c:v>1.83736E-2</c:v>
                </c:pt>
                <c:pt idx="121">
                  <c:v>1.8285800000000001E-2</c:v>
                </c:pt>
                <c:pt idx="122">
                  <c:v>1.8198099999999998E-2</c:v>
                </c:pt>
                <c:pt idx="123">
                  <c:v>1.8110299999999999E-2</c:v>
                </c:pt>
                <c:pt idx="124">
                  <c:v>1.80226E-2</c:v>
                </c:pt>
                <c:pt idx="125">
                  <c:v>1.7934800000000001E-2</c:v>
                </c:pt>
                <c:pt idx="126">
                  <c:v>1.7847100000000001E-2</c:v>
                </c:pt>
                <c:pt idx="127">
                  <c:v>1.7759299999999999E-2</c:v>
                </c:pt>
                <c:pt idx="128">
                  <c:v>1.7671599999999999E-2</c:v>
                </c:pt>
                <c:pt idx="129">
                  <c:v>1.75839E-2</c:v>
                </c:pt>
                <c:pt idx="130">
                  <c:v>1.7496100000000001E-2</c:v>
                </c:pt>
                <c:pt idx="131">
                  <c:v>1.7408400000000001E-2</c:v>
                </c:pt>
                <c:pt idx="132">
                  <c:v>1.7320599999999998E-2</c:v>
                </c:pt>
                <c:pt idx="133">
                  <c:v>1.7232899999999999E-2</c:v>
                </c:pt>
                <c:pt idx="134">
                  <c:v>1.71451E-2</c:v>
                </c:pt>
                <c:pt idx="135">
                  <c:v>1.70574E-2</c:v>
                </c:pt>
                <c:pt idx="136">
                  <c:v>1.6969600000000001E-2</c:v>
                </c:pt>
                <c:pt idx="137">
                  <c:v>1.6881899999999998E-2</c:v>
                </c:pt>
                <c:pt idx="138">
                  <c:v>1.6794099999999999E-2</c:v>
                </c:pt>
                <c:pt idx="139">
                  <c:v>1.67064E-2</c:v>
                </c:pt>
                <c:pt idx="140">
                  <c:v>1.6618600000000001E-2</c:v>
                </c:pt>
                <c:pt idx="141">
                  <c:v>1.6530900000000001E-2</c:v>
                </c:pt>
                <c:pt idx="142">
                  <c:v>1.6443099999999999E-2</c:v>
                </c:pt>
                <c:pt idx="143">
                  <c:v>1.6355399999999999E-2</c:v>
                </c:pt>
                <c:pt idx="144">
                  <c:v>1.62676E-2</c:v>
                </c:pt>
                <c:pt idx="145">
                  <c:v>1.6179900000000001E-2</c:v>
                </c:pt>
                <c:pt idx="146">
                  <c:v>1.6092100000000002E-2</c:v>
                </c:pt>
                <c:pt idx="147">
                  <c:v>1.6004399999999998E-2</c:v>
                </c:pt>
                <c:pt idx="148">
                  <c:v>1.5916599999999999E-2</c:v>
                </c:pt>
                <c:pt idx="149">
                  <c:v>1.58289E-2</c:v>
                </c:pt>
                <c:pt idx="150">
                  <c:v>1.5741100000000001E-2</c:v>
                </c:pt>
                <c:pt idx="151">
                  <c:v>1.5653400000000001E-2</c:v>
                </c:pt>
                <c:pt idx="152">
                  <c:v>1.5565600000000001E-2</c:v>
                </c:pt>
                <c:pt idx="153">
                  <c:v>1.5477899999999999E-2</c:v>
                </c:pt>
                <c:pt idx="154">
                  <c:v>1.53901E-2</c:v>
                </c:pt>
                <c:pt idx="155">
                  <c:v>1.5302400000000001E-2</c:v>
                </c:pt>
                <c:pt idx="156">
                  <c:v>1.52146E-2</c:v>
                </c:pt>
                <c:pt idx="157">
                  <c:v>1.51269E-2</c:v>
                </c:pt>
                <c:pt idx="158">
                  <c:v>1.50391E-2</c:v>
                </c:pt>
                <c:pt idx="159">
                  <c:v>1.49514E-2</c:v>
                </c:pt>
                <c:pt idx="160">
                  <c:v>1.4863599999999999E-2</c:v>
                </c:pt>
                <c:pt idx="161">
                  <c:v>1.47759E-2</c:v>
                </c:pt>
                <c:pt idx="162">
                  <c:v>1.4688100000000001E-2</c:v>
                </c:pt>
                <c:pt idx="163">
                  <c:v>1.4600399999999999E-2</c:v>
                </c:pt>
                <c:pt idx="164">
                  <c:v>1.45126E-2</c:v>
                </c:pt>
                <c:pt idx="165">
                  <c:v>1.4424899999999999E-2</c:v>
                </c:pt>
                <c:pt idx="166">
                  <c:v>1.43371E-2</c:v>
                </c:pt>
                <c:pt idx="167">
                  <c:v>1.4249400000000001E-2</c:v>
                </c:pt>
                <c:pt idx="168">
                  <c:v>1.41616E-2</c:v>
                </c:pt>
                <c:pt idx="169">
                  <c:v>1.40739E-2</c:v>
                </c:pt>
                <c:pt idx="170">
                  <c:v>1.39861E-2</c:v>
                </c:pt>
                <c:pt idx="171">
                  <c:v>1.38984E-2</c:v>
                </c:pt>
                <c:pt idx="172">
                  <c:v>1.11187E-2</c:v>
                </c:pt>
                <c:pt idx="173">
                  <c:v>8.3389999999999992E-3</c:v>
                </c:pt>
                <c:pt idx="174">
                  <c:v>5.5593999999999999E-3</c:v>
                </c:pt>
                <c:pt idx="175">
                  <c:v>2.7797E-3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81-4785-8730-8D92E5E9E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2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IX_HV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80-4DF7-B0F9-246CF63434C6}"/>
            </c:ext>
          </c:extLst>
        </c:ser>
        <c:ser>
          <c:idx val="1"/>
          <c:order val="1"/>
          <c:tx>
            <c:strRef>
              <c:f>'FF - r4'!$CF$7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80-4DF7-B0F9-246CF63434C6}"/>
            </c:ext>
          </c:extLst>
        </c:ser>
        <c:ser>
          <c:idx val="2"/>
          <c:order val="2"/>
          <c:tx>
            <c:strRef>
              <c:f>'FF - r4'!$CG$7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0.99</c:v>
                </c:pt>
                <c:pt idx="4">
                  <c:v>0.98</c:v>
                </c:pt>
                <c:pt idx="5">
                  <c:v>0.97</c:v>
                </c:pt>
                <c:pt idx="6">
                  <c:v>0.95</c:v>
                </c:pt>
                <c:pt idx="7">
                  <c:v>0.9</c:v>
                </c:pt>
                <c:pt idx="8">
                  <c:v>0.68712870000000004</c:v>
                </c:pt>
                <c:pt idx="9">
                  <c:v>0.51458700000000002</c:v>
                </c:pt>
                <c:pt idx="10">
                  <c:v>0.42270449999999998</c:v>
                </c:pt>
                <c:pt idx="11">
                  <c:v>0.3308219</c:v>
                </c:pt>
                <c:pt idx="12">
                  <c:v>0.27120309999999997</c:v>
                </c:pt>
                <c:pt idx="13">
                  <c:v>0.23578189999999999</c:v>
                </c:pt>
                <c:pt idx="14">
                  <c:v>0.21649270000000001</c:v>
                </c:pt>
                <c:pt idx="15">
                  <c:v>0.20526929999999999</c:v>
                </c:pt>
                <c:pt idx="16">
                  <c:v>0.194046</c:v>
                </c:pt>
                <c:pt idx="17">
                  <c:v>0.1828226</c:v>
                </c:pt>
                <c:pt idx="18">
                  <c:v>0.17159920000000001</c:v>
                </c:pt>
                <c:pt idx="19">
                  <c:v>0.16037589999999999</c:v>
                </c:pt>
                <c:pt idx="20">
                  <c:v>0.14915249999999999</c:v>
                </c:pt>
                <c:pt idx="21">
                  <c:v>0.1379292</c:v>
                </c:pt>
                <c:pt idx="22">
                  <c:v>0.12670580000000001</c:v>
                </c:pt>
                <c:pt idx="23">
                  <c:v>0.1175147</c:v>
                </c:pt>
                <c:pt idx="24">
                  <c:v>0.11035590000000001</c:v>
                </c:pt>
                <c:pt idx="25">
                  <c:v>0.1052293</c:v>
                </c:pt>
                <c:pt idx="26">
                  <c:v>0.102135</c:v>
                </c:pt>
                <c:pt idx="27">
                  <c:v>0.101073</c:v>
                </c:pt>
                <c:pt idx="28">
                  <c:v>0.1000109</c:v>
                </c:pt>
                <c:pt idx="29">
                  <c:v>9.8948900000000006E-2</c:v>
                </c:pt>
                <c:pt idx="30">
                  <c:v>9.7886899999999999E-2</c:v>
                </c:pt>
                <c:pt idx="31">
                  <c:v>9.6824800000000003E-2</c:v>
                </c:pt>
                <c:pt idx="32">
                  <c:v>9.5762799999999995E-2</c:v>
                </c:pt>
                <c:pt idx="33">
                  <c:v>9.4700699999999999E-2</c:v>
                </c:pt>
                <c:pt idx="34">
                  <c:v>9.3638700000000005E-2</c:v>
                </c:pt>
                <c:pt idx="35">
                  <c:v>9.2576699999999998E-2</c:v>
                </c:pt>
                <c:pt idx="36">
                  <c:v>9.1514600000000002E-2</c:v>
                </c:pt>
                <c:pt idx="37">
                  <c:v>9.0452599999999994E-2</c:v>
                </c:pt>
                <c:pt idx="38">
                  <c:v>8.9390499999999998E-2</c:v>
                </c:pt>
                <c:pt idx="39">
                  <c:v>8.8328500000000004E-2</c:v>
                </c:pt>
                <c:pt idx="40">
                  <c:v>8.7266499999999997E-2</c:v>
                </c:pt>
                <c:pt idx="41">
                  <c:v>8.62044E-2</c:v>
                </c:pt>
                <c:pt idx="42">
                  <c:v>8.5142399999999993E-2</c:v>
                </c:pt>
                <c:pt idx="43">
                  <c:v>8.40804E-2</c:v>
                </c:pt>
                <c:pt idx="44">
                  <c:v>8.3018300000000003E-2</c:v>
                </c:pt>
                <c:pt idx="45">
                  <c:v>8.1956299999999996E-2</c:v>
                </c:pt>
                <c:pt idx="46">
                  <c:v>8.0894199999999999E-2</c:v>
                </c:pt>
                <c:pt idx="47">
                  <c:v>7.9832200000000006E-2</c:v>
                </c:pt>
                <c:pt idx="48">
                  <c:v>7.8770199999999999E-2</c:v>
                </c:pt>
                <c:pt idx="49">
                  <c:v>7.7708100000000002E-2</c:v>
                </c:pt>
                <c:pt idx="50">
                  <c:v>7.6646099999999995E-2</c:v>
                </c:pt>
                <c:pt idx="51">
                  <c:v>7.5474799999999995E-2</c:v>
                </c:pt>
                <c:pt idx="52">
                  <c:v>7.4194200000000002E-2</c:v>
                </c:pt>
                <c:pt idx="53">
                  <c:v>7.2804300000000002E-2</c:v>
                </c:pt>
                <c:pt idx="54">
                  <c:v>7.1305199999999999E-2</c:v>
                </c:pt>
                <c:pt idx="55">
                  <c:v>6.9696800000000003E-2</c:v>
                </c:pt>
                <c:pt idx="56">
                  <c:v>6.8088399999999993E-2</c:v>
                </c:pt>
                <c:pt idx="57">
                  <c:v>6.6479999999999997E-2</c:v>
                </c:pt>
                <c:pt idx="58">
                  <c:v>6.4871600000000001E-2</c:v>
                </c:pt>
                <c:pt idx="59">
                  <c:v>6.3263200000000006E-2</c:v>
                </c:pt>
                <c:pt idx="60">
                  <c:v>6.1654800000000003E-2</c:v>
                </c:pt>
                <c:pt idx="61">
                  <c:v>6.00464E-2</c:v>
                </c:pt>
                <c:pt idx="62">
                  <c:v>5.8437999999999997E-2</c:v>
                </c:pt>
                <c:pt idx="63">
                  <c:v>5.6829600000000001E-2</c:v>
                </c:pt>
                <c:pt idx="64">
                  <c:v>5.5221199999999998E-2</c:v>
                </c:pt>
                <c:pt idx="65">
                  <c:v>5.3612800000000002E-2</c:v>
                </c:pt>
                <c:pt idx="66">
                  <c:v>5.2004399999999999E-2</c:v>
                </c:pt>
                <c:pt idx="67">
                  <c:v>5.0396000000000003E-2</c:v>
                </c:pt>
                <c:pt idx="68">
                  <c:v>4.87876E-2</c:v>
                </c:pt>
                <c:pt idx="69">
                  <c:v>4.7179199999999998E-2</c:v>
                </c:pt>
                <c:pt idx="70">
                  <c:v>4.5570800000000002E-2</c:v>
                </c:pt>
                <c:pt idx="71">
                  <c:v>4.3962399999999999E-2</c:v>
                </c:pt>
                <c:pt idx="72">
                  <c:v>4.2354000000000003E-2</c:v>
                </c:pt>
                <c:pt idx="73">
                  <c:v>4.07456E-2</c:v>
                </c:pt>
                <c:pt idx="74">
                  <c:v>3.9137199999999997E-2</c:v>
                </c:pt>
                <c:pt idx="75">
                  <c:v>3.7528800000000001E-2</c:v>
                </c:pt>
                <c:pt idx="76">
                  <c:v>3.5920399999999998E-2</c:v>
                </c:pt>
                <c:pt idx="77">
                  <c:v>3.4312000000000002E-2</c:v>
                </c:pt>
                <c:pt idx="78">
                  <c:v>3.2703599999999999E-2</c:v>
                </c:pt>
                <c:pt idx="79">
                  <c:v>3.10952E-2</c:v>
                </c:pt>
                <c:pt idx="80">
                  <c:v>2.9486800000000001E-2</c:v>
                </c:pt>
                <c:pt idx="81">
                  <c:v>2.8016599999999999E-2</c:v>
                </c:pt>
                <c:pt idx="82">
                  <c:v>2.6684699999999999E-2</c:v>
                </c:pt>
                <c:pt idx="83">
                  <c:v>2.5491E-2</c:v>
                </c:pt>
                <c:pt idx="84">
                  <c:v>2.4435599999999998E-2</c:v>
                </c:pt>
                <c:pt idx="85">
                  <c:v>2.3518399999999998E-2</c:v>
                </c:pt>
                <c:pt idx="86">
                  <c:v>2.2739499999999999E-2</c:v>
                </c:pt>
                <c:pt idx="87">
                  <c:v>2.2098699999999999E-2</c:v>
                </c:pt>
                <c:pt idx="88">
                  <c:v>2.1596299999999999E-2</c:v>
                </c:pt>
                <c:pt idx="89">
                  <c:v>2.1232000000000001E-2</c:v>
                </c:pt>
                <c:pt idx="90">
                  <c:v>2.10061E-2</c:v>
                </c:pt>
                <c:pt idx="91">
                  <c:v>2.0918300000000001E-2</c:v>
                </c:pt>
                <c:pt idx="92">
                  <c:v>2.0830600000000001E-2</c:v>
                </c:pt>
                <c:pt idx="93">
                  <c:v>2.0742799999999999E-2</c:v>
                </c:pt>
                <c:pt idx="94">
                  <c:v>2.0655099999999999E-2</c:v>
                </c:pt>
                <c:pt idx="95">
                  <c:v>2.05673E-2</c:v>
                </c:pt>
                <c:pt idx="96">
                  <c:v>2.0479600000000001E-2</c:v>
                </c:pt>
                <c:pt idx="97">
                  <c:v>2.0391800000000002E-2</c:v>
                </c:pt>
                <c:pt idx="98">
                  <c:v>2.0304099999999999E-2</c:v>
                </c:pt>
                <c:pt idx="99">
                  <c:v>2.02163E-2</c:v>
                </c:pt>
                <c:pt idx="100">
                  <c:v>2.01286E-2</c:v>
                </c:pt>
                <c:pt idx="101">
                  <c:v>2.0040800000000001E-2</c:v>
                </c:pt>
                <c:pt idx="102">
                  <c:v>1.9953100000000001E-2</c:v>
                </c:pt>
                <c:pt idx="103">
                  <c:v>1.9865299999999999E-2</c:v>
                </c:pt>
                <c:pt idx="104">
                  <c:v>1.9777599999999999E-2</c:v>
                </c:pt>
                <c:pt idx="105">
                  <c:v>1.96898E-2</c:v>
                </c:pt>
                <c:pt idx="106">
                  <c:v>1.9602100000000001E-2</c:v>
                </c:pt>
                <c:pt idx="107">
                  <c:v>1.9514299999999998E-2</c:v>
                </c:pt>
                <c:pt idx="108">
                  <c:v>1.9426599999999999E-2</c:v>
                </c:pt>
                <c:pt idx="109">
                  <c:v>1.93388E-2</c:v>
                </c:pt>
                <c:pt idx="110">
                  <c:v>1.92511E-2</c:v>
                </c:pt>
                <c:pt idx="111">
                  <c:v>1.9163300000000001E-2</c:v>
                </c:pt>
                <c:pt idx="112">
                  <c:v>1.9075600000000002E-2</c:v>
                </c:pt>
                <c:pt idx="113">
                  <c:v>1.8987799999999999E-2</c:v>
                </c:pt>
                <c:pt idx="114">
                  <c:v>1.89001E-2</c:v>
                </c:pt>
                <c:pt idx="115">
                  <c:v>1.8812300000000001E-2</c:v>
                </c:pt>
                <c:pt idx="116">
                  <c:v>1.8724600000000001E-2</c:v>
                </c:pt>
                <c:pt idx="117">
                  <c:v>1.8636799999999999E-2</c:v>
                </c:pt>
                <c:pt idx="118">
                  <c:v>1.8549099999999999E-2</c:v>
                </c:pt>
                <c:pt idx="119">
                  <c:v>1.84613E-2</c:v>
                </c:pt>
                <c:pt idx="120">
                  <c:v>1.83736E-2</c:v>
                </c:pt>
                <c:pt idx="121">
                  <c:v>1.8285800000000001E-2</c:v>
                </c:pt>
                <c:pt idx="122">
                  <c:v>1.8198099999999998E-2</c:v>
                </c:pt>
                <c:pt idx="123">
                  <c:v>1.8110299999999999E-2</c:v>
                </c:pt>
                <c:pt idx="124">
                  <c:v>1.80226E-2</c:v>
                </c:pt>
                <c:pt idx="125">
                  <c:v>1.7934800000000001E-2</c:v>
                </c:pt>
                <c:pt idx="126">
                  <c:v>1.7847100000000001E-2</c:v>
                </c:pt>
                <c:pt idx="127">
                  <c:v>1.7759299999999999E-2</c:v>
                </c:pt>
                <c:pt idx="128">
                  <c:v>1.7671599999999999E-2</c:v>
                </c:pt>
                <c:pt idx="129">
                  <c:v>1.75839E-2</c:v>
                </c:pt>
                <c:pt idx="130">
                  <c:v>1.7496100000000001E-2</c:v>
                </c:pt>
                <c:pt idx="131">
                  <c:v>1.7408400000000001E-2</c:v>
                </c:pt>
                <c:pt idx="132">
                  <c:v>1.7320599999999998E-2</c:v>
                </c:pt>
                <c:pt idx="133">
                  <c:v>1.7232899999999999E-2</c:v>
                </c:pt>
                <c:pt idx="134">
                  <c:v>1.71451E-2</c:v>
                </c:pt>
                <c:pt idx="135">
                  <c:v>1.70574E-2</c:v>
                </c:pt>
                <c:pt idx="136">
                  <c:v>1.6969600000000001E-2</c:v>
                </c:pt>
                <c:pt idx="137">
                  <c:v>1.6881899999999998E-2</c:v>
                </c:pt>
                <c:pt idx="138">
                  <c:v>1.6794099999999999E-2</c:v>
                </c:pt>
                <c:pt idx="139">
                  <c:v>1.67064E-2</c:v>
                </c:pt>
                <c:pt idx="140">
                  <c:v>1.6618600000000001E-2</c:v>
                </c:pt>
                <c:pt idx="141">
                  <c:v>1.6530900000000001E-2</c:v>
                </c:pt>
                <c:pt idx="142">
                  <c:v>1.6443099999999999E-2</c:v>
                </c:pt>
                <c:pt idx="143">
                  <c:v>1.6355399999999999E-2</c:v>
                </c:pt>
                <c:pt idx="144">
                  <c:v>1.62676E-2</c:v>
                </c:pt>
                <c:pt idx="145">
                  <c:v>1.6179900000000001E-2</c:v>
                </c:pt>
                <c:pt idx="146">
                  <c:v>1.6092100000000002E-2</c:v>
                </c:pt>
                <c:pt idx="147">
                  <c:v>1.6004399999999998E-2</c:v>
                </c:pt>
                <c:pt idx="148">
                  <c:v>1.5916599999999999E-2</c:v>
                </c:pt>
                <c:pt idx="149">
                  <c:v>1.58289E-2</c:v>
                </c:pt>
                <c:pt idx="150">
                  <c:v>1.5741100000000001E-2</c:v>
                </c:pt>
                <c:pt idx="151">
                  <c:v>1.5653400000000001E-2</c:v>
                </c:pt>
                <c:pt idx="152">
                  <c:v>1.5565600000000001E-2</c:v>
                </c:pt>
                <c:pt idx="153">
                  <c:v>1.5477899999999999E-2</c:v>
                </c:pt>
                <c:pt idx="154">
                  <c:v>1.53901E-2</c:v>
                </c:pt>
                <c:pt idx="155">
                  <c:v>1.5302400000000001E-2</c:v>
                </c:pt>
                <c:pt idx="156">
                  <c:v>1.52146E-2</c:v>
                </c:pt>
                <c:pt idx="157">
                  <c:v>1.51269E-2</c:v>
                </c:pt>
                <c:pt idx="158">
                  <c:v>1.50391E-2</c:v>
                </c:pt>
                <c:pt idx="159">
                  <c:v>1.49514E-2</c:v>
                </c:pt>
                <c:pt idx="160">
                  <c:v>1.4863599999999999E-2</c:v>
                </c:pt>
                <c:pt idx="161">
                  <c:v>1.47759E-2</c:v>
                </c:pt>
                <c:pt idx="162">
                  <c:v>1.4688100000000001E-2</c:v>
                </c:pt>
                <c:pt idx="163">
                  <c:v>1.4600399999999999E-2</c:v>
                </c:pt>
                <c:pt idx="164">
                  <c:v>1.45126E-2</c:v>
                </c:pt>
                <c:pt idx="165">
                  <c:v>1.4424899999999999E-2</c:v>
                </c:pt>
                <c:pt idx="166">
                  <c:v>1.43371E-2</c:v>
                </c:pt>
                <c:pt idx="167">
                  <c:v>1.4249400000000001E-2</c:v>
                </c:pt>
                <c:pt idx="168">
                  <c:v>1.41616E-2</c:v>
                </c:pt>
                <c:pt idx="169">
                  <c:v>1.40739E-2</c:v>
                </c:pt>
                <c:pt idx="170">
                  <c:v>1.39861E-2</c:v>
                </c:pt>
                <c:pt idx="171">
                  <c:v>1.38984E-2</c:v>
                </c:pt>
                <c:pt idx="172">
                  <c:v>1.11187E-2</c:v>
                </c:pt>
                <c:pt idx="173">
                  <c:v>8.3389999999999992E-3</c:v>
                </c:pt>
                <c:pt idx="174">
                  <c:v>5.5593999999999999E-3</c:v>
                </c:pt>
                <c:pt idx="175">
                  <c:v>2.7797E-3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80-4DF7-B0F9-246CF634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45"/>
          <c:min val="1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IX_HV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A0-4809-AE34-884BEFD28368}"/>
            </c:ext>
          </c:extLst>
        </c:ser>
        <c:ser>
          <c:idx val="1"/>
          <c:order val="1"/>
          <c:tx>
            <c:strRef>
              <c:f>'FF - r4'!$CF$7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A0-4809-AE34-884BEFD28368}"/>
            </c:ext>
          </c:extLst>
        </c:ser>
        <c:ser>
          <c:idx val="2"/>
          <c:order val="2"/>
          <c:tx>
            <c:strRef>
              <c:f>'FF - r4'!$CG$7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0.99</c:v>
                </c:pt>
                <c:pt idx="4">
                  <c:v>0.98</c:v>
                </c:pt>
                <c:pt idx="5">
                  <c:v>0.97</c:v>
                </c:pt>
                <c:pt idx="6">
                  <c:v>0.95</c:v>
                </c:pt>
                <c:pt idx="7">
                  <c:v>0.9</c:v>
                </c:pt>
                <c:pt idx="8">
                  <c:v>0.68712870000000004</c:v>
                </c:pt>
                <c:pt idx="9">
                  <c:v>0.51458700000000002</c:v>
                </c:pt>
                <c:pt idx="10">
                  <c:v>0.42270449999999998</c:v>
                </c:pt>
                <c:pt idx="11">
                  <c:v>0.3308219</c:v>
                </c:pt>
                <c:pt idx="12">
                  <c:v>0.27120309999999997</c:v>
                </c:pt>
                <c:pt idx="13">
                  <c:v>0.23578189999999999</c:v>
                </c:pt>
                <c:pt idx="14">
                  <c:v>0.21649270000000001</c:v>
                </c:pt>
                <c:pt idx="15">
                  <c:v>0.20526929999999999</c:v>
                </c:pt>
                <c:pt idx="16">
                  <c:v>0.194046</c:v>
                </c:pt>
                <c:pt idx="17">
                  <c:v>0.1828226</c:v>
                </c:pt>
                <c:pt idx="18">
                  <c:v>0.17159920000000001</c:v>
                </c:pt>
                <c:pt idx="19">
                  <c:v>0.16037589999999999</c:v>
                </c:pt>
                <c:pt idx="20">
                  <c:v>0.14915249999999999</c:v>
                </c:pt>
                <c:pt idx="21">
                  <c:v>0.1379292</c:v>
                </c:pt>
                <c:pt idx="22">
                  <c:v>0.12670580000000001</c:v>
                </c:pt>
                <c:pt idx="23">
                  <c:v>0.1175147</c:v>
                </c:pt>
                <c:pt idx="24">
                  <c:v>0.11035590000000001</c:v>
                </c:pt>
                <c:pt idx="25">
                  <c:v>0.1052293</c:v>
                </c:pt>
                <c:pt idx="26">
                  <c:v>0.102135</c:v>
                </c:pt>
                <c:pt idx="27">
                  <c:v>0.101073</c:v>
                </c:pt>
                <c:pt idx="28">
                  <c:v>0.1000109</c:v>
                </c:pt>
                <c:pt idx="29">
                  <c:v>9.8948900000000006E-2</c:v>
                </c:pt>
                <c:pt idx="30">
                  <c:v>9.7886899999999999E-2</c:v>
                </c:pt>
                <c:pt idx="31">
                  <c:v>9.6824800000000003E-2</c:v>
                </c:pt>
                <c:pt idx="32">
                  <c:v>9.5762799999999995E-2</c:v>
                </c:pt>
                <c:pt idx="33">
                  <c:v>9.4700699999999999E-2</c:v>
                </c:pt>
                <c:pt idx="34">
                  <c:v>9.3638700000000005E-2</c:v>
                </c:pt>
                <c:pt idx="35">
                  <c:v>9.2576699999999998E-2</c:v>
                </c:pt>
                <c:pt idx="36">
                  <c:v>9.1514600000000002E-2</c:v>
                </c:pt>
                <c:pt idx="37">
                  <c:v>9.0452599999999994E-2</c:v>
                </c:pt>
                <c:pt idx="38">
                  <c:v>8.9390499999999998E-2</c:v>
                </c:pt>
                <c:pt idx="39">
                  <c:v>8.8328500000000004E-2</c:v>
                </c:pt>
                <c:pt idx="40">
                  <c:v>8.7266499999999997E-2</c:v>
                </c:pt>
                <c:pt idx="41">
                  <c:v>8.62044E-2</c:v>
                </c:pt>
                <c:pt idx="42">
                  <c:v>8.5142399999999993E-2</c:v>
                </c:pt>
                <c:pt idx="43">
                  <c:v>8.40804E-2</c:v>
                </c:pt>
                <c:pt idx="44">
                  <c:v>8.3018300000000003E-2</c:v>
                </c:pt>
                <c:pt idx="45">
                  <c:v>8.1956299999999996E-2</c:v>
                </c:pt>
                <c:pt idx="46">
                  <c:v>8.0894199999999999E-2</c:v>
                </c:pt>
                <c:pt idx="47">
                  <c:v>7.9832200000000006E-2</c:v>
                </c:pt>
                <c:pt idx="48">
                  <c:v>7.8770199999999999E-2</c:v>
                </c:pt>
                <c:pt idx="49">
                  <c:v>7.7708100000000002E-2</c:v>
                </c:pt>
                <c:pt idx="50">
                  <c:v>7.6646099999999995E-2</c:v>
                </c:pt>
                <c:pt idx="51">
                  <c:v>7.5474799999999995E-2</c:v>
                </c:pt>
                <c:pt idx="52">
                  <c:v>7.4194200000000002E-2</c:v>
                </c:pt>
                <c:pt idx="53">
                  <c:v>7.2804300000000002E-2</c:v>
                </c:pt>
                <c:pt idx="54">
                  <c:v>7.1305199999999999E-2</c:v>
                </c:pt>
                <c:pt idx="55">
                  <c:v>6.9696800000000003E-2</c:v>
                </c:pt>
                <c:pt idx="56">
                  <c:v>6.8088399999999993E-2</c:v>
                </c:pt>
                <c:pt idx="57">
                  <c:v>6.6479999999999997E-2</c:v>
                </c:pt>
                <c:pt idx="58">
                  <c:v>6.4871600000000001E-2</c:v>
                </c:pt>
                <c:pt idx="59">
                  <c:v>6.3263200000000006E-2</c:v>
                </c:pt>
                <c:pt idx="60">
                  <c:v>6.1654800000000003E-2</c:v>
                </c:pt>
                <c:pt idx="61">
                  <c:v>6.00464E-2</c:v>
                </c:pt>
                <c:pt idx="62">
                  <c:v>5.8437999999999997E-2</c:v>
                </c:pt>
                <c:pt idx="63">
                  <c:v>5.6829600000000001E-2</c:v>
                </c:pt>
                <c:pt idx="64">
                  <c:v>5.5221199999999998E-2</c:v>
                </c:pt>
                <c:pt idx="65">
                  <c:v>5.3612800000000002E-2</c:v>
                </c:pt>
                <c:pt idx="66">
                  <c:v>5.2004399999999999E-2</c:v>
                </c:pt>
                <c:pt idx="67">
                  <c:v>5.0396000000000003E-2</c:v>
                </c:pt>
                <c:pt idx="68">
                  <c:v>4.87876E-2</c:v>
                </c:pt>
                <c:pt idx="69">
                  <c:v>4.7179199999999998E-2</c:v>
                </c:pt>
                <c:pt idx="70">
                  <c:v>4.5570800000000002E-2</c:v>
                </c:pt>
                <c:pt idx="71">
                  <c:v>4.3962399999999999E-2</c:v>
                </c:pt>
                <c:pt idx="72">
                  <c:v>4.2354000000000003E-2</c:v>
                </c:pt>
                <c:pt idx="73">
                  <c:v>4.07456E-2</c:v>
                </c:pt>
                <c:pt idx="74">
                  <c:v>3.9137199999999997E-2</c:v>
                </c:pt>
                <c:pt idx="75">
                  <c:v>3.7528800000000001E-2</c:v>
                </c:pt>
                <c:pt idx="76">
                  <c:v>3.5920399999999998E-2</c:v>
                </c:pt>
                <c:pt idx="77">
                  <c:v>3.4312000000000002E-2</c:v>
                </c:pt>
                <c:pt idx="78">
                  <c:v>3.2703599999999999E-2</c:v>
                </c:pt>
                <c:pt idx="79">
                  <c:v>3.10952E-2</c:v>
                </c:pt>
                <c:pt idx="80">
                  <c:v>2.9486800000000001E-2</c:v>
                </c:pt>
                <c:pt idx="81">
                  <c:v>2.8016599999999999E-2</c:v>
                </c:pt>
                <c:pt idx="82">
                  <c:v>2.6684699999999999E-2</c:v>
                </c:pt>
                <c:pt idx="83">
                  <c:v>2.5491E-2</c:v>
                </c:pt>
                <c:pt idx="84">
                  <c:v>2.4435599999999998E-2</c:v>
                </c:pt>
                <c:pt idx="85">
                  <c:v>2.3518399999999998E-2</c:v>
                </c:pt>
                <c:pt idx="86">
                  <c:v>2.2739499999999999E-2</c:v>
                </c:pt>
                <c:pt idx="87">
                  <c:v>2.2098699999999999E-2</c:v>
                </c:pt>
                <c:pt idx="88">
                  <c:v>2.1596299999999999E-2</c:v>
                </c:pt>
                <c:pt idx="89">
                  <c:v>2.1232000000000001E-2</c:v>
                </c:pt>
                <c:pt idx="90">
                  <c:v>2.10061E-2</c:v>
                </c:pt>
                <c:pt idx="91">
                  <c:v>2.0918300000000001E-2</c:v>
                </c:pt>
                <c:pt idx="92">
                  <c:v>2.0830600000000001E-2</c:v>
                </c:pt>
                <c:pt idx="93">
                  <c:v>2.0742799999999999E-2</c:v>
                </c:pt>
                <c:pt idx="94">
                  <c:v>2.0655099999999999E-2</c:v>
                </c:pt>
                <c:pt idx="95">
                  <c:v>2.05673E-2</c:v>
                </c:pt>
                <c:pt idx="96">
                  <c:v>2.0479600000000001E-2</c:v>
                </c:pt>
                <c:pt idx="97">
                  <c:v>2.0391800000000002E-2</c:v>
                </c:pt>
                <c:pt idx="98">
                  <c:v>2.0304099999999999E-2</c:v>
                </c:pt>
                <c:pt idx="99">
                  <c:v>2.02163E-2</c:v>
                </c:pt>
                <c:pt idx="100">
                  <c:v>2.01286E-2</c:v>
                </c:pt>
                <c:pt idx="101">
                  <c:v>2.0040800000000001E-2</c:v>
                </c:pt>
                <c:pt idx="102">
                  <c:v>1.9953100000000001E-2</c:v>
                </c:pt>
                <c:pt idx="103">
                  <c:v>1.9865299999999999E-2</c:v>
                </c:pt>
                <c:pt idx="104">
                  <c:v>1.9777599999999999E-2</c:v>
                </c:pt>
                <c:pt idx="105">
                  <c:v>1.96898E-2</c:v>
                </c:pt>
                <c:pt idx="106">
                  <c:v>1.9602100000000001E-2</c:v>
                </c:pt>
                <c:pt idx="107">
                  <c:v>1.9514299999999998E-2</c:v>
                </c:pt>
                <c:pt idx="108">
                  <c:v>1.9426599999999999E-2</c:v>
                </c:pt>
                <c:pt idx="109">
                  <c:v>1.93388E-2</c:v>
                </c:pt>
                <c:pt idx="110">
                  <c:v>1.92511E-2</c:v>
                </c:pt>
                <c:pt idx="111">
                  <c:v>1.9163300000000001E-2</c:v>
                </c:pt>
                <c:pt idx="112">
                  <c:v>1.9075600000000002E-2</c:v>
                </c:pt>
                <c:pt idx="113">
                  <c:v>1.8987799999999999E-2</c:v>
                </c:pt>
                <c:pt idx="114">
                  <c:v>1.89001E-2</c:v>
                </c:pt>
                <c:pt idx="115">
                  <c:v>1.8812300000000001E-2</c:v>
                </c:pt>
                <c:pt idx="116">
                  <c:v>1.8724600000000001E-2</c:v>
                </c:pt>
                <c:pt idx="117">
                  <c:v>1.8636799999999999E-2</c:v>
                </c:pt>
                <c:pt idx="118">
                  <c:v>1.8549099999999999E-2</c:v>
                </c:pt>
                <c:pt idx="119">
                  <c:v>1.84613E-2</c:v>
                </c:pt>
                <c:pt idx="120">
                  <c:v>1.83736E-2</c:v>
                </c:pt>
                <c:pt idx="121">
                  <c:v>1.8285800000000001E-2</c:v>
                </c:pt>
                <c:pt idx="122">
                  <c:v>1.8198099999999998E-2</c:v>
                </c:pt>
                <c:pt idx="123">
                  <c:v>1.8110299999999999E-2</c:v>
                </c:pt>
                <c:pt idx="124">
                  <c:v>1.80226E-2</c:v>
                </c:pt>
                <c:pt idx="125">
                  <c:v>1.7934800000000001E-2</c:v>
                </c:pt>
                <c:pt idx="126">
                  <c:v>1.7847100000000001E-2</c:v>
                </c:pt>
                <c:pt idx="127">
                  <c:v>1.7759299999999999E-2</c:v>
                </c:pt>
                <c:pt idx="128">
                  <c:v>1.7671599999999999E-2</c:v>
                </c:pt>
                <c:pt idx="129">
                  <c:v>1.75839E-2</c:v>
                </c:pt>
                <c:pt idx="130">
                  <c:v>1.7496100000000001E-2</c:v>
                </c:pt>
                <c:pt idx="131">
                  <c:v>1.7408400000000001E-2</c:v>
                </c:pt>
                <c:pt idx="132">
                  <c:v>1.7320599999999998E-2</c:v>
                </c:pt>
                <c:pt idx="133">
                  <c:v>1.7232899999999999E-2</c:v>
                </c:pt>
                <c:pt idx="134">
                  <c:v>1.71451E-2</c:v>
                </c:pt>
                <c:pt idx="135">
                  <c:v>1.70574E-2</c:v>
                </c:pt>
                <c:pt idx="136">
                  <c:v>1.6969600000000001E-2</c:v>
                </c:pt>
                <c:pt idx="137">
                  <c:v>1.6881899999999998E-2</c:v>
                </c:pt>
                <c:pt idx="138">
                  <c:v>1.6794099999999999E-2</c:v>
                </c:pt>
                <c:pt idx="139">
                  <c:v>1.67064E-2</c:v>
                </c:pt>
                <c:pt idx="140">
                  <c:v>1.6618600000000001E-2</c:v>
                </c:pt>
                <c:pt idx="141">
                  <c:v>1.6530900000000001E-2</c:v>
                </c:pt>
                <c:pt idx="142">
                  <c:v>1.6443099999999999E-2</c:v>
                </c:pt>
                <c:pt idx="143">
                  <c:v>1.6355399999999999E-2</c:v>
                </c:pt>
                <c:pt idx="144">
                  <c:v>1.62676E-2</c:v>
                </c:pt>
                <c:pt idx="145">
                  <c:v>1.6179900000000001E-2</c:v>
                </c:pt>
                <c:pt idx="146">
                  <c:v>1.6092100000000002E-2</c:v>
                </c:pt>
                <c:pt idx="147">
                  <c:v>1.6004399999999998E-2</c:v>
                </c:pt>
                <c:pt idx="148">
                  <c:v>1.5916599999999999E-2</c:v>
                </c:pt>
                <c:pt idx="149">
                  <c:v>1.58289E-2</c:v>
                </c:pt>
                <c:pt idx="150">
                  <c:v>1.5741100000000001E-2</c:v>
                </c:pt>
                <c:pt idx="151">
                  <c:v>1.5653400000000001E-2</c:v>
                </c:pt>
                <c:pt idx="152">
                  <c:v>1.5565600000000001E-2</c:v>
                </c:pt>
                <c:pt idx="153">
                  <c:v>1.5477899999999999E-2</c:v>
                </c:pt>
                <c:pt idx="154">
                  <c:v>1.53901E-2</c:v>
                </c:pt>
                <c:pt idx="155">
                  <c:v>1.5302400000000001E-2</c:v>
                </c:pt>
                <c:pt idx="156">
                  <c:v>1.52146E-2</c:v>
                </c:pt>
                <c:pt idx="157">
                  <c:v>1.51269E-2</c:v>
                </c:pt>
                <c:pt idx="158">
                  <c:v>1.50391E-2</c:v>
                </c:pt>
                <c:pt idx="159">
                  <c:v>1.49514E-2</c:v>
                </c:pt>
                <c:pt idx="160">
                  <c:v>1.4863599999999999E-2</c:v>
                </c:pt>
                <c:pt idx="161">
                  <c:v>1.47759E-2</c:v>
                </c:pt>
                <c:pt idx="162">
                  <c:v>1.4688100000000001E-2</c:v>
                </c:pt>
                <c:pt idx="163">
                  <c:v>1.4600399999999999E-2</c:v>
                </c:pt>
                <c:pt idx="164">
                  <c:v>1.45126E-2</c:v>
                </c:pt>
                <c:pt idx="165">
                  <c:v>1.4424899999999999E-2</c:v>
                </c:pt>
                <c:pt idx="166">
                  <c:v>1.43371E-2</c:v>
                </c:pt>
                <c:pt idx="167">
                  <c:v>1.4249400000000001E-2</c:v>
                </c:pt>
                <c:pt idx="168">
                  <c:v>1.41616E-2</c:v>
                </c:pt>
                <c:pt idx="169">
                  <c:v>1.40739E-2</c:v>
                </c:pt>
                <c:pt idx="170">
                  <c:v>1.39861E-2</c:v>
                </c:pt>
                <c:pt idx="171">
                  <c:v>1.38984E-2</c:v>
                </c:pt>
                <c:pt idx="172">
                  <c:v>1.11187E-2</c:v>
                </c:pt>
                <c:pt idx="173">
                  <c:v>8.3389999999999992E-3</c:v>
                </c:pt>
                <c:pt idx="174">
                  <c:v>5.5593999999999999E-3</c:v>
                </c:pt>
                <c:pt idx="175">
                  <c:v>2.7797E-3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A0-4809-AE34-884BEFD2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4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IX_HV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r4'!$CE$7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r4'!$CE$8:$CE$208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D-4996-BC3D-E397BB3C2F04}"/>
            </c:ext>
          </c:extLst>
        </c:ser>
        <c:ser>
          <c:idx val="1"/>
          <c:order val="1"/>
          <c:tx>
            <c:strRef>
              <c:f>'FF - r4'!$CF$7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r4'!$CF$8:$CF$208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2D-4996-BC3D-E397BB3C2F04}"/>
            </c:ext>
          </c:extLst>
        </c:ser>
        <c:ser>
          <c:idx val="2"/>
          <c:order val="2"/>
          <c:tx>
            <c:strRef>
              <c:f>'FF - r4'!$CG$7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r4'!$CG$8:$CG$208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0.99</c:v>
                </c:pt>
                <c:pt idx="4">
                  <c:v>0.98</c:v>
                </c:pt>
                <c:pt idx="5">
                  <c:v>0.97</c:v>
                </c:pt>
                <c:pt idx="6">
                  <c:v>0.95</c:v>
                </c:pt>
                <c:pt idx="7">
                  <c:v>0.9</c:v>
                </c:pt>
                <c:pt idx="8">
                  <c:v>0.68712870000000004</c:v>
                </c:pt>
                <c:pt idx="9">
                  <c:v>0.51458700000000002</c:v>
                </c:pt>
                <c:pt idx="10">
                  <c:v>0.42270449999999998</c:v>
                </c:pt>
                <c:pt idx="11">
                  <c:v>0.3308219</c:v>
                </c:pt>
                <c:pt idx="12">
                  <c:v>0.27120309999999997</c:v>
                </c:pt>
                <c:pt idx="13">
                  <c:v>0.23578189999999999</c:v>
                </c:pt>
                <c:pt idx="14">
                  <c:v>0.21649270000000001</c:v>
                </c:pt>
                <c:pt idx="15">
                  <c:v>0.20526929999999999</c:v>
                </c:pt>
                <c:pt idx="16">
                  <c:v>0.194046</c:v>
                </c:pt>
                <c:pt idx="17">
                  <c:v>0.1828226</c:v>
                </c:pt>
                <c:pt idx="18">
                  <c:v>0.17159920000000001</c:v>
                </c:pt>
                <c:pt idx="19">
                  <c:v>0.16037589999999999</c:v>
                </c:pt>
                <c:pt idx="20">
                  <c:v>0.14915249999999999</c:v>
                </c:pt>
                <c:pt idx="21">
                  <c:v>0.1379292</c:v>
                </c:pt>
                <c:pt idx="22">
                  <c:v>0.12670580000000001</c:v>
                </c:pt>
                <c:pt idx="23">
                  <c:v>0.1175147</c:v>
                </c:pt>
                <c:pt idx="24">
                  <c:v>0.11035590000000001</c:v>
                </c:pt>
                <c:pt idx="25">
                  <c:v>0.1052293</c:v>
                </c:pt>
                <c:pt idx="26">
                  <c:v>0.102135</c:v>
                </c:pt>
                <c:pt idx="27">
                  <c:v>0.101073</c:v>
                </c:pt>
                <c:pt idx="28">
                  <c:v>0.1000109</c:v>
                </c:pt>
                <c:pt idx="29">
                  <c:v>9.8948900000000006E-2</c:v>
                </c:pt>
                <c:pt idx="30">
                  <c:v>9.7886899999999999E-2</c:v>
                </c:pt>
                <c:pt idx="31">
                  <c:v>9.6824800000000003E-2</c:v>
                </c:pt>
                <c:pt idx="32">
                  <c:v>9.5762799999999995E-2</c:v>
                </c:pt>
                <c:pt idx="33">
                  <c:v>9.4700699999999999E-2</c:v>
                </c:pt>
                <c:pt idx="34">
                  <c:v>9.3638700000000005E-2</c:v>
                </c:pt>
                <c:pt idx="35">
                  <c:v>9.2576699999999998E-2</c:v>
                </c:pt>
                <c:pt idx="36">
                  <c:v>9.1514600000000002E-2</c:v>
                </c:pt>
                <c:pt idx="37">
                  <c:v>9.0452599999999994E-2</c:v>
                </c:pt>
                <c:pt idx="38">
                  <c:v>8.9390499999999998E-2</c:v>
                </c:pt>
                <c:pt idx="39">
                  <c:v>8.8328500000000004E-2</c:v>
                </c:pt>
                <c:pt idx="40">
                  <c:v>8.7266499999999997E-2</c:v>
                </c:pt>
                <c:pt idx="41">
                  <c:v>8.62044E-2</c:v>
                </c:pt>
                <c:pt idx="42">
                  <c:v>8.5142399999999993E-2</c:v>
                </c:pt>
                <c:pt idx="43">
                  <c:v>8.40804E-2</c:v>
                </c:pt>
                <c:pt idx="44">
                  <c:v>8.3018300000000003E-2</c:v>
                </c:pt>
                <c:pt idx="45">
                  <c:v>8.1956299999999996E-2</c:v>
                </c:pt>
                <c:pt idx="46">
                  <c:v>8.0894199999999999E-2</c:v>
                </c:pt>
                <c:pt idx="47">
                  <c:v>7.9832200000000006E-2</c:v>
                </c:pt>
                <c:pt idx="48">
                  <c:v>7.8770199999999999E-2</c:v>
                </c:pt>
                <c:pt idx="49">
                  <c:v>7.7708100000000002E-2</c:v>
                </c:pt>
                <c:pt idx="50">
                  <c:v>7.6646099999999995E-2</c:v>
                </c:pt>
                <c:pt idx="51">
                  <c:v>7.5474799999999995E-2</c:v>
                </c:pt>
                <c:pt idx="52">
                  <c:v>7.4194200000000002E-2</c:v>
                </c:pt>
                <c:pt idx="53">
                  <c:v>7.2804300000000002E-2</c:v>
                </c:pt>
                <c:pt idx="54">
                  <c:v>7.1305199999999999E-2</c:v>
                </c:pt>
                <c:pt idx="55">
                  <c:v>6.9696800000000003E-2</c:v>
                </c:pt>
                <c:pt idx="56">
                  <c:v>6.8088399999999993E-2</c:v>
                </c:pt>
                <c:pt idx="57">
                  <c:v>6.6479999999999997E-2</c:v>
                </c:pt>
                <c:pt idx="58">
                  <c:v>6.4871600000000001E-2</c:v>
                </c:pt>
                <c:pt idx="59">
                  <c:v>6.3263200000000006E-2</c:v>
                </c:pt>
                <c:pt idx="60">
                  <c:v>6.1654800000000003E-2</c:v>
                </c:pt>
                <c:pt idx="61">
                  <c:v>6.00464E-2</c:v>
                </c:pt>
                <c:pt idx="62">
                  <c:v>5.8437999999999997E-2</c:v>
                </c:pt>
                <c:pt idx="63">
                  <c:v>5.6829600000000001E-2</c:v>
                </c:pt>
                <c:pt idx="64">
                  <c:v>5.5221199999999998E-2</c:v>
                </c:pt>
                <c:pt idx="65">
                  <c:v>5.3612800000000002E-2</c:v>
                </c:pt>
                <c:pt idx="66">
                  <c:v>5.2004399999999999E-2</c:v>
                </c:pt>
                <c:pt idx="67">
                  <c:v>5.0396000000000003E-2</c:v>
                </c:pt>
                <c:pt idx="68">
                  <c:v>4.87876E-2</c:v>
                </c:pt>
                <c:pt idx="69">
                  <c:v>4.7179199999999998E-2</c:v>
                </c:pt>
                <c:pt idx="70">
                  <c:v>4.5570800000000002E-2</c:v>
                </c:pt>
                <c:pt idx="71">
                  <c:v>4.3962399999999999E-2</c:v>
                </c:pt>
                <c:pt idx="72">
                  <c:v>4.2354000000000003E-2</c:v>
                </c:pt>
                <c:pt idx="73">
                  <c:v>4.07456E-2</c:v>
                </c:pt>
                <c:pt idx="74">
                  <c:v>3.9137199999999997E-2</c:v>
                </c:pt>
                <c:pt idx="75">
                  <c:v>3.7528800000000001E-2</c:v>
                </c:pt>
                <c:pt idx="76">
                  <c:v>3.5920399999999998E-2</c:v>
                </c:pt>
                <c:pt idx="77">
                  <c:v>3.4312000000000002E-2</c:v>
                </c:pt>
                <c:pt idx="78">
                  <c:v>3.2703599999999999E-2</c:v>
                </c:pt>
                <c:pt idx="79">
                  <c:v>3.10952E-2</c:v>
                </c:pt>
                <c:pt idx="80">
                  <c:v>2.9486800000000001E-2</c:v>
                </c:pt>
                <c:pt idx="81">
                  <c:v>2.8016599999999999E-2</c:v>
                </c:pt>
                <c:pt idx="82">
                  <c:v>2.6684699999999999E-2</c:v>
                </c:pt>
                <c:pt idx="83">
                  <c:v>2.5491E-2</c:v>
                </c:pt>
                <c:pt idx="84">
                  <c:v>2.4435599999999998E-2</c:v>
                </c:pt>
                <c:pt idx="85">
                  <c:v>2.3518399999999998E-2</c:v>
                </c:pt>
                <c:pt idx="86">
                  <c:v>2.2739499999999999E-2</c:v>
                </c:pt>
                <c:pt idx="87">
                  <c:v>2.2098699999999999E-2</c:v>
                </c:pt>
                <c:pt idx="88">
                  <c:v>2.1596299999999999E-2</c:v>
                </c:pt>
                <c:pt idx="89">
                  <c:v>2.1232000000000001E-2</c:v>
                </c:pt>
                <c:pt idx="90">
                  <c:v>2.10061E-2</c:v>
                </c:pt>
                <c:pt idx="91">
                  <c:v>2.0918300000000001E-2</c:v>
                </c:pt>
                <c:pt idx="92">
                  <c:v>2.0830600000000001E-2</c:v>
                </c:pt>
                <c:pt idx="93">
                  <c:v>2.0742799999999999E-2</c:v>
                </c:pt>
                <c:pt idx="94">
                  <c:v>2.0655099999999999E-2</c:v>
                </c:pt>
                <c:pt idx="95">
                  <c:v>2.05673E-2</c:v>
                </c:pt>
                <c:pt idx="96">
                  <c:v>2.0479600000000001E-2</c:v>
                </c:pt>
                <c:pt idx="97">
                  <c:v>2.0391800000000002E-2</c:v>
                </c:pt>
                <c:pt idx="98">
                  <c:v>2.0304099999999999E-2</c:v>
                </c:pt>
                <c:pt idx="99">
                  <c:v>2.02163E-2</c:v>
                </c:pt>
                <c:pt idx="100">
                  <c:v>2.01286E-2</c:v>
                </c:pt>
                <c:pt idx="101">
                  <c:v>2.0040800000000001E-2</c:v>
                </c:pt>
                <c:pt idx="102">
                  <c:v>1.9953100000000001E-2</c:v>
                </c:pt>
                <c:pt idx="103">
                  <c:v>1.9865299999999999E-2</c:v>
                </c:pt>
                <c:pt idx="104">
                  <c:v>1.9777599999999999E-2</c:v>
                </c:pt>
                <c:pt idx="105">
                  <c:v>1.96898E-2</c:v>
                </c:pt>
                <c:pt idx="106">
                  <c:v>1.9602100000000001E-2</c:v>
                </c:pt>
                <c:pt idx="107">
                  <c:v>1.9514299999999998E-2</c:v>
                </c:pt>
                <c:pt idx="108">
                  <c:v>1.9426599999999999E-2</c:v>
                </c:pt>
                <c:pt idx="109">
                  <c:v>1.93388E-2</c:v>
                </c:pt>
                <c:pt idx="110">
                  <c:v>1.92511E-2</c:v>
                </c:pt>
                <c:pt idx="111">
                  <c:v>1.9163300000000001E-2</c:v>
                </c:pt>
                <c:pt idx="112">
                  <c:v>1.9075600000000002E-2</c:v>
                </c:pt>
                <c:pt idx="113">
                  <c:v>1.8987799999999999E-2</c:v>
                </c:pt>
                <c:pt idx="114">
                  <c:v>1.89001E-2</c:v>
                </c:pt>
                <c:pt idx="115">
                  <c:v>1.8812300000000001E-2</c:v>
                </c:pt>
                <c:pt idx="116">
                  <c:v>1.8724600000000001E-2</c:v>
                </c:pt>
                <c:pt idx="117">
                  <c:v>1.8636799999999999E-2</c:v>
                </c:pt>
                <c:pt idx="118">
                  <c:v>1.8549099999999999E-2</c:v>
                </c:pt>
                <c:pt idx="119">
                  <c:v>1.84613E-2</c:v>
                </c:pt>
                <c:pt idx="120">
                  <c:v>1.83736E-2</c:v>
                </c:pt>
                <c:pt idx="121">
                  <c:v>1.8285800000000001E-2</c:v>
                </c:pt>
                <c:pt idx="122">
                  <c:v>1.8198099999999998E-2</c:v>
                </c:pt>
                <c:pt idx="123">
                  <c:v>1.8110299999999999E-2</c:v>
                </c:pt>
                <c:pt idx="124">
                  <c:v>1.80226E-2</c:v>
                </c:pt>
                <c:pt idx="125">
                  <c:v>1.7934800000000001E-2</c:v>
                </c:pt>
                <c:pt idx="126">
                  <c:v>1.7847100000000001E-2</c:v>
                </c:pt>
                <c:pt idx="127">
                  <c:v>1.7759299999999999E-2</c:v>
                </c:pt>
                <c:pt idx="128">
                  <c:v>1.7671599999999999E-2</c:v>
                </c:pt>
                <c:pt idx="129">
                  <c:v>1.75839E-2</c:v>
                </c:pt>
                <c:pt idx="130">
                  <c:v>1.7496100000000001E-2</c:v>
                </c:pt>
                <c:pt idx="131">
                  <c:v>1.7408400000000001E-2</c:v>
                </c:pt>
                <c:pt idx="132">
                  <c:v>1.7320599999999998E-2</c:v>
                </c:pt>
                <c:pt idx="133">
                  <c:v>1.7232899999999999E-2</c:v>
                </c:pt>
                <c:pt idx="134">
                  <c:v>1.71451E-2</c:v>
                </c:pt>
                <c:pt idx="135">
                  <c:v>1.70574E-2</c:v>
                </c:pt>
                <c:pt idx="136">
                  <c:v>1.6969600000000001E-2</c:v>
                </c:pt>
                <c:pt idx="137">
                  <c:v>1.6881899999999998E-2</c:v>
                </c:pt>
                <c:pt idx="138">
                  <c:v>1.6794099999999999E-2</c:v>
                </c:pt>
                <c:pt idx="139">
                  <c:v>1.67064E-2</c:v>
                </c:pt>
                <c:pt idx="140">
                  <c:v>1.6618600000000001E-2</c:v>
                </c:pt>
                <c:pt idx="141">
                  <c:v>1.6530900000000001E-2</c:v>
                </c:pt>
                <c:pt idx="142">
                  <c:v>1.6443099999999999E-2</c:v>
                </c:pt>
                <c:pt idx="143">
                  <c:v>1.6355399999999999E-2</c:v>
                </c:pt>
                <c:pt idx="144">
                  <c:v>1.62676E-2</c:v>
                </c:pt>
                <c:pt idx="145">
                  <c:v>1.6179900000000001E-2</c:v>
                </c:pt>
                <c:pt idx="146">
                  <c:v>1.6092100000000002E-2</c:v>
                </c:pt>
                <c:pt idx="147">
                  <c:v>1.6004399999999998E-2</c:v>
                </c:pt>
                <c:pt idx="148">
                  <c:v>1.5916599999999999E-2</c:v>
                </c:pt>
                <c:pt idx="149">
                  <c:v>1.58289E-2</c:v>
                </c:pt>
                <c:pt idx="150">
                  <c:v>1.5741100000000001E-2</c:v>
                </c:pt>
                <c:pt idx="151">
                  <c:v>1.5653400000000001E-2</c:v>
                </c:pt>
                <c:pt idx="152">
                  <c:v>1.5565600000000001E-2</c:v>
                </c:pt>
                <c:pt idx="153">
                  <c:v>1.5477899999999999E-2</c:v>
                </c:pt>
                <c:pt idx="154">
                  <c:v>1.53901E-2</c:v>
                </c:pt>
                <c:pt idx="155">
                  <c:v>1.5302400000000001E-2</c:v>
                </c:pt>
                <c:pt idx="156">
                  <c:v>1.52146E-2</c:v>
                </c:pt>
                <c:pt idx="157">
                  <c:v>1.51269E-2</c:v>
                </c:pt>
                <c:pt idx="158">
                  <c:v>1.50391E-2</c:v>
                </c:pt>
                <c:pt idx="159">
                  <c:v>1.49514E-2</c:v>
                </c:pt>
                <c:pt idx="160">
                  <c:v>1.4863599999999999E-2</c:v>
                </c:pt>
                <c:pt idx="161">
                  <c:v>1.47759E-2</c:v>
                </c:pt>
                <c:pt idx="162">
                  <c:v>1.4688100000000001E-2</c:v>
                </c:pt>
                <c:pt idx="163">
                  <c:v>1.4600399999999999E-2</c:v>
                </c:pt>
                <c:pt idx="164">
                  <c:v>1.45126E-2</c:v>
                </c:pt>
                <c:pt idx="165">
                  <c:v>1.4424899999999999E-2</c:v>
                </c:pt>
                <c:pt idx="166">
                  <c:v>1.43371E-2</c:v>
                </c:pt>
                <c:pt idx="167">
                  <c:v>1.4249400000000001E-2</c:v>
                </c:pt>
                <c:pt idx="168">
                  <c:v>1.41616E-2</c:v>
                </c:pt>
                <c:pt idx="169">
                  <c:v>1.40739E-2</c:v>
                </c:pt>
                <c:pt idx="170">
                  <c:v>1.39861E-2</c:v>
                </c:pt>
                <c:pt idx="171">
                  <c:v>1.38984E-2</c:v>
                </c:pt>
                <c:pt idx="172">
                  <c:v>1.11187E-2</c:v>
                </c:pt>
                <c:pt idx="173">
                  <c:v>8.3389999999999992E-3</c:v>
                </c:pt>
                <c:pt idx="174">
                  <c:v>5.5593999999999999E-3</c:v>
                </c:pt>
                <c:pt idx="175">
                  <c:v>2.7797E-3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2D-4996-BC3D-E397BB3C2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30"/>
          <c:min val="8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r4'!$CH$8:$CH$208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7B-4A86-8174-AE0F988AE983}"/>
            </c:ext>
          </c:extLst>
        </c:ser>
        <c:ser>
          <c:idx val="1"/>
          <c:order val="1"/>
          <c:tx>
            <c:strRef>
              <c:f>'FF - r4'!$CI$7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r4'!$CI$8:$CI$208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7B-4A86-8174-AE0F988AE983}"/>
            </c:ext>
          </c:extLst>
        </c:ser>
        <c:ser>
          <c:idx val="2"/>
          <c:order val="2"/>
          <c:tx>
            <c:strRef>
              <c:f>'FF - r4'!$CJ$7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0.99931110000000001</c:v>
                </c:pt>
                <c:pt idx="4">
                  <c:v>0.99793330000000002</c:v>
                </c:pt>
                <c:pt idx="5">
                  <c:v>0.99586660000000005</c:v>
                </c:pt>
                <c:pt idx="6">
                  <c:v>0.94629229999999998</c:v>
                </c:pt>
                <c:pt idx="7">
                  <c:v>0.84921040000000003</c:v>
                </c:pt>
                <c:pt idx="8">
                  <c:v>0.70530970000000004</c:v>
                </c:pt>
                <c:pt idx="9">
                  <c:v>0.52048470000000002</c:v>
                </c:pt>
                <c:pt idx="10">
                  <c:v>0.3977368</c:v>
                </c:pt>
                <c:pt idx="11">
                  <c:v>0.29961090000000001</c:v>
                </c:pt>
                <c:pt idx="12">
                  <c:v>0.24547069999999999</c:v>
                </c:pt>
                <c:pt idx="13">
                  <c:v>0.21468000000000001</c:v>
                </c:pt>
                <c:pt idx="14">
                  <c:v>0.19388939999999999</c:v>
                </c:pt>
                <c:pt idx="15">
                  <c:v>0.1730988</c:v>
                </c:pt>
                <c:pt idx="16">
                  <c:v>0.15519150000000001</c:v>
                </c:pt>
                <c:pt idx="17">
                  <c:v>0.14016770000000001</c:v>
                </c:pt>
                <c:pt idx="18">
                  <c:v>0.12802730000000001</c:v>
                </c:pt>
                <c:pt idx="19">
                  <c:v>0.1187704</c:v>
                </c:pt>
                <c:pt idx="20">
                  <c:v>0.11239680000000001</c:v>
                </c:pt>
                <c:pt idx="21">
                  <c:v>0.1099067</c:v>
                </c:pt>
                <c:pt idx="22">
                  <c:v>0.10829999999999999</c:v>
                </c:pt>
                <c:pt idx="23">
                  <c:v>0.10769330000000001</c:v>
                </c:pt>
                <c:pt idx="24">
                  <c:v>0.1070866</c:v>
                </c:pt>
                <c:pt idx="25">
                  <c:v>0.1064799</c:v>
                </c:pt>
                <c:pt idx="26">
                  <c:v>0.1058732</c:v>
                </c:pt>
                <c:pt idx="27">
                  <c:v>0.1052665</c:v>
                </c:pt>
                <c:pt idx="28">
                  <c:v>0.1046598</c:v>
                </c:pt>
                <c:pt idx="29">
                  <c:v>0.1040531</c:v>
                </c:pt>
                <c:pt idx="30">
                  <c:v>0.10344639999999999</c:v>
                </c:pt>
                <c:pt idx="31">
                  <c:v>0.1028396</c:v>
                </c:pt>
                <c:pt idx="32">
                  <c:v>0.1022329</c:v>
                </c:pt>
                <c:pt idx="33">
                  <c:v>0.1016262</c:v>
                </c:pt>
                <c:pt idx="34">
                  <c:v>0.1010195</c:v>
                </c:pt>
                <c:pt idx="35">
                  <c:v>0.1004128</c:v>
                </c:pt>
                <c:pt idx="36">
                  <c:v>9.9806099999999995E-2</c:v>
                </c:pt>
                <c:pt idx="37">
                  <c:v>9.9199399999999993E-2</c:v>
                </c:pt>
                <c:pt idx="38">
                  <c:v>9.8592700000000005E-2</c:v>
                </c:pt>
                <c:pt idx="39">
                  <c:v>9.7986000000000004E-2</c:v>
                </c:pt>
                <c:pt idx="40">
                  <c:v>9.7379300000000002E-2</c:v>
                </c:pt>
                <c:pt idx="41">
                  <c:v>9.67726E-2</c:v>
                </c:pt>
                <c:pt idx="42">
                  <c:v>9.6165899999999999E-2</c:v>
                </c:pt>
                <c:pt idx="43">
                  <c:v>9.5559199999999997E-2</c:v>
                </c:pt>
                <c:pt idx="44">
                  <c:v>9.4952499999999995E-2</c:v>
                </c:pt>
                <c:pt idx="45">
                  <c:v>9.4345799999999994E-2</c:v>
                </c:pt>
                <c:pt idx="46">
                  <c:v>9.3739100000000006E-2</c:v>
                </c:pt>
                <c:pt idx="47">
                  <c:v>9.3132400000000004E-2</c:v>
                </c:pt>
                <c:pt idx="48">
                  <c:v>9.2525700000000002E-2</c:v>
                </c:pt>
                <c:pt idx="49">
                  <c:v>9.1919000000000001E-2</c:v>
                </c:pt>
                <c:pt idx="50">
                  <c:v>9.1312299999999999E-2</c:v>
                </c:pt>
                <c:pt idx="51">
                  <c:v>9.0705599999999997E-2</c:v>
                </c:pt>
                <c:pt idx="52">
                  <c:v>9.0098899999999996E-2</c:v>
                </c:pt>
                <c:pt idx="53">
                  <c:v>8.9492199999999994E-2</c:v>
                </c:pt>
                <c:pt idx="54">
                  <c:v>8.8885500000000006E-2</c:v>
                </c:pt>
                <c:pt idx="55">
                  <c:v>8.8278800000000004E-2</c:v>
                </c:pt>
                <c:pt idx="56">
                  <c:v>8.7672100000000003E-2</c:v>
                </c:pt>
                <c:pt idx="57">
                  <c:v>8.7065299999999998E-2</c:v>
                </c:pt>
                <c:pt idx="58">
                  <c:v>8.6458599999999997E-2</c:v>
                </c:pt>
                <c:pt idx="59">
                  <c:v>8.5851899999999995E-2</c:v>
                </c:pt>
                <c:pt idx="60">
                  <c:v>8.5245199999999993E-2</c:v>
                </c:pt>
                <c:pt idx="61">
                  <c:v>8.4638500000000005E-2</c:v>
                </c:pt>
                <c:pt idx="62">
                  <c:v>8.4031800000000004E-2</c:v>
                </c:pt>
                <c:pt idx="63">
                  <c:v>8.3425100000000002E-2</c:v>
                </c:pt>
                <c:pt idx="64">
                  <c:v>8.28184E-2</c:v>
                </c:pt>
                <c:pt idx="65">
                  <c:v>8.2211699999999999E-2</c:v>
                </c:pt>
                <c:pt idx="66">
                  <c:v>8.1604999999999997E-2</c:v>
                </c:pt>
                <c:pt idx="67">
                  <c:v>8.0998299999999995E-2</c:v>
                </c:pt>
                <c:pt idx="68">
                  <c:v>8.0391599999999994E-2</c:v>
                </c:pt>
                <c:pt idx="69">
                  <c:v>7.9784900000000006E-2</c:v>
                </c:pt>
                <c:pt idx="70">
                  <c:v>7.9178200000000004E-2</c:v>
                </c:pt>
                <c:pt idx="71">
                  <c:v>7.8571500000000002E-2</c:v>
                </c:pt>
                <c:pt idx="72">
                  <c:v>7.7964800000000001E-2</c:v>
                </c:pt>
                <c:pt idx="73">
                  <c:v>7.7358099999999999E-2</c:v>
                </c:pt>
                <c:pt idx="74">
                  <c:v>7.6751399999999997E-2</c:v>
                </c:pt>
                <c:pt idx="75">
                  <c:v>7.6144699999999996E-2</c:v>
                </c:pt>
                <c:pt idx="76">
                  <c:v>7.5537999999999994E-2</c:v>
                </c:pt>
                <c:pt idx="77">
                  <c:v>7.4931300000000006E-2</c:v>
                </c:pt>
                <c:pt idx="78">
                  <c:v>7.4324600000000005E-2</c:v>
                </c:pt>
                <c:pt idx="79">
                  <c:v>7.3717900000000003E-2</c:v>
                </c:pt>
                <c:pt idx="80">
                  <c:v>7.3111200000000001E-2</c:v>
                </c:pt>
                <c:pt idx="81">
                  <c:v>7.25045E-2</c:v>
                </c:pt>
                <c:pt idx="82">
                  <c:v>7.1897799999999998E-2</c:v>
                </c:pt>
                <c:pt idx="83">
                  <c:v>7.1290999999999993E-2</c:v>
                </c:pt>
                <c:pt idx="84">
                  <c:v>7.0684300000000005E-2</c:v>
                </c:pt>
                <c:pt idx="85">
                  <c:v>7.0077600000000004E-2</c:v>
                </c:pt>
                <c:pt idx="86">
                  <c:v>6.9470900000000002E-2</c:v>
                </c:pt>
                <c:pt idx="87">
                  <c:v>6.88642E-2</c:v>
                </c:pt>
                <c:pt idx="88">
                  <c:v>6.8257499999999999E-2</c:v>
                </c:pt>
                <c:pt idx="89">
                  <c:v>6.7650799999999997E-2</c:v>
                </c:pt>
                <c:pt idx="90">
                  <c:v>6.7044099999999995E-2</c:v>
                </c:pt>
                <c:pt idx="91">
                  <c:v>6.6437399999999994E-2</c:v>
                </c:pt>
                <c:pt idx="92">
                  <c:v>6.5830700000000006E-2</c:v>
                </c:pt>
                <c:pt idx="93">
                  <c:v>6.5224000000000004E-2</c:v>
                </c:pt>
                <c:pt idx="94">
                  <c:v>6.4617300000000003E-2</c:v>
                </c:pt>
                <c:pt idx="95">
                  <c:v>6.4010600000000001E-2</c:v>
                </c:pt>
                <c:pt idx="96">
                  <c:v>6.3403899999999999E-2</c:v>
                </c:pt>
                <c:pt idx="97">
                  <c:v>6.2797199999999997E-2</c:v>
                </c:pt>
                <c:pt idx="98">
                  <c:v>6.2190500000000003E-2</c:v>
                </c:pt>
                <c:pt idx="99">
                  <c:v>6.1583800000000001E-2</c:v>
                </c:pt>
                <c:pt idx="100">
                  <c:v>6.0977099999999999E-2</c:v>
                </c:pt>
                <c:pt idx="101">
                  <c:v>6.0370399999999998E-2</c:v>
                </c:pt>
                <c:pt idx="102">
                  <c:v>5.9763700000000003E-2</c:v>
                </c:pt>
                <c:pt idx="103">
                  <c:v>5.9157000000000001E-2</c:v>
                </c:pt>
                <c:pt idx="104">
                  <c:v>5.85503E-2</c:v>
                </c:pt>
                <c:pt idx="105">
                  <c:v>5.7943599999999998E-2</c:v>
                </c:pt>
                <c:pt idx="106">
                  <c:v>5.7336900000000003E-2</c:v>
                </c:pt>
                <c:pt idx="107">
                  <c:v>5.6730200000000001E-2</c:v>
                </c:pt>
                <c:pt idx="108">
                  <c:v>5.61235E-2</c:v>
                </c:pt>
                <c:pt idx="109">
                  <c:v>5.5516700000000002E-2</c:v>
                </c:pt>
                <c:pt idx="110">
                  <c:v>5.491E-2</c:v>
                </c:pt>
                <c:pt idx="111">
                  <c:v>5.4303299999999999E-2</c:v>
                </c:pt>
                <c:pt idx="112">
                  <c:v>5.3696599999999997E-2</c:v>
                </c:pt>
                <c:pt idx="113">
                  <c:v>5.3089900000000002E-2</c:v>
                </c:pt>
                <c:pt idx="114">
                  <c:v>5.2483200000000001E-2</c:v>
                </c:pt>
                <c:pt idx="115">
                  <c:v>5.1876499999999999E-2</c:v>
                </c:pt>
                <c:pt idx="116">
                  <c:v>5.1269799999999997E-2</c:v>
                </c:pt>
                <c:pt idx="117">
                  <c:v>5.0663100000000003E-2</c:v>
                </c:pt>
                <c:pt idx="118">
                  <c:v>5.0056400000000001E-2</c:v>
                </c:pt>
                <c:pt idx="119">
                  <c:v>4.9449699999999999E-2</c:v>
                </c:pt>
                <c:pt idx="120">
                  <c:v>4.8842999999999998E-2</c:v>
                </c:pt>
                <c:pt idx="121">
                  <c:v>4.8236300000000003E-2</c:v>
                </c:pt>
                <c:pt idx="122">
                  <c:v>4.8089300000000001E-2</c:v>
                </c:pt>
                <c:pt idx="123">
                  <c:v>4.7942400000000003E-2</c:v>
                </c:pt>
                <c:pt idx="124">
                  <c:v>4.7795400000000002E-2</c:v>
                </c:pt>
                <c:pt idx="125">
                  <c:v>4.76484E-2</c:v>
                </c:pt>
                <c:pt idx="126">
                  <c:v>4.7501500000000002E-2</c:v>
                </c:pt>
                <c:pt idx="127">
                  <c:v>4.7354500000000001E-2</c:v>
                </c:pt>
                <c:pt idx="128">
                  <c:v>4.7207499999999999E-2</c:v>
                </c:pt>
                <c:pt idx="129">
                  <c:v>4.7060600000000001E-2</c:v>
                </c:pt>
                <c:pt idx="130">
                  <c:v>4.69136E-2</c:v>
                </c:pt>
                <c:pt idx="131">
                  <c:v>4.6766599999999998E-2</c:v>
                </c:pt>
                <c:pt idx="132">
                  <c:v>4.66197E-2</c:v>
                </c:pt>
                <c:pt idx="133">
                  <c:v>4.6472699999999999E-2</c:v>
                </c:pt>
                <c:pt idx="134">
                  <c:v>4.6325699999999997E-2</c:v>
                </c:pt>
                <c:pt idx="135">
                  <c:v>4.6178799999999999E-2</c:v>
                </c:pt>
                <c:pt idx="136">
                  <c:v>4.6031799999999998E-2</c:v>
                </c:pt>
                <c:pt idx="137">
                  <c:v>4.5884800000000003E-2</c:v>
                </c:pt>
                <c:pt idx="138">
                  <c:v>4.5737899999999998E-2</c:v>
                </c:pt>
                <c:pt idx="139">
                  <c:v>4.5590899999999997E-2</c:v>
                </c:pt>
                <c:pt idx="140">
                  <c:v>4.5443900000000002E-2</c:v>
                </c:pt>
                <c:pt idx="141">
                  <c:v>4.5296999999999997E-2</c:v>
                </c:pt>
                <c:pt idx="142">
                  <c:v>4.5150000000000003E-2</c:v>
                </c:pt>
                <c:pt idx="143">
                  <c:v>4.5003000000000001E-2</c:v>
                </c:pt>
                <c:pt idx="144">
                  <c:v>4.4856100000000003E-2</c:v>
                </c:pt>
                <c:pt idx="145">
                  <c:v>4.4709100000000002E-2</c:v>
                </c:pt>
                <c:pt idx="146">
                  <c:v>4.4562200000000003E-2</c:v>
                </c:pt>
                <c:pt idx="147">
                  <c:v>4.4415200000000002E-2</c:v>
                </c:pt>
                <c:pt idx="148">
                  <c:v>4.4268200000000001E-2</c:v>
                </c:pt>
                <c:pt idx="149">
                  <c:v>4.4121300000000002E-2</c:v>
                </c:pt>
                <c:pt idx="150">
                  <c:v>4.3974300000000001E-2</c:v>
                </c:pt>
                <c:pt idx="151">
                  <c:v>4.38273E-2</c:v>
                </c:pt>
                <c:pt idx="152">
                  <c:v>4.3680400000000001E-2</c:v>
                </c:pt>
                <c:pt idx="153">
                  <c:v>4.35334E-2</c:v>
                </c:pt>
                <c:pt idx="154">
                  <c:v>4.3386399999999999E-2</c:v>
                </c:pt>
                <c:pt idx="155">
                  <c:v>4.32395E-2</c:v>
                </c:pt>
                <c:pt idx="156">
                  <c:v>4.3092499999999999E-2</c:v>
                </c:pt>
                <c:pt idx="157">
                  <c:v>4.2945499999999998E-2</c:v>
                </c:pt>
                <c:pt idx="158">
                  <c:v>4.2798599999999999E-2</c:v>
                </c:pt>
                <c:pt idx="159">
                  <c:v>4.2651599999999998E-2</c:v>
                </c:pt>
                <c:pt idx="160">
                  <c:v>4.2504599999999997E-2</c:v>
                </c:pt>
                <c:pt idx="161">
                  <c:v>4.2357699999999998E-2</c:v>
                </c:pt>
                <c:pt idx="162">
                  <c:v>4.2210699999999997E-2</c:v>
                </c:pt>
                <c:pt idx="163">
                  <c:v>4.2040300000000003E-2</c:v>
                </c:pt>
                <c:pt idx="164">
                  <c:v>4.1846399999999999E-2</c:v>
                </c:pt>
                <c:pt idx="165">
                  <c:v>4.1628999999999999E-2</c:v>
                </c:pt>
                <c:pt idx="166">
                  <c:v>4.13882E-2</c:v>
                </c:pt>
                <c:pt idx="167">
                  <c:v>4.1124000000000001E-2</c:v>
                </c:pt>
                <c:pt idx="168">
                  <c:v>4.0836200000000003E-2</c:v>
                </c:pt>
                <c:pt idx="169">
                  <c:v>4.0524999999999999E-2</c:v>
                </c:pt>
                <c:pt idx="170">
                  <c:v>4.0213800000000001E-2</c:v>
                </c:pt>
                <c:pt idx="171">
                  <c:v>3.9902600000000003E-2</c:v>
                </c:pt>
                <c:pt idx="172">
                  <c:v>3.9591399999999999E-2</c:v>
                </c:pt>
                <c:pt idx="173">
                  <c:v>3.9280299999999997E-2</c:v>
                </c:pt>
                <c:pt idx="174">
                  <c:v>3.89691E-2</c:v>
                </c:pt>
                <c:pt idx="175">
                  <c:v>3.8657900000000002E-2</c:v>
                </c:pt>
                <c:pt idx="176">
                  <c:v>3.8346699999999997E-2</c:v>
                </c:pt>
                <c:pt idx="177">
                  <c:v>3.80355E-2</c:v>
                </c:pt>
                <c:pt idx="178">
                  <c:v>3.7724300000000002E-2</c:v>
                </c:pt>
                <c:pt idx="179">
                  <c:v>3.7413099999999998E-2</c:v>
                </c:pt>
                <c:pt idx="180">
                  <c:v>3.71019E-2</c:v>
                </c:pt>
                <c:pt idx="181">
                  <c:v>3.6790700000000003E-2</c:v>
                </c:pt>
                <c:pt idx="182">
                  <c:v>3.6479499999999998E-2</c:v>
                </c:pt>
                <c:pt idx="183">
                  <c:v>3.61683E-2</c:v>
                </c:pt>
                <c:pt idx="184">
                  <c:v>3.5857100000000003E-2</c:v>
                </c:pt>
                <c:pt idx="185">
                  <c:v>3.5545899999999998E-2</c:v>
                </c:pt>
                <c:pt idx="186">
                  <c:v>3.5234700000000001E-2</c:v>
                </c:pt>
                <c:pt idx="187">
                  <c:v>3.4923599999999999E-2</c:v>
                </c:pt>
                <c:pt idx="188">
                  <c:v>3.4612400000000001E-2</c:v>
                </c:pt>
                <c:pt idx="189">
                  <c:v>3.4301199999999997E-2</c:v>
                </c:pt>
                <c:pt idx="190">
                  <c:v>3.3989999999999999E-2</c:v>
                </c:pt>
                <c:pt idx="191">
                  <c:v>3.3678800000000002E-2</c:v>
                </c:pt>
                <c:pt idx="192">
                  <c:v>3.2242600000000003E-2</c:v>
                </c:pt>
                <c:pt idx="193">
                  <c:v>2.9681300000000001E-2</c:v>
                </c:pt>
                <c:pt idx="194">
                  <c:v>2.59951E-2</c:v>
                </c:pt>
                <c:pt idx="195">
                  <c:v>2.1183899999999999E-2</c:v>
                </c:pt>
                <c:pt idx="196">
                  <c:v>1.64171E-2</c:v>
                </c:pt>
                <c:pt idx="197">
                  <c:v>1.1694700000000001E-2</c:v>
                </c:pt>
                <c:pt idx="198">
                  <c:v>7.0168000000000001E-3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7B-4A86-8174-AE0F988AE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 - Mid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r4'!$CH$8:$CH$208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86-4FF3-88D7-9B02BAD5A61A}"/>
            </c:ext>
          </c:extLst>
        </c:ser>
        <c:ser>
          <c:idx val="1"/>
          <c:order val="1"/>
          <c:tx>
            <c:strRef>
              <c:f>'FF - r4'!$CI$7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r4'!$CI$8:$CI$208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86-4FF3-88D7-9B02BAD5A61A}"/>
            </c:ext>
          </c:extLst>
        </c:ser>
        <c:ser>
          <c:idx val="2"/>
          <c:order val="2"/>
          <c:tx>
            <c:strRef>
              <c:f>'FF - r4'!$CJ$7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0.99931110000000001</c:v>
                </c:pt>
                <c:pt idx="4">
                  <c:v>0.99793330000000002</c:v>
                </c:pt>
                <c:pt idx="5">
                  <c:v>0.99586660000000005</c:v>
                </c:pt>
                <c:pt idx="6">
                  <c:v>0.94629229999999998</c:v>
                </c:pt>
                <c:pt idx="7">
                  <c:v>0.84921040000000003</c:v>
                </c:pt>
                <c:pt idx="8">
                  <c:v>0.70530970000000004</c:v>
                </c:pt>
                <c:pt idx="9">
                  <c:v>0.52048470000000002</c:v>
                </c:pt>
                <c:pt idx="10">
                  <c:v>0.3977368</c:v>
                </c:pt>
                <c:pt idx="11">
                  <c:v>0.29961090000000001</c:v>
                </c:pt>
                <c:pt idx="12">
                  <c:v>0.24547069999999999</c:v>
                </c:pt>
                <c:pt idx="13">
                  <c:v>0.21468000000000001</c:v>
                </c:pt>
                <c:pt idx="14">
                  <c:v>0.19388939999999999</c:v>
                </c:pt>
                <c:pt idx="15">
                  <c:v>0.1730988</c:v>
                </c:pt>
                <c:pt idx="16">
                  <c:v>0.15519150000000001</c:v>
                </c:pt>
                <c:pt idx="17">
                  <c:v>0.14016770000000001</c:v>
                </c:pt>
                <c:pt idx="18">
                  <c:v>0.12802730000000001</c:v>
                </c:pt>
                <c:pt idx="19">
                  <c:v>0.1187704</c:v>
                </c:pt>
                <c:pt idx="20">
                  <c:v>0.11239680000000001</c:v>
                </c:pt>
                <c:pt idx="21">
                  <c:v>0.1099067</c:v>
                </c:pt>
                <c:pt idx="22">
                  <c:v>0.10829999999999999</c:v>
                </c:pt>
                <c:pt idx="23">
                  <c:v>0.10769330000000001</c:v>
                </c:pt>
                <c:pt idx="24">
                  <c:v>0.1070866</c:v>
                </c:pt>
                <c:pt idx="25">
                  <c:v>0.1064799</c:v>
                </c:pt>
                <c:pt idx="26">
                  <c:v>0.1058732</c:v>
                </c:pt>
                <c:pt idx="27">
                  <c:v>0.1052665</c:v>
                </c:pt>
                <c:pt idx="28">
                  <c:v>0.1046598</c:v>
                </c:pt>
                <c:pt idx="29">
                  <c:v>0.1040531</c:v>
                </c:pt>
                <c:pt idx="30">
                  <c:v>0.10344639999999999</c:v>
                </c:pt>
                <c:pt idx="31">
                  <c:v>0.1028396</c:v>
                </c:pt>
                <c:pt idx="32">
                  <c:v>0.1022329</c:v>
                </c:pt>
                <c:pt idx="33">
                  <c:v>0.1016262</c:v>
                </c:pt>
                <c:pt idx="34">
                  <c:v>0.1010195</c:v>
                </c:pt>
                <c:pt idx="35">
                  <c:v>0.1004128</c:v>
                </c:pt>
                <c:pt idx="36">
                  <c:v>9.9806099999999995E-2</c:v>
                </c:pt>
                <c:pt idx="37">
                  <c:v>9.9199399999999993E-2</c:v>
                </c:pt>
                <c:pt idx="38">
                  <c:v>9.8592700000000005E-2</c:v>
                </c:pt>
                <c:pt idx="39">
                  <c:v>9.7986000000000004E-2</c:v>
                </c:pt>
                <c:pt idx="40">
                  <c:v>9.7379300000000002E-2</c:v>
                </c:pt>
                <c:pt idx="41">
                  <c:v>9.67726E-2</c:v>
                </c:pt>
                <c:pt idx="42">
                  <c:v>9.6165899999999999E-2</c:v>
                </c:pt>
                <c:pt idx="43">
                  <c:v>9.5559199999999997E-2</c:v>
                </c:pt>
                <c:pt idx="44">
                  <c:v>9.4952499999999995E-2</c:v>
                </c:pt>
                <c:pt idx="45">
                  <c:v>9.4345799999999994E-2</c:v>
                </c:pt>
                <c:pt idx="46">
                  <c:v>9.3739100000000006E-2</c:v>
                </c:pt>
                <c:pt idx="47">
                  <c:v>9.3132400000000004E-2</c:v>
                </c:pt>
                <c:pt idx="48">
                  <c:v>9.2525700000000002E-2</c:v>
                </c:pt>
                <c:pt idx="49">
                  <c:v>9.1919000000000001E-2</c:v>
                </c:pt>
                <c:pt idx="50">
                  <c:v>9.1312299999999999E-2</c:v>
                </c:pt>
                <c:pt idx="51">
                  <c:v>9.0705599999999997E-2</c:v>
                </c:pt>
                <c:pt idx="52">
                  <c:v>9.0098899999999996E-2</c:v>
                </c:pt>
                <c:pt idx="53">
                  <c:v>8.9492199999999994E-2</c:v>
                </c:pt>
                <c:pt idx="54">
                  <c:v>8.8885500000000006E-2</c:v>
                </c:pt>
                <c:pt idx="55">
                  <c:v>8.8278800000000004E-2</c:v>
                </c:pt>
                <c:pt idx="56">
                  <c:v>8.7672100000000003E-2</c:v>
                </c:pt>
                <c:pt idx="57">
                  <c:v>8.7065299999999998E-2</c:v>
                </c:pt>
                <c:pt idx="58">
                  <c:v>8.6458599999999997E-2</c:v>
                </c:pt>
                <c:pt idx="59">
                  <c:v>8.5851899999999995E-2</c:v>
                </c:pt>
                <c:pt idx="60">
                  <c:v>8.5245199999999993E-2</c:v>
                </c:pt>
                <c:pt idx="61">
                  <c:v>8.4638500000000005E-2</c:v>
                </c:pt>
                <c:pt idx="62">
                  <c:v>8.4031800000000004E-2</c:v>
                </c:pt>
                <c:pt idx="63">
                  <c:v>8.3425100000000002E-2</c:v>
                </c:pt>
                <c:pt idx="64">
                  <c:v>8.28184E-2</c:v>
                </c:pt>
                <c:pt idx="65">
                  <c:v>8.2211699999999999E-2</c:v>
                </c:pt>
                <c:pt idx="66">
                  <c:v>8.1604999999999997E-2</c:v>
                </c:pt>
                <c:pt idx="67">
                  <c:v>8.0998299999999995E-2</c:v>
                </c:pt>
                <c:pt idx="68">
                  <c:v>8.0391599999999994E-2</c:v>
                </c:pt>
                <c:pt idx="69">
                  <c:v>7.9784900000000006E-2</c:v>
                </c:pt>
                <c:pt idx="70">
                  <c:v>7.9178200000000004E-2</c:v>
                </c:pt>
                <c:pt idx="71">
                  <c:v>7.8571500000000002E-2</c:v>
                </c:pt>
                <c:pt idx="72">
                  <c:v>7.7964800000000001E-2</c:v>
                </c:pt>
                <c:pt idx="73">
                  <c:v>7.7358099999999999E-2</c:v>
                </c:pt>
                <c:pt idx="74">
                  <c:v>7.6751399999999997E-2</c:v>
                </c:pt>
                <c:pt idx="75">
                  <c:v>7.6144699999999996E-2</c:v>
                </c:pt>
                <c:pt idx="76">
                  <c:v>7.5537999999999994E-2</c:v>
                </c:pt>
                <c:pt idx="77">
                  <c:v>7.4931300000000006E-2</c:v>
                </c:pt>
                <c:pt idx="78">
                  <c:v>7.4324600000000005E-2</c:v>
                </c:pt>
                <c:pt idx="79">
                  <c:v>7.3717900000000003E-2</c:v>
                </c:pt>
                <c:pt idx="80">
                  <c:v>7.3111200000000001E-2</c:v>
                </c:pt>
                <c:pt idx="81">
                  <c:v>7.25045E-2</c:v>
                </c:pt>
                <c:pt idx="82">
                  <c:v>7.1897799999999998E-2</c:v>
                </c:pt>
                <c:pt idx="83">
                  <c:v>7.1290999999999993E-2</c:v>
                </c:pt>
                <c:pt idx="84">
                  <c:v>7.0684300000000005E-2</c:v>
                </c:pt>
                <c:pt idx="85">
                  <c:v>7.0077600000000004E-2</c:v>
                </c:pt>
                <c:pt idx="86">
                  <c:v>6.9470900000000002E-2</c:v>
                </c:pt>
                <c:pt idx="87">
                  <c:v>6.88642E-2</c:v>
                </c:pt>
                <c:pt idx="88">
                  <c:v>6.8257499999999999E-2</c:v>
                </c:pt>
                <c:pt idx="89">
                  <c:v>6.7650799999999997E-2</c:v>
                </c:pt>
                <c:pt idx="90">
                  <c:v>6.7044099999999995E-2</c:v>
                </c:pt>
                <c:pt idx="91">
                  <c:v>6.6437399999999994E-2</c:v>
                </c:pt>
                <c:pt idx="92">
                  <c:v>6.5830700000000006E-2</c:v>
                </c:pt>
                <c:pt idx="93">
                  <c:v>6.5224000000000004E-2</c:v>
                </c:pt>
                <c:pt idx="94">
                  <c:v>6.4617300000000003E-2</c:v>
                </c:pt>
                <c:pt idx="95">
                  <c:v>6.4010600000000001E-2</c:v>
                </c:pt>
                <c:pt idx="96">
                  <c:v>6.3403899999999999E-2</c:v>
                </c:pt>
                <c:pt idx="97">
                  <c:v>6.2797199999999997E-2</c:v>
                </c:pt>
                <c:pt idx="98">
                  <c:v>6.2190500000000003E-2</c:v>
                </c:pt>
                <c:pt idx="99">
                  <c:v>6.1583800000000001E-2</c:v>
                </c:pt>
                <c:pt idx="100">
                  <c:v>6.0977099999999999E-2</c:v>
                </c:pt>
                <c:pt idx="101">
                  <c:v>6.0370399999999998E-2</c:v>
                </c:pt>
                <c:pt idx="102">
                  <c:v>5.9763700000000003E-2</c:v>
                </c:pt>
                <c:pt idx="103">
                  <c:v>5.9157000000000001E-2</c:v>
                </c:pt>
                <c:pt idx="104">
                  <c:v>5.85503E-2</c:v>
                </c:pt>
                <c:pt idx="105">
                  <c:v>5.7943599999999998E-2</c:v>
                </c:pt>
                <c:pt idx="106">
                  <c:v>5.7336900000000003E-2</c:v>
                </c:pt>
                <c:pt idx="107">
                  <c:v>5.6730200000000001E-2</c:v>
                </c:pt>
                <c:pt idx="108">
                  <c:v>5.61235E-2</c:v>
                </c:pt>
                <c:pt idx="109">
                  <c:v>5.5516700000000002E-2</c:v>
                </c:pt>
                <c:pt idx="110">
                  <c:v>5.491E-2</c:v>
                </c:pt>
                <c:pt idx="111">
                  <c:v>5.4303299999999999E-2</c:v>
                </c:pt>
                <c:pt idx="112">
                  <c:v>5.3696599999999997E-2</c:v>
                </c:pt>
                <c:pt idx="113">
                  <c:v>5.3089900000000002E-2</c:v>
                </c:pt>
                <c:pt idx="114">
                  <c:v>5.2483200000000001E-2</c:v>
                </c:pt>
                <c:pt idx="115">
                  <c:v>5.1876499999999999E-2</c:v>
                </c:pt>
                <c:pt idx="116">
                  <c:v>5.1269799999999997E-2</c:v>
                </c:pt>
                <c:pt idx="117">
                  <c:v>5.0663100000000003E-2</c:v>
                </c:pt>
                <c:pt idx="118">
                  <c:v>5.0056400000000001E-2</c:v>
                </c:pt>
                <c:pt idx="119">
                  <c:v>4.9449699999999999E-2</c:v>
                </c:pt>
                <c:pt idx="120">
                  <c:v>4.8842999999999998E-2</c:v>
                </c:pt>
                <c:pt idx="121">
                  <c:v>4.8236300000000003E-2</c:v>
                </c:pt>
                <c:pt idx="122">
                  <c:v>4.8089300000000001E-2</c:v>
                </c:pt>
                <c:pt idx="123">
                  <c:v>4.7942400000000003E-2</c:v>
                </c:pt>
                <c:pt idx="124">
                  <c:v>4.7795400000000002E-2</c:v>
                </c:pt>
                <c:pt idx="125">
                  <c:v>4.76484E-2</c:v>
                </c:pt>
                <c:pt idx="126">
                  <c:v>4.7501500000000002E-2</c:v>
                </c:pt>
                <c:pt idx="127">
                  <c:v>4.7354500000000001E-2</c:v>
                </c:pt>
                <c:pt idx="128">
                  <c:v>4.7207499999999999E-2</c:v>
                </c:pt>
                <c:pt idx="129">
                  <c:v>4.7060600000000001E-2</c:v>
                </c:pt>
                <c:pt idx="130">
                  <c:v>4.69136E-2</c:v>
                </c:pt>
                <c:pt idx="131">
                  <c:v>4.6766599999999998E-2</c:v>
                </c:pt>
                <c:pt idx="132">
                  <c:v>4.66197E-2</c:v>
                </c:pt>
                <c:pt idx="133">
                  <c:v>4.6472699999999999E-2</c:v>
                </c:pt>
                <c:pt idx="134">
                  <c:v>4.6325699999999997E-2</c:v>
                </c:pt>
                <c:pt idx="135">
                  <c:v>4.6178799999999999E-2</c:v>
                </c:pt>
                <c:pt idx="136">
                  <c:v>4.6031799999999998E-2</c:v>
                </c:pt>
                <c:pt idx="137">
                  <c:v>4.5884800000000003E-2</c:v>
                </c:pt>
                <c:pt idx="138">
                  <c:v>4.5737899999999998E-2</c:v>
                </c:pt>
                <c:pt idx="139">
                  <c:v>4.5590899999999997E-2</c:v>
                </c:pt>
                <c:pt idx="140">
                  <c:v>4.5443900000000002E-2</c:v>
                </c:pt>
                <c:pt idx="141">
                  <c:v>4.5296999999999997E-2</c:v>
                </c:pt>
                <c:pt idx="142">
                  <c:v>4.5150000000000003E-2</c:v>
                </c:pt>
                <c:pt idx="143">
                  <c:v>4.5003000000000001E-2</c:v>
                </c:pt>
                <c:pt idx="144">
                  <c:v>4.4856100000000003E-2</c:v>
                </c:pt>
                <c:pt idx="145">
                  <c:v>4.4709100000000002E-2</c:v>
                </c:pt>
                <c:pt idx="146">
                  <c:v>4.4562200000000003E-2</c:v>
                </c:pt>
                <c:pt idx="147">
                  <c:v>4.4415200000000002E-2</c:v>
                </c:pt>
                <c:pt idx="148">
                  <c:v>4.4268200000000001E-2</c:v>
                </c:pt>
                <c:pt idx="149">
                  <c:v>4.4121300000000002E-2</c:v>
                </c:pt>
                <c:pt idx="150">
                  <c:v>4.3974300000000001E-2</c:v>
                </c:pt>
                <c:pt idx="151">
                  <c:v>4.38273E-2</c:v>
                </c:pt>
                <c:pt idx="152">
                  <c:v>4.3680400000000001E-2</c:v>
                </c:pt>
                <c:pt idx="153">
                  <c:v>4.35334E-2</c:v>
                </c:pt>
                <c:pt idx="154">
                  <c:v>4.3386399999999999E-2</c:v>
                </c:pt>
                <c:pt idx="155">
                  <c:v>4.32395E-2</c:v>
                </c:pt>
                <c:pt idx="156">
                  <c:v>4.3092499999999999E-2</c:v>
                </c:pt>
                <c:pt idx="157">
                  <c:v>4.2945499999999998E-2</c:v>
                </c:pt>
                <c:pt idx="158">
                  <c:v>4.2798599999999999E-2</c:v>
                </c:pt>
                <c:pt idx="159">
                  <c:v>4.2651599999999998E-2</c:v>
                </c:pt>
                <c:pt idx="160">
                  <c:v>4.2504599999999997E-2</c:v>
                </c:pt>
                <c:pt idx="161">
                  <c:v>4.2357699999999998E-2</c:v>
                </c:pt>
                <c:pt idx="162">
                  <c:v>4.2210699999999997E-2</c:v>
                </c:pt>
                <c:pt idx="163">
                  <c:v>4.2040300000000003E-2</c:v>
                </c:pt>
                <c:pt idx="164">
                  <c:v>4.1846399999999999E-2</c:v>
                </c:pt>
                <c:pt idx="165">
                  <c:v>4.1628999999999999E-2</c:v>
                </c:pt>
                <c:pt idx="166">
                  <c:v>4.13882E-2</c:v>
                </c:pt>
                <c:pt idx="167">
                  <c:v>4.1124000000000001E-2</c:v>
                </c:pt>
                <c:pt idx="168">
                  <c:v>4.0836200000000003E-2</c:v>
                </c:pt>
                <c:pt idx="169">
                  <c:v>4.0524999999999999E-2</c:v>
                </c:pt>
                <c:pt idx="170">
                  <c:v>4.0213800000000001E-2</c:v>
                </c:pt>
                <c:pt idx="171">
                  <c:v>3.9902600000000003E-2</c:v>
                </c:pt>
                <c:pt idx="172">
                  <c:v>3.9591399999999999E-2</c:v>
                </c:pt>
                <c:pt idx="173">
                  <c:v>3.9280299999999997E-2</c:v>
                </c:pt>
                <c:pt idx="174">
                  <c:v>3.89691E-2</c:v>
                </c:pt>
                <c:pt idx="175">
                  <c:v>3.8657900000000002E-2</c:v>
                </c:pt>
                <c:pt idx="176">
                  <c:v>3.8346699999999997E-2</c:v>
                </c:pt>
                <c:pt idx="177">
                  <c:v>3.80355E-2</c:v>
                </c:pt>
                <c:pt idx="178">
                  <c:v>3.7724300000000002E-2</c:v>
                </c:pt>
                <c:pt idx="179">
                  <c:v>3.7413099999999998E-2</c:v>
                </c:pt>
                <c:pt idx="180">
                  <c:v>3.71019E-2</c:v>
                </c:pt>
                <c:pt idx="181">
                  <c:v>3.6790700000000003E-2</c:v>
                </c:pt>
                <c:pt idx="182">
                  <c:v>3.6479499999999998E-2</c:v>
                </c:pt>
                <c:pt idx="183">
                  <c:v>3.61683E-2</c:v>
                </c:pt>
                <c:pt idx="184">
                  <c:v>3.5857100000000003E-2</c:v>
                </c:pt>
                <c:pt idx="185">
                  <c:v>3.5545899999999998E-2</c:v>
                </c:pt>
                <c:pt idx="186">
                  <c:v>3.5234700000000001E-2</c:v>
                </c:pt>
                <c:pt idx="187">
                  <c:v>3.4923599999999999E-2</c:v>
                </c:pt>
                <c:pt idx="188">
                  <c:v>3.4612400000000001E-2</c:v>
                </c:pt>
                <c:pt idx="189">
                  <c:v>3.4301199999999997E-2</c:v>
                </c:pt>
                <c:pt idx="190">
                  <c:v>3.3989999999999999E-2</c:v>
                </c:pt>
                <c:pt idx="191">
                  <c:v>3.3678800000000002E-2</c:v>
                </c:pt>
                <c:pt idx="192">
                  <c:v>3.2242600000000003E-2</c:v>
                </c:pt>
                <c:pt idx="193">
                  <c:v>2.9681300000000001E-2</c:v>
                </c:pt>
                <c:pt idx="194">
                  <c:v>2.59951E-2</c:v>
                </c:pt>
                <c:pt idx="195">
                  <c:v>2.1183899999999999E-2</c:v>
                </c:pt>
                <c:pt idx="196">
                  <c:v>1.64171E-2</c:v>
                </c:pt>
                <c:pt idx="197">
                  <c:v>1.1694700000000001E-2</c:v>
                </c:pt>
                <c:pt idx="198">
                  <c:v>7.0168000000000001E-3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86-4FF3-88D7-9B02BAD5A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6"/>
          <c:min val="12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 - Tail</a:t>
            </a:r>
          </a:p>
        </c:rich>
      </c:tx>
      <c:layout>
        <c:manualLayout>
          <c:xMode val="edge"/>
          <c:yMode val="edge"/>
          <c:x val="0.42076106659573514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r4'!$CH$7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r4'!$CH$8:$CH$208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73-43EF-B701-EF564E45C173}"/>
            </c:ext>
          </c:extLst>
        </c:ser>
        <c:ser>
          <c:idx val="1"/>
          <c:order val="1"/>
          <c:tx>
            <c:strRef>
              <c:f>'FF - r4'!$CI$7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r4'!$CI$8:$CI$208</c:f>
              <c:numCache>
                <c:formatCode>_(* #,##0.0000000_);_(* \(#,##0.0000000\);_(* "-"??_);_(@_)</c:formatCode>
                <c:ptCount val="20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73-43EF-B701-EF564E45C173}"/>
            </c:ext>
          </c:extLst>
        </c:ser>
        <c:ser>
          <c:idx val="2"/>
          <c:order val="2"/>
          <c:tx>
            <c:strRef>
              <c:f>'FF - r4'!$CJ$7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r4'!$CJ$8:$CJ$208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0.99931110000000001</c:v>
                </c:pt>
                <c:pt idx="4">
                  <c:v>0.99793330000000002</c:v>
                </c:pt>
                <c:pt idx="5">
                  <c:v>0.99586660000000005</c:v>
                </c:pt>
                <c:pt idx="6">
                  <c:v>0.94629229999999998</c:v>
                </c:pt>
                <c:pt idx="7">
                  <c:v>0.84921040000000003</c:v>
                </c:pt>
                <c:pt idx="8">
                  <c:v>0.70530970000000004</c:v>
                </c:pt>
                <c:pt idx="9">
                  <c:v>0.52048470000000002</c:v>
                </c:pt>
                <c:pt idx="10">
                  <c:v>0.3977368</c:v>
                </c:pt>
                <c:pt idx="11">
                  <c:v>0.29961090000000001</c:v>
                </c:pt>
                <c:pt idx="12">
                  <c:v>0.24547069999999999</c:v>
                </c:pt>
                <c:pt idx="13">
                  <c:v>0.21468000000000001</c:v>
                </c:pt>
                <c:pt idx="14">
                  <c:v>0.19388939999999999</c:v>
                </c:pt>
                <c:pt idx="15">
                  <c:v>0.1730988</c:v>
                </c:pt>
                <c:pt idx="16">
                  <c:v>0.15519150000000001</c:v>
                </c:pt>
                <c:pt idx="17">
                  <c:v>0.14016770000000001</c:v>
                </c:pt>
                <c:pt idx="18">
                  <c:v>0.12802730000000001</c:v>
                </c:pt>
                <c:pt idx="19">
                  <c:v>0.1187704</c:v>
                </c:pt>
                <c:pt idx="20">
                  <c:v>0.11239680000000001</c:v>
                </c:pt>
                <c:pt idx="21">
                  <c:v>0.1099067</c:v>
                </c:pt>
                <c:pt idx="22">
                  <c:v>0.10829999999999999</c:v>
                </c:pt>
                <c:pt idx="23">
                  <c:v>0.10769330000000001</c:v>
                </c:pt>
                <c:pt idx="24">
                  <c:v>0.1070866</c:v>
                </c:pt>
                <c:pt idx="25">
                  <c:v>0.1064799</c:v>
                </c:pt>
                <c:pt idx="26">
                  <c:v>0.1058732</c:v>
                </c:pt>
                <c:pt idx="27">
                  <c:v>0.1052665</c:v>
                </c:pt>
                <c:pt idx="28">
                  <c:v>0.1046598</c:v>
                </c:pt>
                <c:pt idx="29">
                  <c:v>0.1040531</c:v>
                </c:pt>
                <c:pt idx="30">
                  <c:v>0.10344639999999999</c:v>
                </c:pt>
                <c:pt idx="31">
                  <c:v>0.1028396</c:v>
                </c:pt>
                <c:pt idx="32">
                  <c:v>0.1022329</c:v>
                </c:pt>
                <c:pt idx="33">
                  <c:v>0.1016262</c:v>
                </c:pt>
                <c:pt idx="34">
                  <c:v>0.1010195</c:v>
                </c:pt>
                <c:pt idx="35">
                  <c:v>0.1004128</c:v>
                </c:pt>
                <c:pt idx="36">
                  <c:v>9.9806099999999995E-2</c:v>
                </c:pt>
                <c:pt idx="37">
                  <c:v>9.9199399999999993E-2</c:v>
                </c:pt>
                <c:pt idx="38">
                  <c:v>9.8592700000000005E-2</c:v>
                </c:pt>
                <c:pt idx="39">
                  <c:v>9.7986000000000004E-2</c:v>
                </c:pt>
                <c:pt idx="40">
                  <c:v>9.7379300000000002E-2</c:v>
                </c:pt>
                <c:pt idx="41">
                  <c:v>9.67726E-2</c:v>
                </c:pt>
                <c:pt idx="42">
                  <c:v>9.6165899999999999E-2</c:v>
                </c:pt>
                <c:pt idx="43">
                  <c:v>9.5559199999999997E-2</c:v>
                </c:pt>
                <c:pt idx="44">
                  <c:v>9.4952499999999995E-2</c:v>
                </c:pt>
                <c:pt idx="45">
                  <c:v>9.4345799999999994E-2</c:v>
                </c:pt>
                <c:pt idx="46">
                  <c:v>9.3739100000000006E-2</c:v>
                </c:pt>
                <c:pt idx="47">
                  <c:v>9.3132400000000004E-2</c:v>
                </c:pt>
                <c:pt idx="48">
                  <c:v>9.2525700000000002E-2</c:v>
                </c:pt>
                <c:pt idx="49">
                  <c:v>9.1919000000000001E-2</c:v>
                </c:pt>
                <c:pt idx="50">
                  <c:v>9.1312299999999999E-2</c:v>
                </c:pt>
                <c:pt idx="51">
                  <c:v>9.0705599999999997E-2</c:v>
                </c:pt>
                <c:pt idx="52">
                  <c:v>9.0098899999999996E-2</c:v>
                </c:pt>
                <c:pt idx="53">
                  <c:v>8.9492199999999994E-2</c:v>
                </c:pt>
                <c:pt idx="54">
                  <c:v>8.8885500000000006E-2</c:v>
                </c:pt>
                <c:pt idx="55">
                  <c:v>8.8278800000000004E-2</c:v>
                </c:pt>
                <c:pt idx="56">
                  <c:v>8.7672100000000003E-2</c:v>
                </c:pt>
                <c:pt idx="57">
                  <c:v>8.7065299999999998E-2</c:v>
                </c:pt>
                <c:pt idx="58">
                  <c:v>8.6458599999999997E-2</c:v>
                </c:pt>
                <c:pt idx="59">
                  <c:v>8.5851899999999995E-2</c:v>
                </c:pt>
                <c:pt idx="60">
                  <c:v>8.5245199999999993E-2</c:v>
                </c:pt>
                <c:pt idx="61">
                  <c:v>8.4638500000000005E-2</c:v>
                </c:pt>
                <c:pt idx="62">
                  <c:v>8.4031800000000004E-2</c:v>
                </c:pt>
                <c:pt idx="63">
                  <c:v>8.3425100000000002E-2</c:v>
                </c:pt>
                <c:pt idx="64">
                  <c:v>8.28184E-2</c:v>
                </c:pt>
                <c:pt idx="65">
                  <c:v>8.2211699999999999E-2</c:v>
                </c:pt>
                <c:pt idx="66">
                  <c:v>8.1604999999999997E-2</c:v>
                </c:pt>
                <c:pt idx="67">
                  <c:v>8.0998299999999995E-2</c:v>
                </c:pt>
                <c:pt idx="68">
                  <c:v>8.0391599999999994E-2</c:v>
                </c:pt>
                <c:pt idx="69">
                  <c:v>7.9784900000000006E-2</c:v>
                </c:pt>
                <c:pt idx="70">
                  <c:v>7.9178200000000004E-2</c:v>
                </c:pt>
                <c:pt idx="71">
                  <c:v>7.8571500000000002E-2</c:v>
                </c:pt>
                <c:pt idx="72">
                  <c:v>7.7964800000000001E-2</c:v>
                </c:pt>
                <c:pt idx="73">
                  <c:v>7.7358099999999999E-2</c:v>
                </c:pt>
                <c:pt idx="74">
                  <c:v>7.6751399999999997E-2</c:v>
                </c:pt>
                <c:pt idx="75">
                  <c:v>7.6144699999999996E-2</c:v>
                </c:pt>
                <c:pt idx="76">
                  <c:v>7.5537999999999994E-2</c:v>
                </c:pt>
                <c:pt idx="77">
                  <c:v>7.4931300000000006E-2</c:v>
                </c:pt>
                <c:pt idx="78">
                  <c:v>7.4324600000000005E-2</c:v>
                </c:pt>
                <c:pt idx="79">
                  <c:v>7.3717900000000003E-2</c:v>
                </c:pt>
                <c:pt idx="80">
                  <c:v>7.3111200000000001E-2</c:v>
                </c:pt>
                <c:pt idx="81">
                  <c:v>7.25045E-2</c:v>
                </c:pt>
                <c:pt idx="82">
                  <c:v>7.1897799999999998E-2</c:v>
                </c:pt>
                <c:pt idx="83">
                  <c:v>7.1290999999999993E-2</c:v>
                </c:pt>
                <c:pt idx="84">
                  <c:v>7.0684300000000005E-2</c:v>
                </c:pt>
                <c:pt idx="85">
                  <c:v>7.0077600000000004E-2</c:v>
                </c:pt>
                <c:pt idx="86">
                  <c:v>6.9470900000000002E-2</c:v>
                </c:pt>
                <c:pt idx="87">
                  <c:v>6.88642E-2</c:v>
                </c:pt>
                <c:pt idx="88">
                  <c:v>6.8257499999999999E-2</c:v>
                </c:pt>
                <c:pt idx="89">
                  <c:v>6.7650799999999997E-2</c:v>
                </c:pt>
                <c:pt idx="90">
                  <c:v>6.7044099999999995E-2</c:v>
                </c:pt>
                <c:pt idx="91">
                  <c:v>6.6437399999999994E-2</c:v>
                </c:pt>
                <c:pt idx="92">
                  <c:v>6.5830700000000006E-2</c:v>
                </c:pt>
                <c:pt idx="93">
                  <c:v>6.5224000000000004E-2</c:v>
                </c:pt>
                <c:pt idx="94">
                  <c:v>6.4617300000000003E-2</c:v>
                </c:pt>
                <c:pt idx="95">
                  <c:v>6.4010600000000001E-2</c:v>
                </c:pt>
                <c:pt idx="96">
                  <c:v>6.3403899999999999E-2</c:v>
                </c:pt>
                <c:pt idx="97">
                  <c:v>6.2797199999999997E-2</c:v>
                </c:pt>
                <c:pt idx="98">
                  <c:v>6.2190500000000003E-2</c:v>
                </c:pt>
                <c:pt idx="99">
                  <c:v>6.1583800000000001E-2</c:v>
                </c:pt>
                <c:pt idx="100">
                  <c:v>6.0977099999999999E-2</c:v>
                </c:pt>
                <c:pt idx="101">
                  <c:v>6.0370399999999998E-2</c:v>
                </c:pt>
                <c:pt idx="102">
                  <c:v>5.9763700000000003E-2</c:v>
                </c:pt>
                <c:pt idx="103">
                  <c:v>5.9157000000000001E-2</c:v>
                </c:pt>
                <c:pt idx="104">
                  <c:v>5.85503E-2</c:v>
                </c:pt>
                <c:pt idx="105">
                  <c:v>5.7943599999999998E-2</c:v>
                </c:pt>
                <c:pt idx="106">
                  <c:v>5.7336900000000003E-2</c:v>
                </c:pt>
                <c:pt idx="107">
                  <c:v>5.6730200000000001E-2</c:v>
                </c:pt>
                <c:pt idx="108">
                  <c:v>5.61235E-2</c:v>
                </c:pt>
                <c:pt idx="109">
                  <c:v>5.5516700000000002E-2</c:v>
                </c:pt>
                <c:pt idx="110">
                  <c:v>5.491E-2</c:v>
                </c:pt>
                <c:pt idx="111">
                  <c:v>5.4303299999999999E-2</c:v>
                </c:pt>
                <c:pt idx="112">
                  <c:v>5.3696599999999997E-2</c:v>
                </c:pt>
                <c:pt idx="113">
                  <c:v>5.3089900000000002E-2</c:v>
                </c:pt>
                <c:pt idx="114">
                  <c:v>5.2483200000000001E-2</c:v>
                </c:pt>
                <c:pt idx="115">
                  <c:v>5.1876499999999999E-2</c:v>
                </c:pt>
                <c:pt idx="116">
                  <c:v>5.1269799999999997E-2</c:v>
                </c:pt>
                <c:pt idx="117">
                  <c:v>5.0663100000000003E-2</c:v>
                </c:pt>
                <c:pt idx="118">
                  <c:v>5.0056400000000001E-2</c:v>
                </c:pt>
                <c:pt idx="119">
                  <c:v>4.9449699999999999E-2</c:v>
                </c:pt>
                <c:pt idx="120">
                  <c:v>4.8842999999999998E-2</c:v>
                </c:pt>
                <c:pt idx="121">
                  <c:v>4.8236300000000003E-2</c:v>
                </c:pt>
                <c:pt idx="122">
                  <c:v>4.8089300000000001E-2</c:v>
                </c:pt>
                <c:pt idx="123">
                  <c:v>4.7942400000000003E-2</c:v>
                </c:pt>
                <c:pt idx="124">
                  <c:v>4.7795400000000002E-2</c:v>
                </c:pt>
                <c:pt idx="125">
                  <c:v>4.76484E-2</c:v>
                </c:pt>
                <c:pt idx="126">
                  <c:v>4.7501500000000002E-2</c:v>
                </c:pt>
                <c:pt idx="127">
                  <c:v>4.7354500000000001E-2</c:v>
                </c:pt>
                <c:pt idx="128">
                  <c:v>4.7207499999999999E-2</c:v>
                </c:pt>
                <c:pt idx="129">
                  <c:v>4.7060600000000001E-2</c:v>
                </c:pt>
                <c:pt idx="130">
                  <c:v>4.69136E-2</c:v>
                </c:pt>
                <c:pt idx="131">
                  <c:v>4.6766599999999998E-2</c:v>
                </c:pt>
                <c:pt idx="132">
                  <c:v>4.66197E-2</c:v>
                </c:pt>
                <c:pt idx="133">
                  <c:v>4.6472699999999999E-2</c:v>
                </c:pt>
                <c:pt idx="134">
                  <c:v>4.6325699999999997E-2</c:v>
                </c:pt>
                <c:pt idx="135">
                  <c:v>4.6178799999999999E-2</c:v>
                </c:pt>
                <c:pt idx="136">
                  <c:v>4.6031799999999998E-2</c:v>
                </c:pt>
                <c:pt idx="137">
                  <c:v>4.5884800000000003E-2</c:v>
                </c:pt>
                <c:pt idx="138">
                  <c:v>4.5737899999999998E-2</c:v>
                </c:pt>
                <c:pt idx="139">
                  <c:v>4.5590899999999997E-2</c:v>
                </c:pt>
                <c:pt idx="140">
                  <c:v>4.5443900000000002E-2</c:v>
                </c:pt>
                <c:pt idx="141">
                  <c:v>4.5296999999999997E-2</c:v>
                </c:pt>
                <c:pt idx="142">
                  <c:v>4.5150000000000003E-2</c:v>
                </c:pt>
                <c:pt idx="143">
                  <c:v>4.5003000000000001E-2</c:v>
                </c:pt>
                <c:pt idx="144">
                  <c:v>4.4856100000000003E-2</c:v>
                </c:pt>
                <c:pt idx="145">
                  <c:v>4.4709100000000002E-2</c:v>
                </c:pt>
                <c:pt idx="146">
                  <c:v>4.4562200000000003E-2</c:v>
                </c:pt>
                <c:pt idx="147">
                  <c:v>4.4415200000000002E-2</c:v>
                </c:pt>
                <c:pt idx="148">
                  <c:v>4.4268200000000001E-2</c:v>
                </c:pt>
                <c:pt idx="149">
                  <c:v>4.4121300000000002E-2</c:v>
                </c:pt>
                <c:pt idx="150">
                  <c:v>4.3974300000000001E-2</c:v>
                </c:pt>
                <c:pt idx="151">
                  <c:v>4.38273E-2</c:v>
                </c:pt>
                <c:pt idx="152">
                  <c:v>4.3680400000000001E-2</c:v>
                </c:pt>
                <c:pt idx="153">
                  <c:v>4.35334E-2</c:v>
                </c:pt>
                <c:pt idx="154">
                  <c:v>4.3386399999999999E-2</c:v>
                </c:pt>
                <c:pt idx="155">
                  <c:v>4.32395E-2</c:v>
                </c:pt>
                <c:pt idx="156">
                  <c:v>4.3092499999999999E-2</c:v>
                </c:pt>
                <c:pt idx="157">
                  <c:v>4.2945499999999998E-2</c:v>
                </c:pt>
                <c:pt idx="158">
                  <c:v>4.2798599999999999E-2</c:v>
                </c:pt>
                <c:pt idx="159">
                  <c:v>4.2651599999999998E-2</c:v>
                </c:pt>
                <c:pt idx="160">
                  <c:v>4.2504599999999997E-2</c:v>
                </c:pt>
                <c:pt idx="161">
                  <c:v>4.2357699999999998E-2</c:v>
                </c:pt>
                <c:pt idx="162">
                  <c:v>4.2210699999999997E-2</c:v>
                </c:pt>
                <c:pt idx="163">
                  <c:v>4.2040300000000003E-2</c:v>
                </c:pt>
                <c:pt idx="164">
                  <c:v>4.1846399999999999E-2</c:v>
                </c:pt>
                <c:pt idx="165">
                  <c:v>4.1628999999999999E-2</c:v>
                </c:pt>
                <c:pt idx="166">
                  <c:v>4.13882E-2</c:v>
                </c:pt>
                <c:pt idx="167">
                  <c:v>4.1124000000000001E-2</c:v>
                </c:pt>
                <c:pt idx="168">
                  <c:v>4.0836200000000003E-2</c:v>
                </c:pt>
                <c:pt idx="169">
                  <c:v>4.0524999999999999E-2</c:v>
                </c:pt>
                <c:pt idx="170">
                  <c:v>4.0213800000000001E-2</c:v>
                </c:pt>
                <c:pt idx="171">
                  <c:v>3.9902600000000003E-2</c:v>
                </c:pt>
                <c:pt idx="172">
                  <c:v>3.9591399999999999E-2</c:v>
                </c:pt>
                <c:pt idx="173">
                  <c:v>3.9280299999999997E-2</c:v>
                </c:pt>
                <c:pt idx="174">
                  <c:v>3.89691E-2</c:v>
                </c:pt>
                <c:pt idx="175">
                  <c:v>3.8657900000000002E-2</c:v>
                </c:pt>
                <c:pt idx="176">
                  <c:v>3.8346699999999997E-2</c:v>
                </c:pt>
                <c:pt idx="177">
                  <c:v>3.80355E-2</c:v>
                </c:pt>
                <c:pt idx="178">
                  <c:v>3.7724300000000002E-2</c:v>
                </c:pt>
                <c:pt idx="179">
                  <c:v>3.7413099999999998E-2</c:v>
                </c:pt>
                <c:pt idx="180">
                  <c:v>3.71019E-2</c:v>
                </c:pt>
                <c:pt idx="181">
                  <c:v>3.6790700000000003E-2</c:v>
                </c:pt>
                <c:pt idx="182">
                  <c:v>3.6479499999999998E-2</c:v>
                </c:pt>
                <c:pt idx="183">
                  <c:v>3.61683E-2</c:v>
                </c:pt>
                <c:pt idx="184">
                  <c:v>3.5857100000000003E-2</c:v>
                </c:pt>
                <c:pt idx="185">
                  <c:v>3.5545899999999998E-2</c:v>
                </c:pt>
                <c:pt idx="186">
                  <c:v>3.5234700000000001E-2</c:v>
                </c:pt>
                <c:pt idx="187">
                  <c:v>3.4923599999999999E-2</c:v>
                </c:pt>
                <c:pt idx="188">
                  <c:v>3.4612400000000001E-2</c:v>
                </c:pt>
                <c:pt idx="189">
                  <c:v>3.4301199999999997E-2</c:v>
                </c:pt>
                <c:pt idx="190">
                  <c:v>3.3989999999999999E-2</c:v>
                </c:pt>
                <c:pt idx="191">
                  <c:v>3.3678800000000002E-2</c:v>
                </c:pt>
                <c:pt idx="192">
                  <c:v>3.2242600000000003E-2</c:v>
                </c:pt>
                <c:pt idx="193">
                  <c:v>2.9681300000000001E-2</c:v>
                </c:pt>
                <c:pt idx="194">
                  <c:v>2.59951E-2</c:v>
                </c:pt>
                <c:pt idx="195">
                  <c:v>2.1183899999999999E-2</c:v>
                </c:pt>
                <c:pt idx="196">
                  <c:v>1.64171E-2</c:v>
                </c:pt>
                <c:pt idx="197">
                  <c:v>1.1694700000000001E-2</c:v>
                </c:pt>
                <c:pt idx="198">
                  <c:v>7.0168000000000001E-3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73-43EF-B701-EF564E45C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2"/>
          <c:min val="35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XI_MD</a:t>
            </a:r>
          </a:p>
        </c:rich>
      </c:tx>
      <c:layout>
        <c:manualLayout>
          <c:xMode val="edge"/>
          <c:yMode val="edge"/>
          <c:x val="0.47957223994069609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4-4E8F-91EB-21794FD39677}"/>
            </c:ext>
          </c:extLst>
        </c:ser>
        <c:ser>
          <c:idx val="1"/>
          <c:order val="1"/>
          <c:tx>
            <c:strRef>
              <c:f>'FF - r4'!$CL$7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24-4E8F-91EB-21794FD39677}"/>
            </c:ext>
          </c:extLst>
        </c:ser>
        <c:ser>
          <c:idx val="2"/>
          <c:order val="2"/>
          <c:tx>
            <c:strRef>
              <c:f>'FF - r4'!$CM$7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0.67265589999999997</c:v>
                </c:pt>
                <c:pt idx="4">
                  <c:v>0.21118029999999999</c:v>
                </c:pt>
                <c:pt idx="5">
                  <c:v>0.1336002</c:v>
                </c:pt>
                <c:pt idx="6">
                  <c:v>0.11278729999999999</c:v>
                </c:pt>
                <c:pt idx="7">
                  <c:v>9.6974400000000002E-2</c:v>
                </c:pt>
                <c:pt idx="8">
                  <c:v>8.1161499999999998E-2</c:v>
                </c:pt>
                <c:pt idx="9">
                  <c:v>6.5348699999999996E-2</c:v>
                </c:pt>
                <c:pt idx="10">
                  <c:v>4.9535799999999998E-2</c:v>
                </c:pt>
                <c:pt idx="11">
                  <c:v>3.8722899999999998E-2</c:v>
                </c:pt>
                <c:pt idx="12">
                  <c:v>3.2607799999999999E-2</c:v>
                </c:pt>
                <c:pt idx="13">
                  <c:v>3.1492600000000003E-2</c:v>
                </c:pt>
                <c:pt idx="14">
                  <c:v>3.0377500000000002E-2</c:v>
                </c:pt>
                <c:pt idx="15">
                  <c:v>2.9262300000000002E-2</c:v>
                </c:pt>
                <c:pt idx="16">
                  <c:v>2.8147200000000001E-2</c:v>
                </c:pt>
                <c:pt idx="17">
                  <c:v>2.7032E-2</c:v>
                </c:pt>
                <c:pt idx="18">
                  <c:v>2.59169E-2</c:v>
                </c:pt>
                <c:pt idx="19">
                  <c:v>2.4801799999999999E-2</c:v>
                </c:pt>
                <c:pt idx="20">
                  <c:v>2.3686599999999999E-2</c:v>
                </c:pt>
                <c:pt idx="21">
                  <c:v>2.2641100000000001E-2</c:v>
                </c:pt>
                <c:pt idx="22">
                  <c:v>2.1665199999999999E-2</c:v>
                </c:pt>
                <c:pt idx="23">
                  <c:v>2.07589E-2</c:v>
                </c:pt>
                <c:pt idx="24">
                  <c:v>1.9922200000000001E-2</c:v>
                </c:pt>
                <c:pt idx="25">
                  <c:v>1.9155100000000001E-2</c:v>
                </c:pt>
                <c:pt idx="26">
                  <c:v>1.8457600000000001E-2</c:v>
                </c:pt>
                <c:pt idx="27">
                  <c:v>1.78298E-2</c:v>
                </c:pt>
                <c:pt idx="28">
                  <c:v>1.7271600000000002E-2</c:v>
                </c:pt>
                <c:pt idx="29">
                  <c:v>1.67829E-2</c:v>
                </c:pt>
                <c:pt idx="30">
                  <c:v>1.6363900000000001E-2</c:v>
                </c:pt>
                <c:pt idx="31">
                  <c:v>1.6014500000000001E-2</c:v>
                </c:pt>
                <c:pt idx="32">
                  <c:v>1.5665100000000001E-2</c:v>
                </c:pt>
                <c:pt idx="33">
                  <c:v>1.5315799999999999E-2</c:v>
                </c:pt>
                <c:pt idx="34">
                  <c:v>1.4966399999999999E-2</c:v>
                </c:pt>
                <c:pt idx="35">
                  <c:v>1.4617E-2</c:v>
                </c:pt>
                <c:pt idx="36">
                  <c:v>1.4219000000000001E-2</c:v>
                </c:pt>
                <c:pt idx="37">
                  <c:v>1.3772599999999999E-2</c:v>
                </c:pt>
                <c:pt idx="38">
                  <c:v>1.3277600000000001E-2</c:v>
                </c:pt>
                <c:pt idx="39">
                  <c:v>1.27341E-2</c:v>
                </c:pt>
                <c:pt idx="40">
                  <c:v>1.2142E-2</c:v>
                </c:pt>
                <c:pt idx="41">
                  <c:v>1.15014E-2</c:v>
                </c:pt>
                <c:pt idx="42">
                  <c:v>1.08123E-2</c:v>
                </c:pt>
                <c:pt idx="43">
                  <c:v>1.00746E-2</c:v>
                </c:pt>
                <c:pt idx="44">
                  <c:v>9.2884000000000005E-3</c:v>
                </c:pt>
                <c:pt idx="45">
                  <c:v>8.4536999999999998E-3</c:v>
                </c:pt>
                <c:pt idx="46">
                  <c:v>7.4821999999999996E-3</c:v>
                </c:pt>
                <c:pt idx="47">
                  <c:v>6.7225999999999996E-3</c:v>
                </c:pt>
                <c:pt idx="48">
                  <c:v>6.0248999999999997E-3</c:v>
                </c:pt>
                <c:pt idx="49">
                  <c:v>5.3936000000000001E-3</c:v>
                </c:pt>
                <c:pt idx="50">
                  <c:v>4.8329999999999996E-3</c:v>
                </c:pt>
                <c:pt idx="51">
                  <c:v>4.3476000000000001E-3</c:v>
                </c:pt>
                <c:pt idx="52">
                  <c:v>3.9417000000000002E-3</c:v>
                </c:pt>
                <c:pt idx="53">
                  <c:v>3.6154E-3</c:v>
                </c:pt>
                <c:pt idx="54">
                  <c:v>3.3685999999999998E-3</c:v>
                </c:pt>
                <c:pt idx="55">
                  <c:v>3.2014999999999999E-3</c:v>
                </c:pt>
                <c:pt idx="56">
                  <c:v>3.1139000000000002E-3</c:v>
                </c:pt>
                <c:pt idx="57">
                  <c:v>3.1058000000000001E-3</c:v>
                </c:pt>
                <c:pt idx="58">
                  <c:v>3.0977000000000001E-3</c:v>
                </c:pt>
                <c:pt idx="59">
                  <c:v>3.0896999999999999E-3</c:v>
                </c:pt>
                <c:pt idx="60">
                  <c:v>3.0817000000000002E-3</c:v>
                </c:pt>
                <c:pt idx="61">
                  <c:v>3.0736000000000001E-3</c:v>
                </c:pt>
                <c:pt idx="62">
                  <c:v>3.0655000000000001E-3</c:v>
                </c:pt>
                <c:pt idx="63">
                  <c:v>3.0574999999999999E-3</c:v>
                </c:pt>
                <c:pt idx="64">
                  <c:v>3.0493999999999999E-3</c:v>
                </c:pt>
                <c:pt idx="65">
                  <c:v>3.0414000000000001E-3</c:v>
                </c:pt>
                <c:pt idx="66">
                  <c:v>3.0333000000000001E-3</c:v>
                </c:pt>
                <c:pt idx="67">
                  <c:v>3.0252999999999999E-3</c:v>
                </c:pt>
                <c:pt idx="68">
                  <c:v>3.0171999999999998E-3</c:v>
                </c:pt>
                <c:pt idx="69">
                  <c:v>3.0092000000000001E-3</c:v>
                </c:pt>
                <c:pt idx="70">
                  <c:v>3.0011999999999999E-3</c:v>
                </c:pt>
                <c:pt idx="71">
                  <c:v>2.9930999999999998E-3</c:v>
                </c:pt>
                <c:pt idx="72">
                  <c:v>2.9849999999999998E-3</c:v>
                </c:pt>
                <c:pt idx="73">
                  <c:v>2.977E-3</c:v>
                </c:pt>
                <c:pt idx="74">
                  <c:v>2.9689999999999999E-3</c:v>
                </c:pt>
                <c:pt idx="75">
                  <c:v>2.9608999999999998E-3</c:v>
                </c:pt>
                <c:pt idx="76">
                  <c:v>2.9528000000000002E-3</c:v>
                </c:pt>
                <c:pt idx="77">
                  <c:v>2.9448E-3</c:v>
                </c:pt>
                <c:pt idx="78">
                  <c:v>2.9367999999999998E-3</c:v>
                </c:pt>
                <c:pt idx="79">
                  <c:v>2.9286999999999998E-3</c:v>
                </c:pt>
                <c:pt idx="80">
                  <c:v>2.9206000000000002E-3</c:v>
                </c:pt>
                <c:pt idx="81">
                  <c:v>2.9126E-3</c:v>
                </c:pt>
                <c:pt idx="82">
                  <c:v>2.9045999999999998E-3</c:v>
                </c:pt>
                <c:pt idx="83">
                  <c:v>2.8965000000000002E-3</c:v>
                </c:pt>
                <c:pt idx="84">
                  <c:v>2.8884000000000002E-3</c:v>
                </c:pt>
                <c:pt idx="85">
                  <c:v>2.8804E-3</c:v>
                </c:pt>
                <c:pt idx="86">
                  <c:v>2.8724000000000002E-3</c:v>
                </c:pt>
                <c:pt idx="87">
                  <c:v>2.8643000000000002E-3</c:v>
                </c:pt>
                <c:pt idx="88">
                  <c:v>2.8562000000000001E-3</c:v>
                </c:pt>
                <c:pt idx="89">
                  <c:v>2.8482E-3</c:v>
                </c:pt>
                <c:pt idx="90">
                  <c:v>2.8402000000000002E-3</c:v>
                </c:pt>
                <c:pt idx="91">
                  <c:v>2.8321000000000002E-3</c:v>
                </c:pt>
                <c:pt idx="92">
                  <c:v>2.8240000000000001E-3</c:v>
                </c:pt>
                <c:pt idx="93">
                  <c:v>2.8159999999999999E-3</c:v>
                </c:pt>
                <c:pt idx="94">
                  <c:v>2.8080000000000002E-3</c:v>
                </c:pt>
                <c:pt idx="95">
                  <c:v>2.7999000000000001E-3</c:v>
                </c:pt>
                <c:pt idx="96">
                  <c:v>2.7918999999999999E-3</c:v>
                </c:pt>
                <c:pt idx="97">
                  <c:v>2.7837999999999999E-3</c:v>
                </c:pt>
                <c:pt idx="98">
                  <c:v>2.7758000000000001E-3</c:v>
                </c:pt>
                <c:pt idx="99">
                  <c:v>2.7677000000000001E-3</c:v>
                </c:pt>
                <c:pt idx="100">
                  <c:v>2.7596000000000001E-3</c:v>
                </c:pt>
                <c:pt idx="101">
                  <c:v>2.7515999999999999E-3</c:v>
                </c:pt>
                <c:pt idx="102">
                  <c:v>2.7434999999999998E-3</c:v>
                </c:pt>
                <c:pt idx="103">
                  <c:v>2.7355000000000001E-3</c:v>
                </c:pt>
                <c:pt idx="104">
                  <c:v>2.7274999999999999E-3</c:v>
                </c:pt>
                <c:pt idx="105">
                  <c:v>2.7193999999999999E-3</c:v>
                </c:pt>
                <c:pt idx="106">
                  <c:v>2.7112999999999998E-3</c:v>
                </c:pt>
                <c:pt idx="107">
                  <c:v>2.7033000000000001E-3</c:v>
                </c:pt>
                <c:pt idx="108">
                  <c:v>2.6952999999999999E-3</c:v>
                </c:pt>
                <c:pt idx="109">
                  <c:v>2.6871999999999998E-3</c:v>
                </c:pt>
                <c:pt idx="110">
                  <c:v>2.6790999999999998E-3</c:v>
                </c:pt>
                <c:pt idx="111">
                  <c:v>2.6684E-3</c:v>
                </c:pt>
                <c:pt idx="112">
                  <c:v>2.6549999999999998E-3</c:v>
                </c:pt>
                <c:pt idx="113">
                  <c:v>2.6388000000000002E-3</c:v>
                </c:pt>
                <c:pt idx="114">
                  <c:v>2.6199999999999999E-3</c:v>
                </c:pt>
                <c:pt idx="115">
                  <c:v>2.5985000000000001E-3</c:v>
                </c:pt>
                <c:pt idx="116">
                  <c:v>2.5742E-3</c:v>
                </c:pt>
                <c:pt idx="117">
                  <c:v>2.5473000000000002E-3</c:v>
                </c:pt>
                <c:pt idx="118">
                  <c:v>2.5176999999999999E-3</c:v>
                </c:pt>
                <c:pt idx="119">
                  <c:v>2.4854E-3</c:v>
                </c:pt>
                <c:pt idx="120">
                  <c:v>2.4504000000000001E-3</c:v>
                </c:pt>
                <c:pt idx="121">
                  <c:v>2.4126999999999998E-3</c:v>
                </c:pt>
                <c:pt idx="122">
                  <c:v>2.3749999999999999E-3</c:v>
                </c:pt>
                <c:pt idx="123">
                  <c:v>2.3373000000000001E-3</c:v>
                </c:pt>
                <c:pt idx="124">
                  <c:v>2.2996000000000002E-3</c:v>
                </c:pt>
                <c:pt idx="125">
                  <c:v>2.2618999999999998E-3</c:v>
                </c:pt>
                <c:pt idx="126">
                  <c:v>2.2242E-3</c:v>
                </c:pt>
                <c:pt idx="127">
                  <c:v>2.1865000000000001E-3</c:v>
                </c:pt>
                <c:pt idx="128">
                  <c:v>2.1488000000000002E-3</c:v>
                </c:pt>
                <c:pt idx="129">
                  <c:v>2.1110999999999999E-3</c:v>
                </c:pt>
                <c:pt idx="130">
                  <c:v>2.0734E-3</c:v>
                </c:pt>
                <c:pt idx="131">
                  <c:v>2.0357000000000001E-3</c:v>
                </c:pt>
                <c:pt idx="132">
                  <c:v>1.9980000000000002E-3</c:v>
                </c:pt>
                <c:pt idx="133">
                  <c:v>1.9602999999999999E-3</c:v>
                </c:pt>
                <c:pt idx="134">
                  <c:v>1.9226E-3</c:v>
                </c:pt>
                <c:pt idx="135">
                  <c:v>1.8848999999999999E-3</c:v>
                </c:pt>
                <c:pt idx="136">
                  <c:v>1.8472E-3</c:v>
                </c:pt>
                <c:pt idx="137">
                  <c:v>1.8094999999999999E-3</c:v>
                </c:pt>
                <c:pt idx="138">
                  <c:v>1.7718E-3</c:v>
                </c:pt>
                <c:pt idx="139">
                  <c:v>1.7340999999999999E-3</c:v>
                </c:pt>
                <c:pt idx="140">
                  <c:v>1.6964E-3</c:v>
                </c:pt>
                <c:pt idx="141">
                  <c:v>1.6586999999999999E-3</c:v>
                </c:pt>
                <c:pt idx="142">
                  <c:v>1.621E-3</c:v>
                </c:pt>
                <c:pt idx="143">
                  <c:v>1.5832999999999999E-3</c:v>
                </c:pt>
                <c:pt idx="144">
                  <c:v>1.5456000000000001E-3</c:v>
                </c:pt>
                <c:pt idx="145">
                  <c:v>1.5079E-3</c:v>
                </c:pt>
                <c:pt idx="146">
                  <c:v>1.4702000000000001E-3</c:v>
                </c:pt>
                <c:pt idx="147">
                  <c:v>1.4325E-3</c:v>
                </c:pt>
                <c:pt idx="148">
                  <c:v>1.3948000000000001E-3</c:v>
                </c:pt>
                <c:pt idx="149">
                  <c:v>1.3571E-3</c:v>
                </c:pt>
                <c:pt idx="150">
                  <c:v>1.3194999999999999E-3</c:v>
                </c:pt>
                <c:pt idx="151">
                  <c:v>1.2818E-3</c:v>
                </c:pt>
                <c:pt idx="152">
                  <c:v>1.2440999999999999E-3</c:v>
                </c:pt>
                <c:pt idx="153">
                  <c:v>1.2064000000000001E-3</c:v>
                </c:pt>
                <c:pt idx="154">
                  <c:v>1.1686999999999999E-3</c:v>
                </c:pt>
                <c:pt idx="155">
                  <c:v>1.1310000000000001E-3</c:v>
                </c:pt>
                <c:pt idx="156">
                  <c:v>1.0933E-3</c:v>
                </c:pt>
                <c:pt idx="157">
                  <c:v>1.0556000000000001E-3</c:v>
                </c:pt>
                <c:pt idx="158">
                  <c:v>1.0179E-3</c:v>
                </c:pt>
                <c:pt idx="159">
                  <c:v>9.8020000000000008E-4</c:v>
                </c:pt>
                <c:pt idx="160">
                  <c:v>9.4249999999999998E-4</c:v>
                </c:pt>
                <c:pt idx="161">
                  <c:v>9.0479999999999998E-4</c:v>
                </c:pt>
                <c:pt idx="162">
                  <c:v>8.6709999999999999E-4</c:v>
                </c:pt>
                <c:pt idx="163">
                  <c:v>8.2939999999999999E-4</c:v>
                </c:pt>
                <c:pt idx="164">
                  <c:v>7.917E-4</c:v>
                </c:pt>
                <c:pt idx="165">
                  <c:v>7.54E-4</c:v>
                </c:pt>
                <c:pt idx="166">
                  <c:v>7.1630000000000001E-4</c:v>
                </c:pt>
                <c:pt idx="167">
                  <c:v>6.7860000000000001E-4</c:v>
                </c:pt>
                <c:pt idx="168">
                  <c:v>6.4090000000000002E-4</c:v>
                </c:pt>
                <c:pt idx="169">
                  <c:v>6.0320000000000003E-4</c:v>
                </c:pt>
                <c:pt idx="170">
                  <c:v>5.6550000000000003E-4</c:v>
                </c:pt>
                <c:pt idx="171">
                  <c:v>5.2780000000000004E-4</c:v>
                </c:pt>
                <c:pt idx="172">
                  <c:v>4.9010000000000004E-4</c:v>
                </c:pt>
                <c:pt idx="173">
                  <c:v>4.5239999999999999E-4</c:v>
                </c:pt>
                <c:pt idx="174">
                  <c:v>4.147E-4</c:v>
                </c:pt>
                <c:pt idx="175">
                  <c:v>3.77E-4</c:v>
                </c:pt>
                <c:pt idx="176">
                  <c:v>3.3930000000000001E-4</c:v>
                </c:pt>
                <c:pt idx="177">
                  <c:v>3.0160000000000001E-4</c:v>
                </c:pt>
                <c:pt idx="178">
                  <c:v>2.6390000000000002E-4</c:v>
                </c:pt>
                <c:pt idx="179">
                  <c:v>2.262E-4</c:v>
                </c:pt>
                <c:pt idx="180">
                  <c:v>1.885E-4</c:v>
                </c:pt>
                <c:pt idx="181">
                  <c:v>1.5080000000000001E-4</c:v>
                </c:pt>
                <c:pt idx="182">
                  <c:v>1.131E-4</c:v>
                </c:pt>
                <c:pt idx="183">
                  <c:v>7.5400000000000003E-5</c:v>
                </c:pt>
                <c:pt idx="184">
                  <c:v>3.7700000000000002E-5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24-4E8F-91EB-21794FD3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8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XI_MD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1-4852-9FB3-38F62C25142F}"/>
            </c:ext>
          </c:extLst>
        </c:ser>
        <c:ser>
          <c:idx val="1"/>
          <c:order val="1"/>
          <c:tx>
            <c:strRef>
              <c:f>'FF - r4'!$CL$7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1-4852-9FB3-38F62C25142F}"/>
            </c:ext>
          </c:extLst>
        </c:ser>
        <c:ser>
          <c:idx val="2"/>
          <c:order val="2"/>
          <c:tx>
            <c:strRef>
              <c:f>'FF - r4'!$CM$7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0.67265589999999997</c:v>
                </c:pt>
                <c:pt idx="4">
                  <c:v>0.21118029999999999</c:v>
                </c:pt>
                <c:pt idx="5">
                  <c:v>0.1336002</c:v>
                </c:pt>
                <c:pt idx="6">
                  <c:v>0.11278729999999999</c:v>
                </c:pt>
                <c:pt idx="7">
                  <c:v>9.6974400000000002E-2</c:v>
                </c:pt>
                <c:pt idx="8">
                  <c:v>8.1161499999999998E-2</c:v>
                </c:pt>
                <c:pt idx="9">
                  <c:v>6.5348699999999996E-2</c:v>
                </c:pt>
                <c:pt idx="10">
                  <c:v>4.9535799999999998E-2</c:v>
                </c:pt>
                <c:pt idx="11">
                  <c:v>3.8722899999999998E-2</c:v>
                </c:pt>
                <c:pt idx="12">
                  <c:v>3.2607799999999999E-2</c:v>
                </c:pt>
                <c:pt idx="13">
                  <c:v>3.1492600000000003E-2</c:v>
                </c:pt>
                <c:pt idx="14">
                  <c:v>3.0377500000000002E-2</c:v>
                </c:pt>
                <c:pt idx="15">
                  <c:v>2.9262300000000002E-2</c:v>
                </c:pt>
                <c:pt idx="16">
                  <c:v>2.8147200000000001E-2</c:v>
                </c:pt>
                <c:pt idx="17">
                  <c:v>2.7032E-2</c:v>
                </c:pt>
                <c:pt idx="18">
                  <c:v>2.59169E-2</c:v>
                </c:pt>
                <c:pt idx="19">
                  <c:v>2.4801799999999999E-2</c:v>
                </c:pt>
                <c:pt idx="20">
                  <c:v>2.3686599999999999E-2</c:v>
                </c:pt>
                <c:pt idx="21">
                  <c:v>2.2641100000000001E-2</c:v>
                </c:pt>
                <c:pt idx="22">
                  <c:v>2.1665199999999999E-2</c:v>
                </c:pt>
                <c:pt idx="23">
                  <c:v>2.07589E-2</c:v>
                </c:pt>
                <c:pt idx="24">
                  <c:v>1.9922200000000001E-2</c:v>
                </c:pt>
                <c:pt idx="25">
                  <c:v>1.9155100000000001E-2</c:v>
                </c:pt>
                <c:pt idx="26">
                  <c:v>1.8457600000000001E-2</c:v>
                </c:pt>
                <c:pt idx="27">
                  <c:v>1.78298E-2</c:v>
                </c:pt>
                <c:pt idx="28">
                  <c:v>1.7271600000000002E-2</c:v>
                </c:pt>
                <c:pt idx="29">
                  <c:v>1.67829E-2</c:v>
                </c:pt>
                <c:pt idx="30">
                  <c:v>1.6363900000000001E-2</c:v>
                </c:pt>
                <c:pt idx="31">
                  <c:v>1.6014500000000001E-2</c:v>
                </c:pt>
                <c:pt idx="32">
                  <c:v>1.5665100000000001E-2</c:v>
                </c:pt>
                <c:pt idx="33">
                  <c:v>1.5315799999999999E-2</c:v>
                </c:pt>
                <c:pt idx="34">
                  <c:v>1.4966399999999999E-2</c:v>
                </c:pt>
                <c:pt idx="35">
                  <c:v>1.4617E-2</c:v>
                </c:pt>
                <c:pt idx="36">
                  <c:v>1.4219000000000001E-2</c:v>
                </c:pt>
                <c:pt idx="37">
                  <c:v>1.3772599999999999E-2</c:v>
                </c:pt>
                <c:pt idx="38">
                  <c:v>1.3277600000000001E-2</c:v>
                </c:pt>
                <c:pt idx="39">
                  <c:v>1.27341E-2</c:v>
                </c:pt>
                <c:pt idx="40">
                  <c:v>1.2142E-2</c:v>
                </c:pt>
                <c:pt idx="41">
                  <c:v>1.15014E-2</c:v>
                </c:pt>
                <c:pt idx="42">
                  <c:v>1.08123E-2</c:v>
                </c:pt>
                <c:pt idx="43">
                  <c:v>1.00746E-2</c:v>
                </c:pt>
                <c:pt idx="44">
                  <c:v>9.2884000000000005E-3</c:v>
                </c:pt>
                <c:pt idx="45">
                  <c:v>8.4536999999999998E-3</c:v>
                </c:pt>
                <c:pt idx="46">
                  <c:v>7.4821999999999996E-3</c:v>
                </c:pt>
                <c:pt idx="47">
                  <c:v>6.7225999999999996E-3</c:v>
                </c:pt>
                <c:pt idx="48">
                  <c:v>6.0248999999999997E-3</c:v>
                </c:pt>
                <c:pt idx="49">
                  <c:v>5.3936000000000001E-3</c:v>
                </c:pt>
                <c:pt idx="50">
                  <c:v>4.8329999999999996E-3</c:v>
                </c:pt>
                <c:pt idx="51">
                  <c:v>4.3476000000000001E-3</c:v>
                </c:pt>
                <c:pt idx="52">
                  <c:v>3.9417000000000002E-3</c:v>
                </c:pt>
                <c:pt idx="53">
                  <c:v>3.6154E-3</c:v>
                </c:pt>
                <c:pt idx="54">
                  <c:v>3.3685999999999998E-3</c:v>
                </c:pt>
                <c:pt idx="55">
                  <c:v>3.2014999999999999E-3</c:v>
                </c:pt>
                <c:pt idx="56">
                  <c:v>3.1139000000000002E-3</c:v>
                </c:pt>
                <c:pt idx="57">
                  <c:v>3.1058000000000001E-3</c:v>
                </c:pt>
                <c:pt idx="58">
                  <c:v>3.0977000000000001E-3</c:v>
                </c:pt>
                <c:pt idx="59">
                  <c:v>3.0896999999999999E-3</c:v>
                </c:pt>
                <c:pt idx="60">
                  <c:v>3.0817000000000002E-3</c:v>
                </c:pt>
                <c:pt idx="61">
                  <c:v>3.0736000000000001E-3</c:v>
                </c:pt>
                <c:pt idx="62">
                  <c:v>3.0655000000000001E-3</c:v>
                </c:pt>
                <c:pt idx="63">
                  <c:v>3.0574999999999999E-3</c:v>
                </c:pt>
                <c:pt idx="64">
                  <c:v>3.0493999999999999E-3</c:v>
                </c:pt>
                <c:pt idx="65">
                  <c:v>3.0414000000000001E-3</c:v>
                </c:pt>
                <c:pt idx="66">
                  <c:v>3.0333000000000001E-3</c:v>
                </c:pt>
                <c:pt idx="67">
                  <c:v>3.0252999999999999E-3</c:v>
                </c:pt>
                <c:pt idx="68">
                  <c:v>3.0171999999999998E-3</c:v>
                </c:pt>
                <c:pt idx="69">
                  <c:v>3.0092000000000001E-3</c:v>
                </c:pt>
                <c:pt idx="70">
                  <c:v>3.0011999999999999E-3</c:v>
                </c:pt>
                <c:pt idx="71">
                  <c:v>2.9930999999999998E-3</c:v>
                </c:pt>
                <c:pt idx="72">
                  <c:v>2.9849999999999998E-3</c:v>
                </c:pt>
                <c:pt idx="73">
                  <c:v>2.977E-3</c:v>
                </c:pt>
                <c:pt idx="74">
                  <c:v>2.9689999999999999E-3</c:v>
                </c:pt>
                <c:pt idx="75">
                  <c:v>2.9608999999999998E-3</c:v>
                </c:pt>
                <c:pt idx="76">
                  <c:v>2.9528000000000002E-3</c:v>
                </c:pt>
                <c:pt idx="77">
                  <c:v>2.9448E-3</c:v>
                </c:pt>
                <c:pt idx="78">
                  <c:v>2.9367999999999998E-3</c:v>
                </c:pt>
                <c:pt idx="79">
                  <c:v>2.9286999999999998E-3</c:v>
                </c:pt>
                <c:pt idx="80">
                  <c:v>2.9206000000000002E-3</c:v>
                </c:pt>
                <c:pt idx="81">
                  <c:v>2.9126E-3</c:v>
                </c:pt>
                <c:pt idx="82">
                  <c:v>2.9045999999999998E-3</c:v>
                </c:pt>
                <c:pt idx="83">
                  <c:v>2.8965000000000002E-3</c:v>
                </c:pt>
                <c:pt idx="84">
                  <c:v>2.8884000000000002E-3</c:v>
                </c:pt>
                <c:pt idx="85">
                  <c:v>2.8804E-3</c:v>
                </c:pt>
                <c:pt idx="86">
                  <c:v>2.8724000000000002E-3</c:v>
                </c:pt>
                <c:pt idx="87">
                  <c:v>2.8643000000000002E-3</c:v>
                </c:pt>
                <c:pt idx="88">
                  <c:v>2.8562000000000001E-3</c:v>
                </c:pt>
                <c:pt idx="89">
                  <c:v>2.8482E-3</c:v>
                </c:pt>
                <c:pt idx="90">
                  <c:v>2.8402000000000002E-3</c:v>
                </c:pt>
                <c:pt idx="91">
                  <c:v>2.8321000000000002E-3</c:v>
                </c:pt>
                <c:pt idx="92">
                  <c:v>2.8240000000000001E-3</c:v>
                </c:pt>
                <c:pt idx="93">
                  <c:v>2.8159999999999999E-3</c:v>
                </c:pt>
                <c:pt idx="94">
                  <c:v>2.8080000000000002E-3</c:v>
                </c:pt>
                <c:pt idx="95">
                  <c:v>2.7999000000000001E-3</c:v>
                </c:pt>
                <c:pt idx="96">
                  <c:v>2.7918999999999999E-3</c:v>
                </c:pt>
                <c:pt idx="97">
                  <c:v>2.7837999999999999E-3</c:v>
                </c:pt>
                <c:pt idx="98">
                  <c:v>2.7758000000000001E-3</c:v>
                </c:pt>
                <c:pt idx="99">
                  <c:v>2.7677000000000001E-3</c:v>
                </c:pt>
                <c:pt idx="100">
                  <c:v>2.7596000000000001E-3</c:v>
                </c:pt>
                <c:pt idx="101">
                  <c:v>2.7515999999999999E-3</c:v>
                </c:pt>
                <c:pt idx="102">
                  <c:v>2.7434999999999998E-3</c:v>
                </c:pt>
                <c:pt idx="103">
                  <c:v>2.7355000000000001E-3</c:v>
                </c:pt>
                <c:pt idx="104">
                  <c:v>2.7274999999999999E-3</c:v>
                </c:pt>
                <c:pt idx="105">
                  <c:v>2.7193999999999999E-3</c:v>
                </c:pt>
                <c:pt idx="106">
                  <c:v>2.7112999999999998E-3</c:v>
                </c:pt>
                <c:pt idx="107">
                  <c:v>2.7033000000000001E-3</c:v>
                </c:pt>
                <c:pt idx="108">
                  <c:v>2.6952999999999999E-3</c:v>
                </c:pt>
                <c:pt idx="109">
                  <c:v>2.6871999999999998E-3</c:v>
                </c:pt>
                <c:pt idx="110">
                  <c:v>2.6790999999999998E-3</c:v>
                </c:pt>
                <c:pt idx="111">
                  <c:v>2.6684E-3</c:v>
                </c:pt>
                <c:pt idx="112">
                  <c:v>2.6549999999999998E-3</c:v>
                </c:pt>
                <c:pt idx="113">
                  <c:v>2.6388000000000002E-3</c:v>
                </c:pt>
                <c:pt idx="114">
                  <c:v>2.6199999999999999E-3</c:v>
                </c:pt>
                <c:pt idx="115">
                  <c:v>2.5985000000000001E-3</c:v>
                </c:pt>
                <c:pt idx="116">
                  <c:v>2.5742E-3</c:v>
                </c:pt>
                <c:pt idx="117">
                  <c:v>2.5473000000000002E-3</c:v>
                </c:pt>
                <c:pt idx="118">
                  <c:v>2.5176999999999999E-3</c:v>
                </c:pt>
                <c:pt idx="119">
                  <c:v>2.4854E-3</c:v>
                </c:pt>
                <c:pt idx="120">
                  <c:v>2.4504000000000001E-3</c:v>
                </c:pt>
                <c:pt idx="121">
                  <c:v>2.4126999999999998E-3</c:v>
                </c:pt>
                <c:pt idx="122">
                  <c:v>2.3749999999999999E-3</c:v>
                </c:pt>
                <c:pt idx="123">
                  <c:v>2.3373000000000001E-3</c:v>
                </c:pt>
                <c:pt idx="124">
                  <c:v>2.2996000000000002E-3</c:v>
                </c:pt>
                <c:pt idx="125">
                  <c:v>2.2618999999999998E-3</c:v>
                </c:pt>
                <c:pt idx="126">
                  <c:v>2.2242E-3</c:v>
                </c:pt>
                <c:pt idx="127">
                  <c:v>2.1865000000000001E-3</c:v>
                </c:pt>
                <c:pt idx="128">
                  <c:v>2.1488000000000002E-3</c:v>
                </c:pt>
                <c:pt idx="129">
                  <c:v>2.1110999999999999E-3</c:v>
                </c:pt>
                <c:pt idx="130">
                  <c:v>2.0734E-3</c:v>
                </c:pt>
                <c:pt idx="131">
                  <c:v>2.0357000000000001E-3</c:v>
                </c:pt>
                <c:pt idx="132">
                  <c:v>1.9980000000000002E-3</c:v>
                </c:pt>
                <c:pt idx="133">
                  <c:v>1.9602999999999999E-3</c:v>
                </c:pt>
                <c:pt idx="134">
                  <c:v>1.9226E-3</c:v>
                </c:pt>
                <c:pt idx="135">
                  <c:v>1.8848999999999999E-3</c:v>
                </c:pt>
                <c:pt idx="136">
                  <c:v>1.8472E-3</c:v>
                </c:pt>
                <c:pt idx="137">
                  <c:v>1.8094999999999999E-3</c:v>
                </c:pt>
                <c:pt idx="138">
                  <c:v>1.7718E-3</c:v>
                </c:pt>
                <c:pt idx="139">
                  <c:v>1.7340999999999999E-3</c:v>
                </c:pt>
                <c:pt idx="140">
                  <c:v>1.6964E-3</c:v>
                </c:pt>
                <c:pt idx="141">
                  <c:v>1.6586999999999999E-3</c:v>
                </c:pt>
                <c:pt idx="142">
                  <c:v>1.621E-3</c:v>
                </c:pt>
                <c:pt idx="143">
                  <c:v>1.5832999999999999E-3</c:v>
                </c:pt>
                <c:pt idx="144">
                  <c:v>1.5456000000000001E-3</c:v>
                </c:pt>
                <c:pt idx="145">
                  <c:v>1.5079E-3</c:v>
                </c:pt>
                <c:pt idx="146">
                  <c:v>1.4702000000000001E-3</c:v>
                </c:pt>
                <c:pt idx="147">
                  <c:v>1.4325E-3</c:v>
                </c:pt>
                <c:pt idx="148">
                  <c:v>1.3948000000000001E-3</c:v>
                </c:pt>
                <c:pt idx="149">
                  <c:v>1.3571E-3</c:v>
                </c:pt>
                <c:pt idx="150">
                  <c:v>1.3194999999999999E-3</c:v>
                </c:pt>
                <c:pt idx="151">
                  <c:v>1.2818E-3</c:v>
                </c:pt>
                <c:pt idx="152">
                  <c:v>1.2440999999999999E-3</c:v>
                </c:pt>
                <c:pt idx="153">
                  <c:v>1.2064000000000001E-3</c:v>
                </c:pt>
                <c:pt idx="154">
                  <c:v>1.1686999999999999E-3</c:v>
                </c:pt>
                <c:pt idx="155">
                  <c:v>1.1310000000000001E-3</c:v>
                </c:pt>
                <c:pt idx="156">
                  <c:v>1.0933E-3</c:v>
                </c:pt>
                <c:pt idx="157">
                  <c:v>1.0556000000000001E-3</c:v>
                </c:pt>
                <c:pt idx="158">
                  <c:v>1.0179E-3</c:v>
                </c:pt>
                <c:pt idx="159">
                  <c:v>9.8020000000000008E-4</c:v>
                </c:pt>
                <c:pt idx="160">
                  <c:v>9.4249999999999998E-4</c:v>
                </c:pt>
                <c:pt idx="161">
                  <c:v>9.0479999999999998E-4</c:v>
                </c:pt>
                <c:pt idx="162">
                  <c:v>8.6709999999999999E-4</c:v>
                </c:pt>
                <c:pt idx="163">
                  <c:v>8.2939999999999999E-4</c:v>
                </c:pt>
                <c:pt idx="164">
                  <c:v>7.917E-4</c:v>
                </c:pt>
                <c:pt idx="165">
                  <c:v>7.54E-4</c:v>
                </c:pt>
                <c:pt idx="166">
                  <c:v>7.1630000000000001E-4</c:v>
                </c:pt>
                <c:pt idx="167">
                  <c:v>6.7860000000000001E-4</c:v>
                </c:pt>
                <c:pt idx="168">
                  <c:v>6.4090000000000002E-4</c:v>
                </c:pt>
                <c:pt idx="169">
                  <c:v>6.0320000000000003E-4</c:v>
                </c:pt>
                <c:pt idx="170">
                  <c:v>5.6550000000000003E-4</c:v>
                </c:pt>
                <c:pt idx="171">
                  <c:v>5.2780000000000004E-4</c:v>
                </c:pt>
                <c:pt idx="172">
                  <c:v>4.9010000000000004E-4</c:v>
                </c:pt>
                <c:pt idx="173">
                  <c:v>4.5239999999999999E-4</c:v>
                </c:pt>
                <c:pt idx="174">
                  <c:v>4.147E-4</c:v>
                </c:pt>
                <c:pt idx="175">
                  <c:v>3.77E-4</c:v>
                </c:pt>
                <c:pt idx="176">
                  <c:v>3.3930000000000001E-4</c:v>
                </c:pt>
                <c:pt idx="177">
                  <c:v>3.0160000000000001E-4</c:v>
                </c:pt>
                <c:pt idx="178">
                  <c:v>2.6390000000000002E-4</c:v>
                </c:pt>
                <c:pt idx="179">
                  <c:v>2.262E-4</c:v>
                </c:pt>
                <c:pt idx="180">
                  <c:v>1.885E-4</c:v>
                </c:pt>
                <c:pt idx="181">
                  <c:v>1.5080000000000001E-4</c:v>
                </c:pt>
                <c:pt idx="182">
                  <c:v>1.131E-4</c:v>
                </c:pt>
                <c:pt idx="183">
                  <c:v>7.5400000000000003E-5</c:v>
                </c:pt>
                <c:pt idx="184">
                  <c:v>3.7700000000000002E-5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1-4852-9FB3-38F62C251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4"/>
          <c:min val="8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</a:t>
            </a:r>
            <a:r>
              <a:rPr lang="en-US" sz="1600" baseline="0"/>
              <a:t> </a:t>
            </a:r>
            <a:r>
              <a:rPr lang="en-US" sz="1600"/>
              <a:t>- Tail</a:t>
            </a:r>
          </a:p>
        </c:rich>
      </c:tx>
      <c:layout>
        <c:manualLayout>
          <c:xMode val="edge"/>
          <c:yMode val="edge"/>
          <c:x val="0.42076106659573514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8D-4BC0-9DFC-963935C0D357}"/>
            </c:ext>
          </c:extLst>
        </c:ser>
        <c:ser>
          <c:idx val="1"/>
          <c:order val="1"/>
          <c:tx>
            <c:strRef>
              <c:f>'FF - r4'!$CL$7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8D-4BC0-9DFC-963935C0D357}"/>
            </c:ext>
          </c:extLst>
        </c:ser>
        <c:ser>
          <c:idx val="2"/>
          <c:order val="2"/>
          <c:tx>
            <c:strRef>
              <c:f>'FF - r4'!$CM$7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0.67265589999999997</c:v>
                </c:pt>
                <c:pt idx="4">
                  <c:v>0.21118029999999999</c:v>
                </c:pt>
                <c:pt idx="5">
                  <c:v>0.1336002</c:v>
                </c:pt>
                <c:pt idx="6">
                  <c:v>0.11278729999999999</c:v>
                </c:pt>
                <c:pt idx="7">
                  <c:v>9.6974400000000002E-2</c:v>
                </c:pt>
                <c:pt idx="8">
                  <c:v>8.1161499999999998E-2</c:v>
                </c:pt>
                <c:pt idx="9">
                  <c:v>6.5348699999999996E-2</c:v>
                </c:pt>
                <c:pt idx="10">
                  <c:v>4.9535799999999998E-2</c:v>
                </c:pt>
                <c:pt idx="11">
                  <c:v>3.8722899999999998E-2</c:v>
                </c:pt>
                <c:pt idx="12">
                  <c:v>3.2607799999999999E-2</c:v>
                </c:pt>
                <c:pt idx="13">
                  <c:v>3.1492600000000003E-2</c:v>
                </c:pt>
                <c:pt idx="14">
                  <c:v>3.0377500000000002E-2</c:v>
                </c:pt>
                <c:pt idx="15">
                  <c:v>2.9262300000000002E-2</c:v>
                </c:pt>
                <c:pt idx="16">
                  <c:v>2.8147200000000001E-2</c:v>
                </c:pt>
                <c:pt idx="17">
                  <c:v>2.7032E-2</c:v>
                </c:pt>
                <c:pt idx="18">
                  <c:v>2.59169E-2</c:v>
                </c:pt>
                <c:pt idx="19">
                  <c:v>2.4801799999999999E-2</c:v>
                </c:pt>
                <c:pt idx="20">
                  <c:v>2.3686599999999999E-2</c:v>
                </c:pt>
                <c:pt idx="21">
                  <c:v>2.2641100000000001E-2</c:v>
                </c:pt>
                <c:pt idx="22">
                  <c:v>2.1665199999999999E-2</c:v>
                </c:pt>
                <c:pt idx="23">
                  <c:v>2.07589E-2</c:v>
                </c:pt>
                <c:pt idx="24">
                  <c:v>1.9922200000000001E-2</c:v>
                </c:pt>
                <c:pt idx="25">
                  <c:v>1.9155100000000001E-2</c:v>
                </c:pt>
                <c:pt idx="26">
                  <c:v>1.8457600000000001E-2</c:v>
                </c:pt>
                <c:pt idx="27">
                  <c:v>1.78298E-2</c:v>
                </c:pt>
                <c:pt idx="28">
                  <c:v>1.7271600000000002E-2</c:v>
                </c:pt>
                <c:pt idx="29">
                  <c:v>1.67829E-2</c:v>
                </c:pt>
                <c:pt idx="30">
                  <c:v>1.6363900000000001E-2</c:v>
                </c:pt>
                <c:pt idx="31">
                  <c:v>1.6014500000000001E-2</c:v>
                </c:pt>
                <c:pt idx="32">
                  <c:v>1.5665100000000001E-2</c:v>
                </c:pt>
                <c:pt idx="33">
                  <c:v>1.5315799999999999E-2</c:v>
                </c:pt>
                <c:pt idx="34">
                  <c:v>1.4966399999999999E-2</c:v>
                </c:pt>
                <c:pt idx="35">
                  <c:v>1.4617E-2</c:v>
                </c:pt>
                <c:pt idx="36">
                  <c:v>1.4219000000000001E-2</c:v>
                </c:pt>
                <c:pt idx="37">
                  <c:v>1.3772599999999999E-2</c:v>
                </c:pt>
                <c:pt idx="38">
                  <c:v>1.3277600000000001E-2</c:v>
                </c:pt>
                <c:pt idx="39">
                  <c:v>1.27341E-2</c:v>
                </c:pt>
                <c:pt idx="40">
                  <c:v>1.2142E-2</c:v>
                </c:pt>
                <c:pt idx="41">
                  <c:v>1.15014E-2</c:v>
                </c:pt>
                <c:pt idx="42">
                  <c:v>1.08123E-2</c:v>
                </c:pt>
                <c:pt idx="43">
                  <c:v>1.00746E-2</c:v>
                </c:pt>
                <c:pt idx="44">
                  <c:v>9.2884000000000005E-3</c:v>
                </c:pt>
                <c:pt idx="45">
                  <c:v>8.4536999999999998E-3</c:v>
                </c:pt>
                <c:pt idx="46">
                  <c:v>7.4821999999999996E-3</c:v>
                </c:pt>
                <c:pt idx="47">
                  <c:v>6.7225999999999996E-3</c:v>
                </c:pt>
                <c:pt idx="48">
                  <c:v>6.0248999999999997E-3</c:v>
                </c:pt>
                <c:pt idx="49">
                  <c:v>5.3936000000000001E-3</c:v>
                </c:pt>
                <c:pt idx="50">
                  <c:v>4.8329999999999996E-3</c:v>
                </c:pt>
                <c:pt idx="51">
                  <c:v>4.3476000000000001E-3</c:v>
                </c:pt>
                <c:pt idx="52">
                  <c:v>3.9417000000000002E-3</c:v>
                </c:pt>
                <c:pt idx="53">
                  <c:v>3.6154E-3</c:v>
                </c:pt>
                <c:pt idx="54">
                  <c:v>3.3685999999999998E-3</c:v>
                </c:pt>
                <c:pt idx="55">
                  <c:v>3.2014999999999999E-3</c:v>
                </c:pt>
                <c:pt idx="56">
                  <c:v>3.1139000000000002E-3</c:v>
                </c:pt>
                <c:pt idx="57">
                  <c:v>3.1058000000000001E-3</c:v>
                </c:pt>
                <c:pt idx="58">
                  <c:v>3.0977000000000001E-3</c:v>
                </c:pt>
                <c:pt idx="59">
                  <c:v>3.0896999999999999E-3</c:v>
                </c:pt>
                <c:pt idx="60">
                  <c:v>3.0817000000000002E-3</c:v>
                </c:pt>
                <c:pt idx="61">
                  <c:v>3.0736000000000001E-3</c:v>
                </c:pt>
                <c:pt idx="62">
                  <c:v>3.0655000000000001E-3</c:v>
                </c:pt>
                <c:pt idx="63">
                  <c:v>3.0574999999999999E-3</c:v>
                </c:pt>
                <c:pt idx="64">
                  <c:v>3.0493999999999999E-3</c:v>
                </c:pt>
                <c:pt idx="65">
                  <c:v>3.0414000000000001E-3</c:v>
                </c:pt>
                <c:pt idx="66">
                  <c:v>3.0333000000000001E-3</c:v>
                </c:pt>
                <c:pt idx="67">
                  <c:v>3.0252999999999999E-3</c:v>
                </c:pt>
                <c:pt idx="68">
                  <c:v>3.0171999999999998E-3</c:v>
                </c:pt>
                <c:pt idx="69">
                  <c:v>3.0092000000000001E-3</c:v>
                </c:pt>
                <c:pt idx="70">
                  <c:v>3.0011999999999999E-3</c:v>
                </c:pt>
                <c:pt idx="71">
                  <c:v>2.9930999999999998E-3</c:v>
                </c:pt>
                <c:pt idx="72">
                  <c:v>2.9849999999999998E-3</c:v>
                </c:pt>
                <c:pt idx="73">
                  <c:v>2.977E-3</c:v>
                </c:pt>
                <c:pt idx="74">
                  <c:v>2.9689999999999999E-3</c:v>
                </c:pt>
                <c:pt idx="75">
                  <c:v>2.9608999999999998E-3</c:v>
                </c:pt>
                <c:pt idx="76">
                  <c:v>2.9528000000000002E-3</c:v>
                </c:pt>
                <c:pt idx="77">
                  <c:v>2.9448E-3</c:v>
                </c:pt>
                <c:pt idx="78">
                  <c:v>2.9367999999999998E-3</c:v>
                </c:pt>
                <c:pt idx="79">
                  <c:v>2.9286999999999998E-3</c:v>
                </c:pt>
                <c:pt idx="80">
                  <c:v>2.9206000000000002E-3</c:v>
                </c:pt>
                <c:pt idx="81">
                  <c:v>2.9126E-3</c:v>
                </c:pt>
                <c:pt idx="82">
                  <c:v>2.9045999999999998E-3</c:v>
                </c:pt>
                <c:pt idx="83">
                  <c:v>2.8965000000000002E-3</c:v>
                </c:pt>
                <c:pt idx="84">
                  <c:v>2.8884000000000002E-3</c:v>
                </c:pt>
                <c:pt idx="85">
                  <c:v>2.8804E-3</c:v>
                </c:pt>
                <c:pt idx="86">
                  <c:v>2.8724000000000002E-3</c:v>
                </c:pt>
                <c:pt idx="87">
                  <c:v>2.8643000000000002E-3</c:v>
                </c:pt>
                <c:pt idx="88">
                  <c:v>2.8562000000000001E-3</c:v>
                </c:pt>
                <c:pt idx="89">
                  <c:v>2.8482E-3</c:v>
                </c:pt>
                <c:pt idx="90">
                  <c:v>2.8402000000000002E-3</c:v>
                </c:pt>
                <c:pt idx="91">
                  <c:v>2.8321000000000002E-3</c:v>
                </c:pt>
                <c:pt idx="92">
                  <c:v>2.8240000000000001E-3</c:v>
                </c:pt>
                <c:pt idx="93">
                  <c:v>2.8159999999999999E-3</c:v>
                </c:pt>
                <c:pt idx="94">
                  <c:v>2.8080000000000002E-3</c:v>
                </c:pt>
                <c:pt idx="95">
                  <c:v>2.7999000000000001E-3</c:v>
                </c:pt>
                <c:pt idx="96">
                  <c:v>2.7918999999999999E-3</c:v>
                </c:pt>
                <c:pt idx="97">
                  <c:v>2.7837999999999999E-3</c:v>
                </c:pt>
                <c:pt idx="98">
                  <c:v>2.7758000000000001E-3</c:v>
                </c:pt>
                <c:pt idx="99">
                  <c:v>2.7677000000000001E-3</c:v>
                </c:pt>
                <c:pt idx="100">
                  <c:v>2.7596000000000001E-3</c:v>
                </c:pt>
                <c:pt idx="101">
                  <c:v>2.7515999999999999E-3</c:v>
                </c:pt>
                <c:pt idx="102">
                  <c:v>2.7434999999999998E-3</c:v>
                </c:pt>
                <c:pt idx="103">
                  <c:v>2.7355000000000001E-3</c:v>
                </c:pt>
                <c:pt idx="104">
                  <c:v>2.7274999999999999E-3</c:v>
                </c:pt>
                <c:pt idx="105">
                  <c:v>2.7193999999999999E-3</c:v>
                </c:pt>
                <c:pt idx="106">
                  <c:v>2.7112999999999998E-3</c:v>
                </c:pt>
                <c:pt idx="107">
                  <c:v>2.7033000000000001E-3</c:v>
                </c:pt>
                <c:pt idx="108">
                  <c:v>2.6952999999999999E-3</c:v>
                </c:pt>
                <c:pt idx="109">
                  <c:v>2.6871999999999998E-3</c:v>
                </c:pt>
                <c:pt idx="110">
                  <c:v>2.6790999999999998E-3</c:v>
                </c:pt>
                <c:pt idx="111">
                  <c:v>2.6684E-3</c:v>
                </c:pt>
                <c:pt idx="112">
                  <c:v>2.6549999999999998E-3</c:v>
                </c:pt>
                <c:pt idx="113">
                  <c:v>2.6388000000000002E-3</c:v>
                </c:pt>
                <c:pt idx="114">
                  <c:v>2.6199999999999999E-3</c:v>
                </c:pt>
                <c:pt idx="115">
                  <c:v>2.5985000000000001E-3</c:v>
                </c:pt>
                <c:pt idx="116">
                  <c:v>2.5742E-3</c:v>
                </c:pt>
                <c:pt idx="117">
                  <c:v>2.5473000000000002E-3</c:v>
                </c:pt>
                <c:pt idx="118">
                  <c:v>2.5176999999999999E-3</c:v>
                </c:pt>
                <c:pt idx="119">
                  <c:v>2.4854E-3</c:v>
                </c:pt>
                <c:pt idx="120">
                  <c:v>2.4504000000000001E-3</c:v>
                </c:pt>
                <c:pt idx="121">
                  <c:v>2.4126999999999998E-3</c:v>
                </c:pt>
                <c:pt idx="122">
                  <c:v>2.3749999999999999E-3</c:v>
                </c:pt>
                <c:pt idx="123">
                  <c:v>2.3373000000000001E-3</c:v>
                </c:pt>
                <c:pt idx="124">
                  <c:v>2.2996000000000002E-3</c:v>
                </c:pt>
                <c:pt idx="125">
                  <c:v>2.2618999999999998E-3</c:v>
                </c:pt>
                <c:pt idx="126">
                  <c:v>2.2242E-3</c:v>
                </c:pt>
                <c:pt idx="127">
                  <c:v>2.1865000000000001E-3</c:v>
                </c:pt>
                <c:pt idx="128">
                  <c:v>2.1488000000000002E-3</c:v>
                </c:pt>
                <c:pt idx="129">
                  <c:v>2.1110999999999999E-3</c:v>
                </c:pt>
                <c:pt idx="130">
                  <c:v>2.0734E-3</c:v>
                </c:pt>
                <c:pt idx="131">
                  <c:v>2.0357000000000001E-3</c:v>
                </c:pt>
                <c:pt idx="132">
                  <c:v>1.9980000000000002E-3</c:v>
                </c:pt>
                <c:pt idx="133">
                  <c:v>1.9602999999999999E-3</c:v>
                </c:pt>
                <c:pt idx="134">
                  <c:v>1.9226E-3</c:v>
                </c:pt>
                <c:pt idx="135">
                  <c:v>1.8848999999999999E-3</c:v>
                </c:pt>
                <c:pt idx="136">
                  <c:v>1.8472E-3</c:v>
                </c:pt>
                <c:pt idx="137">
                  <c:v>1.8094999999999999E-3</c:v>
                </c:pt>
                <c:pt idx="138">
                  <c:v>1.7718E-3</c:v>
                </c:pt>
                <c:pt idx="139">
                  <c:v>1.7340999999999999E-3</c:v>
                </c:pt>
                <c:pt idx="140">
                  <c:v>1.6964E-3</c:v>
                </c:pt>
                <c:pt idx="141">
                  <c:v>1.6586999999999999E-3</c:v>
                </c:pt>
                <c:pt idx="142">
                  <c:v>1.621E-3</c:v>
                </c:pt>
                <c:pt idx="143">
                  <c:v>1.5832999999999999E-3</c:v>
                </c:pt>
                <c:pt idx="144">
                  <c:v>1.5456000000000001E-3</c:v>
                </c:pt>
                <c:pt idx="145">
                  <c:v>1.5079E-3</c:v>
                </c:pt>
                <c:pt idx="146">
                  <c:v>1.4702000000000001E-3</c:v>
                </c:pt>
                <c:pt idx="147">
                  <c:v>1.4325E-3</c:v>
                </c:pt>
                <c:pt idx="148">
                  <c:v>1.3948000000000001E-3</c:v>
                </c:pt>
                <c:pt idx="149">
                  <c:v>1.3571E-3</c:v>
                </c:pt>
                <c:pt idx="150">
                  <c:v>1.3194999999999999E-3</c:v>
                </c:pt>
                <c:pt idx="151">
                  <c:v>1.2818E-3</c:v>
                </c:pt>
                <c:pt idx="152">
                  <c:v>1.2440999999999999E-3</c:v>
                </c:pt>
                <c:pt idx="153">
                  <c:v>1.2064000000000001E-3</c:v>
                </c:pt>
                <c:pt idx="154">
                  <c:v>1.1686999999999999E-3</c:v>
                </c:pt>
                <c:pt idx="155">
                  <c:v>1.1310000000000001E-3</c:v>
                </c:pt>
                <c:pt idx="156">
                  <c:v>1.0933E-3</c:v>
                </c:pt>
                <c:pt idx="157">
                  <c:v>1.0556000000000001E-3</c:v>
                </c:pt>
                <c:pt idx="158">
                  <c:v>1.0179E-3</c:v>
                </c:pt>
                <c:pt idx="159">
                  <c:v>9.8020000000000008E-4</c:v>
                </c:pt>
                <c:pt idx="160">
                  <c:v>9.4249999999999998E-4</c:v>
                </c:pt>
                <c:pt idx="161">
                  <c:v>9.0479999999999998E-4</c:v>
                </c:pt>
                <c:pt idx="162">
                  <c:v>8.6709999999999999E-4</c:v>
                </c:pt>
                <c:pt idx="163">
                  <c:v>8.2939999999999999E-4</c:v>
                </c:pt>
                <c:pt idx="164">
                  <c:v>7.917E-4</c:v>
                </c:pt>
                <c:pt idx="165">
                  <c:v>7.54E-4</c:v>
                </c:pt>
                <c:pt idx="166">
                  <c:v>7.1630000000000001E-4</c:v>
                </c:pt>
                <c:pt idx="167">
                  <c:v>6.7860000000000001E-4</c:v>
                </c:pt>
                <c:pt idx="168">
                  <c:v>6.4090000000000002E-4</c:v>
                </c:pt>
                <c:pt idx="169">
                  <c:v>6.0320000000000003E-4</c:v>
                </c:pt>
                <c:pt idx="170">
                  <c:v>5.6550000000000003E-4</c:v>
                </c:pt>
                <c:pt idx="171">
                  <c:v>5.2780000000000004E-4</c:v>
                </c:pt>
                <c:pt idx="172">
                  <c:v>4.9010000000000004E-4</c:v>
                </c:pt>
                <c:pt idx="173">
                  <c:v>4.5239999999999999E-4</c:v>
                </c:pt>
                <c:pt idx="174">
                  <c:v>4.147E-4</c:v>
                </c:pt>
                <c:pt idx="175">
                  <c:v>3.77E-4</c:v>
                </c:pt>
                <c:pt idx="176">
                  <c:v>3.3930000000000001E-4</c:v>
                </c:pt>
                <c:pt idx="177">
                  <c:v>3.0160000000000001E-4</c:v>
                </c:pt>
                <c:pt idx="178">
                  <c:v>2.6390000000000002E-4</c:v>
                </c:pt>
                <c:pt idx="179">
                  <c:v>2.262E-4</c:v>
                </c:pt>
                <c:pt idx="180">
                  <c:v>1.885E-4</c:v>
                </c:pt>
                <c:pt idx="181">
                  <c:v>1.5080000000000001E-4</c:v>
                </c:pt>
                <c:pt idx="182">
                  <c:v>1.131E-4</c:v>
                </c:pt>
                <c:pt idx="183">
                  <c:v>7.5400000000000003E-5</c:v>
                </c:pt>
                <c:pt idx="184">
                  <c:v>3.7700000000000002E-5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8D-4BC0-9DFC-963935C0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20"/>
          <c:min val="3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 - Mid 2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r4'!$CK$7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r4'!$CK$8:$CK$208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4-4A18-B2A9-6583A3232A4A}"/>
            </c:ext>
          </c:extLst>
        </c:ser>
        <c:ser>
          <c:idx val="1"/>
          <c:order val="1"/>
          <c:tx>
            <c:strRef>
              <c:f>'FF - r4'!$CL$7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r4'!$CL$8:$CL$208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C4-4A18-B2A9-6583A3232A4A}"/>
            </c:ext>
          </c:extLst>
        </c:ser>
        <c:ser>
          <c:idx val="2"/>
          <c:order val="2"/>
          <c:tx>
            <c:strRef>
              <c:f>'FF - r4'!$CM$7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r4'!$CM$8:$CM$208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0.998</c:v>
                </c:pt>
                <c:pt idx="2">
                  <c:v>0.96</c:v>
                </c:pt>
                <c:pt idx="3">
                  <c:v>0.67265589999999997</c:v>
                </c:pt>
                <c:pt idx="4">
                  <c:v>0.21118029999999999</c:v>
                </c:pt>
                <c:pt idx="5">
                  <c:v>0.1336002</c:v>
                </c:pt>
                <c:pt idx="6">
                  <c:v>0.11278729999999999</c:v>
                </c:pt>
                <c:pt idx="7">
                  <c:v>9.6974400000000002E-2</c:v>
                </c:pt>
                <c:pt idx="8">
                  <c:v>8.1161499999999998E-2</c:v>
                </c:pt>
                <c:pt idx="9">
                  <c:v>6.5348699999999996E-2</c:v>
                </c:pt>
                <c:pt idx="10">
                  <c:v>4.9535799999999998E-2</c:v>
                </c:pt>
                <c:pt idx="11">
                  <c:v>3.8722899999999998E-2</c:v>
                </c:pt>
                <c:pt idx="12">
                  <c:v>3.2607799999999999E-2</c:v>
                </c:pt>
                <c:pt idx="13">
                  <c:v>3.1492600000000003E-2</c:v>
                </c:pt>
                <c:pt idx="14">
                  <c:v>3.0377500000000002E-2</c:v>
                </c:pt>
                <c:pt idx="15">
                  <c:v>2.9262300000000002E-2</c:v>
                </c:pt>
                <c:pt idx="16">
                  <c:v>2.8147200000000001E-2</c:v>
                </c:pt>
                <c:pt idx="17">
                  <c:v>2.7032E-2</c:v>
                </c:pt>
                <c:pt idx="18">
                  <c:v>2.59169E-2</c:v>
                </c:pt>
                <c:pt idx="19">
                  <c:v>2.4801799999999999E-2</c:v>
                </c:pt>
                <c:pt idx="20">
                  <c:v>2.3686599999999999E-2</c:v>
                </c:pt>
                <c:pt idx="21">
                  <c:v>2.2641100000000001E-2</c:v>
                </c:pt>
                <c:pt idx="22">
                  <c:v>2.1665199999999999E-2</c:v>
                </c:pt>
                <c:pt idx="23">
                  <c:v>2.07589E-2</c:v>
                </c:pt>
                <c:pt idx="24">
                  <c:v>1.9922200000000001E-2</c:v>
                </c:pt>
                <c:pt idx="25">
                  <c:v>1.9155100000000001E-2</c:v>
                </c:pt>
                <c:pt idx="26">
                  <c:v>1.8457600000000001E-2</c:v>
                </c:pt>
                <c:pt idx="27">
                  <c:v>1.78298E-2</c:v>
                </c:pt>
                <c:pt idx="28">
                  <c:v>1.7271600000000002E-2</c:v>
                </c:pt>
                <c:pt idx="29">
                  <c:v>1.67829E-2</c:v>
                </c:pt>
                <c:pt idx="30">
                  <c:v>1.6363900000000001E-2</c:v>
                </c:pt>
                <c:pt idx="31">
                  <c:v>1.6014500000000001E-2</c:v>
                </c:pt>
                <c:pt idx="32">
                  <c:v>1.5665100000000001E-2</c:v>
                </c:pt>
                <c:pt idx="33">
                  <c:v>1.5315799999999999E-2</c:v>
                </c:pt>
                <c:pt idx="34">
                  <c:v>1.4966399999999999E-2</c:v>
                </c:pt>
                <c:pt idx="35">
                  <c:v>1.4617E-2</c:v>
                </c:pt>
                <c:pt idx="36">
                  <c:v>1.4219000000000001E-2</c:v>
                </c:pt>
                <c:pt idx="37">
                  <c:v>1.3772599999999999E-2</c:v>
                </c:pt>
                <c:pt idx="38">
                  <c:v>1.3277600000000001E-2</c:v>
                </c:pt>
                <c:pt idx="39">
                  <c:v>1.27341E-2</c:v>
                </c:pt>
                <c:pt idx="40">
                  <c:v>1.2142E-2</c:v>
                </c:pt>
                <c:pt idx="41">
                  <c:v>1.15014E-2</c:v>
                </c:pt>
                <c:pt idx="42">
                  <c:v>1.08123E-2</c:v>
                </c:pt>
                <c:pt idx="43">
                  <c:v>1.00746E-2</c:v>
                </c:pt>
                <c:pt idx="44">
                  <c:v>9.2884000000000005E-3</c:v>
                </c:pt>
                <c:pt idx="45">
                  <c:v>8.4536999999999998E-3</c:v>
                </c:pt>
                <c:pt idx="46">
                  <c:v>7.4821999999999996E-3</c:v>
                </c:pt>
                <c:pt idx="47">
                  <c:v>6.7225999999999996E-3</c:v>
                </c:pt>
                <c:pt idx="48">
                  <c:v>6.0248999999999997E-3</c:v>
                </c:pt>
                <c:pt idx="49">
                  <c:v>5.3936000000000001E-3</c:v>
                </c:pt>
                <c:pt idx="50">
                  <c:v>4.8329999999999996E-3</c:v>
                </c:pt>
                <c:pt idx="51">
                  <c:v>4.3476000000000001E-3</c:v>
                </c:pt>
                <c:pt idx="52">
                  <c:v>3.9417000000000002E-3</c:v>
                </c:pt>
                <c:pt idx="53">
                  <c:v>3.6154E-3</c:v>
                </c:pt>
                <c:pt idx="54">
                  <c:v>3.3685999999999998E-3</c:v>
                </c:pt>
                <c:pt idx="55">
                  <c:v>3.2014999999999999E-3</c:v>
                </c:pt>
                <c:pt idx="56">
                  <c:v>3.1139000000000002E-3</c:v>
                </c:pt>
                <c:pt idx="57">
                  <c:v>3.1058000000000001E-3</c:v>
                </c:pt>
                <c:pt idx="58">
                  <c:v>3.0977000000000001E-3</c:v>
                </c:pt>
                <c:pt idx="59">
                  <c:v>3.0896999999999999E-3</c:v>
                </c:pt>
                <c:pt idx="60">
                  <c:v>3.0817000000000002E-3</c:v>
                </c:pt>
                <c:pt idx="61">
                  <c:v>3.0736000000000001E-3</c:v>
                </c:pt>
                <c:pt idx="62">
                  <c:v>3.0655000000000001E-3</c:v>
                </c:pt>
                <c:pt idx="63">
                  <c:v>3.0574999999999999E-3</c:v>
                </c:pt>
                <c:pt idx="64">
                  <c:v>3.0493999999999999E-3</c:v>
                </c:pt>
                <c:pt idx="65">
                  <c:v>3.0414000000000001E-3</c:v>
                </c:pt>
                <c:pt idx="66">
                  <c:v>3.0333000000000001E-3</c:v>
                </c:pt>
                <c:pt idx="67">
                  <c:v>3.0252999999999999E-3</c:v>
                </c:pt>
                <c:pt idx="68">
                  <c:v>3.0171999999999998E-3</c:v>
                </c:pt>
                <c:pt idx="69">
                  <c:v>3.0092000000000001E-3</c:v>
                </c:pt>
                <c:pt idx="70">
                  <c:v>3.0011999999999999E-3</c:v>
                </c:pt>
                <c:pt idx="71">
                  <c:v>2.9930999999999998E-3</c:v>
                </c:pt>
                <c:pt idx="72">
                  <c:v>2.9849999999999998E-3</c:v>
                </c:pt>
                <c:pt idx="73">
                  <c:v>2.977E-3</c:v>
                </c:pt>
                <c:pt idx="74">
                  <c:v>2.9689999999999999E-3</c:v>
                </c:pt>
                <c:pt idx="75">
                  <c:v>2.9608999999999998E-3</c:v>
                </c:pt>
                <c:pt idx="76">
                  <c:v>2.9528000000000002E-3</c:v>
                </c:pt>
                <c:pt idx="77">
                  <c:v>2.9448E-3</c:v>
                </c:pt>
                <c:pt idx="78">
                  <c:v>2.9367999999999998E-3</c:v>
                </c:pt>
                <c:pt idx="79">
                  <c:v>2.9286999999999998E-3</c:v>
                </c:pt>
                <c:pt idx="80">
                  <c:v>2.9206000000000002E-3</c:v>
                </c:pt>
                <c:pt idx="81">
                  <c:v>2.9126E-3</c:v>
                </c:pt>
                <c:pt idx="82">
                  <c:v>2.9045999999999998E-3</c:v>
                </c:pt>
                <c:pt idx="83">
                  <c:v>2.8965000000000002E-3</c:v>
                </c:pt>
                <c:pt idx="84">
                  <c:v>2.8884000000000002E-3</c:v>
                </c:pt>
                <c:pt idx="85">
                  <c:v>2.8804E-3</c:v>
                </c:pt>
                <c:pt idx="86">
                  <c:v>2.8724000000000002E-3</c:v>
                </c:pt>
                <c:pt idx="87">
                  <c:v>2.8643000000000002E-3</c:v>
                </c:pt>
                <c:pt idx="88">
                  <c:v>2.8562000000000001E-3</c:v>
                </c:pt>
                <c:pt idx="89">
                  <c:v>2.8482E-3</c:v>
                </c:pt>
                <c:pt idx="90">
                  <c:v>2.8402000000000002E-3</c:v>
                </c:pt>
                <c:pt idx="91">
                  <c:v>2.8321000000000002E-3</c:v>
                </c:pt>
                <c:pt idx="92">
                  <c:v>2.8240000000000001E-3</c:v>
                </c:pt>
                <c:pt idx="93">
                  <c:v>2.8159999999999999E-3</c:v>
                </c:pt>
                <c:pt idx="94">
                  <c:v>2.8080000000000002E-3</c:v>
                </c:pt>
                <c:pt idx="95">
                  <c:v>2.7999000000000001E-3</c:v>
                </c:pt>
                <c:pt idx="96">
                  <c:v>2.7918999999999999E-3</c:v>
                </c:pt>
                <c:pt idx="97">
                  <c:v>2.7837999999999999E-3</c:v>
                </c:pt>
                <c:pt idx="98">
                  <c:v>2.7758000000000001E-3</c:v>
                </c:pt>
                <c:pt idx="99">
                  <c:v>2.7677000000000001E-3</c:v>
                </c:pt>
                <c:pt idx="100">
                  <c:v>2.7596000000000001E-3</c:v>
                </c:pt>
                <c:pt idx="101">
                  <c:v>2.7515999999999999E-3</c:v>
                </c:pt>
                <c:pt idx="102">
                  <c:v>2.7434999999999998E-3</c:v>
                </c:pt>
                <c:pt idx="103">
                  <c:v>2.7355000000000001E-3</c:v>
                </c:pt>
                <c:pt idx="104">
                  <c:v>2.7274999999999999E-3</c:v>
                </c:pt>
                <c:pt idx="105">
                  <c:v>2.7193999999999999E-3</c:v>
                </c:pt>
                <c:pt idx="106">
                  <c:v>2.7112999999999998E-3</c:v>
                </c:pt>
                <c:pt idx="107">
                  <c:v>2.7033000000000001E-3</c:v>
                </c:pt>
                <c:pt idx="108">
                  <c:v>2.6952999999999999E-3</c:v>
                </c:pt>
                <c:pt idx="109">
                  <c:v>2.6871999999999998E-3</c:v>
                </c:pt>
                <c:pt idx="110">
                  <c:v>2.6790999999999998E-3</c:v>
                </c:pt>
                <c:pt idx="111">
                  <c:v>2.6684E-3</c:v>
                </c:pt>
                <c:pt idx="112">
                  <c:v>2.6549999999999998E-3</c:v>
                </c:pt>
                <c:pt idx="113">
                  <c:v>2.6388000000000002E-3</c:v>
                </c:pt>
                <c:pt idx="114">
                  <c:v>2.6199999999999999E-3</c:v>
                </c:pt>
                <c:pt idx="115">
                  <c:v>2.5985000000000001E-3</c:v>
                </c:pt>
                <c:pt idx="116">
                  <c:v>2.5742E-3</c:v>
                </c:pt>
                <c:pt idx="117">
                  <c:v>2.5473000000000002E-3</c:v>
                </c:pt>
                <c:pt idx="118">
                  <c:v>2.5176999999999999E-3</c:v>
                </c:pt>
                <c:pt idx="119">
                  <c:v>2.4854E-3</c:v>
                </c:pt>
                <c:pt idx="120">
                  <c:v>2.4504000000000001E-3</c:v>
                </c:pt>
                <c:pt idx="121">
                  <c:v>2.4126999999999998E-3</c:v>
                </c:pt>
                <c:pt idx="122">
                  <c:v>2.3749999999999999E-3</c:v>
                </c:pt>
                <c:pt idx="123">
                  <c:v>2.3373000000000001E-3</c:v>
                </c:pt>
                <c:pt idx="124">
                  <c:v>2.2996000000000002E-3</c:v>
                </c:pt>
                <c:pt idx="125">
                  <c:v>2.2618999999999998E-3</c:v>
                </c:pt>
                <c:pt idx="126">
                  <c:v>2.2242E-3</c:v>
                </c:pt>
                <c:pt idx="127">
                  <c:v>2.1865000000000001E-3</c:v>
                </c:pt>
                <c:pt idx="128">
                  <c:v>2.1488000000000002E-3</c:v>
                </c:pt>
                <c:pt idx="129">
                  <c:v>2.1110999999999999E-3</c:v>
                </c:pt>
                <c:pt idx="130">
                  <c:v>2.0734E-3</c:v>
                </c:pt>
                <c:pt idx="131">
                  <c:v>2.0357000000000001E-3</c:v>
                </c:pt>
                <c:pt idx="132">
                  <c:v>1.9980000000000002E-3</c:v>
                </c:pt>
                <c:pt idx="133">
                  <c:v>1.9602999999999999E-3</c:v>
                </c:pt>
                <c:pt idx="134">
                  <c:v>1.9226E-3</c:v>
                </c:pt>
                <c:pt idx="135">
                  <c:v>1.8848999999999999E-3</c:v>
                </c:pt>
                <c:pt idx="136">
                  <c:v>1.8472E-3</c:v>
                </c:pt>
                <c:pt idx="137">
                  <c:v>1.8094999999999999E-3</c:v>
                </c:pt>
                <c:pt idx="138">
                  <c:v>1.7718E-3</c:v>
                </c:pt>
                <c:pt idx="139">
                  <c:v>1.7340999999999999E-3</c:v>
                </c:pt>
                <c:pt idx="140">
                  <c:v>1.6964E-3</c:v>
                </c:pt>
                <c:pt idx="141">
                  <c:v>1.6586999999999999E-3</c:v>
                </c:pt>
                <c:pt idx="142">
                  <c:v>1.621E-3</c:v>
                </c:pt>
                <c:pt idx="143">
                  <c:v>1.5832999999999999E-3</c:v>
                </c:pt>
                <c:pt idx="144">
                  <c:v>1.5456000000000001E-3</c:v>
                </c:pt>
                <c:pt idx="145">
                  <c:v>1.5079E-3</c:v>
                </c:pt>
                <c:pt idx="146">
                  <c:v>1.4702000000000001E-3</c:v>
                </c:pt>
                <c:pt idx="147">
                  <c:v>1.4325E-3</c:v>
                </c:pt>
                <c:pt idx="148">
                  <c:v>1.3948000000000001E-3</c:v>
                </c:pt>
                <c:pt idx="149">
                  <c:v>1.3571E-3</c:v>
                </c:pt>
                <c:pt idx="150">
                  <c:v>1.3194999999999999E-3</c:v>
                </c:pt>
                <c:pt idx="151">
                  <c:v>1.2818E-3</c:v>
                </c:pt>
                <c:pt idx="152">
                  <c:v>1.2440999999999999E-3</c:v>
                </c:pt>
                <c:pt idx="153">
                  <c:v>1.2064000000000001E-3</c:v>
                </c:pt>
                <c:pt idx="154">
                  <c:v>1.1686999999999999E-3</c:v>
                </c:pt>
                <c:pt idx="155">
                  <c:v>1.1310000000000001E-3</c:v>
                </c:pt>
                <c:pt idx="156">
                  <c:v>1.0933E-3</c:v>
                </c:pt>
                <c:pt idx="157">
                  <c:v>1.0556000000000001E-3</c:v>
                </c:pt>
                <c:pt idx="158">
                  <c:v>1.0179E-3</c:v>
                </c:pt>
                <c:pt idx="159">
                  <c:v>9.8020000000000008E-4</c:v>
                </c:pt>
                <c:pt idx="160">
                  <c:v>9.4249999999999998E-4</c:v>
                </c:pt>
                <c:pt idx="161">
                  <c:v>9.0479999999999998E-4</c:v>
                </c:pt>
                <c:pt idx="162">
                  <c:v>8.6709999999999999E-4</c:v>
                </c:pt>
                <c:pt idx="163">
                  <c:v>8.2939999999999999E-4</c:v>
                </c:pt>
                <c:pt idx="164">
                  <c:v>7.917E-4</c:v>
                </c:pt>
                <c:pt idx="165">
                  <c:v>7.54E-4</c:v>
                </c:pt>
                <c:pt idx="166">
                  <c:v>7.1630000000000001E-4</c:v>
                </c:pt>
                <c:pt idx="167">
                  <c:v>6.7860000000000001E-4</c:v>
                </c:pt>
                <c:pt idx="168">
                  <c:v>6.4090000000000002E-4</c:v>
                </c:pt>
                <c:pt idx="169">
                  <c:v>6.0320000000000003E-4</c:v>
                </c:pt>
                <c:pt idx="170">
                  <c:v>5.6550000000000003E-4</c:v>
                </c:pt>
                <c:pt idx="171">
                  <c:v>5.2780000000000004E-4</c:v>
                </c:pt>
                <c:pt idx="172">
                  <c:v>4.9010000000000004E-4</c:v>
                </c:pt>
                <c:pt idx="173">
                  <c:v>4.5239999999999999E-4</c:v>
                </c:pt>
                <c:pt idx="174">
                  <c:v>4.147E-4</c:v>
                </c:pt>
                <c:pt idx="175">
                  <c:v>3.77E-4</c:v>
                </c:pt>
                <c:pt idx="176">
                  <c:v>3.3930000000000001E-4</c:v>
                </c:pt>
                <c:pt idx="177">
                  <c:v>3.0160000000000001E-4</c:v>
                </c:pt>
                <c:pt idx="178">
                  <c:v>2.6390000000000002E-4</c:v>
                </c:pt>
                <c:pt idx="179">
                  <c:v>2.262E-4</c:v>
                </c:pt>
                <c:pt idx="180">
                  <c:v>1.885E-4</c:v>
                </c:pt>
                <c:pt idx="181">
                  <c:v>1.5080000000000001E-4</c:v>
                </c:pt>
                <c:pt idx="182">
                  <c:v>1.131E-4</c:v>
                </c:pt>
                <c:pt idx="183">
                  <c:v>7.5400000000000003E-5</c:v>
                </c:pt>
                <c:pt idx="184">
                  <c:v>3.7700000000000002E-5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C4-4A18-B2A9-6583A323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3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</a:t>
            </a:r>
          </a:p>
        </c:rich>
      </c:tx>
      <c:layout>
        <c:manualLayout>
          <c:xMode val="edge"/>
          <c:yMode val="edge"/>
          <c:x val="0.5101540500800758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1A-48F5-99CF-60A50FE69F1E}"/>
            </c:ext>
          </c:extLst>
        </c:ser>
        <c:ser>
          <c:idx val="1"/>
          <c:order val="1"/>
          <c:tx>
            <c:strRef>
              <c:f>'FF - r4'!$CO$7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1A-48F5-99CF-60A50FE69F1E}"/>
            </c:ext>
          </c:extLst>
        </c:ser>
        <c:ser>
          <c:idx val="2"/>
          <c:order val="2"/>
          <c:tx>
            <c:strRef>
              <c:f>'FF - r4'!$CP$7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0.56911290000000003</c:v>
                </c:pt>
                <c:pt idx="4">
                  <c:v>0.38737290000000002</c:v>
                </c:pt>
                <c:pt idx="5">
                  <c:v>0.2617564</c:v>
                </c:pt>
                <c:pt idx="6">
                  <c:v>0.17905489999999999</c:v>
                </c:pt>
                <c:pt idx="7">
                  <c:v>0.1182444</c:v>
                </c:pt>
                <c:pt idx="8">
                  <c:v>8.1519999999999995E-2</c:v>
                </c:pt>
                <c:pt idx="9">
                  <c:v>6.0119600000000002E-2</c:v>
                </c:pt>
                <c:pt idx="10">
                  <c:v>4.9587899999999997E-2</c:v>
                </c:pt>
                <c:pt idx="11">
                  <c:v>4.3164899999999999E-2</c:v>
                </c:pt>
                <c:pt idx="12">
                  <c:v>3.8004799999999998E-2</c:v>
                </c:pt>
                <c:pt idx="13">
                  <c:v>3.2962400000000003E-2</c:v>
                </c:pt>
                <c:pt idx="14">
                  <c:v>2.9284500000000002E-2</c:v>
                </c:pt>
                <c:pt idx="15">
                  <c:v>2.5712200000000001E-2</c:v>
                </c:pt>
                <c:pt idx="16">
                  <c:v>2.27329E-2</c:v>
                </c:pt>
                <c:pt idx="17">
                  <c:v>2.0104E-2</c:v>
                </c:pt>
                <c:pt idx="18">
                  <c:v>1.7825000000000001E-2</c:v>
                </c:pt>
                <c:pt idx="19">
                  <c:v>1.5890499999999998E-2</c:v>
                </c:pt>
                <c:pt idx="20">
                  <c:v>1.43114E-2</c:v>
                </c:pt>
                <c:pt idx="21">
                  <c:v>1.31021E-2</c:v>
                </c:pt>
                <c:pt idx="22">
                  <c:v>1.2243199999999999E-2</c:v>
                </c:pt>
                <c:pt idx="23">
                  <c:v>1.17152E-2</c:v>
                </c:pt>
                <c:pt idx="24">
                  <c:v>1.1492499999999999E-2</c:v>
                </c:pt>
                <c:pt idx="25">
                  <c:v>1.12967E-2</c:v>
                </c:pt>
                <c:pt idx="26">
                  <c:v>1.11007E-2</c:v>
                </c:pt>
                <c:pt idx="27">
                  <c:v>1.0902800000000001E-2</c:v>
                </c:pt>
                <c:pt idx="28">
                  <c:v>1.0708499999999999E-2</c:v>
                </c:pt>
                <c:pt idx="29">
                  <c:v>1.05141E-2</c:v>
                </c:pt>
                <c:pt idx="30">
                  <c:v>1.0326E-2</c:v>
                </c:pt>
                <c:pt idx="31">
                  <c:v>1.01379E-2</c:v>
                </c:pt>
                <c:pt idx="32">
                  <c:v>9.9552000000000009E-3</c:v>
                </c:pt>
                <c:pt idx="33">
                  <c:v>9.7733999999999998E-3</c:v>
                </c:pt>
                <c:pt idx="34">
                  <c:v>9.5936000000000007E-3</c:v>
                </c:pt>
                <c:pt idx="35">
                  <c:v>9.4158000000000002E-3</c:v>
                </c:pt>
                <c:pt idx="36">
                  <c:v>9.2411000000000004E-3</c:v>
                </c:pt>
                <c:pt idx="37">
                  <c:v>9.0697999999999994E-3</c:v>
                </c:pt>
                <c:pt idx="38">
                  <c:v>8.9008000000000004E-3</c:v>
                </c:pt>
                <c:pt idx="39">
                  <c:v>8.7358999999999996E-3</c:v>
                </c:pt>
                <c:pt idx="40">
                  <c:v>8.5724000000000009E-3</c:v>
                </c:pt>
                <c:pt idx="41">
                  <c:v>8.4104999999999996E-3</c:v>
                </c:pt>
                <c:pt idx="42">
                  <c:v>8.2517000000000007E-3</c:v>
                </c:pt>
                <c:pt idx="43">
                  <c:v>8.0935999999999994E-3</c:v>
                </c:pt>
                <c:pt idx="44">
                  <c:v>7.9352999999999993E-3</c:v>
                </c:pt>
                <c:pt idx="45">
                  <c:v>7.7790999999999997E-3</c:v>
                </c:pt>
                <c:pt idx="46">
                  <c:v>7.6213000000000001E-3</c:v>
                </c:pt>
                <c:pt idx="47">
                  <c:v>7.4650000000000003E-3</c:v>
                </c:pt>
                <c:pt idx="48">
                  <c:v>7.3106999999999998E-3</c:v>
                </c:pt>
                <c:pt idx="49">
                  <c:v>7.1568999999999999E-3</c:v>
                </c:pt>
                <c:pt idx="50">
                  <c:v>7.0039999999999998E-3</c:v>
                </c:pt>
                <c:pt idx="51">
                  <c:v>6.8517999999999999E-3</c:v>
                </c:pt>
                <c:pt idx="52">
                  <c:v>6.6991999999999998E-3</c:v>
                </c:pt>
                <c:pt idx="53">
                  <c:v>6.5484000000000002E-3</c:v>
                </c:pt>
                <c:pt idx="54">
                  <c:v>6.3978000000000004E-3</c:v>
                </c:pt>
                <c:pt idx="55">
                  <c:v>6.2474999999999996E-3</c:v>
                </c:pt>
                <c:pt idx="56">
                  <c:v>6.0987000000000003E-3</c:v>
                </c:pt>
                <c:pt idx="57">
                  <c:v>5.9493000000000002E-3</c:v>
                </c:pt>
                <c:pt idx="58">
                  <c:v>5.8006000000000004E-3</c:v>
                </c:pt>
                <c:pt idx="59">
                  <c:v>5.6525000000000004E-3</c:v>
                </c:pt>
                <c:pt idx="60">
                  <c:v>5.5047000000000004E-3</c:v>
                </c:pt>
                <c:pt idx="61">
                  <c:v>5.3569999999999998E-3</c:v>
                </c:pt>
                <c:pt idx="62">
                  <c:v>5.2103999999999996E-3</c:v>
                </c:pt>
                <c:pt idx="63">
                  <c:v>5.0632000000000003E-3</c:v>
                </c:pt>
                <c:pt idx="64">
                  <c:v>4.9167000000000004E-3</c:v>
                </c:pt>
                <c:pt idx="65">
                  <c:v>4.7803999999999998E-3</c:v>
                </c:pt>
                <c:pt idx="66">
                  <c:v>4.6531999999999997E-3</c:v>
                </c:pt>
                <c:pt idx="67">
                  <c:v>4.5348000000000003E-3</c:v>
                </c:pt>
                <c:pt idx="68">
                  <c:v>4.4250000000000001E-3</c:v>
                </c:pt>
                <c:pt idx="69">
                  <c:v>4.3239000000000003E-3</c:v>
                </c:pt>
                <c:pt idx="70">
                  <c:v>4.2315E-3</c:v>
                </c:pt>
                <c:pt idx="71">
                  <c:v>4.1479000000000004E-3</c:v>
                </c:pt>
                <c:pt idx="72">
                  <c:v>4.0729E-3</c:v>
                </c:pt>
                <c:pt idx="73">
                  <c:v>4.0065999999999999E-3</c:v>
                </c:pt>
                <c:pt idx="74">
                  <c:v>3.9490000000000003E-3</c:v>
                </c:pt>
                <c:pt idx="75">
                  <c:v>3.9001000000000001E-3</c:v>
                </c:pt>
                <c:pt idx="76">
                  <c:v>3.8511999999999999E-3</c:v>
                </c:pt>
                <c:pt idx="77">
                  <c:v>3.8024000000000001E-3</c:v>
                </c:pt>
                <c:pt idx="78">
                  <c:v>3.7534999999999999E-3</c:v>
                </c:pt>
                <c:pt idx="79">
                  <c:v>3.7044999999999999E-3</c:v>
                </c:pt>
                <c:pt idx="80">
                  <c:v>3.6556000000000002E-3</c:v>
                </c:pt>
                <c:pt idx="81">
                  <c:v>3.6059E-3</c:v>
                </c:pt>
                <c:pt idx="82">
                  <c:v>3.5553E-3</c:v>
                </c:pt>
                <c:pt idx="83">
                  <c:v>3.5038000000000001E-3</c:v>
                </c:pt>
                <c:pt idx="84">
                  <c:v>3.4515000000000001E-3</c:v>
                </c:pt>
                <c:pt idx="85">
                  <c:v>3.3982999999999999E-3</c:v>
                </c:pt>
                <c:pt idx="86">
                  <c:v>3.3451000000000002E-3</c:v>
                </c:pt>
                <c:pt idx="87">
                  <c:v>3.2918999999999999E-3</c:v>
                </c:pt>
                <c:pt idx="88">
                  <c:v>3.2388E-3</c:v>
                </c:pt>
                <c:pt idx="89">
                  <c:v>3.1855999999999998E-3</c:v>
                </c:pt>
                <c:pt idx="90">
                  <c:v>3.1324999999999999E-3</c:v>
                </c:pt>
                <c:pt idx="91">
                  <c:v>3.0793000000000001E-3</c:v>
                </c:pt>
                <c:pt idx="92">
                  <c:v>3.0260999999999999E-3</c:v>
                </c:pt>
                <c:pt idx="93">
                  <c:v>2.9729000000000001E-3</c:v>
                </c:pt>
                <c:pt idx="94">
                  <c:v>2.9196999999999999E-3</c:v>
                </c:pt>
                <c:pt idx="95">
                  <c:v>2.8666E-3</c:v>
                </c:pt>
                <c:pt idx="96">
                  <c:v>2.8134000000000002E-3</c:v>
                </c:pt>
                <c:pt idx="97">
                  <c:v>2.7602E-3</c:v>
                </c:pt>
                <c:pt idx="98">
                  <c:v>2.7117E-3</c:v>
                </c:pt>
                <c:pt idx="99">
                  <c:v>2.6632000000000001E-3</c:v>
                </c:pt>
                <c:pt idx="100">
                  <c:v>2.6147000000000002E-3</c:v>
                </c:pt>
                <c:pt idx="101">
                  <c:v>2.5661E-3</c:v>
                </c:pt>
                <c:pt idx="102">
                  <c:v>2.5176E-3</c:v>
                </c:pt>
                <c:pt idx="103">
                  <c:v>2.4691000000000001E-3</c:v>
                </c:pt>
                <c:pt idx="104">
                  <c:v>2.4206000000000002E-3</c:v>
                </c:pt>
                <c:pt idx="105">
                  <c:v>2.3720999999999998E-3</c:v>
                </c:pt>
                <c:pt idx="106">
                  <c:v>2.3235999999999999E-3</c:v>
                </c:pt>
                <c:pt idx="107">
                  <c:v>2.2751E-3</c:v>
                </c:pt>
                <c:pt idx="108">
                  <c:v>2.2265000000000002E-3</c:v>
                </c:pt>
                <c:pt idx="109">
                  <c:v>2.1779999999999998E-3</c:v>
                </c:pt>
                <c:pt idx="110">
                  <c:v>2.1294999999999999E-3</c:v>
                </c:pt>
                <c:pt idx="111">
                  <c:v>2.081E-3</c:v>
                </c:pt>
                <c:pt idx="112">
                  <c:v>2.0325E-3</c:v>
                </c:pt>
                <c:pt idx="113">
                  <c:v>1.9840000000000001E-3</c:v>
                </c:pt>
                <c:pt idx="114">
                  <c:v>1.9354000000000001E-3</c:v>
                </c:pt>
                <c:pt idx="115">
                  <c:v>1.8868999999999999E-3</c:v>
                </c:pt>
                <c:pt idx="116">
                  <c:v>1.8384E-3</c:v>
                </c:pt>
                <c:pt idx="117">
                  <c:v>1.7899000000000001E-3</c:v>
                </c:pt>
                <c:pt idx="118">
                  <c:v>1.7413999999999999E-3</c:v>
                </c:pt>
                <c:pt idx="119">
                  <c:v>1.6929E-3</c:v>
                </c:pt>
                <c:pt idx="120">
                  <c:v>1.6444000000000001E-3</c:v>
                </c:pt>
                <c:pt idx="121">
                  <c:v>1.5958000000000001E-3</c:v>
                </c:pt>
                <c:pt idx="122">
                  <c:v>1.5472999999999999E-3</c:v>
                </c:pt>
                <c:pt idx="123">
                  <c:v>1.4988E-3</c:v>
                </c:pt>
                <c:pt idx="124">
                  <c:v>1.4503000000000001E-3</c:v>
                </c:pt>
                <c:pt idx="125">
                  <c:v>1.4017999999999999E-3</c:v>
                </c:pt>
                <c:pt idx="126">
                  <c:v>1.3568E-3</c:v>
                </c:pt>
                <c:pt idx="127">
                  <c:v>1.3152999999999999E-3</c:v>
                </c:pt>
                <c:pt idx="128">
                  <c:v>1.2773000000000001E-3</c:v>
                </c:pt>
                <c:pt idx="129">
                  <c:v>1.2428000000000001E-3</c:v>
                </c:pt>
                <c:pt idx="130">
                  <c:v>1.2118000000000001E-3</c:v>
                </c:pt>
                <c:pt idx="131">
                  <c:v>1.1842999999999999E-3</c:v>
                </c:pt>
                <c:pt idx="132">
                  <c:v>1.1604E-3</c:v>
                </c:pt>
                <c:pt idx="133">
                  <c:v>1.1398999999999999E-3</c:v>
                </c:pt>
                <c:pt idx="134">
                  <c:v>1.1229E-3</c:v>
                </c:pt>
                <c:pt idx="135">
                  <c:v>1.1095E-3</c:v>
                </c:pt>
                <c:pt idx="136">
                  <c:v>1.0995E-3</c:v>
                </c:pt>
                <c:pt idx="137">
                  <c:v>1.0896E-3</c:v>
                </c:pt>
                <c:pt idx="138">
                  <c:v>1.0796E-3</c:v>
                </c:pt>
                <c:pt idx="139">
                  <c:v>1.0697E-3</c:v>
                </c:pt>
                <c:pt idx="140">
                  <c:v>1.0597E-3</c:v>
                </c:pt>
                <c:pt idx="141">
                  <c:v>1.0498E-3</c:v>
                </c:pt>
                <c:pt idx="142">
                  <c:v>1.0398E-3</c:v>
                </c:pt>
                <c:pt idx="143">
                  <c:v>1.0299E-3</c:v>
                </c:pt>
                <c:pt idx="144">
                  <c:v>1.0199E-3</c:v>
                </c:pt>
                <c:pt idx="145">
                  <c:v>1.01E-3</c:v>
                </c:pt>
                <c:pt idx="146">
                  <c:v>1E-3</c:v>
                </c:pt>
                <c:pt idx="147">
                  <c:v>9.9010000000000005E-4</c:v>
                </c:pt>
                <c:pt idx="148">
                  <c:v>9.8010000000000002E-4</c:v>
                </c:pt>
                <c:pt idx="149">
                  <c:v>9.7019999999999995E-4</c:v>
                </c:pt>
                <c:pt idx="150">
                  <c:v>9.6020000000000003E-4</c:v>
                </c:pt>
                <c:pt idx="151">
                  <c:v>9.5029999999999995E-4</c:v>
                </c:pt>
                <c:pt idx="152">
                  <c:v>9.4030000000000003E-4</c:v>
                </c:pt>
                <c:pt idx="153">
                  <c:v>9.3039999999999996E-4</c:v>
                </c:pt>
                <c:pt idx="154">
                  <c:v>9.2040000000000004E-4</c:v>
                </c:pt>
                <c:pt idx="155">
                  <c:v>9.1049999999999996E-4</c:v>
                </c:pt>
                <c:pt idx="156">
                  <c:v>9.0050000000000004E-4</c:v>
                </c:pt>
                <c:pt idx="157">
                  <c:v>8.9059999999999996E-4</c:v>
                </c:pt>
                <c:pt idx="158">
                  <c:v>8.8060000000000005E-4</c:v>
                </c:pt>
                <c:pt idx="159">
                  <c:v>8.7069999999999997E-4</c:v>
                </c:pt>
                <c:pt idx="160">
                  <c:v>8.6070000000000005E-4</c:v>
                </c:pt>
                <c:pt idx="161">
                  <c:v>8.5079999999999997E-4</c:v>
                </c:pt>
                <c:pt idx="162">
                  <c:v>8.4079999999999995E-4</c:v>
                </c:pt>
                <c:pt idx="163">
                  <c:v>8.3089999999999998E-4</c:v>
                </c:pt>
                <c:pt idx="164">
                  <c:v>8.1300000000000003E-4</c:v>
                </c:pt>
                <c:pt idx="165">
                  <c:v>7.871E-4</c:v>
                </c:pt>
                <c:pt idx="166">
                  <c:v>7.5319999999999998E-4</c:v>
                </c:pt>
                <c:pt idx="167">
                  <c:v>7.1140000000000005E-4</c:v>
                </c:pt>
                <c:pt idx="168">
                  <c:v>6.6149999999999998E-4</c:v>
                </c:pt>
                <c:pt idx="169">
                  <c:v>6.0380000000000004E-4</c:v>
                </c:pt>
                <c:pt idx="170">
                  <c:v>5.3799999999999996E-4</c:v>
                </c:pt>
                <c:pt idx="171">
                  <c:v>4.6430000000000001E-4</c:v>
                </c:pt>
                <c:pt idx="172">
                  <c:v>3.9149999999999998E-4</c:v>
                </c:pt>
                <c:pt idx="173">
                  <c:v>3.1950000000000001E-4</c:v>
                </c:pt>
                <c:pt idx="174">
                  <c:v>1.953E-4</c:v>
                </c:pt>
                <c:pt idx="175">
                  <c:v>9.7700000000000003E-5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1A-48F5-99CF-60A50FE6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"/>
          <c:min val="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4"/>
        <c:minorUnit val="2"/>
      </c:valAx>
      <c:valAx>
        <c:axId val="27305977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 - Mid 1</a:t>
            </a:r>
          </a:p>
        </c:rich>
      </c:tx>
      <c:layout>
        <c:manualLayout>
          <c:xMode val="edge"/>
          <c:yMode val="edge"/>
          <c:x val="0.44428553593371956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4-4E06-8CD4-408A40B41B94}"/>
            </c:ext>
          </c:extLst>
        </c:ser>
        <c:ser>
          <c:idx val="1"/>
          <c:order val="1"/>
          <c:tx>
            <c:strRef>
              <c:f>'FF - r4'!$CO$7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4-4E06-8CD4-408A40B41B94}"/>
            </c:ext>
          </c:extLst>
        </c:ser>
        <c:ser>
          <c:idx val="2"/>
          <c:order val="2"/>
          <c:tx>
            <c:strRef>
              <c:f>'FF - r4'!$CP$7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0.56911290000000003</c:v>
                </c:pt>
                <c:pt idx="4">
                  <c:v>0.38737290000000002</c:v>
                </c:pt>
                <c:pt idx="5">
                  <c:v>0.2617564</c:v>
                </c:pt>
                <c:pt idx="6">
                  <c:v>0.17905489999999999</c:v>
                </c:pt>
                <c:pt idx="7">
                  <c:v>0.1182444</c:v>
                </c:pt>
                <c:pt idx="8">
                  <c:v>8.1519999999999995E-2</c:v>
                </c:pt>
                <c:pt idx="9">
                  <c:v>6.0119600000000002E-2</c:v>
                </c:pt>
                <c:pt idx="10">
                  <c:v>4.9587899999999997E-2</c:v>
                </c:pt>
                <c:pt idx="11">
                  <c:v>4.3164899999999999E-2</c:v>
                </c:pt>
                <c:pt idx="12">
                  <c:v>3.8004799999999998E-2</c:v>
                </c:pt>
                <c:pt idx="13">
                  <c:v>3.2962400000000003E-2</c:v>
                </c:pt>
                <c:pt idx="14">
                  <c:v>2.9284500000000002E-2</c:v>
                </c:pt>
                <c:pt idx="15">
                  <c:v>2.5712200000000001E-2</c:v>
                </c:pt>
                <c:pt idx="16">
                  <c:v>2.27329E-2</c:v>
                </c:pt>
                <c:pt idx="17">
                  <c:v>2.0104E-2</c:v>
                </c:pt>
                <c:pt idx="18">
                  <c:v>1.7825000000000001E-2</c:v>
                </c:pt>
                <c:pt idx="19">
                  <c:v>1.5890499999999998E-2</c:v>
                </c:pt>
                <c:pt idx="20">
                  <c:v>1.43114E-2</c:v>
                </c:pt>
                <c:pt idx="21">
                  <c:v>1.31021E-2</c:v>
                </c:pt>
                <c:pt idx="22">
                  <c:v>1.2243199999999999E-2</c:v>
                </c:pt>
                <c:pt idx="23">
                  <c:v>1.17152E-2</c:v>
                </c:pt>
                <c:pt idx="24">
                  <c:v>1.1492499999999999E-2</c:v>
                </c:pt>
                <c:pt idx="25">
                  <c:v>1.12967E-2</c:v>
                </c:pt>
                <c:pt idx="26">
                  <c:v>1.11007E-2</c:v>
                </c:pt>
                <c:pt idx="27">
                  <c:v>1.0902800000000001E-2</c:v>
                </c:pt>
                <c:pt idx="28">
                  <c:v>1.0708499999999999E-2</c:v>
                </c:pt>
                <c:pt idx="29">
                  <c:v>1.05141E-2</c:v>
                </c:pt>
                <c:pt idx="30">
                  <c:v>1.0326E-2</c:v>
                </c:pt>
                <c:pt idx="31">
                  <c:v>1.01379E-2</c:v>
                </c:pt>
                <c:pt idx="32">
                  <c:v>9.9552000000000009E-3</c:v>
                </c:pt>
                <c:pt idx="33">
                  <c:v>9.7733999999999998E-3</c:v>
                </c:pt>
                <c:pt idx="34">
                  <c:v>9.5936000000000007E-3</c:v>
                </c:pt>
                <c:pt idx="35">
                  <c:v>9.4158000000000002E-3</c:v>
                </c:pt>
                <c:pt idx="36">
                  <c:v>9.2411000000000004E-3</c:v>
                </c:pt>
                <c:pt idx="37">
                  <c:v>9.0697999999999994E-3</c:v>
                </c:pt>
                <c:pt idx="38">
                  <c:v>8.9008000000000004E-3</c:v>
                </c:pt>
                <c:pt idx="39">
                  <c:v>8.7358999999999996E-3</c:v>
                </c:pt>
                <c:pt idx="40">
                  <c:v>8.5724000000000009E-3</c:v>
                </c:pt>
                <c:pt idx="41">
                  <c:v>8.4104999999999996E-3</c:v>
                </c:pt>
                <c:pt idx="42">
                  <c:v>8.2517000000000007E-3</c:v>
                </c:pt>
                <c:pt idx="43">
                  <c:v>8.0935999999999994E-3</c:v>
                </c:pt>
                <c:pt idx="44">
                  <c:v>7.9352999999999993E-3</c:v>
                </c:pt>
                <c:pt idx="45">
                  <c:v>7.7790999999999997E-3</c:v>
                </c:pt>
                <c:pt idx="46">
                  <c:v>7.6213000000000001E-3</c:v>
                </c:pt>
                <c:pt idx="47">
                  <c:v>7.4650000000000003E-3</c:v>
                </c:pt>
                <c:pt idx="48">
                  <c:v>7.3106999999999998E-3</c:v>
                </c:pt>
                <c:pt idx="49">
                  <c:v>7.1568999999999999E-3</c:v>
                </c:pt>
                <c:pt idx="50">
                  <c:v>7.0039999999999998E-3</c:v>
                </c:pt>
                <c:pt idx="51">
                  <c:v>6.8517999999999999E-3</c:v>
                </c:pt>
                <c:pt idx="52">
                  <c:v>6.6991999999999998E-3</c:v>
                </c:pt>
                <c:pt idx="53">
                  <c:v>6.5484000000000002E-3</c:v>
                </c:pt>
                <c:pt idx="54">
                  <c:v>6.3978000000000004E-3</c:v>
                </c:pt>
                <c:pt idx="55">
                  <c:v>6.2474999999999996E-3</c:v>
                </c:pt>
                <c:pt idx="56">
                  <c:v>6.0987000000000003E-3</c:v>
                </c:pt>
                <c:pt idx="57">
                  <c:v>5.9493000000000002E-3</c:v>
                </c:pt>
                <c:pt idx="58">
                  <c:v>5.8006000000000004E-3</c:v>
                </c:pt>
                <c:pt idx="59">
                  <c:v>5.6525000000000004E-3</c:v>
                </c:pt>
                <c:pt idx="60">
                  <c:v>5.5047000000000004E-3</c:v>
                </c:pt>
                <c:pt idx="61">
                  <c:v>5.3569999999999998E-3</c:v>
                </c:pt>
                <c:pt idx="62">
                  <c:v>5.2103999999999996E-3</c:v>
                </c:pt>
                <c:pt idx="63">
                  <c:v>5.0632000000000003E-3</c:v>
                </c:pt>
                <c:pt idx="64">
                  <c:v>4.9167000000000004E-3</c:v>
                </c:pt>
                <c:pt idx="65">
                  <c:v>4.7803999999999998E-3</c:v>
                </c:pt>
                <c:pt idx="66">
                  <c:v>4.6531999999999997E-3</c:v>
                </c:pt>
                <c:pt idx="67">
                  <c:v>4.5348000000000003E-3</c:v>
                </c:pt>
                <c:pt idx="68">
                  <c:v>4.4250000000000001E-3</c:v>
                </c:pt>
                <c:pt idx="69">
                  <c:v>4.3239000000000003E-3</c:v>
                </c:pt>
                <c:pt idx="70">
                  <c:v>4.2315E-3</c:v>
                </c:pt>
                <c:pt idx="71">
                  <c:v>4.1479000000000004E-3</c:v>
                </c:pt>
                <c:pt idx="72">
                  <c:v>4.0729E-3</c:v>
                </c:pt>
                <c:pt idx="73">
                  <c:v>4.0065999999999999E-3</c:v>
                </c:pt>
                <c:pt idx="74">
                  <c:v>3.9490000000000003E-3</c:v>
                </c:pt>
                <c:pt idx="75">
                  <c:v>3.9001000000000001E-3</c:v>
                </c:pt>
                <c:pt idx="76">
                  <c:v>3.8511999999999999E-3</c:v>
                </c:pt>
                <c:pt idx="77">
                  <c:v>3.8024000000000001E-3</c:v>
                </c:pt>
                <c:pt idx="78">
                  <c:v>3.7534999999999999E-3</c:v>
                </c:pt>
                <c:pt idx="79">
                  <c:v>3.7044999999999999E-3</c:v>
                </c:pt>
                <c:pt idx="80">
                  <c:v>3.6556000000000002E-3</c:v>
                </c:pt>
                <c:pt idx="81">
                  <c:v>3.6059E-3</c:v>
                </c:pt>
                <c:pt idx="82">
                  <c:v>3.5553E-3</c:v>
                </c:pt>
                <c:pt idx="83">
                  <c:v>3.5038000000000001E-3</c:v>
                </c:pt>
                <c:pt idx="84">
                  <c:v>3.4515000000000001E-3</c:v>
                </c:pt>
                <c:pt idx="85">
                  <c:v>3.3982999999999999E-3</c:v>
                </c:pt>
                <c:pt idx="86">
                  <c:v>3.3451000000000002E-3</c:v>
                </c:pt>
                <c:pt idx="87">
                  <c:v>3.2918999999999999E-3</c:v>
                </c:pt>
                <c:pt idx="88">
                  <c:v>3.2388E-3</c:v>
                </c:pt>
                <c:pt idx="89">
                  <c:v>3.1855999999999998E-3</c:v>
                </c:pt>
                <c:pt idx="90">
                  <c:v>3.1324999999999999E-3</c:v>
                </c:pt>
                <c:pt idx="91">
                  <c:v>3.0793000000000001E-3</c:v>
                </c:pt>
                <c:pt idx="92">
                  <c:v>3.0260999999999999E-3</c:v>
                </c:pt>
                <c:pt idx="93">
                  <c:v>2.9729000000000001E-3</c:v>
                </c:pt>
                <c:pt idx="94">
                  <c:v>2.9196999999999999E-3</c:v>
                </c:pt>
                <c:pt idx="95">
                  <c:v>2.8666E-3</c:v>
                </c:pt>
                <c:pt idx="96">
                  <c:v>2.8134000000000002E-3</c:v>
                </c:pt>
                <c:pt idx="97">
                  <c:v>2.7602E-3</c:v>
                </c:pt>
                <c:pt idx="98">
                  <c:v>2.7117E-3</c:v>
                </c:pt>
                <c:pt idx="99">
                  <c:v>2.6632000000000001E-3</c:v>
                </c:pt>
                <c:pt idx="100">
                  <c:v>2.6147000000000002E-3</c:v>
                </c:pt>
                <c:pt idx="101">
                  <c:v>2.5661E-3</c:v>
                </c:pt>
                <c:pt idx="102">
                  <c:v>2.5176E-3</c:v>
                </c:pt>
                <c:pt idx="103">
                  <c:v>2.4691000000000001E-3</c:v>
                </c:pt>
                <c:pt idx="104">
                  <c:v>2.4206000000000002E-3</c:v>
                </c:pt>
                <c:pt idx="105">
                  <c:v>2.3720999999999998E-3</c:v>
                </c:pt>
                <c:pt idx="106">
                  <c:v>2.3235999999999999E-3</c:v>
                </c:pt>
                <c:pt idx="107">
                  <c:v>2.2751E-3</c:v>
                </c:pt>
                <c:pt idx="108">
                  <c:v>2.2265000000000002E-3</c:v>
                </c:pt>
                <c:pt idx="109">
                  <c:v>2.1779999999999998E-3</c:v>
                </c:pt>
                <c:pt idx="110">
                  <c:v>2.1294999999999999E-3</c:v>
                </c:pt>
                <c:pt idx="111">
                  <c:v>2.081E-3</c:v>
                </c:pt>
                <c:pt idx="112">
                  <c:v>2.0325E-3</c:v>
                </c:pt>
                <c:pt idx="113">
                  <c:v>1.9840000000000001E-3</c:v>
                </c:pt>
                <c:pt idx="114">
                  <c:v>1.9354000000000001E-3</c:v>
                </c:pt>
                <c:pt idx="115">
                  <c:v>1.8868999999999999E-3</c:v>
                </c:pt>
                <c:pt idx="116">
                  <c:v>1.8384E-3</c:v>
                </c:pt>
                <c:pt idx="117">
                  <c:v>1.7899000000000001E-3</c:v>
                </c:pt>
                <c:pt idx="118">
                  <c:v>1.7413999999999999E-3</c:v>
                </c:pt>
                <c:pt idx="119">
                  <c:v>1.6929E-3</c:v>
                </c:pt>
                <c:pt idx="120">
                  <c:v>1.6444000000000001E-3</c:v>
                </c:pt>
                <c:pt idx="121">
                  <c:v>1.5958000000000001E-3</c:v>
                </c:pt>
                <c:pt idx="122">
                  <c:v>1.5472999999999999E-3</c:v>
                </c:pt>
                <c:pt idx="123">
                  <c:v>1.4988E-3</c:v>
                </c:pt>
                <c:pt idx="124">
                  <c:v>1.4503000000000001E-3</c:v>
                </c:pt>
                <c:pt idx="125">
                  <c:v>1.4017999999999999E-3</c:v>
                </c:pt>
                <c:pt idx="126">
                  <c:v>1.3568E-3</c:v>
                </c:pt>
                <c:pt idx="127">
                  <c:v>1.3152999999999999E-3</c:v>
                </c:pt>
                <c:pt idx="128">
                  <c:v>1.2773000000000001E-3</c:v>
                </c:pt>
                <c:pt idx="129">
                  <c:v>1.2428000000000001E-3</c:v>
                </c:pt>
                <c:pt idx="130">
                  <c:v>1.2118000000000001E-3</c:v>
                </c:pt>
                <c:pt idx="131">
                  <c:v>1.1842999999999999E-3</c:v>
                </c:pt>
                <c:pt idx="132">
                  <c:v>1.1604E-3</c:v>
                </c:pt>
                <c:pt idx="133">
                  <c:v>1.1398999999999999E-3</c:v>
                </c:pt>
                <c:pt idx="134">
                  <c:v>1.1229E-3</c:v>
                </c:pt>
                <c:pt idx="135">
                  <c:v>1.1095E-3</c:v>
                </c:pt>
                <c:pt idx="136">
                  <c:v>1.0995E-3</c:v>
                </c:pt>
                <c:pt idx="137">
                  <c:v>1.0896E-3</c:v>
                </c:pt>
                <c:pt idx="138">
                  <c:v>1.0796E-3</c:v>
                </c:pt>
                <c:pt idx="139">
                  <c:v>1.0697E-3</c:v>
                </c:pt>
                <c:pt idx="140">
                  <c:v>1.0597E-3</c:v>
                </c:pt>
                <c:pt idx="141">
                  <c:v>1.0498E-3</c:v>
                </c:pt>
                <c:pt idx="142">
                  <c:v>1.0398E-3</c:v>
                </c:pt>
                <c:pt idx="143">
                  <c:v>1.0299E-3</c:v>
                </c:pt>
                <c:pt idx="144">
                  <c:v>1.0199E-3</c:v>
                </c:pt>
                <c:pt idx="145">
                  <c:v>1.01E-3</c:v>
                </c:pt>
                <c:pt idx="146">
                  <c:v>1E-3</c:v>
                </c:pt>
                <c:pt idx="147">
                  <c:v>9.9010000000000005E-4</c:v>
                </c:pt>
                <c:pt idx="148">
                  <c:v>9.8010000000000002E-4</c:v>
                </c:pt>
                <c:pt idx="149">
                  <c:v>9.7019999999999995E-4</c:v>
                </c:pt>
                <c:pt idx="150">
                  <c:v>9.6020000000000003E-4</c:v>
                </c:pt>
                <c:pt idx="151">
                  <c:v>9.5029999999999995E-4</c:v>
                </c:pt>
                <c:pt idx="152">
                  <c:v>9.4030000000000003E-4</c:v>
                </c:pt>
                <c:pt idx="153">
                  <c:v>9.3039999999999996E-4</c:v>
                </c:pt>
                <c:pt idx="154">
                  <c:v>9.2040000000000004E-4</c:v>
                </c:pt>
                <c:pt idx="155">
                  <c:v>9.1049999999999996E-4</c:v>
                </c:pt>
                <c:pt idx="156">
                  <c:v>9.0050000000000004E-4</c:v>
                </c:pt>
                <c:pt idx="157">
                  <c:v>8.9059999999999996E-4</c:v>
                </c:pt>
                <c:pt idx="158">
                  <c:v>8.8060000000000005E-4</c:v>
                </c:pt>
                <c:pt idx="159">
                  <c:v>8.7069999999999997E-4</c:v>
                </c:pt>
                <c:pt idx="160">
                  <c:v>8.6070000000000005E-4</c:v>
                </c:pt>
                <c:pt idx="161">
                  <c:v>8.5079999999999997E-4</c:v>
                </c:pt>
                <c:pt idx="162">
                  <c:v>8.4079999999999995E-4</c:v>
                </c:pt>
                <c:pt idx="163">
                  <c:v>8.3089999999999998E-4</c:v>
                </c:pt>
                <c:pt idx="164">
                  <c:v>8.1300000000000003E-4</c:v>
                </c:pt>
                <c:pt idx="165">
                  <c:v>7.871E-4</c:v>
                </c:pt>
                <c:pt idx="166">
                  <c:v>7.5319999999999998E-4</c:v>
                </c:pt>
                <c:pt idx="167">
                  <c:v>7.1140000000000005E-4</c:v>
                </c:pt>
                <c:pt idx="168">
                  <c:v>6.6149999999999998E-4</c:v>
                </c:pt>
                <c:pt idx="169">
                  <c:v>6.0380000000000004E-4</c:v>
                </c:pt>
                <c:pt idx="170">
                  <c:v>5.3799999999999996E-4</c:v>
                </c:pt>
                <c:pt idx="171">
                  <c:v>4.6430000000000001E-4</c:v>
                </c:pt>
                <c:pt idx="172">
                  <c:v>3.9149999999999998E-4</c:v>
                </c:pt>
                <c:pt idx="173">
                  <c:v>3.1950000000000001E-4</c:v>
                </c:pt>
                <c:pt idx="174">
                  <c:v>1.953E-4</c:v>
                </c:pt>
                <c:pt idx="175">
                  <c:v>9.7700000000000003E-5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4-4E06-8CD4-408A40B41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50"/>
          <c:min val="2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5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 - Mid 2</a:t>
            </a:r>
          </a:p>
        </c:rich>
      </c:tx>
      <c:layout>
        <c:manualLayout>
          <c:xMode val="edge"/>
          <c:yMode val="edge"/>
          <c:x val="0.4395806420661226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B0-4758-8D5B-89BA1FE29734}"/>
            </c:ext>
          </c:extLst>
        </c:ser>
        <c:ser>
          <c:idx val="1"/>
          <c:order val="1"/>
          <c:tx>
            <c:strRef>
              <c:f>'FF - r4'!$CO$7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B0-4758-8D5B-89BA1FE29734}"/>
            </c:ext>
          </c:extLst>
        </c:ser>
        <c:ser>
          <c:idx val="2"/>
          <c:order val="2"/>
          <c:tx>
            <c:strRef>
              <c:f>'FF - r4'!$CP$7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0.56911290000000003</c:v>
                </c:pt>
                <c:pt idx="4">
                  <c:v>0.38737290000000002</c:v>
                </c:pt>
                <c:pt idx="5">
                  <c:v>0.2617564</c:v>
                </c:pt>
                <c:pt idx="6">
                  <c:v>0.17905489999999999</c:v>
                </c:pt>
                <c:pt idx="7">
                  <c:v>0.1182444</c:v>
                </c:pt>
                <c:pt idx="8">
                  <c:v>8.1519999999999995E-2</c:v>
                </c:pt>
                <c:pt idx="9">
                  <c:v>6.0119600000000002E-2</c:v>
                </c:pt>
                <c:pt idx="10">
                  <c:v>4.9587899999999997E-2</c:v>
                </c:pt>
                <c:pt idx="11">
                  <c:v>4.3164899999999999E-2</c:v>
                </c:pt>
                <c:pt idx="12">
                  <c:v>3.8004799999999998E-2</c:v>
                </c:pt>
                <c:pt idx="13">
                  <c:v>3.2962400000000003E-2</c:v>
                </c:pt>
                <c:pt idx="14">
                  <c:v>2.9284500000000002E-2</c:v>
                </c:pt>
                <c:pt idx="15">
                  <c:v>2.5712200000000001E-2</c:v>
                </c:pt>
                <c:pt idx="16">
                  <c:v>2.27329E-2</c:v>
                </c:pt>
                <c:pt idx="17">
                  <c:v>2.0104E-2</c:v>
                </c:pt>
                <c:pt idx="18">
                  <c:v>1.7825000000000001E-2</c:v>
                </c:pt>
                <c:pt idx="19">
                  <c:v>1.5890499999999998E-2</c:v>
                </c:pt>
                <c:pt idx="20">
                  <c:v>1.43114E-2</c:v>
                </c:pt>
                <c:pt idx="21">
                  <c:v>1.31021E-2</c:v>
                </c:pt>
                <c:pt idx="22">
                  <c:v>1.2243199999999999E-2</c:v>
                </c:pt>
                <c:pt idx="23">
                  <c:v>1.17152E-2</c:v>
                </c:pt>
                <c:pt idx="24">
                  <c:v>1.1492499999999999E-2</c:v>
                </c:pt>
                <c:pt idx="25">
                  <c:v>1.12967E-2</c:v>
                </c:pt>
                <c:pt idx="26">
                  <c:v>1.11007E-2</c:v>
                </c:pt>
                <c:pt idx="27">
                  <c:v>1.0902800000000001E-2</c:v>
                </c:pt>
                <c:pt idx="28">
                  <c:v>1.0708499999999999E-2</c:v>
                </c:pt>
                <c:pt idx="29">
                  <c:v>1.05141E-2</c:v>
                </c:pt>
                <c:pt idx="30">
                  <c:v>1.0326E-2</c:v>
                </c:pt>
                <c:pt idx="31">
                  <c:v>1.01379E-2</c:v>
                </c:pt>
                <c:pt idx="32">
                  <c:v>9.9552000000000009E-3</c:v>
                </c:pt>
                <c:pt idx="33">
                  <c:v>9.7733999999999998E-3</c:v>
                </c:pt>
                <c:pt idx="34">
                  <c:v>9.5936000000000007E-3</c:v>
                </c:pt>
                <c:pt idx="35">
                  <c:v>9.4158000000000002E-3</c:v>
                </c:pt>
                <c:pt idx="36">
                  <c:v>9.2411000000000004E-3</c:v>
                </c:pt>
                <c:pt idx="37">
                  <c:v>9.0697999999999994E-3</c:v>
                </c:pt>
                <c:pt idx="38">
                  <c:v>8.9008000000000004E-3</c:v>
                </c:pt>
                <c:pt idx="39">
                  <c:v>8.7358999999999996E-3</c:v>
                </c:pt>
                <c:pt idx="40">
                  <c:v>8.5724000000000009E-3</c:v>
                </c:pt>
                <c:pt idx="41">
                  <c:v>8.4104999999999996E-3</c:v>
                </c:pt>
                <c:pt idx="42">
                  <c:v>8.2517000000000007E-3</c:v>
                </c:pt>
                <c:pt idx="43">
                  <c:v>8.0935999999999994E-3</c:v>
                </c:pt>
                <c:pt idx="44">
                  <c:v>7.9352999999999993E-3</c:v>
                </c:pt>
                <c:pt idx="45">
                  <c:v>7.7790999999999997E-3</c:v>
                </c:pt>
                <c:pt idx="46">
                  <c:v>7.6213000000000001E-3</c:v>
                </c:pt>
                <c:pt idx="47">
                  <c:v>7.4650000000000003E-3</c:v>
                </c:pt>
                <c:pt idx="48">
                  <c:v>7.3106999999999998E-3</c:v>
                </c:pt>
                <c:pt idx="49">
                  <c:v>7.1568999999999999E-3</c:v>
                </c:pt>
                <c:pt idx="50">
                  <c:v>7.0039999999999998E-3</c:v>
                </c:pt>
                <c:pt idx="51">
                  <c:v>6.8517999999999999E-3</c:v>
                </c:pt>
                <c:pt idx="52">
                  <c:v>6.6991999999999998E-3</c:v>
                </c:pt>
                <c:pt idx="53">
                  <c:v>6.5484000000000002E-3</c:v>
                </c:pt>
                <c:pt idx="54">
                  <c:v>6.3978000000000004E-3</c:v>
                </c:pt>
                <c:pt idx="55">
                  <c:v>6.2474999999999996E-3</c:v>
                </c:pt>
                <c:pt idx="56">
                  <c:v>6.0987000000000003E-3</c:v>
                </c:pt>
                <c:pt idx="57">
                  <c:v>5.9493000000000002E-3</c:v>
                </c:pt>
                <c:pt idx="58">
                  <c:v>5.8006000000000004E-3</c:v>
                </c:pt>
                <c:pt idx="59">
                  <c:v>5.6525000000000004E-3</c:v>
                </c:pt>
                <c:pt idx="60">
                  <c:v>5.5047000000000004E-3</c:v>
                </c:pt>
                <c:pt idx="61">
                  <c:v>5.3569999999999998E-3</c:v>
                </c:pt>
                <c:pt idx="62">
                  <c:v>5.2103999999999996E-3</c:v>
                </c:pt>
                <c:pt idx="63">
                  <c:v>5.0632000000000003E-3</c:v>
                </c:pt>
                <c:pt idx="64">
                  <c:v>4.9167000000000004E-3</c:v>
                </c:pt>
                <c:pt idx="65">
                  <c:v>4.7803999999999998E-3</c:v>
                </c:pt>
                <c:pt idx="66">
                  <c:v>4.6531999999999997E-3</c:v>
                </c:pt>
                <c:pt idx="67">
                  <c:v>4.5348000000000003E-3</c:v>
                </c:pt>
                <c:pt idx="68">
                  <c:v>4.4250000000000001E-3</c:v>
                </c:pt>
                <c:pt idx="69">
                  <c:v>4.3239000000000003E-3</c:v>
                </c:pt>
                <c:pt idx="70">
                  <c:v>4.2315E-3</c:v>
                </c:pt>
                <c:pt idx="71">
                  <c:v>4.1479000000000004E-3</c:v>
                </c:pt>
                <c:pt idx="72">
                  <c:v>4.0729E-3</c:v>
                </c:pt>
                <c:pt idx="73">
                  <c:v>4.0065999999999999E-3</c:v>
                </c:pt>
                <c:pt idx="74">
                  <c:v>3.9490000000000003E-3</c:v>
                </c:pt>
                <c:pt idx="75">
                  <c:v>3.9001000000000001E-3</c:v>
                </c:pt>
                <c:pt idx="76">
                  <c:v>3.8511999999999999E-3</c:v>
                </c:pt>
                <c:pt idx="77">
                  <c:v>3.8024000000000001E-3</c:v>
                </c:pt>
                <c:pt idx="78">
                  <c:v>3.7534999999999999E-3</c:v>
                </c:pt>
                <c:pt idx="79">
                  <c:v>3.7044999999999999E-3</c:v>
                </c:pt>
                <c:pt idx="80">
                  <c:v>3.6556000000000002E-3</c:v>
                </c:pt>
                <c:pt idx="81">
                  <c:v>3.6059E-3</c:v>
                </c:pt>
                <c:pt idx="82">
                  <c:v>3.5553E-3</c:v>
                </c:pt>
                <c:pt idx="83">
                  <c:v>3.5038000000000001E-3</c:v>
                </c:pt>
                <c:pt idx="84">
                  <c:v>3.4515000000000001E-3</c:v>
                </c:pt>
                <c:pt idx="85">
                  <c:v>3.3982999999999999E-3</c:v>
                </c:pt>
                <c:pt idx="86">
                  <c:v>3.3451000000000002E-3</c:v>
                </c:pt>
                <c:pt idx="87">
                  <c:v>3.2918999999999999E-3</c:v>
                </c:pt>
                <c:pt idx="88">
                  <c:v>3.2388E-3</c:v>
                </c:pt>
                <c:pt idx="89">
                  <c:v>3.1855999999999998E-3</c:v>
                </c:pt>
                <c:pt idx="90">
                  <c:v>3.1324999999999999E-3</c:v>
                </c:pt>
                <c:pt idx="91">
                  <c:v>3.0793000000000001E-3</c:v>
                </c:pt>
                <c:pt idx="92">
                  <c:v>3.0260999999999999E-3</c:v>
                </c:pt>
                <c:pt idx="93">
                  <c:v>2.9729000000000001E-3</c:v>
                </c:pt>
                <c:pt idx="94">
                  <c:v>2.9196999999999999E-3</c:v>
                </c:pt>
                <c:pt idx="95">
                  <c:v>2.8666E-3</c:v>
                </c:pt>
                <c:pt idx="96">
                  <c:v>2.8134000000000002E-3</c:v>
                </c:pt>
                <c:pt idx="97">
                  <c:v>2.7602E-3</c:v>
                </c:pt>
                <c:pt idx="98">
                  <c:v>2.7117E-3</c:v>
                </c:pt>
                <c:pt idx="99">
                  <c:v>2.6632000000000001E-3</c:v>
                </c:pt>
                <c:pt idx="100">
                  <c:v>2.6147000000000002E-3</c:v>
                </c:pt>
                <c:pt idx="101">
                  <c:v>2.5661E-3</c:v>
                </c:pt>
                <c:pt idx="102">
                  <c:v>2.5176E-3</c:v>
                </c:pt>
                <c:pt idx="103">
                  <c:v>2.4691000000000001E-3</c:v>
                </c:pt>
                <c:pt idx="104">
                  <c:v>2.4206000000000002E-3</c:v>
                </c:pt>
                <c:pt idx="105">
                  <c:v>2.3720999999999998E-3</c:v>
                </c:pt>
                <c:pt idx="106">
                  <c:v>2.3235999999999999E-3</c:v>
                </c:pt>
                <c:pt idx="107">
                  <c:v>2.2751E-3</c:v>
                </c:pt>
                <c:pt idx="108">
                  <c:v>2.2265000000000002E-3</c:v>
                </c:pt>
                <c:pt idx="109">
                  <c:v>2.1779999999999998E-3</c:v>
                </c:pt>
                <c:pt idx="110">
                  <c:v>2.1294999999999999E-3</c:v>
                </c:pt>
                <c:pt idx="111">
                  <c:v>2.081E-3</c:v>
                </c:pt>
                <c:pt idx="112">
                  <c:v>2.0325E-3</c:v>
                </c:pt>
                <c:pt idx="113">
                  <c:v>1.9840000000000001E-3</c:v>
                </c:pt>
                <c:pt idx="114">
                  <c:v>1.9354000000000001E-3</c:v>
                </c:pt>
                <c:pt idx="115">
                  <c:v>1.8868999999999999E-3</c:v>
                </c:pt>
                <c:pt idx="116">
                  <c:v>1.8384E-3</c:v>
                </c:pt>
                <c:pt idx="117">
                  <c:v>1.7899000000000001E-3</c:v>
                </c:pt>
                <c:pt idx="118">
                  <c:v>1.7413999999999999E-3</c:v>
                </c:pt>
                <c:pt idx="119">
                  <c:v>1.6929E-3</c:v>
                </c:pt>
                <c:pt idx="120">
                  <c:v>1.6444000000000001E-3</c:v>
                </c:pt>
                <c:pt idx="121">
                  <c:v>1.5958000000000001E-3</c:v>
                </c:pt>
                <c:pt idx="122">
                  <c:v>1.5472999999999999E-3</c:v>
                </c:pt>
                <c:pt idx="123">
                  <c:v>1.4988E-3</c:v>
                </c:pt>
                <c:pt idx="124">
                  <c:v>1.4503000000000001E-3</c:v>
                </c:pt>
                <c:pt idx="125">
                  <c:v>1.4017999999999999E-3</c:v>
                </c:pt>
                <c:pt idx="126">
                  <c:v>1.3568E-3</c:v>
                </c:pt>
                <c:pt idx="127">
                  <c:v>1.3152999999999999E-3</c:v>
                </c:pt>
                <c:pt idx="128">
                  <c:v>1.2773000000000001E-3</c:v>
                </c:pt>
                <c:pt idx="129">
                  <c:v>1.2428000000000001E-3</c:v>
                </c:pt>
                <c:pt idx="130">
                  <c:v>1.2118000000000001E-3</c:v>
                </c:pt>
                <c:pt idx="131">
                  <c:v>1.1842999999999999E-3</c:v>
                </c:pt>
                <c:pt idx="132">
                  <c:v>1.1604E-3</c:v>
                </c:pt>
                <c:pt idx="133">
                  <c:v>1.1398999999999999E-3</c:v>
                </c:pt>
                <c:pt idx="134">
                  <c:v>1.1229E-3</c:v>
                </c:pt>
                <c:pt idx="135">
                  <c:v>1.1095E-3</c:v>
                </c:pt>
                <c:pt idx="136">
                  <c:v>1.0995E-3</c:v>
                </c:pt>
                <c:pt idx="137">
                  <c:v>1.0896E-3</c:v>
                </c:pt>
                <c:pt idx="138">
                  <c:v>1.0796E-3</c:v>
                </c:pt>
                <c:pt idx="139">
                  <c:v>1.0697E-3</c:v>
                </c:pt>
                <c:pt idx="140">
                  <c:v>1.0597E-3</c:v>
                </c:pt>
                <c:pt idx="141">
                  <c:v>1.0498E-3</c:v>
                </c:pt>
                <c:pt idx="142">
                  <c:v>1.0398E-3</c:v>
                </c:pt>
                <c:pt idx="143">
                  <c:v>1.0299E-3</c:v>
                </c:pt>
                <c:pt idx="144">
                  <c:v>1.0199E-3</c:v>
                </c:pt>
                <c:pt idx="145">
                  <c:v>1.01E-3</c:v>
                </c:pt>
                <c:pt idx="146">
                  <c:v>1E-3</c:v>
                </c:pt>
                <c:pt idx="147">
                  <c:v>9.9010000000000005E-4</c:v>
                </c:pt>
                <c:pt idx="148">
                  <c:v>9.8010000000000002E-4</c:v>
                </c:pt>
                <c:pt idx="149">
                  <c:v>9.7019999999999995E-4</c:v>
                </c:pt>
                <c:pt idx="150">
                  <c:v>9.6020000000000003E-4</c:v>
                </c:pt>
                <c:pt idx="151">
                  <c:v>9.5029999999999995E-4</c:v>
                </c:pt>
                <c:pt idx="152">
                  <c:v>9.4030000000000003E-4</c:v>
                </c:pt>
                <c:pt idx="153">
                  <c:v>9.3039999999999996E-4</c:v>
                </c:pt>
                <c:pt idx="154">
                  <c:v>9.2040000000000004E-4</c:v>
                </c:pt>
                <c:pt idx="155">
                  <c:v>9.1049999999999996E-4</c:v>
                </c:pt>
                <c:pt idx="156">
                  <c:v>9.0050000000000004E-4</c:v>
                </c:pt>
                <c:pt idx="157">
                  <c:v>8.9059999999999996E-4</c:v>
                </c:pt>
                <c:pt idx="158">
                  <c:v>8.8060000000000005E-4</c:v>
                </c:pt>
                <c:pt idx="159">
                  <c:v>8.7069999999999997E-4</c:v>
                </c:pt>
                <c:pt idx="160">
                  <c:v>8.6070000000000005E-4</c:v>
                </c:pt>
                <c:pt idx="161">
                  <c:v>8.5079999999999997E-4</c:v>
                </c:pt>
                <c:pt idx="162">
                  <c:v>8.4079999999999995E-4</c:v>
                </c:pt>
                <c:pt idx="163">
                  <c:v>8.3089999999999998E-4</c:v>
                </c:pt>
                <c:pt idx="164">
                  <c:v>8.1300000000000003E-4</c:v>
                </c:pt>
                <c:pt idx="165">
                  <c:v>7.871E-4</c:v>
                </c:pt>
                <c:pt idx="166">
                  <c:v>7.5319999999999998E-4</c:v>
                </c:pt>
                <c:pt idx="167">
                  <c:v>7.1140000000000005E-4</c:v>
                </c:pt>
                <c:pt idx="168">
                  <c:v>6.6149999999999998E-4</c:v>
                </c:pt>
                <c:pt idx="169">
                  <c:v>6.0380000000000004E-4</c:v>
                </c:pt>
                <c:pt idx="170">
                  <c:v>5.3799999999999996E-4</c:v>
                </c:pt>
                <c:pt idx="171">
                  <c:v>4.6430000000000001E-4</c:v>
                </c:pt>
                <c:pt idx="172">
                  <c:v>3.9149999999999998E-4</c:v>
                </c:pt>
                <c:pt idx="173">
                  <c:v>3.1950000000000001E-4</c:v>
                </c:pt>
                <c:pt idx="174">
                  <c:v>1.953E-4</c:v>
                </c:pt>
                <c:pt idx="175">
                  <c:v>9.7700000000000003E-5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B0-4758-8D5B-89BA1FE29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100"/>
          <c:min val="5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1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XI_HV - Tail</a:t>
            </a:r>
          </a:p>
        </c:rich>
      </c:tx>
      <c:layout>
        <c:manualLayout>
          <c:xMode val="edge"/>
          <c:yMode val="edge"/>
          <c:x val="0.4536953236689133"/>
          <c:y val="1.828571209170308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936260177684597E-2"/>
          <c:y val="9.7003743071441398E-2"/>
          <c:w val="0.87842236121019268"/>
          <c:h val="0.759012144792395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r4'!$CN$7</c:f>
              <c:strCache>
                <c:ptCount val="1"/>
                <c:pt idx="0">
                  <c:v>Final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r4'!$CN$8:$CN$208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D-4912-9EA0-74C1089F0892}"/>
            </c:ext>
          </c:extLst>
        </c:ser>
        <c:ser>
          <c:idx val="1"/>
          <c:order val="1"/>
          <c:tx>
            <c:strRef>
              <c:f>'FF - r4'!$CO$7</c:f>
              <c:strCache>
                <c:ptCount val="1"/>
                <c:pt idx="0">
                  <c:v> Normalized </c:v>
                </c:pt>
              </c:strCache>
            </c:strRef>
          </c:tx>
          <c:spPr>
            <a:ln w="25400"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r4'!$CO$8:$CO$208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CD-4912-9EA0-74C1089F0892}"/>
            </c:ext>
          </c:extLst>
        </c:ser>
        <c:ser>
          <c:idx val="2"/>
          <c:order val="2"/>
          <c:tx>
            <c:strRef>
              <c:f>'FF - r4'!$CP$7</c:f>
              <c:strCache>
                <c:ptCount val="1"/>
                <c:pt idx="0">
                  <c:v> Last Round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'FF - r4'!$BX$8:$BX$208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'FF - r4'!$CP$8:$CP$208</c:f>
              <c:numCache>
                <c:formatCode>_(* #,##0.0000000_);_(* \(#,##0.0000000\);_(* "-"??_);_(@_)</c:formatCode>
                <c:ptCount val="20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0.56911290000000003</c:v>
                </c:pt>
                <c:pt idx="4">
                  <c:v>0.38737290000000002</c:v>
                </c:pt>
                <c:pt idx="5">
                  <c:v>0.2617564</c:v>
                </c:pt>
                <c:pt idx="6">
                  <c:v>0.17905489999999999</c:v>
                </c:pt>
                <c:pt idx="7">
                  <c:v>0.1182444</c:v>
                </c:pt>
                <c:pt idx="8">
                  <c:v>8.1519999999999995E-2</c:v>
                </c:pt>
                <c:pt idx="9">
                  <c:v>6.0119600000000002E-2</c:v>
                </c:pt>
                <c:pt idx="10">
                  <c:v>4.9587899999999997E-2</c:v>
                </c:pt>
                <c:pt idx="11">
                  <c:v>4.3164899999999999E-2</c:v>
                </c:pt>
                <c:pt idx="12">
                  <c:v>3.8004799999999998E-2</c:v>
                </c:pt>
                <c:pt idx="13">
                  <c:v>3.2962400000000003E-2</c:v>
                </c:pt>
                <c:pt idx="14">
                  <c:v>2.9284500000000002E-2</c:v>
                </c:pt>
                <c:pt idx="15">
                  <c:v>2.5712200000000001E-2</c:v>
                </c:pt>
                <c:pt idx="16">
                  <c:v>2.27329E-2</c:v>
                </c:pt>
                <c:pt idx="17">
                  <c:v>2.0104E-2</c:v>
                </c:pt>
                <c:pt idx="18">
                  <c:v>1.7825000000000001E-2</c:v>
                </c:pt>
                <c:pt idx="19">
                  <c:v>1.5890499999999998E-2</c:v>
                </c:pt>
                <c:pt idx="20">
                  <c:v>1.43114E-2</c:v>
                </c:pt>
                <c:pt idx="21">
                  <c:v>1.31021E-2</c:v>
                </c:pt>
                <c:pt idx="22">
                  <c:v>1.2243199999999999E-2</c:v>
                </c:pt>
                <c:pt idx="23">
                  <c:v>1.17152E-2</c:v>
                </c:pt>
                <c:pt idx="24">
                  <c:v>1.1492499999999999E-2</c:v>
                </c:pt>
                <c:pt idx="25">
                  <c:v>1.12967E-2</c:v>
                </c:pt>
                <c:pt idx="26">
                  <c:v>1.11007E-2</c:v>
                </c:pt>
                <c:pt idx="27">
                  <c:v>1.0902800000000001E-2</c:v>
                </c:pt>
                <c:pt idx="28">
                  <c:v>1.0708499999999999E-2</c:v>
                </c:pt>
                <c:pt idx="29">
                  <c:v>1.05141E-2</c:v>
                </c:pt>
                <c:pt idx="30">
                  <c:v>1.0326E-2</c:v>
                </c:pt>
                <c:pt idx="31">
                  <c:v>1.01379E-2</c:v>
                </c:pt>
                <c:pt idx="32">
                  <c:v>9.9552000000000009E-3</c:v>
                </c:pt>
                <c:pt idx="33">
                  <c:v>9.7733999999999998E-3</c:v>
                </c:pt>
                <c:pt idx="34">
                  <c:v>9.5936000000000007E-3</c:v>
                </c:pt>
                <c:pt idx="35">
                  <c:v>9.4158000000000002E-3</c:v>
                </c:pt>
                <c:pt idx="36">
                  <c:v>9.2411000000000004E-3</c:v>
                </c:pt>
                <c:pt idx="37">
                  <c:v>9.0697999999999994E-3</c:v>
                </c:pt>
                <c:pt idx="38">
                  <c:v>8.9008000000000004E-3</c:v>
                </c:pt>
                <c:pt idx="39">
                  <c:v>8.7358999999999996E-3</c:v>
                </c:pt>
                <c:pt idx="40">
                  <c:v>8.5724000000000009E-3</c:v>
                </c:pt>
                <c:pt idx="41">
                  <c:v>8.4104999999999996E-3</c:v>
                </c:pt>
                <c:pt idx="42">
                  <c:v>8.2517000000000007E-3</c:v>
                </c:pt>
                <c:pt idx="43">
                  <c:v>8.0935999999999994E-3</c:v>
                </c:pt>
                <c:pt idx="44">
                  <c:v>7.9352999999999993E-3</c:v>
                </c:pt>
                <c:pt idx="45">
                  <c:v>7.7790999999999997E-3</c:v>
                </c:pt>
                <c:pt idx="46">
                  <c:v>7.6213000000000001E-3</c:v>
                </c:pt>
                <c:pt idx="47">
                  <c:v>7.4650000000000003E-3</c:v>
                </c:pt>
                <c:pt idx="48">
                  <c:v>7.3106999999999998E-3</c:v>
                </c:pt>
                <c:pt idx="49">
                  <c:v>7.1568999999999999E-3</c:v>
                </c:pt>
                <c:pt idx="50">
                  <c:v>7.0039999999999998E-3</c:v>
                </c:pt>
                <c:pt idx="51">
                  <c:v>6.8517999999999999E-3</c:v>
                </c:pt>
                <c:pt idx="52">
                  <c:v>6.6991999999999998E-3</c:v>
                </c:pt>
                <c:pt idx="53">
                  <c:v>6.5484000000000002E-3</c:v>
                </c:pt>
                <c:pt idx="54">
                  <c:v>6.3978000000000004E-3</c:v>
                </c:pt>
                <c:pt idx="55">
                  <c:v>6.2474999999999996E-3</c:v>
                </c:pt>
                <c:pt idx="56">
                  <c:v>6.0987000000000003E-3</c:v>
                </c:pt>
                <c:pt idx="57">
                  <c:v>5.9493000000000002E-3</c:v>
                </c:pt>
                <c:pt idx="58">
                  <c:v>5.8006000000000004E-3</c:v>
                </c:pt>
                <c:pt idx="59">
                  <c:v>5.6525000000000004E-3</c:v>
                </c:pt>
                <c:pt idx="60">
                  <c:v>5.5047000000000004E-3</c:v>
                </c:pt>
                <c:pt idx="61">
                  <c:v>5.3569999999999998E-3</c:v>
                </c:pt>
                <c:pt idx="62">
                  <c:v>5.2103999999999996E-3</c:v>
                </c:pt>
                <c:pt idx="63">
                  <c:v>5.0632000000000003E-3</c:v>
                </c:pt>
                <c:pt idx="64">
                  <c:v>4.9167000000000004E-3</c:v>
                </c:pt>
                <c:pt idx="65">
                  <c:v>4.7803999999999998E-3</c:v>
                </c:pt>
                <c:pt idx="66">
                  <c:v>4.6531999999999997E-3</c:v>
                </c:pt>
                <c:pt idx="67">
                  <c:v>4.5348000000000003E-3</c:v>
                </c:pt>
                <c:pt idx="68">
                  <c:v>4.4250000000000001E-3</c:v>
                </c:pt>
                <c:pt idx="69">
                  <c:v>4.3239000000000003E-3</c:v>
                </c:pt>
                <c:pt idx="70">
                  <c:v>4.2315E-3</c:v>
                </c:pt>
                <c:pt idx="71">
                  <c:v>4.1479000000000004E-3</c:v>
                </c:pt>
                <c:pt idx="72">
                  <c:v>4.0729E-3</c:v>
                </c:pt>
                <c:pt idx="73">
                  <c:v>4.0065999999999999E-3</c:v>
                </c:pt>
                <c:pt idx="74">
                  <c:v>3.9490000000000003E-3</c:v>
                </c:pt>
                <c:pt idx="75">
                  <c:v>3.9001000000000001E-3</c:v>
                </c:pt>
                <c:pt idx="76">
                  <c:v>3.8511999999999999E-3</c:v>
                </c:pt>
                <c:pt idx="77">
                  <c:v>3.8024000000000001E-3</c:v>
                </c:pt>
                <c:pt idx="78">
                  <c:v>3.7534999999999999E-3</c:v>
                </c:pt>
                <c:pt idx="79">
                  <c:v>3.7044999999999999E-3</c:v>
                </c:pt>
                <c:pt idx="80">
                  <c:v>3.6556000000000002E-3</c:v>
                </c:pt>
                <c:pt idx="81">
                  <c:v>3.6059E-3</c:v>
                </c:pt>
                <c:pt idx="82">
                  <c:v>3.5553E-3</c:v>
                </c:pt>
                <c:pt idx="83">
                  <c:v>3.5038000000000001E-3</c:v>
                </c:pt>
                <c:pt idx="84">
                  <c:v>3.4515000000000001E-3</c:v>
                </c:pt>
                <c:pt idx="85">
                  <c:v>3.3982999999999999E-3</c:v>
                </c:pt>
                <c:pt idx="86">
                  <c:v>3.3451000000000002E-3</c:v>
                </c:pt>
                <c:pt idx="87">
                  <c:v>3.2918999999999999E-3</c:v>
                </c:pt>
                <c:pt idx="88">
                  <c:v>3.2388E-3</c:v>
                </c:pt>
                <c:pt idx="89">
                  <c:v>3.1855999999999998E-3</c:v>
                </c:pt>
                <c:pt idx="90">
                  <c:v>3.1324999999999999E-3</c:v>
                </c:pt>
                <c:pt idx="91">
                  <c:v>3.0793000000000001E-3</c:v>
                </c:pt>
                <c:pt idx="92">
                  <c:v>3.0260999999999999E-3</c:v>
                </c:pt>
                <c:pt idx="93">
                  <c:v>2.9729000000000001E-3</c:v>
                </c:pt>
                <c:pt idx="94">
                  <c:v>2.9196999999999999E-3</c:v>
                </c:pt>
                <c:pt idx="95">
                  <c:v>2.8666E-3</c:v>
                </c:pt>
                <c:pt idx="96">
                  <c:v>2.8134000000000002E-3</c:v>
                </c:pt>
                <c:pt idx="97">
                  <c:v>2.7602E-3</c:v>
                </c:pt>
                <c:pt idx="98">
                  <c:v>2.7117E-3</c:v>
                </c:pt>
                <c:pt idx="99">
                  <c:v>2.6632000000000001E-3</c:v>
                </c:pt>
                <c:pt idx="100">
                  <c:v>2.6147000000000002E-3</c:v>
                </c:pt>
                <c:pt idx="101">
                  <c:v>2.5661E-3</c:v>
                </c:pt>
                <c:pt idx="102">
                  <c:v>2.5176E-3</c:v>
                </c:pt>
                <c:pt idx="103">
                  <c:v>2.4691000000000001E-3</c:v>
                </c:pt>
                <c:pt idx="104">
                  <c:v>2.4206000000000002E-3</c:v>
                </c:pt>
                <c:pt idx="105">
                  <c:v>2.3720999999999998E-3</c:v>
                </c:pt>
                <c:pt idx="106">
                  <c:v>2.3235999999999999E-3</c:v>
                </c:pt>
                <c:pt idx="107">
                  <c:v>2.2751E-3</c:v>
                </c:pt>
                <c:pt idx="108">
                  <c:v>2.2265000000000002E-3</c:v>
                </c:pt>
                <c:pt idx="109">
                  <c:v>2.1779999999999998E-3</c:v>
                </c:pt>
                <c:pt idx="110">
                  <c:v>2.1294999999999999E-3</c:v>
                </c:pt>
                <c:pt idx="111">
                  <c:v>2.081E-3</c:v>
                </c:pt>
                <c:pt idx="112">
                  <c:v>2.0325E-3</c:v>
                </c:pt>
                <c:pt idx="113">
                  <c:v>1.9840000000000001E-3</c:v>
                </c:pt>
                <c:pt idx="114">
                  <c:v>1.9354000000000001E-3</c:v>
                </c:pt>
                <c:pt idx="115">
                  <c:v>1.8868999999999999E-3</c:v>
                </c:pt>
                <c:pt idx="116">
                  <c:v>1.8384E-3</c:v>
                </c:pt>
                <c:pt idx="117">
                  <c:v>1.7899000000000001E-3</c:v>
                </c:pt>
                <c:pt idx="118">
                  <c:v>1.7413999999999999E-3</c:v>
                </c:pt>
                <c:pt idx="119">
                  <c:v>1.6929E-3</c:v>
                </c:pt>
                <c:pt idx="120">
                  <c:v>1.6444000000000001E-3</c:v>
                </c:pt>
                <c:pt idx="121">
                  <c:v>1.5958000000000001E-3</c:v>
                </c:pt>
                <c:pt idx="122">
                  <c:v>1.5472999999999999E-3</c:v>
                </c:pt>
                <c:pt idx="123">
                  <c:v>1.4988E-3</c:v>
                </c:pt>
                <c:pt idx="124">
                  <c:v>1.4503000000000001E-3</c:v>
                </c:pt>
                <c:pt idx="125">
                  <c:v>1.4017999999999999E-3</c:v>
                </c:pt>
                <c:pt idx="126">
                  <c:v>1.3568E-3</c:v>
                </c:pt>
                <c:pt idx="127">
                  <c:v>1.3152999999999999E-3</c:v>
                </c:pt>
                <c:pt idx="128">
                  <c:v>1.2773000000000001E-3</c:v>
                </c:pt>
                <c:pt idx="129">
                  <c:v>1.2428000000000001E-3</c:v>
                </c:pt>
                <c:pt idx="130">
                  <c:v>1.2118000000000001E-3</c:v>
                </c:pt>
                <c:pt idx="131">
                  <c:v>1.1842999999999999E-3</c:v>
                </c:pt>
                <c:pt idx="132">
                  <c:v>1.1604E-3</c:v>
                </c:pt>
                <c:pt idx="133">
                  <c:v>1.1398999999999999E-3</c:v>
                </c:pt>
                <c:pt idx="134">
                  <c:v>1.1229E-3</c:v>
                </c:pt>
                <c:pt idx="135">
                  <c:v>1.1095E-3</c:v>
                </c:pt>
                <c:pt idx="136">
                  <c:v>1.0995E-3</c:v>
                </c:pt>
                <c:pt idx="137">
                  <c:v>1.0896E-3</c:v>
                </c:pt>
                <c:pt idx="138">
                  <c:v>1.0796E-3</c:v>
                </c:pt>
                <c:pt idx="139">
                  <c:v>1.0697E-3</c:v>
                </c:pt>
                <c:pt idx="140">
                  <c:v>1.0597E-3</c:v>
                </c:pt>
                <c:pt idx="141">
                  <c:v>1.0498E-3</c:v>
                </c:pt>
                <c:pt idx="142">
                  <c:v>1.0398E-3</c:v>
                </c:pt>
                <c:pt idx="143">
                  <c:v>1.0299E-3</c:v>
                </c:pt>
                <c:pt idx="144">
                  <c:v>1.0199E-3</c:v>
                </c:pt>
                <c:pt idx="145">
                  <c:v>1.01E-3</c:v>
                </c:pt>
                <c:pt idx="146">
                  <c:v>1E-3</c:v>
                </c:pt>
                <c:pt idx="147">
                  <c:v>9.9010000000000005E-4</c:v>
                </c:pt>
                <c:pt idx="148">
                  <c:v>9.8010000000000002E-4</c:v>
                </c:pt>
                <c:pt idx="149">
                  <c:v>9.7019999999999995E-4</c:v>
                </c:pt>
                <c:pt idx="150">
                  <c:v>9.6020000000000003E-4</c:v>
                </c:pt>
                <c:pt idx="151">
                  <c:v>9.5029999999999995E-4</c:v>
                </c:pt>
                <c:pt idx="152">
                  <c:v>9.4030000000000003E-4</c:v>
                </c:pt>
                <c:pt idx="153">
                  <c:v>9.3039999999999996E-4</c:v>
                </c:pt>
                <c:pt idx="154">
                  <c:v>9.2040000000000004E-4</c:v>
                </c:pt>
                <c:pt idx="155">
                  <c:v>9.1049999999999996E-4</c:v>
                </c:pt>
                <c:pt idx="156">
                  <c:v>9.0050000000000004E-4</c:v>
                </c:pt>
                <c:pt idx="157">
                  <c:v>8.9059999999999996E-4</c:v>
                </c:pt>
                <c:pt idx="158">
                  <c:v>8.8060000000000005E-4</c:v>
                </c:pt>
                <c:pt idx="159">
                  <c:v>8.7069999999999997E-4</c:v>
                </c:pt>
                <c:pt idx="160">
                  <c:v>8.6070000000000005E-4</c:v>
                </c:pt>
                <c:pt idx="161">
                  <c:v>8.5079999999999997E-4</c:v>
                </c:pt>
                <c:pt idx="162">
                  <c:v>8.4079999999999995E-4</c:v>
                </c:pt>
                <c:pt idx="163">
                  <c:v>8.3089999999999998E-4</c:v>
                </c:pt>
                <c:pt idx="164">
                  <c:v>8.1300000000000003E-4</c:v>
                </c:pt>
                <c:pt idx="165">
                  <c:v>7.871E-4</c:v>
                </c:pt>
                <c:pt idx="166">
                  <c:v>7.5319999999999998E-4</c:v>
                </c:pt>
                <c:pt idx="167">
                  <c:v>7.1140000000000005E-4</c:v>
                </c:pt>
                <c:pt idx="168">
                  <c:v>6.6149999999999998E-4</c:v>
                </c:pt>
                <c:pt idx="169">
                  <c:v>6.0380000000000004E-4</c:v>
                </c:pt>
                <c:pt idx="170">
                  <c:v>5.3799999999999996E-4</c:v>
                </c:pt>
                <c:pt idx="171">
                  <c:v>4.6430000000000001E-4</c:v>
                </c:pt>
                <c:pt idx="172">
                  <c:v>3.9149999999999998E-4</c:v>
                </c:pt>
                <c:pt idx="173">
                  <c:v>3.1950000000000001E-4</c:v>
                </c:pt>
                <c:pt idx="174">
                  <c:v>1.953E-4</c:v>
                </c:pt>
                <c:pt idx="175">
                  <c:v>9.7700000000000003E-5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CD-4912-9EA0-74C1089F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59200"/>
        <c:axId val="273059776"/>
      </c:scatterChart>
      <c:valAx>
        <c:axId val="273059200"/>
        <c:scaling>
          <c:orientation val="minMax"/>
          <c:max val="204"/>
          <c:min val="100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73059776"/>
        <c:crosses val="autoZero"/>
        <c:crossBetween val="midCat"/>
        <c:majorUnit val="20"/>
        <c:minorUnit val="2"/>
      </c:valAx>
      <c:valAx>
        <c:axId val="2730597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_(* #,##0.0000000_);_(* \(#,##0.0000000\);_(* &quot;-&quot;??_);_(@_)" sourceLinked="1"/>
        <c:majorTickMark val="out"/>
        <c:minorTickMark val="none"/>
        <c:tickLblPos val="nextTo"/>
        <c:crossAx val="273059200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A-45E6-9435-5B0E040CF6E4}"/>
            </c:ext>
          </c:extLst>
        </c:ser>
        <c:ser>
          <c:idx val="1"/>
          <c:order val="1"/>
          <c:tx>
            <c:strRef>
              <c:f>'FF - r4'!$C$7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r4'!$C$8:$C$158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2A-45E6-9435-5B0E040CF6E4}"/>
            </c:ext>
          </c:extLst>
        </c:ser>
        <c:ser>
          <c:idx val="2"/>
          <c:order val="2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2A-45E6-9435-5B0E040CF6E4}"/>
            </c:ext>
          </c:extLst>
        </c:ser>
        <c:ser>
          <c:idx val="3"/>
          <c:order val="3"/>
          <c:tx>
            <c:strRef>
              <c:f>'FF - r4'!$E$7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r4'!$E$8:$E$158</c:f>
              <c:numCache>
                <c:formatCode>_(* #,##0.0000000_);_(* \(#,##0.0000000\);_(* "-"??_);_(@_)</c:formatCode>
                <c:ptCount val="15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2A-45E6-9435-5B0E040CF6E4}"/>
            </c:ext>
          </c:extLst>
        </c:ser>
        <c:ser>
          <c:idx val="4"/>
          <c:order val="4"/>
          <c:tx>
            <c:strRef>
              <c:f>'FF - r4'!$F$7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2A-45E6-9435-5B0E040CF6E4}"/>
              </c:ext>
            </c:extLst>
          </c:dPt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r4'!$F$8:$F$158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12A-45E6-9435-5B0E040CF6E4}"/>
            </c:ext>
          </c:extLst>
        </c:ser>
        <c:ser>
          <c:idx val="5"/>
          <c:order val="5"/>
          <c:tx>
            <c:strRef>
              <c:f>'FF - r4'!$G$7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r4'!$G$8:$G$158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12A-45E6-9435-5B0E040CF6E4}"/>
            </c:ext>
          </c:extLst>
        </c:ser>
        <c:ser>
          <c:idx val="6"/>
          <c:order val="6"/>
          <c:tx>
            <c:strRef>
              <c:f>'FF - r4'!$H$7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12A-45E6-9435-5B0E040CF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469554002682049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3-466B-A4D8-A0896955C7B6}"/>
            </c:ext>
          </c:extLst>
        </c:ser>
        <c:ser>
          <c:idx val="1"/>
          <c:order val="1"/>
          <c:tx>
            <c:strRef>
              <c:f>'FF - r4'!$C$7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r4'!$C$8:$C$158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0.99953340000000002</c:v>
                </c:pt>
                <c:pt idx="2">
                  <c:v>0.17797209999999999</c:v>
                </c:pt>
                <c:pt idx="3">
                  <c:v>4.9231999999999998E-2</c:v>
                </c:pt>
                <c:pt idx="4">
                  <c:v>1.1817599999999999E-2</c:v>
                </c:pt>
                <c:pt idx="5">
                  <c:v>4.3258999999999997E-3</c:v>
                </c:pt>
                <c:pt idx="6">
                  <c:v>3.9226E-3</c:v>
                </c:pt>
                <c:pt idx="7">
                  <c:v>2.4429E-3</c:v>
                </c:pt>
                <c:pt idx="8">
                  <c:v>2.2141999999999999E-3</c:v>
                </c:pt>
                <c:pt idx="9">
                  <c:v>1.4247000000000001E-3</c:v>
                </c:pt>
                <c:pt idx="10">
                  <c:v>8.0239999999999999E-4</c:v>
                </c:pt>
                <c:pt idx="11">
                  <c:v>8.6830000000000002E-4</c:v>
                </c:pt>
                <c:pt idx="12">
                  <c:v>7.2190000000000004E-4</c:v>
                </c:pt>
                <c:pt idx="13">
                  <c:v>7.984E-4</c:v>
                </c:pt>
                <c:pt idx="14">
                  <c:v>4.7219999999999999E-4</c:v>
                </c:pt>
                <c:pt idx="15">
                  <c:v>3.589E-4</c:v>
                </c:pt>
                <c:pt idx="16">
                  <c:v>2.764E-4</c:v>
                </c:pt>
                <c:pt idx="17">
                  <c:v>2.722E-4</c:v>
                </c:pt>
                <c:pt idx="18">
                  <c:v>2.1330000000000001E-4</c:v>
                </c:pt>
                <c:pt idx="19">
                  <c:v>2.565E-4</c:v>
                </c:pt>
                <c:pt idx="20">
                  <c:v>2.1689999999999999E-4</c:v>
                </c:pt>
                <c:pt idx="21">
                  <c:v>1.682E-4</c:v>
                </c:pt>
                <c:pt idx="22">
                  <c:v>1.693E-4</c:v>
                </c:pt>
                <c:pt idx="23">
                  <c:v>1.5640000000000001E-4</c:v>
                </c:pt>
                <c:pt idx="24">
                  <c:v>1.6190000000000001E-4</c:v>
                </c:pt>
                <c:pt idx="25">
                  <c:v>2.1369999999999999E-4</c:v>
                </c:pt>
                <c:pt idx="26">
                  <c:v>2.308E-4</c:v>
                </c:pt>
                <c:pt idx="27">
                  <c:v>2.2770000000000001E-4</c:v>
                </c:pt>
                <c:pt idx="28">
                  <c:v>2.2029999999999999E-4</c:v>
                </c:pt>
                <c:pt idx="29">
                  <c:v>1.806E-4</c:v>
                </c:pt>
                <c:pt idx="30">
                  <c:v>1.9660000000000001E-4</c:v>
                </c:pt>
                <c:pt idx="31">
                  <c:v>1.773E-4</c:v>
                </c:pt>
                <c:pt idx="32">
                  <c:v>1.596E-4</c:v>
                </c:pt>
                <c:pt idx="33">
                  <c:v>1.6880000000000001E-4</c:v>
                </c:pt>
                <c:pt idx="34">
                  <c:v>1.573E-4</c:v>
                </c:pt>
                <c:pt idx="35">
                  <c:v>1.8230000000000001E-4</c:v>
                </c:pt>
                <c:pt idx="36">
                  <c:v>1.5220000000000001E-4</c:v>
                </c:pt>
                <c:pt idx="37">
                  <c:v>1.4229999999999999E-4</c:v>
                </c:pt>
                <c:pt idx="38">
                  <c:v>1.9670000000000001E-4</c:v>
                </c:pt>
                <c:pt idx="39">
                  <c:v>1.7249999999999999E-4</c:v>
                </c:pt>
                <c:pt idx="40">
                  <c:v>1.7200000000000001E-4</c:v>
                </c:pt>
                <c:pt idx="41">
                  <c:v>1.6239999999999999E-4</c:v>
                </c:pt>
                <c:pt idx="42">
                  <c:v>1.472E-4</c:v>
                </c:pt>
                <c:pt idx="43">
                  <c:v>2.142E-4</c:v>
                </c:pt>
                <c:pt idx="44">
                  <c:v>2.677E-4</c:v>
                </c:pt>
                <c:pt idx="45">
                  <c:v>2.0890000000000001E-4</c:v>
                </c:pt>
                <c:pt idx="46">
                  <c:v>1.9369999999999999E-4</c:v>
                </c:pt>
                <c:pt idx="47">
                  <c:v>1.9579999999999999E-4</c:v>
                </c:pt>
                <c:pt idx="48">
                  <c:v>1.5890000000000001E-4</c:v>
                </c:pt>
                <c:pt idx="49">
                  <c:v>1.293E-4</c:v>
                </c:pt>
                <c:pt idx="50">
                  <c:v>1.63E-4</c:v>
                </c:pt>
                <c:pt idx="51">
                  <c:v>1.829E-4</c:v>
                </c:pt>
                <c:pt idx="52">
                  <c:v>1.26E-4</c:v>
                </c:pt>
                <c:pt idx="53">
                  <c:v>1.3439999999999999E-4</c:v>
                </c:pt>
                <c:pt idx="54">
                  <c:v>9.7999999999999997E-5</c:v>
                </c:pt>
                <c:pt idx="55">
                  <c:v>9.8099999999999999E-5</c:v>
                </c:pt>
                <c:pt idx="56">
                  <c:v>1.022E-4</c:v>
                </c:pt>
                <c:pt idx="57">
                  <c:v>1.11E-4</c:v>
                </c:pt>
                <c:pt idx="58">
                  <c:v>9.8499999999999995E-5</c:v>
                </c:pt>
                <c:pt idx="59">
                  <c:v>9.9900000000000002E-5</c:v>
                </c:pt>
                <c:pt idx="60">
                  <c:v>9.2399999999999996E-5</c:v>
                </c:pt>
                <c:pt idx="61">
                  <c:v>9.0500000000000004E-5</c:v>
                </c:pt>
                <c:pt idx="62">
                  <c:v>1.005E-4</c:v>
                </c:pt>
                <c:pt idx="63">
                  <c:v>8.2200000000000006E-5</c:v>
                </c:pt>
                <c:pt idx="64">
                  <c:v>8.7000000000000001E-5</c:v>
                </c:pt>
                <c:pt idx="65">
                  <c:v>8.9300000000000002E-5</c:v>
                </c:pt>
                <c:pt idx="66">
                  <c:v>8.2100000000000003E-5</c:v>
                </c:pt>
                <c:pt idx="67">
                  <c:v>7.9499999999999994E-5</c:v>
                </c:pt>
                <c:pt idx="68">
                  <c:v>8.0699999999999996E-5</c:v>
                </c:pt>
                <c:pt idx="69">
                  <c:v>7.7000000000000001E-5</c:v>
                </c:pt>
                <c:pt idx="70">
                  <c:v>7.3999999999999996E-5</c:v>
                </c:pt>
                <c:pt idx="71">
                  <c:v>7.0099999999999996E-5</c:v>
                </c:pt>
                <c:pt idx="72">
                  <c:v>6.5400000000000004E-5</c:v>
                </c:pt>
                <c:pt idx="73">
                  <c:v>7.4400000000000006E-5</c:v>
                </c:pt>
                <c:pt idx="74">
                  <c:v>6.9400000000000006E-5</c:v>
                </c:pt>
                <c:pt idx="75">
                  <c:v>7.36E-5</c:v>
                </c:pt>
                <c:pt idx="76">
                  <c:v>9.1899999999999998E-5</c:v>
                </c:pt>
                <c:pt idx="77">
                  <c:v>8.1000000000000004E-5</c:v>
                </c:pt>
                <c:pt idx="78">
                  <c:v>7.8499999999999997E-5</c:v>
                </c:pt>
                <c:pt idx="79">
                  <c:v>8.8700000000000001E-5</c:v>
                </c:pt>
                <c:pt idx="80">
                  <c:v>8.5599999999999994E-5</c:v>
                </c:pt>
                <c:pt idx="81">
                  <c:v>6.5599999999999995E-5</c:v>
                </c:pt>
                <c:pt idx="82">
                  <c:v>5.7000000000000003E-5</c:v>
                </c:pt>
                <c:pt idx="83">
                  <c:v>4.3399999999999998E-5</c:v>
                </c:pt>
                <c:pt idx="84">
                  <c:v>3.7299999999999999E-5</c:v>
                </c:pt>
                <c:pt idx="85">
                  <c:v>3.5099999999999999E-5</c:v>
                </c:pt>
                <c:pt idx="86">
                  <c:v>3.6999999999999998E-5</c:v>
                </c:pt>
                <c:pt idx="87">
                  <c:v>2.97E-5</c:v>
                </c:pt>
                <c:pt idx="88">
                  <c:v>2.34E-5</c:v>
                </c:pt>
                <c:pt idx="89">
                  <c:v>2.4000000000000001E-5</c:v>
                </c:pt>
                <c:pt idx="90">
                  <c:v>1.88E-5</c:v>
                </c:pt>
                <c:pt idx="91">
                  <c:v>2.37E-5</c:v>
                </c:pt>
                <c:pt idx="92">
                  <c:v>2.3900000000000002E-5</c:v>
                </c:pt>
                <c:pt idx="93">
                  <c:v>2.3200000000000001E-5</c:v>
                </c:pt>
                <c:pt idx="94">
                  <c:v>2.1800000000000001E-5</c:v>
                </c:pt>
                <c:pt idx="95">
                  <c:v>1.84E-5</c:v>
                </c:pt>
                <c:pt idx="96">
                  <c:v>2.5599999999999999E-5</c:v>
                </c:pt>
                <c:pt idx="97">
                  <c:v>2.51E-5</c:v>
                </c:pt>
                <c:pt idx="98">
                  <c:v>2.7699999999999999E-5</c:v>
                </c:pt>
                <c:pt idx="99">
                  <c:v>2.5000000000000001E-5</c:v>
                </c:pt>
                <c:pt idx="100">
                  <c:v>3.29E-5</c:v>
                </c:pt>
                <c:pt idx="101">
                  <c:v>3.01E-5</c:v>
                </c:pt>
                <c:pt idx="102">
                  <c:v>4.2799999999999997E-5</c:v>
                </c:pt>
                <c:pt idx="103">
                  <c:v>4.5099999999999998E-5</c:v>
                </c:pt>
                <c:pt idx="104">
                  <c:v>4.6400000000000003E-5</c:v>
                </c:pt>
                <c:pt idx="105">
                  <c:v>4.2799999999999997E-5</c:v>
                </c:pt>
                <c:pt idx="106">
                  <c:v>4.7800000000000003E-5</c:v>
                </c:pt>
                <c:pt idx="107">
                  <c:v>6.19E-5</c:v>
                </c:pt>
                <c:pt idx="108">
                  <c:v>6.1699999999999995E-5</c:v>
                </c:pt>
                <c:pt idx="109">
                  <c:v>6.2399999999999999E-5</c:v>
                </c:pt>
                <c:pt idx="110">
                  <c:v>7.3899999999999994E-5</c:v>
                </c:pt>
                <c:pt idx="111">
                  <c:v>7.8399999999999995E-5</c:v>
                </c:pt>
                <c:pt idx="112">
                  <c:v>8.4599999999999996E-5</c:v>
                </c:pt>
                <c:pt idx="113">
                  <c:v>8.5699999999999996E-5</c:v>
                </c:pt>
                <c:pt idx="114">
                  <c:v>1.106E-4</c:v>
                </c:pt>
                <c:pt idx="115">
                  <c:v>1.036E-4</c:v>
                </c:pt>
                <c:pt idx="116">
                  <c:v>9.2800000000000006E-5</c:v>
                </c:pt>
                <c:pt idx="117">
                  <c:v>7.4999999999999993E-5</c:v>
                </c:pt>
                <c:pt idx="118">
                  <c:v>8.0799999999999999E-5</c:v>
                </c:pt>
                <c:pt idx="119">
                  <c:v>8.03E-5</c:v>
                </c:pt>
                <c:pt idx="120">
                  <c:v>8.7100000000000003E-5</c:v>
                </c:pt>
                <c:pt idx="121">
                  <c:v>7.1699999999999995E-5</c:v>
                </c:pt>
                <c:pt idx="122">
                  <c:v>6.3299999999999994E-5</c:v>
                </c:pt>
                <c:pt idx="123">
                  <c:v>5.5600000000000003E-5</c:v>
                </c:pt>
                <c:pt idx="124">
                  <c:v>4.9299999999999999E-5</c:v>
                </c:pt>
                <c:pt idx="125">
                  <c:v>4.6999999999999997E-5</c:v>
                </c:pt>
                <c:pt idx="126">
                  <c:v>4.3600000000000003E-5</c:v>
                </c:pt>
                <c:pt idx="127">
                  <c:v>3.7599999999999999E-5</c:v>
                </c:pt>
                <c:pt idx="128">
                  <c:v>2.8399999999999999E-5</c:v>
                </c:pt>
                <c:pt idx="129">
                  <c:v>3.2299999999999999E-5</c:v>
                </c:pt>
                <c:pt idx="130">
                  <c:v>3.9900000000000001E-5</c:v>
                </c:pt>
                <c:pt idx="131">
                  <c:v>4.0099999999999999E-5</c:v>
                </c:pt>
                <c:pt idx="132">
                  <c:v>3.6300000000000001E-5</c:v>
                </c:pt>
                <c:pt idx="133">
                  <c:v>3.1300000000000002E-5</c:v>
                </c:pt>
                <c:pt idx="134">
                  <c:v>2.1699999999999999E-5</c:v>
                </c:pt>
                <c:pt idx="135">
                  <c:v>2.6999999999999999E-5</c:v>
                </c:pt>
                <c:pt idx="136">
                  <c:v>2.3499999999999999E-5</c:v>
                </c:pt>
                <c:pt idx="137">
                  <c:v>2.3099999999999999E-5</c:v>
                </c:pt>
                <c:pt idx="138">
                  <c:v>2.6999999999999999E-5</c:v>
                </c:pt>
                <c:pt idx="139">
                  <c:v>1.7600000000000001E-5</c:v>
                </c:pt>
                <c:pt idx="140">
                  <c:v>1.43E-5</c:v>
                </c:pt>
                <c:pt idx="141">
                  <c:v>1.4399999999999999E-5</c:v>
                </c:pt>
                <c:pt idx="142">
                  <c:v>1.2500000000000001E-5</c:v>
                </c:pt>
                <c:pt idx="143">
                  <c:v>1.03E-5</c:v>
                </c:pt>
                <c:pt idx="144">
                  <c:v>1.2799999999999999E-5</c:v>
                </c:pt>
                <c:pt idx="145">
                  <c:v>1.63E-5</c:v>
                </c:pt>
                <c:pt idx="146">
                  <c:v>1.9300000000000002E-5</c:v>
                </c:pt>
                <c:pt idx="147">
                  <c:v>1.7600000000000001E-5</c:v>
                </c:pt>
                <c:pt idx="148">
                  <c:v>1.6900000000000001E-5</c:v>
                </c:pt>
                <c:pt idx="149">
                  <c:v>2.5299999999999998E-5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3-466B-A4D8-A0896955C7B6}"/>
            </c:ext>
          </c:extLst>
        </c:ser>
        <c:ser>
          <c:idx val="2"/>
          <c:order val="2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3-466B-A4D8-A0896955C7B6}"/>
            </c:ext>
          </c:extLst>
        </c:ser>
        <c:ser>
          <c:idx val="3"/>
          <c:order val="3"/>
          <c:tx>
            <c:strRef>
              <c:f>'FF - r4'!$E$7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r4'!$E$8:$E$158</c:f>
              <c:numCache>
                <c:formatCode>_(* #,##0.0000000_);_(* \(#,##0.0000000\);_(* "-"??_);_(@_)</c:formatCode>
                <c:ptCount val="151"/>
                <c:pt idx="0">
                  <c:v>0.57456459999999998</c:v>
                </c:pt>
                <c:pt idx="1">
                  <c:v>0.57456459999999998</c:v>
                </c:pt>
                <c:pt idx="2">
                  <c:v>1</c:v>
                </c:pt>
                <c:pt idx="3">
                  <c:v>0.84796510000000003</c:v>
                </c:pt>
                <c:pt idx="4">
                  <c:v>0.81132170000000003</c:v>
                </c:pt>
                <c:pt idx="5">
                  <c:v>0.57691190000000003</c:v>
                </c:pt>
                <c:pt idx="6">
                  <c:v>0.74157099999999998</c:v>
                </c:pt>
                <c:pt idx="7">
                  <c:v>0.44069049999999999</c:v>
                </c:pt>
                <c:pt idx="8">
                  <c:v>0.26550030000000002</c:v>
                </c:pt>
                <c:pt idx="9">
                  <c:v>0.16493479999999999</c:v>
                </c:pt>
                <c:pt idx="10">
                  <c:v>0.1110159</c:v>
                </c:pt>
                <c:pt idx="11">
                  <c:v>0.18342349999999999</c:v>
                </c:pt>
                <c:pt idx="12">
                  <c:v>0.23204259999999999</c:v>
                </c:pt>
                <c:pt idx="13">
                  <c:v>0.15572759999999999</c:v>
                </c:pt>
                <c:pt idx="14">
                  <c:v>0.15713079999999999</c:v>
                </c:pt>
                <c:pt idx="15">
                  <c:v>0.13992499999999999</c:v>
                </c:pt>
                <c:pt idx="16">
                  <c:v>0.1278821</c:v>
                </c:pt>
                <c:pt idx="17">
                  <c:v>7.5670399999999999E-2</c:v>
                </c:pt>
                <c:pt idx="18">
                  <c:v>7.8607700000000003E-2</c:v>
                </c:pt>
                <c:pt idx="19">
                  <c:v>7.4147000000000005E-2</c:v>
                </c:pt>
                <c:pt idx="20">
                  <c:v>5.9934099999999997E-2</c:v>
                </c:pt>
                <c:pt idx="21">
                  <c:v>4.9831300000000002E-2</c:v>
                </c:pt>
                <c:pt idx="22">
                  <c:v>4.1575899999999999E-2</c:v>
                </c:pt>
                <c:pt idx="23">
                  <c:v>5.5325100000000002E-2</c:v>
                </c:pt>
                <c:pt idx="24">
                  <c:v>6.6882200000000003E-2</c:v>
                </c:pt>
                <c:pt idx="25">
                  <c:v>7.2751700000000002E-2</c:v>
                </c:pt>
                <c:pt idx="26">
                  <c:v>6.1310999999999997E-2</c:v>
                </c:pt>
                <c:pt idx="27">
                  <c:v>6.73073E-2</c:v>
                </c:pt>
                <c:pt idx="28">
                  <c:v>5.1462399999999998E-2</c:v>
                </c:pt>
                <c:pt idx="29">
                  <c:v>4.6139600000000003E-2</c:v>
                </c:pt>
                <c:pt idx="30">
                  <c:v>5.08575E-2</c:v>
                </c:pt>
                <c:pt idx="31">
                  <c:v>5.9674600000000001E-2</c:v>
                </c:pt>
                <c:pt idx="32">
                  <c:v>5.55924E-2</c:v>
                </c:pt>
                <c:pt idx="33">
                  <c:v>5.57309E-2</c:v>
                </c:pt>
                <c:pt idx="34">
                  <c:v>4.9771799999999998E-2</c:v>
                </c:pt>
                <c:pt idx="35">
                  <c:v>4.3743999999999998E-2</c:v>
                </c:pt>
                <c:pt idx="36">
                  <c:v>5.7442699999999999E-2</c:v>
                </c:pt>
                <c:pt idx="37">
                  <c:v>6.1929400000000003E-2</c:v>
                </c:pt>
                <c:pt idx="38">
                  <c:v>6.5272300000000005E-2</c:v>
                </c:pt>
                <c:pt idx="39">
                  <c:v>6.7224500000000006E-2</c:v>
                </c:pt>
                <c:pt idx="40">
                  <c:v>8.2034200000000002E-2</c:v>
                </c:pt>
                <c:pt idx="41">
                  <c:v>8.7171799999999994E-2</c:v>
                </c:pt>
                <c:pt idx="42">
                  <c:v>9.3628299999999998E-2</c:v>
                </c:pt>
                <c:pt idx="43">
                  <c:v>9.0527300000000005E-2</c:v>
                </c:pt>
                <c:pt idx="44">
                  <c:v>6.6966200000000004E-2</c:v>
                </c:pt>
                <c:pt idx="45">
                  <c:v>5.9310700000000001E-2</c:v>
                </c:pt>
                <c:pt idx="46">
                  <c:v>7.3598499999999997E-2</c:v>
                </c:pt>
                <c:pt idx="47">
                  <c:v>5.2927299999999997E-2</c:v>
                </c:pt>
                <c:pt idx="48">
                  <c:v>5.8457799999999997E-2</c:v>
                </c:pt>
                <c:pt idx="49">
                  <c:v>3.9902699999999999E-2</c:v>
                </c:pt>
                <c:pt idx="50">
                  <c:v>4.4050199999999998E-2</c:v>
                </c:pt>
                <c:pt idx="51">
                  <c:v>5.7685500000000001E-2</c:v>
                </c:pt>
                <c:pt idx="52">
                  <c:v>5.4900900000000002E-2</c:v>
                </c:pt>
                <c:pt idx="53">
                  <c:v>5.9917199999999997E-2</c:v>
                </c:pt>
                <c:pt idx="54">
                  <c:v>6.61524E-2</c:v>
                </c:pt>
                <c:pt idx="55">
                  <c:v>5.2897199999999998E-2</c:v>
                </c:pt>
                <c:pt idx="56">
                  <c:v>4.8435100000000002E-2</c:v>
                </c:pt>
                <c:pt idx="57">
                  <c:v>6.1702800000000002E-2</c:v>
                </c:pt>
                <c:pt idx="58">
                  <c:v>5.8857199999999998E-2</c:v>
                </c:pt>
                <c:pt idx="59">
                  <c:v>4.8561399999999998E-2</c:v>
                </c:pt>
                <c:pt idx="60">
                  <c:v>5.4088499999999998E-2</c:v>
                </c:pt>
                <c:pt idx="61">
                  <c:v>5.3919799999999997E-2</c:v>
                </c:pt>
                <c:pt idx="62">
                  <c:v>3.64634E-2</c:v>
                </c:pt>
                <c:pt idx="63">
                  <c:v>4.8501000000000002E-2</c:v>
                </c:pt>
                <c:pt idx="64">
                  <c:v>3.91296E-2</c:v>
                </c:pt>
                <c:pt idx="65">
                  <c:v>3.9948600000000001E-2</c:v>
                </c:pt>
                <c:pt idx="66">
                  <c:v>4.5149099999999998E-2</c:v>
                </c:pt>
                <c:pt idx="67">
                  <c:v>3.99551E-2</c:v>
                </c:pt>
                <c:pt idx="68">
                  <c:v>3.5053899999999999E-2</c:v>
                </c:pt>
                <c:pt idx="69">
                  <c:v>4.8177200000000003E-2</c:v>
                </c:pt>
                <c:pt idx="70">
                  <c:v>4.4476000000000002E-2</c:v>
                </c:pt>
                <c:pt idx="71">
                  <c:v>3.7735200000000003E-2</c:v>
                </c:pt>
                <c:pt idx="72">
                  <c:v>5.9959400000000003E-2</c:v>
                </c:pt>
                <c:pt idx="73">
                  <c:v>6.2452899999999999E-2</c:v>
                </c:pt>
                <c:pt idx="74">
                  <c:v>5.1824200000000001E-2</c:v>
                </c:pt>
                <c:pt idx="75">
                  <c:v>4.3916799999999999E-2</c:v>
                </c:pt>
                <c:pt idx="76">
                  <c:v>4.4995800000000002E-2</c:v>
                </c:pt>
                <c:pt idx="77">
                  <c:v>2.93631E-2</c:v>
                </c:pt>
                <c:pt idx="78">
                  <c:v>2.8889700000000001E-2</c:v>
                </c:pt>
                <c:pt idx="79">
                  <c:v>2.6599100000000001E-2</c:v>
                </c:pt>
                <c:pt idx="80">
                  <c:v>2.6613299999999999E-2</c:v>
                </c:pt>
                <c:pt idx="81">
                  <c:v>2.4607299999999999E-2</c:v>
                </c:pt>
                <c:pt idx="82">
                  <c:v>2.4910999999999999E-2</c:v>
                </c:pt>
                <c:pt idx="83">
                  <c:v>2.0728E-2</c:v>
                </c:pt>
                <c:pt idx="84">
                  <c:v>1.92365E-2</c:v>
                </c:pt>
                <c:pt idx="85">
                  <c:v>2.20552E-2</c:v>
                </c:pt>
                <c:pt idx="86">
                  <c:v>2.9371600000000001E-2</c:v>
                </c:pt>
                <c:pt idx="87">
                  <c:v>3.96105E-2</c:v>
                </c:pt>
                <c:pt idx="88">
                  <c:v>3.4222900000000001E-2</c:v>
                </c:pt>
                <c:pt idx="89">
                  <c:v>3.0131100000000001E-2</c:v>
                </c:pt>
                <c:pt idx="90">
                  <c:v>4.0280299999999998E-2</c:v>
                </c:pt>
                <c:pt idx="91">
                  <c:v>3.1137100000000001E-2</c:v>
                </c:pt>
                <c:pt idx="92">
                  <c:v>3.6084600000000001E-2</c:v>
                </c:pt>
                <c:pt idx="93">
                  <c:v>4.5084399999999997E-2</c:v>
                </c:pt>
                <c:pt idx="94">
                  <c:v>3.8413099999999999E-2</c:v>
                </c:pt>
                <c:pt idx="95">
                  <c:v>4.4799699999999998E-2</c:v>
                </c:pt>
                <c:pt idx="96">
                  <c:v>4.4869199999999998E-2</c:v>
                </c:pt>
                <c:pt idx="97">
                  <c:v>4.4015100000000001E-2</c:v>
                </c:pt>
                <c:pt idx="98">
                  <c:v>4.29398E-2</c:v>
                </c:pt>
                <c:pt idx="99">
                  <c:v>3.84071E-2</c:v>
                </c:pt>
                <c:pt idx="100">
                  <c:v>4.11802E-2</c:v>
                </c:pt>
                <c:pt idx="101">
                  <c:v>4.14449E-2</c:v>
                </c:pt>
                <c:pt idx="102">
                  <c:v>4.07497E-2</c:v>
                </c:pt>
                <c:pt idx="103">
                  <c:v>4.0689500000000003E-2</c:v>
                </c:pt>
                <c:pt idx="104">
                  <c:v>4.2497399999999998E-2</c:v>
                </c:pt>
                <c:pt idx="105">
                  <c:v>6.2484600000000001E-2</c:v>
                </c:pt>
                <c:pt idx="106">
                  <c:v>5.8642699999999999E-2</c:v>
                </c:pt>
                <c:pt idx="107">
                  <c:v>6.0728200000000003E-2</c:v>
                </c:pt>
                <c:pt idx="108">
                  <c:v>5.96702E-2</c:v>
                </c:pt>
                <c:pt idx="109">
                  <c:v>6.4009499999999997E-2</c:v>
                </c:pt>
                <c:pt idx="110">
                  <c:v>5.1391800000000001E-2</c:v>
                </c:pt>
                <c:pt idx="111">
                  <c:v>5.5912000000000003E-2</c:v>
                </c:pt>
                <c:pt idx="112">
                  <c:v>5.8822300000000001E-2</c:v>
                </c:pt>
                <c:pt idx="113">
                  <c:v>5.7219100000000002E-2</c:v>
                </c:pt>
                <c:pt idx="114">
                  <c:v>6.17382E-2</c:v>
                </c:pt>
                <c:pt idx="115">
                  <c:v>4.9451700000000001E-2</c:v>
                </c:pt>
                <c:pt idx="116">
                  <c:v>5.4420099999999999E-2</c:v>
                </c:pt>
                <c:pt idx="117">
                  <c:v>5.3048400000000002E-2</c:v>
                </c:pt>
                <c:pt idx="118">
                  <c:v>4.6560999999999998E-2</c:v>
                </c:pt>
                <c:pt idx="119">
                  <c:v>5.2605699999999998E-2</c:v>
                </c:pt>
                <c:pt idx="120">
                  <c:v>4.4912199999999999E-2</c:v>
                </c:pt>
                <c:pt idx="121">
                  <c:v>4.3784799999999999E-2</c:v>
                </c:pt>
                <c:pt idx="122">
                  <c:v>4.5935900000000002E-2</c:v>
                </c:pt>
                <c:pt idx="123">
                  <c:v>4.0094400000000002E-2</c:v>
                </c:pt>
                <c:pt idx="124">
                  <c:v>4.3659999999999997E-2</c:v>
                </c:pt>
                <c:pt idx="125">
                  <c:v>5.5029500000000002E-2</c:v>
                </c:pt>
                <c:pt idx="126">
                  <c:v>4.13824E-2</c:v>
                </c:pt>
                <c:pt idx="127">
                  <c:v>5.15836E-2</c:v>
                </c:pt>
                <c:pt idx="128">
                  <c:v>4.61839E-2</c:v>
                </c:pt>
                <c:pt idx="129">
                  <c:v>2.9850999999999999E-2</c:v>
                </c:pt>
                <c:pt idx="130">
                  <c:v>1.7481199999999999E-2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3-466B-A4D8-A0896955C7B6}"/>
            </c:ext>
          </c:extLst>
        </c:ser>
        <c:ser>
          <c:idx val="4"/>
          <c:order val="4"/>
          <c:tx>
            <c:strRef>
              <c:f>'FF - r4'!$F$7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F3-466B-A4D8-A0896955C7B6}"/>
              </c:ext>
            </c:extLst>
          </c:dPt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r4'!$F$8:$F$158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0.998</c:v>
                </c:pt>
                <c:pt idx="2">
                  <c:v>0.16523889999999999</c:v>
                </c:pt>
                <c:pt idx="3">
                  <c:v>4.0800500000000003E-2</c:v>
                </c:pt>
                <c:pt idx="4">
                  <c:v>3.3476999999999999E-3</c:v>
                </c:pt>
                <c:pt idx="5">
                  <c:v>1.4786999999999999E-3</c:v>
                </c:pt>
                <c:pt idx="6">
                  <c:v>2.1968999999999999E-3</c:v>
                </c:pt>
                <c:pt idx="7">
                  <c:v>2.2580999999999999E-3</c:v>
                </c:pt>
                <c:pt idx="8">
                  <c:v>1.6233E-3</c:v>
                </c:pt>
                <c:pt idx="9">
                  <c:v>1.1191E-3</c:v>
                </c:pt>
                <c:pt idx="10">
                  <c:v>4.8359999999999999E-4</c:v>
                </c:pt>
                <c:pt idx="11">
                  <c:v>4.7790000000000002E-4</c:v>
                </c:pt>
                <c:pt idx="12">
                  <c:v>5.465E-4</c:v>
                </c:pt>
                <c:pt idx="13">
                  <c:v>5.8690000000000001E-4</c:v>
                </c:pt>
                <c:pt idx="14">
                  <c:v>4.2850000000000001E-4</c:v>
                </c:pt>
                <c:pt idx="15">
                  <c:v>3.4640000000000002E-4</c:v>
                </c:pt>
                <c:pt idx="16">
                  <c:v>2.8400000000000002E-4</c:v>
                </c:pt>
                <c:pt idx="17">
                  <c:v>3.5179999999999999E-4</c:v>
                </c:pt>
                <c:pt idx="18">
                  <c:v>2.4049999999999999E-4</c:v>
                </c:pt>
                <c:pt idx="19">
                  <c:v>3.0200000000000002E-4</c:v>
                </c:pt>
                <c:pt idx="20">
                  <c:v>2.811E-4</c:v>
                </c:pt>
                <c:pt idx="21">
                  <c:v>2.2900000000000001E-4</c:v>
                </c:pt>
                <c:pt idx="22">
                  <c:v>2.5670000000000001E-4</c:v>
                </c:pt>
                <c:pt idx="23">
                  <c:v>1.8440000000000001E-4</c:v>
                </c:pt>
                <c:pt idx="24">
                  <c:v>2.017E-4</c:v>
                </c:pt>
                <c:pt idx="25">
                  <c:v>2.5839999999999999E-4</c:v>
                </c:pt>
                <c:pt idx="26">
                  <c:v>2.6929999999999999E-4</c:v>
                </c:pt>
                <c:pt idx="27">
                  <c:v>2.8949999999999999E-4</c:v>
                </c:pt>
                <c:pt idx="28">
                  <c:v>2.2550000000000001E-4</c:v>
                </c:pt>
                <c:pt idx="29">
                  <c:v>2.142E-4</c:v>
                </c:pt>
                <c:pt idx="30">
                  <c:v>2.0450000000000001E-4</c:v>
                </c:pt>
                <c:pt idx="31">
                  <c:v>1.83E-4</c:v>
                </c:pt>
                <c:pt idx="32">
                  <c:v>1.963E-4</c:v>
                </c:pt>
                <c:pt idx="33">
                  <c:v>1.839E-4</c:v>
                </c:pt>
                <c:pt idx="34">
                  <c:v>1.7320000000000001E-4</c:v>
                </c:pt>
                <c:pt idx="35">
                  <c:v>1.682E-4</c:v>
                </c:pt>
                <c:pt idx="36">
                  <c:v>1.5809999999999999E-4</c:v>
                </c:pt>
                <c:pt idx="37">
                  <c:v>1.4630000000000001E-4</c:v>
                </c:pt>
                <c:pt idx="38">
                  <c:v>1.5980000000000001E-4</c:v>
                </c:pt>
                <c:pt idx="39">
                  <c:v>1.6980000000000001E-4</c:v>
                </c:pt>
                <c:pt idx="40">
                  <c:v>1.772E-4</c:v>
                </c:pt>
                <c:pt idx="41">
                  <c:v>1.2010000000000001E-4</c:v>
                </c:pt>
                <c:pt idx="42">
                  <c:v>1.1400000000000001E-4</c:v>
                </c:pt>
                <c:pt idx="43">
                  <c:v>1.337E-4</c:v>
                </c:pt>
                <c:pt idx="44">
                  <c:v>1.4889999999999999E-4</c:v>
                </c:pt>
                <c:pt idx="45">
                  <c:v>1.7119999999999999E-4</c:v>
                </c:pt>
                <c:pt idx="46">
                  <c:v>1.093E-4</c:v>
                </c:pt>
                <c:pt idx="47">
                  <c:v>9.5600000000000006E-5</c:v>
                </c:pt>
                <c:pt idx="48">
                  <c:v>1.015E-4</c:v>
                </c:pt>
                <c:pt idx="49">
                  <c:v>9.7E-5</c:v>
                </c:pt>
                <c:pt idx="50">
                  <c:v>7.2799999999999994E-5</c:v>
                </c:pt>
                <c:pt idx="51">
                  <c:v>6.0099999999999997E-5</c:v>
                </c:pt>
                <c:pt idx="52">
                  <c:v>6.6799999999999997E-5</c:v>
                </c:pt>
                <c:pt idx="53">
                  <c:v>6.5199999999999999E-5</c:v>
                </c:pt>
                <c:pt idx="54">
                  <c:v>5.8900000000000002E-5</c:v>
                </c:pt>
                <c:pt idx="55">
                  <c:v>5.5099999999999998E-5</c:v>
                </c:pt>
                <c:pt idx="56">
                  <c:v>4.4400000000000002E-5</c:v>
                </c:pt>
                <c:pt idx="57">
                  <c:v>3.4799999999999999E-5</c:v>
                </c:pt>
                <c:pt idx="58">
                  <c:v>3.4499999999999998E-5</c:v>
                </c:pt>
                <c:pt idx="59">
                  <c:v>3.4400000000000003E-5</c:v>
                </c:pt>
                <c:pt idx="60">
                  <c:v>4.8099999999999997E-5</c:v>
                </c:pt>
                <c:pt idx="61">
                  <c:v>4.6900000000000002E-5</c:v>
                </c:pt>
                <c:pt idx="62">
                  <c:v>3.96E-5</c:v>
                </c:pt>
                <c:pt idx="63">
                  <c:v>4.3099999999999997E-5</c:v>
                </c:pt>
                <c:pt idx="64">
                  <c:v>2.97E-5</c:v>
                </c:pt>
                <c:pt idx="65">
                  <c:v>3.7400000000000001E-5</c:v>
                </c:pt>
                <c:pt idx="66">
                  <c:v>3.8000000000000002E-5</c:v>
                </c:pt>
                <c:pt idx="67">
                  <c:v>3.4600000000000001E-5</c:v>
                </c:pt>
                <c:pt idx="68">
                  <c:v>3.7599999999999999E-5</c:v>
                </c:pt>
                <c:pt idx="69">
                  <c:v>3.8099999999999998E-5</c:v>
                </c:pt>
                <c:pt idx="70">
                  <c:v>3.3000000000000003E-5</c:v>
                </c:pt>
                <c:pt idx="71">
                  <c:v>2.8500000000000002E-5</c:v>
                </c:pt>
                <c:pt idx="72">
                  <c:v>3.1600000000000002E-5</c:v>
                </c:pt>
                <c:pt idx="73">
                  <c:v>3.4400000000000003E-5</c:v>
                </c:pt>
                <c:pt idx="74">
                  <c:v>3.1199999999999999E-5</c:v>
                </c:pt>
                <c:pt idx="75">
                  <c:v>3.1999999999999999E-5</c:v>
                </c:pt>
                <c:pt idx="76">
                  <c:v>3.3399999999999999E-5</c:v>
                </c:pt>
                <c:pt idx="77">
                  <c:v>3.2199999999999997E-5</c:v>
                </c:pt>
                <c:pt idx="78">
                  <c:v>3.2700000000000002E-5</c:v>
                </c:pt>
                <c:pt idx="79">
                  <c:v>3.2499999999999997E-5</c:v>
                </c:pt>
                <c:pt idx="80">
                  <c:v>2.97E-5</c:v>
                </c:pt>
                <c:pt idx="81">
                  <c:v>3.9199999999999997E-5</c:v>
                </c:pt>
                <c:pt idx="82">
                  <c:v>3.3500000000000001E-5</c:v>
                </c:pt>
                <c:pt idx="83">
                  <c:v>3.9700000000000003E-5</c:v>
                </c:pt>
                <c:pt idx="84">
                  <c:v>3.4700000000000003E-5</c:v>
                </c:pt>
                <c:pt idx="85">
                  <c:v>2.9600000000000001E-5</c:v>
                </c:pt>
                <c:pt idx="86">
                  <c:v>2.5700000000000001E-5</c:v>
                </c:pt>
                <c:pt idx="87">
                  <c:v>2.1800000000000001E-5</c:v>
                </c:pt>
                <c:pt idx="88">
                  <c:v>1.7200000000000001E-5</c:v>
                </c:pt>
                <c:pt idx="89">
                  <c:v>1.6399999999999999E-5</c:v>
                </c:pt>
                <c:pt idx="90">
                  <c:v>1.6900000000000001E-5</c:v>
                </c:pt>
                <c:pt idx="91">
                  <c:v>1.4800000000000001E-5</c:v>
                </c:pt>
                <c:pt idx="92">
                  <c:v>1.2099999999999999E-5</c:v>
                </c:pt>
                <c:pt idx="93">
                  <c:v>1.13E-5</c:v>
                </c:pt>
                <c:pt idx="94">
                  <c:v>1.0900000000000001E-5</c:v>
                </c:pt>
                <c:pt idx="95">
                  <c:v>1.33E-5</c:v>
                </c:pt>
                <c:pt idx="96">
                  <c:v>1.36E-5</c:v>
                </c:pt>
                <c:pt idx="97">
                  <c:v>1.4100000000000001E-5</c:v>
                </c:pt>
                <c:pt idx="98">
                  <c:v>1.56E-5</c:v>
                </c:pt>
                <c:pt idx="99">
                  <c:v>1.17E-5</c:v>
                </c:pt>
                <c:pt idx="100">
                  <c:v>1.6099999999999998E-5</c:v>
                </c:pt>
                <c:pt idx="101">
                  <c:v>1.8099999999999999E-5</c:v>
                </c:pt>
                <c:pt idx="102">
                  <c:v>2.41E-5</c:v>
                </c:pt>
                <c:pt idx="103">
                  <c:v>2.4199999999999999E-5</c:v>
                </c:pt>
                <c:pt idx="104">
                  <c:v>2.3200000000000001E-5</c:v>
                </c:pt>
                <c:pt idx="105">
                  <c:v>3.1099999999999997E-5</c:v>
                </c:pt>
                <c:pt idx="106">
                  <c:v>2.65E-5</c:v>
                </c:pt>
                <c:pt idx="107">
                  <c:v>3.9700000000000003E-5</c:v>
                </c:pt>
                <c:pt idx="108">
                  <c:v>3.5099999999999999E-5</c:v>
                </c:pt>
                <c:pt idx="109">
                  <c:v>4.0299999999999997E-5</c:v>
                </c:pt>
                <c:pt idx="110">
                  <c:v>4.5200000000000001E-5</c:v>
                </c:pt>
                <c:pt idx="111">
                  <c:v>3.7100000000000001E-5</c:v>
                </c:pt>
                <c:pt idx="112">
                  <c:v>4.6100000000000002E-5</c:v>
                </c:pt>
                <c:pt idx="113">
                  <c:v>5.0399999999999999E-5</c:v>
                </c:pt>
                <c:pt idx="114">
                  <c:v>5.8100000000000003E-5</c:v>
                </c:pt>
                <c:pt idx="115">
                  <c:v>5.3100000000000003E-5</c:v>
                </c:pt>
                <c:pt idx="116">
                  <c:v>7.1299999999999998E-5</c:v>
                </c:pt>
                <c:pt idx="117">
                  <c:v>6.8300000000000007E-5</c:v>
                </c:pt>
                <c:pt idx="118">
                  <c:v>6.7600000000000003E-5</c:v>
                </c:pt>
                <c:pt idx="119">
                  <c:v>8.2100000000000003E-5</c:v>
                </c:pt>
                <c:pt idx="120">
                  <c:v>6.86E-5</c:v>
                </c:pt>
                <c:pt idx="121">
                  <c:v>7.1400000000000001E-5</c:v>
                </c:pt>
                <c:pt idx="122">
                  <c:v>6.7299999999999996E-5</c:v>
                </c:pt>
                <c:pt idx="123">
                  <c:v>6.6000000000000005E-5</c:v>
                </c:pt>
                <c:pt idx="124">
                  <c:v>7.0099999999999996E-5</c:v>
                </c:pt>
                <c:pt idx="125">
                  <c:v>5.27E-5</c:v>
                </c:pt>
                <c:pt idx="126">
                  <c:v>4.7700000000000001E-5</c:v>
                </c:pt>
                <c:pt idx="127">
                  <c:v>4.6300000000000001E-5</c:v>
                </c:pt>
                <c:pt idx="128">
                  <c:v>3.3099999999999998E-5</c:v>
                </c:pt>
                <c:pt idx="129">
                  <c:v>3.01E-5</c:v>
                </c:pt>
                <c:pt idx="130">
                  <c:v>2.73E-5</c:v>
                </c:pt>
                <c:pt idx="131">
                  <c:v>2.5000000000000001E-5</c:v>
                </c:pt>
                <c:pt idx="132">
                  <c:v>1.9899999999999999E-5</c:v>
                </c:pt>
                <c:pt idx="133">
                  <c:v>1.8700000000000001E-5</c:v>
                </c:pt>
                <c:pt idx="134">
                  <c:v>2.12E-5</c:v>
                </c:pt>
                <c:pt idx="135">
                  <c:v>1.8600000000000001E-5</c:v>
                </c:pt>
                <c:pt idx="136">
                  <c:v>1.56E-5</c:v>
                </c:pt>
                <c:pt idx="137">
                  <c:v>1.7E-5</c:v>
                </c:pt>
                <c:pt idx="138">
                  <c:v>1.4399999999999999E-5</c:v>
                </c:pt>
                <c:pt idx="139">
                  <c:v>1.31E-5</c:v>
                </c:pt>
                <c:pt idx="140">
                  <c:v>1.8499999999999999E-5</c:v>
                </c:pt>
                <c:pt idx="141">
                  <c:v>1.88E-5</c:v>
                </c:pt>
                <c:pt idx="142">
                  <c:v>1.2300000000000001E-5</c:v>
                </c:pt>
                <c:pt idx="143">
                  <c:v>1.3900000000000001E-5</c:v>
                </c:pt>
                <c:pt idx="144">
                  <c:v>9.7999999999999993E-6</c:v>
                </c:pt>
                <c:pt idx="145">
                  <c:v>1.2799999999999999E-5</c:v>
                </c:pt>
                <c:pt idx="146">
                  <c:v>1.2999999999999999E-5</c:v>
                </c:pt>
                <c:pt idx="147">
                  <c:v>1.06E-5</c:v>
                </c:pt>
                <c:pt idx="148">
                  <c:v>1.19E-5</c:v>
                </c:pt>
                <c:pt idx="149">
                  <c:v>1.11E-5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F3-466B-A4D8-A0896955C7B6}"/>
            </c:ext>
          </c:extLst>
        </c:ser>
        <c:ser>
          <c:idx val="5"/>
          <c:order val="5"/>
          <c:tx>
            <c:strRef>
              <c:f>'FF - r4'!$G$7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r4'!$G$8:$G$158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0.9998667</c:v>
                </c:pt>
                <c:pt idx="2">
                  <c:v>0.77735989999999999</c:v>
                </c:pt>
                <c:pt idx="3">
                  <c:v>0.10971599999999999</c:v>
                </c:pt>
                <c:pt idx="4">
                  <c:v>5.6945099999999998E-2</c:v>
                </c:pt>
                <c:pt idx="5">
                  <c:v>4.0026100000000002E-2</c:v>
                </c:pt>
                <c:pt idx="6">
                  <c:v>2.21137E-2</c:v>
                </c:pt>
                <c:pt idx="7">
                  <c:v>2.0809100000000001E-2</c:v>
                </c:pt>
                <c:pt idx="8">
                  <c:v>1.7181200000000001E-2</c:v>
                </c:pt>
                <c:pt idx="9">
                  <c:v>6.2063999999999999E-3</c:v>
                </c:pt>
                <c:pt idx="10">
                  <c:v>7.4679000000000004E-3</c:v>
                </c:pt>
                <c:pt idx="11">
                  <c:v>5.5659000000000004E-3</c:v>
                </c:pt>
                <c:pt idx="12">
                  <c:v>6.2702000000000001E-3</c:v>
                </c:pt>
                <c:pt idx="13">
                  <c:v>9.6883000000000004E-3</c:v>
                </c:pt>
                <c:pt idx="14">
                  <c:v>5.2215999999999999E-3</c:v>
                </c:pt>
                <c:pt idx="15">
                  <c:v>4.7824E-3</c:v>
                </c:pt>
                <c:pt idx="16">
                  <c:v>4.0547999999999999E-3</c:v>
                </c:pt>
                <c:pt idx="17">
                  <c:v>3.3103E-3</c:v>
                </c:pt>
                <c:pt idx="18">
                  <c:v>2.9585000000000002E-3</c:v>
                </c:pt>
                <c:pt idx="19">
                  <c:v>1.4139999999999999E-3</c:v>
                </c:pt>
                <c:pt idx="20">
                  <c:v>1.4139000000000001E-3</c:v>
                </c:pt>
                <c:pt idx="21">
                  <c:v>1.2011000000000001E-3</c:v>
                </c:pt>
                <c:pt idx="22">
                  <c:v>8.6499999999999999E-4</c:v>
                </c:pt>
                <c:pt idx="23">
                  <c:v>1.0841E-3</c:v>
                </c:pt>
                <c:pt idx="24">
                  <c:v>7.3800000000000005E-4</c:v>
                </c:pt>
                <c:pt idx="25">
                  <c:v>7.1770000000000004E-4</c:v>
                </c:pt>
                <c:pt idx="26">
                  <c:v>8.8750000000000005E-4</c:v>
                </c:pt>
                <c:pt idx="27">
                  <c:v>1.0655E-3</c:v>
                </c:pt>
                <c:pt idx="28">
                  <c:v>1.0112999999999999E-3</c:v>
                </c:pt>
                <c:pt idx="29">
                  <c:v>1.2149999999999999E-3</c:v>
                </c:pt>
                <c:pt idx="30">
                  <c:v>1.0560999999999999E-3</c:v>
                </c:pt>
                <c:pt idx="31">
                  <c:v>7.5469999999999997E-4</c:v>
                </c:pt>
                <c:pt idx="32">
                  <c:v>1.003E-3</c:v>
                </c:pt>
                <c:pt idx="33">
                  <c:v>1.1734E-3</c:v>
                </c:pt>
                <c:pt idx="34">
                  <c:v>1.2065000000000001E-3</c:v>
                </c:pt>
                <c:pt idx="35">
                  <c:v>7.7930000000000002E-4</c:v>
                </c:pt>
                <c:pt idx="36">
                  <c:v>6.6209999999999999E-4</c:v>
                </c:pt>
                <c:pt idx="37">
                  <c:v>8.2620000000000002E-4</c:v>
                </c:pt>
                <c:pt idx="38">
                  <c:v>7.762E-4</c:v>
                </c:pt>
                <c:pt idx="39">
                  <c:v>8.6390000000000002E-4</c:v>
                </c:pt>
                <c:pt idx="40">
                  <c:v>6.8869999999999999E-4</c:v>
                </c:pt>
                <c:pt idx="41">
                  <c:v>8.8279999999999999E-4</c:v>
                </c:pt>
                <c:pt idx="42">
                  <c:v>9.6049999999999998E-4</c:v>
                </c:pt>
                <c:pt idx="43">
                  <c:v>8.4710000000000004E-4</c:v>
                </c:pt>
                <c:pt idx="44">
                  <c:v>8.497E-4</c:v>
                </c:pt>
                <c:pt idx="45">
                  <c:v>6.2850000000000004E-4</c:v>
                </c:pt>
                <c:pt idx="46">
                  <c:v>8.4520000000000005E-4</c:v>
                </c:pt>
                <c:pt idx="47">
                  <c:v>9.4339999999999995E-4</c:v>
                </c:pt>
                <c:pt idx="48">
                  <c:v>1.3960000000000001E-3</c:v>
                </c:pt>
                <c:pt idx="49">
                  <c:v>1.0984E-3</c:v>
                </c:pt>
                <c:pt idx="50">
                  <c:v>1.2467999999999999E-3</c:v>
                </c:pt>
                <c:pt idx="51">
                  <c:v>7.203E-4</c:v>
                </c:pt>
                <c:pt idx="52">
                  <c:v>1.1512E-3</c:v>
                </c:pt>
                <c:pt idx="53">
                  <c:v>1.5179E-3</c:v>
                </c:pt>
                <c:pt idx="54">
                  <c:v>1.7466999999999999E-3</c:v>
                </c:pt>
                <c:pt idx="55">
                  <c:v>4.6200000000000001E-4</c:v>
                </c:pt>
                <c:pt idx="56">
                  <c:v>7.8549999999999996E-4</c:v>
                </c:pt>
                <c:pt idx="57">
                  <c:v>1.2237000000000001E-3</c:v>
                </c:pt>
                <c:pt idx="58">
                  <c:v>9.6719999999999998E-4</c:v>
                </c:pt>
                <c:pt idx="59">
                  <c:v>5.9829999999999996E-4</c:v>
                </c:pt>
                <c:pt idx="60">
                  <c:v>1.0828999999999999E-3</c:v>
                </c:pt>
                <c:pt idx="61">
                  <c:v>8.9590000000000004E-4</c:v>
                </c:pt>
                <c:pt idx="62">
                  <c:v>6.5879999999999997E-4</c:v>
                </c:pt>
                <c:pt idx="63">
                  <c:v>5.4160000000000005E-4</c:v>
                </c:pt>
                <c:pt idx="64">
                  <c:v>6.1729999999999999E-4</c:v>
                </c:pt>
                <c:pt idx="65">
                  <c:v>5.5900000000000004E-4</c:v>
                </c:pt>
                <c:pt idx="66">
                  <c:v>3.5879999999999999E-4</c:v>
                </c:pt>
                <c:pt idx="67">
                  <c:v>3.9589999999999997E-4</c:v>
                </c:pt>
                <c:pt idx="68">
                  <c:v>3.0880000000000002E-4</c:v>
                </c:pt>
                <c:pt idx="69">
                  <c:v>2.7589999999999998E-4</c:v>
                </c:pt>
                <c:pt idx="70">
                  <c:v>3.1609999999999999E-4</c:v>
                </c:pt>
                <c:pt idx="71">
                  <c:v>2.9490000000000001E-4</c:v>
                </c:pt>
                <c:pt idx="72">
                  <c:v>2.4439999999999998E-4</c:v>
                </c:pt>
                <c:pt idx="73">
                  <c:v>2.1929999999999999E-4</c:v>
                </c:pt>
                <c:pt idx="74">
                  <c:v>3.4600000000000001E-4</c:v>
                </c:pt>
                <c:pt idx="75">
                  <c:v>2.209E-4</c:v>
                </c:pt>
                <c:pt idx="76">
                  <c:v>2.2560000000000001E-4</c:v>
                </c:pt>
                <c:pt idx="77">
                  <c:v>2.1699999999999999E-4</c:v>
                </c:pt>
                <c:pt idx="78">
                  <c:v>1.5119999999999999E-4</c:v>
                </c:pt>
                <c:pt idx="79">
                  <c:v>2.3240000000000001E-4</c:v>
                </c:pt>
                <c:pt idx="80">
                  <c:v>1.9780000000000001E-4</c:v>
                </c:pt>
                <c:pt idx="81">
                  <c:v>2.195E-4</c:v>
                </c:pt>
                <c:pt idx="82">
                  <c:v>1.417E-4</c:v>
                </c:pt>
                <c:pt idx="83">
                  <c:v>1.718E-4</c:v>
                </c:pt>
                <c:pt idx="84">
                  <c:v>1.161E-4</c:v>
                </c:pt>
                <c:pt idx="85">
                  <c:v>1.038E-4</c:v>
                </c:pt>
                <c:pt idx="86">
                  <c:v>1.106E-4</c:v>
                </c:pt>
                <c:pt idx="87">
                  <c:v>1.384E-4</c:v>
                </c:pt>
                <c:pt idx="88">
                  <c:v>7.08E-5</c:v>
                </c:pt>
                <c:pt idx="89">
                  <c:v>5.6400000000000002E-5</c:v>
                </c:pt>
                <c:pt idx="90">
                  <c:v>8.4400000000000005E-5</c:v>
                </c:pt>
                <c:pt idx="91">
                  <c:v>1.0280000000000001E-4</c:v>
                </c:pt>
                <c:pt idx="92">
                  <c:v>5.4200000000000003E-5</c:v>
                </c:pt>
                <c:pt idx="93">
                  <c:v>6.58E-5</c:v>
                </c:pt>
                <c:pt idx="94">
                  <c:v>6.1799999999999998E-5</c:v>
                </c:pt>
                <c:pt idx="95">
                  <c:v>5.8900000000000002E-5</c:v>
                </c:pt>
                <c:pt idx="96">
                  <c:v>4.3300000000000002E-5</c:v>
                </c:pt>
                <c:pt idx="97">
                  <c:v>4.1399999999999997E-5</c:v>
                </c:pt>
                <c:pt idx="98">
                  <c:v>3.9400000000000002E-5</c:v>
                </c:pt>
                <c:pt idx="99">
                  <c:v>3.6100000000000003E-5</c:v>
                </c:pt>
                <c:pt idx="100">
                  <c:v>3.3699999999999999E-5</c:v>
                </c:pt>
                <c:pt idx="101">
                  <c:v>3.5099999999999999E-5</c:v>
                </c:pt>
                <c:pt idx="102">
                  <c:v>4.2799999999999997E-5</c:v>
                </c:pt>
                <c:pt idx="103">
                  <c:v>4.2400000000000001E-5</c:v>
                </c:pt>
                <c:pt idx="104">
                  <c:v>4.3399999999999998E-5</c:v>
                </c:pt>
                <c:pt idx="105">
                  <c:v>4.8699999999999998E-5</c:v>
                </c:pt>
                <c:pt idx="106">
                  <c:v>4.6699999999999997E-5</c:v>
                </c:pt>
                <c:pt idx="107">
                  <c:v>5.91E-5</c:v>
                </c:pt>
                <c:pt idx="108">
                  <c:v>7.1299999999999998E-5</c:v>
                </c:pt>
                <c:pt idx="109">
                  <c:v>8.5400000000000002E-5</c:v>
                </c:pt>
                <c:pt idx="110">
                  <c:v>7.1500000000000003E-5</c:v>
                </c:pt>
                <c:pt idx="111">
                  <c:v>1.0399999999999999E-4</c:v>
                </c:pt>
                <c:pt idx="112">
                  <c:v>1.086E-4</c:v>
                </c:pt>
                <c:pt idx="113">
                  <c:v>1.3339999999999999E-4</c:v>
                </c:pt>
                <c:pt idx="114">
                  <c:v>1.065E-4</c:v>
                </c:pt>
                <c:pt idx="115">
                  <c:v>1.0679999999999999E-4</c:v>
                </c:pt>
                <c:pt idx="116">
                  <c:v>1.145E-4</c:v>
                </c:pt>
                <c:pt idx="117">
                  <c:v>1.166E-4</c:v>
                </c:pt>
                <c:pt idx="118">
                  <c:v>1.2459999999999999E-4</c:v>
                </c:pt>
                <c:pt idx="119">
                  <c:v>1.15E-4</c:v>
                </c:pt>
                <c:pt idx="120">
                  <c:v>8.7700000000000004E-5</c:v>
                </c:pt>
                <c:pt idx="121">
                  <c:v>1.069E-4</c:v>
                </c:pt>
                <c:pt idx="122">
                  <c:v>1.0349999999999999E-4</c:v>
                </c:pt>
                <c:pt idx="123">
                  <c:v>8.0799999999999999E-5</c:v>
                </c:pt>
                <c:pt idx="124">
                  <c:v>1.17E-4</c:v>
                </c:pt>
                <c:pt idx="125">
                  <c:v>1.22E-4</c:v>
                </c:pt>
                <c:pt idx="126">
                  <c:v>8.0400000000000003E-5</c:v>
                </c:pt>
                <c:pt idx="127">
                  <c:v>6.9900000000000005E-5</c:v>
                </c:pt>
                <c:pt idx="128">
                  <c:v>1.004E-4</c:v>
                </c:pt>
                <c:pt idx="129">
                  <c:v>8.1799999999999996E-5</c:v>
                </c:pt>
                <c:pt idx="130">
                  <c:v>6.5300000000000002E-5</c:v>
                </c:pt>
                <c:pt idx="131">
                  <c:v>7.4499999999999995E-5</c:v>
                </c:pt>
                <c:pt idx="132">
                  <c:v>6.8700000000000003E-5</c:v>
                </c:pt>
                <c:pt idx="133">
                  <c:v>6.5199999999999999E-5</c:v>
                </c:pt>
                <c:pt idx="134">
                  <c:v>5.5999999999999999E-5</c:v>
                </c:pt>
                <c:pt idx="135">
                  <c:v>4.1499999999999999E-5</c:v>
                </c:pt>
                <c:pt idx="136">
                  <c:v>3.0800000000000003E-5</c:v>
                </c:pt>
                <c:pt idx="137">
                  <c:v>2.5400000000000001E-5</c:v>
                </c:pt>
                <c:pt idx="138">
                  <c:v>3.0800000000000003E-5</c:v>
                </c:pt>
                <c:pt idx="139">
                  <c:v>1.91E-5</c:v>
                </c:pt>
                <c:pt idx="140">
                  <c:v>1.63E-5</c:v>
                </c:pt>
                <c:pt idx="141">
                  <c:v>1.49E-5</c:v>
                </c:pt>
                <c:pt idx="142">
                  <c:v>1.2E-5</c:v>
                </c:pt>
                <c:pt idx="143">
                  <c:v>9.7000000000000003E-6</c:v>
                </c:pt>
                <c:pt idx="144">
                  <c:v>1.22E-5</c:v>
                </c:pt>
                <c:pt idx="145">
                  <c:v>1.45E-5</c:v>
                </c:pt>
                <c:pt idx="146">
                  <c:v>1.1199999999999999E-5</c:v>
                </c:pt>
                <c:pt idx="147">
                  <c:v>8.6000000000000007E-6</c:v>
                </c:pt>
                <c:pt idx="148">
                  <c:v>1.38E-5</c:v>
                </c:pt>
                <c:pt idx="149">
                  <c:v>1.7200000000000001E-5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F3-466B-A4D8-A0896955C7B6}"/>
            </c:ext>
          </c:extLst>
        </c:ser>
        <c:ser>
          <c:idx val="6"/>
          <c:order val="6"/>
          <c:tx>
            <c:strRef>
              <c:f>'FF - r4'!$H$7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5F3-466B-A4D8-A0896955C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inorUnit val="25"/>
      </c:valAx>
      <c:valAx>
        <c:axId val="277200192"/>
        <c:scaling>
          <c:orientation val="minMax"/>
          <c:max val="8.000000000000002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2.0000000000000006E-4"/>
        <c:minorUnit val="1.0000000000000003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6F9-4558-A5DA-2EA9975BB016}"/>
            </c:ext>
          </c:extLst>
        </c:ser>
        <c:ser>
          <c:idx val="3"/>
          <c:order val="1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6F9-4558-A5DA-2EA9975BB016}"/>
            </c:ext>
          </c:extLst>
        </c:ser>
        <c:ser>
          <c:idx val="4"/>
          <c:order val="2"/>
          <c:tx>
            <c:strRef>
              <c:f>'FF - r4'!$H$7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6F9-4558-A5DA-2EA9975BB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043824295735655"/>
          <c:y val="0.14478983605310206"/>
          <c:w val="0.1269039000947069"/>
          <c:h val="0.24762733462664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632952674469567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83-45E2-B498-FBD0BC766588}"/>
            </c:ext>
          </c:extLst>
        </c:ser>
        <c:ser>
          <c:idx val="3"/>
          <c:order val="1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83-45E2-B498-FBD0BC766588}"/>
            </c:ext>
          </c:extLst>
        </c:ser>
        <c:ser>
          <c:idx val="4"/>
          <c:order val="2"/>
          <c:tx>
            <c:strRef>
              <c:f>'FF - r4'!$H$7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83-45E2-B498-FBD0BC766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0"/>
        <c:minorUnit val="2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3"/>
        <c:minorUnit val="2.5000000000000005E-3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9880425623948126"/>
          <c:y val="0.14478983605310206"/>
          <c:w val="0.1269039000947069"/>
          <c:h val="0.24762733462664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22772345379503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r4'!$I$7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r4'!$I$8:$I$158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8-4A96-A783-2D583280B3AA}"/>
            </c:ext>
          </c:extLst>
        </c:ser>
        <c:ser>
          <c:idx val="1"/>
          <c:order val="1"/>
          <c:tx>
            <c:strRef>
              <c:f>'FF - r4'!$J$7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r4'!$J$8:$J$158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A8-4A96-A783-2D583280B3AA}"/>
            </c:ext>
          </c:extLst>
        </c:ser>
        <c:ser>
          <c:idx val="5"/>
          <c:order val="2"/>
          <c:tx>
            <c:strRef>
              <c:f>'FF - r4'!$K$7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r4'!$K$8:$K$158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BA8-4A96-A783-2D583280B3AA}"/>
            </c:ext>
          </c:extLst>
        </c:ser>
        <c:ser>
          <c:idx val="2"/>
          <c:order val="3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A8-4A96-A783-2D583280B3AA}"/>
            </c:ext>
          </c:extLst>
        </c:ser>
        <c:ser>
          <c:idx val="3"/>
          <c:order val="4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A8-4A96-A783-2D583280B3AA}"/>
            </c:ext>
          </c:extLst>
        </c:ser>
        <c:ser>
          <c:idx val="4"/>
          <c:order val="5"/>
          <c:tx>
            <c:strRef>
              <c:f>'FF - r4'!$H$7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A8-4A96-A783-2D583280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2967523162"/>
          <c:y val="0.14237437711590401"/>
          <c:w val="0.1269039000947069"/>
          <c:h val="0.29715280155197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Friction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Factors - Tail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38632952674469567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'FF - r4'!$I$7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r4'!$I$8:$I$158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5-4640-AFF3-26DB8CD42AF2}"/>
            </c:ext>
          </c:extLst>
        </c:ser>
        <c:ser>
          <c:idx val="1"/>
          <c:order val="1"/>
          <c:tx>
            <c:strRef>
              <c:f>'FF - r4'!$J$7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r4'!$J$8:$J$158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85-4640-AFF3-26DB8CD42AF2}"/>
            </c:ext>
          </c:extLst>
        </c:ser>
        <c:ser>
          <c:idx val="5"/>
          <c:order val="2"/>
          <c:tx>
            <c:strRef>
              <c:f>'FF - r4'!$K$7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r4'!$K$8:$K$158</c:f>
              <c:numCache>
                <c:formatCode>0.0000000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85-4640-AFF3-26DB8CD42AF2}"/>
            </c:ext>
          </c:extLst>
        </c:ser>
        <c:ser>
          <c:idx val="2"/>
          <c:order val="3"/>
          <c:tx>
            <c:strRef>
              <c:f>'FF - r4'!$B$7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r4'!$B$8:$B$158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0.16897980000000001</c:v>
                </c:pt>
                <c:pt idx="3">
                  <c:v>1</c:v>
                </c:pt>
                <c:pt idx="4">
                  <c:v>5.5244300000000003E-2</c:v>
                </c:pt>
                <c:pt idx="5">
                  <c:v>2.10948E-2</c:v>
                </c:pt>
                <c:pt idx="6">
                  <c:v>2.7548799999999998E-2</c:v>
                </c:pt>
                <c:pt idx="7">
                  <c:v>2.3249599999999999E-2</c:v>
                </c:pt>
                <c:pt idx="8">
                  <c:v>1.2601899999999999E-2</c:v>
                </c:pt>
                <c:pt idx="9">
                  <c:v>9.1534000000000008E-3</c:v>
                </c:pt>
                <c:pt idx="10">
                  <c:v>6.2434999999999999E-3</c:v>
                </c:pt>
                <c:pt idx="11">
                  <c:v>8.3391999999999997E-3</c:v>
                </c:pt>
                <c:pt idx="12">
                  <c:v>1.0302199999999999E-2</c:v>
                </c:pt>
                <c:pt idx="13">
                  <c:v>1.0378699999999999E-2</c:v>
                </c:pt>
                <c:pt idx="14">
                  <c:v>8.7028000000000001E-3</c:v>
                </c:pt>
                <c:pt idx="15">
                  <c:v>1.01616E-2</c:v>
                </c:pt>
                <c:pt idx="16">
                  <c:v>9.5704999999999991E-3</c:v>
                </c:pt>
                <c:pt idx="17">
                  <c:v>7.4091000000000001E-3</c:v>
                </c:pt>
                <c:pt idx="18">
                  <c:v>7.8966000000000001E-3</c:v>
                </c:pt>
                <c:pt idx="19">
                  <c:v>6.3293999999999998E-3</c:v>
                </c:pt>
                <c:pt idx="20">
                  <c:v>6.1780000000000003E-3</c:v>
                </c:pt>
                <c:pt idx="21">
                  <c:v>6.1400999999999999E-3</c:v>
                </c:pt>
                <c:pt idx="22">
                  <c:v>4.9029E-3</c:v>
                </c:pt>
                <c:pt idx="23">
                  <c:v>4.5998999999999996E-3</c:v>
                </c:pt>
                <c:pt idx="24">
                  <c:v>5.4149999999999997E-3</c:v>
                </c:pt>
                <c:pt idx="25">
                  <c:v>4.3851000000000003E-3</c:v>
                </c:pt>
                <c:pt idx="26">
                  <c:v>4.5645E-3</c:v>
                </c:pt>
                <c:pt idx="27">
                  <c:v>4.3933000000000002E-3</c:v>
                </c:pt>
                <c:pt idx="28">
                  <c:v>3.5224000000000002E-3</c:v>
                </c:pt>
                <c:pt idx="29">
                  <c:v>3.4453000000000001E-3</c:v>
                </c:pt>
                <c:pt idx="30">
                  <c:v>3.0679000000000001E-3</c:v>
                </c:pt>
                <c:pt idx="31">
                  <c:v>3.1113999999999998E-3</c:v>
                </c:pt>
                <c:pt idx="32">
                  <c:v>3.2166999999999999E-3</c:v>
                </c:pt>
                <c:pt idx="33">
                  <c:v>3.3138E-3</c:v>
                </c:pt>
                <c:pt idx="34">
                  <c:v>3.0316000000000002E-3</c:v>
                </c:pt>
                <c:pt idx="35">
                  <c:v>2.8138999999999998E-3</c:v>
                </c:pt>
                <c:pt idx="36">
                  <c:v>3.1570000000000001E-3</c:v>
                </c:pt>
                <c:pt idx="37">
                  <c:v>3.2293000000000001E-3</c:v>
                </c:pt>
                <c:pt idx="38">
                  <c:v>3.8782000000000001E-3</c:v>
                </c:pt>
                <c:pt idx="39">
                  <c:v>3.3503999999999999E-3</c:v>
                </c:pt>
                <c:pt idx="40">
                  <c:v>3.1077000000000001E-3</c:v>
                </c:pt>
                <c:pt idx="41">
                  <c:v>3.4523000000000002E-3</c:v>
                </c:pt>
                <c:pt idx="42">
                  <c:v>3.5303000000000001E-3</c:v>
                </c:pt>
                <c:pt idx="43">
                  <c:v>3.7149000000000001E-3</c:v>
                </c:pt>
                <c:pt idx="44">
                  <c:v>3.503E-3</c:v>
                </c:pt>
                <c:pt idx="45">
                  <c:v>3.9363999999999996E-3</c:v>
                </c:pt>
                <c:pt idx="46">
                  <c:v>3.0057E-3</c:v>
                </c:pt>
                <c:pt idx="47">
                  <c:v>3.9592000000000004E-3</c:v>
                </c:pt>
                <c:pt idx="48">
                  <c:v>3.0109999999999998E-3</c:v>
                </c:pt>
                <c:pt idx="49">
                  <c:v>3.0149999999999999E-3</c:v>
                </c:pt>
                <c:pt idx="50">
                  <c:v>3.1319E-3</c:v>
                </c:pt>
                <c:pt idx="51">
                  <c:v>2.5083000000000002E-3</c:v>
                </c:pt>
                <c:pt idx="52">
                  <c:v>2.6297999999999998E-3</c:v>
                </c:pt>
                <c:pt idx="53">
                  <c:v>2.7269999999999998E-3</c:v>
                </c:pt>
                <c:pt idx="54">
                  <c:v>2.3186000000000001E-3</c:v>
                </c:pt>
                <c:pt idx="55">
                  <c:v>2.0998000000000002E-3</c:v>
                </c:pt>
                <c:pt idx="56">
                  <c:v>1.9201000000000001E-3</c:v>
                </c:pt>
                <c:pt idx="57">
                  <c:v>1.7389E-3</c:v>
                </c:pt>
                <c:pt idx="58">
                  <c:v>1.7967E-3</c:v>
                </c:pt>
                <c:pt idx="59">
                  <c:v>1.2715000000000001E-3</c:v>
                </c:pt>
                <c:pt idx="60">
                  <c:v>1.2962E-3</c:v>
                </c:pt>
                <c:pt idx="61">
                  <c:v>1.2348000000000001E-3</c:v>
                </c:pt>
                <c:pt idx="62">
                  <c:v>1.0034E-3</c:v>
                </c:pt>
                <c:pt idx="63">
                  <c:v>9.810000000000001E-4</c:v>
                </c:pt>
                <c:pt idx="64">
                  <c:v>8.9559999999999998E-4</c:v>
                </c:pt>
                <c:pt idx="65">
                  <c:v>8.7679999999999995E-4</c:v>
                </c:pt>
                <c:pt idx="66">
                  <c:v>8.2240000000000004E-4</c:v>
                </c:pt>
                <c:pt idx="67">
                  <c:v>1.0202E-3</c:v>
                </c:pt>
                <c:pt idx="68">
                  <c:v>8.899E-4</c:v>
                </c:pt>
                <c:pt idx="69">
                  <c:v>9.3550000000000003E-4</c:v>
                </c:pt>
                <c:pt idx="70">
                  <c:v>9.4830000000000001E-4</c:v>
                </c:pt>
                <c:pt idx="71">
                  <c:v>9.3070000000000002E-4</c:v>
                </c:pt>
                <c:pt idx="72">
                  <c:v>8.5879999999999995E-4</c:v>
                </c:pt>
                <c:pt idx="73">
                  <c:v>8.3100000000000003E-4</c:v>
                </c:pt>
                <c:pt idx="74">
                  <c:v>8.2620000000000002E-4</c:v>
                </c:pt>
                <c:pt idx="75">
                  <c:v>8.0539999999999995E-4</c:v>
                </c:pt>
                <c:pt idx="76">
                  <c:v>7.5540000000000004E-4</c:v>
                </c:pt>
                <c:pt idx="77">
                  <c:v>6.646E-4</c:v>
                </c:pt>
                <c:pt idx="78">
                  <c:v>6.7469999999999997E-4</c:v>
                </c:pt>
                <c:pt idx="79">
                  <c:v>6.2620000000000004E-4</c:v>
                </c:pt>
                <c:pt idx="80">
                  <c:v>6.2449999999999995E-4</c:v>
                </c:pt>
                <c:pt idx="81">
                  <c:v>6.5819999999999995E-4</c:v>
                </c:pt>
                <c:pt idx="82">
                  <c:v>6.7380000000000001E-4</c:v>
                </c:pt>
                <c:pt idx="83">
                  <c:v>9.0879999999999997E-4</c:v>
                </c:pt>
                <c:pt idx="84">
                  <c:v>8.2560000000000001E-4</c:v>
                </c:pt>
                <c:pt idx="85">
                  <c:v>8.2269999999999999E-4</c:v>
                </c:pt>
                <c:pt idx="86">
                  <c:v>7.7550000000000004E-4</c:v>
                </c:pt>
                <c:pt idx="87">
                  <c:v>7.9469999999999996E-4</c:v>
                </c:pt>
                <c:pt idx="88">
                  <c:v>7.7800000000000005E-4</c:v>
                </c:pt>
                <c:pt idx="89">
                  <c:v>9.01E-4</c:v>
                </c:pt>
                <c:pt idx="90">
                  <c:v>7.9089999999999998E-4</c:v>
                </c:pt>
                <c:pt idx="91">
                  <c:v>7.7309999999999998E-4</c:v>
                </c:pt>
                <c:pt idx="92">
                  <c:v>8.8949999999999999E-4</c:v>
                </c:pt>
                <c:pt idx="93">
                  <c:v>1.1008000000000001E-3</c:v>
                </c:pt>
                <c:pt idx="94">
                  <c:v>9.5909999999999995E-4</c:v>
                </c:pt>
                <c:pt idx="95">
                  <c:v>1.1014E-3</c:v>
                </c:pt>
                <c:pt idx="96">
                  <c:v>9.4830000000000001E-4</c:v>
                </c:pt>
                <c:pt idx="97">
                  <c:v>1.1302E-3</c:v>
                </c:pt>
                <c:pt idx="98">
                  <c:v>9.6710000000000003E-4</c:v>
                </c:pt>
                <c:pt idx="99">
                  <c:v>1.0449000000000001E-3</c:v>
                </c:pt>
                <c:pt idx="100">
                  <c:v>1.1431E-3</c:v>
                </c:pt>
                <c:pt idx="101">
                  <c:v>1.0143000000000001E-3</c:v>
                </c:pt>
                <c:pt idx="102">
                  <c:v>1.2382000000000001E-3</c:v>
                </c:pt>
                <c:pt idx="103">
                  <c:v>9.4950000000000004E-4</c:v>
                </c:pt>
                <c:pt idx="104">
                  <c:v>9.5830000000000004E-4</c:v>
                </c:pt>
                <c:pt idx="105">
                  <c:v>9.9780000000000008E-4</c:v>
                </c:pt>
                <c:pt idx="106">
                  <c:v>1.0647E-3</c:v>
                </c:pt>
                <c:pt idx="107">
                  <c:v>8.7509999999999997E-4</c:v>
                </c:pt>
                <c:pt idx="108">
                  <c:v>8.2070000000000005E-4</c:v>
                </c:pt>
                <c:pt idx="109">
                  <c:v>6.6569999999999997E-4</c:v>
                </c:pt>
                <c:pt idx="110">
                  <c:v>6.4019999999999995E-4</c:v>
                </c:pt>
                <c:pt idx="111">
                  <c:v>6.2270000000000001E-4</c:v>
                </c:pt>
                <c:pt idx="112">
                  <c:v>6.0910000000000001E-4</c:v>
                </c:pt>
                <c:pt idx="113">
                  <c:v>4.9709999999999999E-4</c:v>
                </c:pt>
                <c:pt idx="114">
                  <c:v>5.7660000000000003E-4</c:v>
                </c:pt>
                <c:pt idx="115">
                  <c:v>4.6569999999999999E-4</c:v>
                </c:pt>
                <c:pt idx="116">
                  <c:v>4.616E-4</c:v>
                </c:pt>
                <c:pt idx="117">
                  <c:v>5.4699999999999996E-4</c:v>
                </c:pt>
                <c:pt idx="118">
                  <c:v>4.4910000000000002E-4</c:v>
                </c:pt>
                <c:pt idx="119">
                  <c:v>4.3639999999999998E-4</c:v>
                </c:pt>
                <c:pt idx="120">
                  <c:v>5.1550000000000001E-4</c:v>
                </c:pt>
                <c:pt idx="121">
                  <c:v>5.8120000000000003E-4</c:v>
                </c:pt>
                <c:pt idx="122">
                  <c:v>6.6049999999999995E-4</c:v>
                </c:pt>
                <c:pt idx="123">
                  <c:v>7.2230000000000005E-4</c:v>
                </c:pt>
                <c:pt idx="124">
                  <c:v>5.7260000000000004E-4</c:v>
                </c:pt>
                <c:pt idx="125">
                  <c:v>5.8E-4</c:v>
                </c:pt>
                <c:pt idx="126">
                  <c:v>5.6689999999999996E-4</c:v>
                </c:pt>
                <c:pt idx="127">
                  <c:v>6.7089999999999999E-4</c:v>
                </c:pt>
                <c:pt idx="128">
                  <c:v>6.4740000000000002E-4</c:v>
                </c:pt>
                <c:pt idx="129">
                  <c:v>6.4599999999999998E-4</c:v>
                </c:pt>
                <c:pt idx="130">
                  <c:v>5.9100000000000005E-4</c:v>
                </c:pt>
                <c:pt idx="131">
                  <c:v>5.2189999999999995E-4</c:v>
                </c:pt>
                <c:pt idx="132">
                  <c:v>5.7339999999999995E-4</c:v>
                </c:pt>
                <c:pt idx="133">
                  <c:v>5.0989999999999998E-4</c:v>
                </c:pt>
                <c:pt idx="134">
                  <c:v>4.5360000000000002E-4</c:v>
                </c:pt>
                <c:pt idx="135">
                  <c:v>5.6780000000000003E-4</c:v>
                </c:pt>
                <c:pt idx="136">
                  <c:v>5.4670000000000001E-4</c:v>
                </c:pt>
                <c:pt idx="137">
                  <c:v>8.4749999999999995E-4</c:v>
                </c:pt>
                <c:pt idx="138">
                  <c:v>5.3510000000000005E-4</c:v>
                </c:pt>
                <c:pt idx="139">
                  <c:v>5.3890000000000003E-4</c:v>
                </c:pt>
                <c:pt idx="140">
                  <c:v>5.9389999999999996E-4</c:v>
                </c:pt>
                <c:pt idx="141">
                  <c:v>4.281E-4</c:v>
                </c:pt>
                <c:pt idx="142">
                  <c:v>3.5770000000000002E-4</c:v>
                </c:pt>
                <c:pt idx="143">
                  <c:v>1.5679999999999999E-4</c:v>
                </c:pt>
                <c:pt idx="144">
                  <c:v>7.86E-5</c:v>
                </c:pt>
                <c:pt idx="145">
                  <c:v>2.6999999999999999E-5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85-4640-AFF3-26DB8CD42AF2}"/>
            </c:ext>
          </c:extLst>
        </c:ser>
        <c:ser>
          <c:idx val="3"/>
          <c:order val="4"/>
          <c:tx>
            <c:strRef>
              <c:f>'FF - r4'!$D$7</c:f>
              <c:strCache>
                <c:ptCount val="1"/>
                <c:pt idx="0">
                  <c:v>IX_HV</c:v>
                </c:pt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r4'!$D$8:$D$158</c:f>
              <c:numCache>
                <c:formatCode>_(* #,##0.0000000_);_(* \(#,##0.0000000\);_(* "-"??_);_(@_)</c:formatCode>
                <c:ptCount val="151"/>
                <c:pt idx="0">
                  <c:v>1</c:v>
                </c:pt>
                <c:pt idx="1">
                  <c:v>0.999</c:v>
                </c:pt>
                <c:pt idx="2">
                  <c:v>0.995</c:v>
                </c:pt>
                <c:pt idx="3">
                  <c:v>0.13278200000000001</c:v>
                </c:pt>
                <c:pt idx="4">
                  <c:v>8.1262200000000007E-2</c:v>
                </c:pt>
                <c:pt idx="5">
                  <c:v>6.3117999999999994E-2</c:v>
                </c:pt>
                <c:pt idx="6">
                  <c:v>3.82225E-2</c:v>
                </c:pt>
                <c:pt idx="7">
                  <c:v>4.3984299999999997E-2</c:v>
                </c:pt>
                <c:pt idx="8">
                  <c:v>4.0988799999999999E-2</c:v>
                </c:pt>
                <c:pt idx="9">
                  <c:v>1.6110800000000002E-2</c:v>
                </c:pt>
                <c:pt idx="10">
                  <c:v>2.24093E-2</c:v>
                </c:pt>
                <c:pt idx="11">
                  <c:v>1.4256899999999999E-2</c:v>
                </c:pt>
                <c:pt idx="12">
                  <c:v>1.3378599999999999E-2</c:v>
                </c:pt>
                <c:pt idx="13">
                  <c:v>1.64943E-2</c:v>
                </c:pt>
                <c:pt idx="14">
                  <c:v>8.1533999999999999E-3</c:v>
                </c:pt>
                <c:pt idx="15">
                  <c:v>8.4524000000000005E-3</c:v>
                </c:pt>
                <c:pt idx="16">
                  <c:v>5.2890000000000003E-3</c:v>
                </c:pt>
                <c:pt idx="17">
                  <c:v>4.4670999999999999E-3</c:v>
                </c:pt>
                <c:pt idx="18">
                  <c:v>4.7061000000000004E-3</c:v>
                </c:pt>
                <c:pt idx="19">
                  <c:v>2.7720000000000002E-3</c:v>
                </c:pt>
                <c:pt idx="20">
                  <c:v>2.1427E-3</c:v>
                </c:pt>
                <c:pt idx="21">
                  <c:v>2.0538000000000002E-3</c:v>
                </c:pt>
                <c:pt idx="22">
                  <c:v>1.7283999999999999E-3</c:v>
                </c:pt>
                <c:pt idx="23">
                  <c:v>1.6192999999999999E-3</c:v>
                </c:pt>
                <c:pt idx="24">
                  <c:v>1.2310999999999999E-3</c:v>
                </c:pt>
                <c:pt idx="25">
                  <c:v>1.2317000000000001E-3</c:v>
                </c:pt>
                <c:pt idx="26">
                  <c:v>1.3619999999999999E-3</c:v>
                </c:pt>
                <c:pt idx="27">
                  <c:v>1.4101000000000001E-3</c:v>
                </c:pt>
                <c:pt idx="28">
                  <c:v>1.4928999999999999E-3</c:v>
                </c:pt>
                <c:pt idx="29">
                  <c:v>2.7552000000000002E-3</c:v>
                </c:pt>
                <c:pt idx="30">
                  <c:v>1.4875000000000001E-3</c:v>
                </c:pt>
                <c:pt idx="31">
                  <c:v>1.2061000000000001E-3</c:v>
                </c:pt>
                <c:pt idx="32">
                  <c:v>1.3028E-3</c:v>
                </c:pt>
                <c:pt idx="33">
                  <c:v>2.2542999999999999E-3</c:v>
                </c:pt>
                <c:pt idx="34">
                  <c:v>1.7438E-3</c:v>
                </c:pt>
                <c:pt idx="35">
                  <c:v>1.3290999999999999E-3</c:v>
                </c:pt>
                <c:pt idx="36">
                  <c:v>1.6739000000000001E-3</c:v>
                </c:pt>
                <c:pt idx="37">
                  <c:v>1.3202999999999999E-3</c:v>
                </c:pt>
                <c:pt idx="38">
                  <c:v>1.1332E-3</c:v>
                </c:pt>
                <c:pt idx="39">
                  <c:v>1.5418999999999999E-3</c:v>
                </c:pt>
                <c:pt idx="40">
                  <c:v>1.6927000000000001E-3</c:v>
                </c:pt>
                <c:pt idx="41">
                  <c:v>1.4658E-3</c:v>
                </c:pt>
                <c:pt idx="42">
                  <c:v>1.3990000000000001E-3</c:v>
                </c:pt>
                <c:pt idx="43">
                  <c:v>1.5627E-3</c:v>
                </c:pt>
                <c:pt idx="44">
                  <c:v>1.4718000000000001E-3</c:v>
                </c:pt>
                <c:pt idx="45">
                  <c:v>2.0795000000000002E-3</c:v>
                </c:pt>
                <c:pt idx="46">
                  <c:v>1.2792000000000001E-3</c:v>
                </c:pt>
                <c:pt idx="47">
                  <c:v>2.0363999999999998E-3</c:v>
                </c:pt>
                <c:pt idx="48">
                  <c:v>2.7877000000000002E-3</c:v>
                </c:pt>
                <c:pt idx="49">
                  <c:v>2.7157000000000001E-3</c:v>
                </c:pt>
                <c:pt idx="50">
                  <c:v>3.2458000000000001E-3</c:v>
                </c:pt>
                <c:pt idx="51">
                  <c:v>2.1854999999999999E-3</c:v>
                </c:pt>
                <c:pt idx="52">
                  <c:v>4.7318000000000004E-3</c:v>
                </c:pt>
                <c:pt idx="53">
                  <c:v>3.1335E-3</c:v>
                </c:pt>
                <c:pt idx="54">
                  <c:v>4.6219E-3</c:v>
                </c:pt>
                <c:pt idx="55">
                  <c:v>4.7540999999999998E-3</c:v>
                </c:pt>
                <c:pt idx="56">
                  <c:v>2.8628E-3</c:v>
                </c:pt>
                <c:pt idx="57">
                  <c:v>2.2160000000000001E-3</c:v>
                </c:pt>
                <c:pt idx="58">
                  <c:v>2.2436999999999999E-3</c:v>
                </c:pt>
                <c:pt idx="59">
                  <c:v>4.1751000000000002E-3</c:v>
                </c:pt>
                <c:pt idx="60">
                  <c:v>2.6871999999999998E-3</c:v>
                </c:pt>
                <c:pt idx="61">
                  <c:v>2.4229999999999998E-3</c:v>
                </c:pt>
                <c:pt idx="62">
                  <c:v>3.8346000000000001E-3</c:v>
                </c:pt>
                <c:pt idx="63">
                  <c:v>3.2856000000000001E-3</c:v>
                </c:pt>
                <c:pt idx="64">
                  <c:v>3.2106999999999999E-3</c:v>
                </c:pt>
                <c:pt idx="65">
                  <c:v>2.9868999999999998E-3</c:v>
                </c:pt>
                <c:pt idx="66">
                  <c:v>2.4107999999999998E-3</c:v>
                </c:pt>
                <c:pt idx="67">
                  <c:v>3.2445999999999998E-3</c:v>
                </c:pt>
                <c:pt idx="68">
                  <c:v>2.477E-3</c:v>
                </c:pt>
                <c:pt idx="69">
                  <c:v>2.0849000000000002E-3</c:v>
                </c:pt>
                <c:pt idx="70">
                  <c:v>1.4793E-3</c:v>
                </c:pt>
                <c:pt idx="71">
                  <c:v>1.8381000000000001E-3</c:v>
                </c:pt>
                <c:pt idx="72">
                  <c:v>1.2899000000000001E-3</c:v>
                </c:pt>
                <c:pt idx="73">
                  <c:v>1.1099E-3</c:v>
                </c:pt>
                <c:pt idx="74">
                  <c:v>1.2436999999999999E-3</c:v>
                </c:pt>
                <c:pt idx="75">
                  <c:v>9.9470000000000005E-4</c:v>
                </c:pt>
                <c:pt idx="76">
                  <c:v>1.0359E-3</c:v>
                </c:pt>
                <c:pt idx="77">
                  <c:v>1.0725000000000001E-3</c:v>
                </c:pt>
                <c:pt idx="78">
                  <c:v>1.0512E-3</c:v>
                </c:pt>
                <c:pt idx="79">
                  <c:v>8.6109999999999995E-4</c:v>
                </c:pt>
                <c:pt idx="80">
                  <c:v>1.0295E-3</c:v>
                </c:pt>
                <c:pt idx="81">
                  <c:v>9.5410000000000004E-4</c:v>
                </c:pt>
                <c:pt idx="82">
                  <c:v>9.0870000000000002E-4</c:v>
                </c:pt>
                <c:pt idx="83">
                  <c:v>6.5839999999999996E-4</c:v>
                </c:pt>
                <c:pt idx="84">
                  <c:v>7.762E-4</c:v>
                </c:pt>
                <c:pt idx="85">
                  <c:v>7.2090000000000001E-4</c:v>
                </c:pt>
                <c:pt idx="86">
                  <c:v>6.2730000000000001E-4</c:v>
                </c:pt>
                <c:pt idx="87">
                  <c:v>5.9639999999999997E-4</c:v>
                </c:pt>
                <c:pt idx="88">
                  <c:v>5.0520000000000003E-4</c:v>
                </c:pt>
                <c:pt idx="89">
                  <c:v>5.622E-4</c:v>
                </c:pt>
                <c:pt idx="90">
                  <c:v>4.817E-4</c:v>
                </c:pt>
                <c:pt idx="91">
                  <c:v>3.434E-4</c:v>
                </c:pt>
                <c:pt idx="92">
                  <c:v>4.1140000000000003E-4</c:v>
                </c:pt>
                <c:pt idx="93">
                  <c:v>3.4410000000000002E-4</c:v>
                </c:pt>
                <c:pt idx="94">
                  <c:v>2.8509999999999999E-4</c:v>
                </c:pt>
                <c:pt idx="95">
                  <c:v>2.7109999999999998E-4</c:v>
                </c:pt>
                <c:pt idx="96">
                  <c:v>3.0449999999999997E-4</c:v>
                </c:pt>
                <c:pt idx="97">
                  <c:v>2.7960000000000002E-4</c:v>
                </c:pt>
                <c:pt idx="98">
                  <c:v>1.9599999999999999E-4</c:v>
                </c:pt>
                <c:pt idx="99">
                  <c:v>2.34E-4</c:v>
                </c:pt>
                <c:pt idx="100">
                  <c:v>1.372E-4</c:v>
                </c:pt>
                <c:pt idx="101">
                  <c:v>1.295E-4</c:v>
                </c:pt>
                <c:pt idx="102">
                  <c:v>1.188E-4</c:v>
                </c:pt>
                <c:pt idx="103">
                  <c:v>9.9900000000000002E-5</c:v>
                </c:pt>
                <c:pt idx="104">
                  <c:v>8.2700000000000004E-5</c:v>
                </c:pt>
                <c:pt idx="105">
                  <c:v>8.2700000000000004E-5</c:v>
                </c:pt>
                <c:pt idx="106">
                  <c:v>1.189E-4</c:v>
                </c:pt>
                <c:pt idx="107">
                  <c:v>8.1199999999999995E-5</c:v>
                </c:pt>
                <c:pt idx="108">
                  <c:v>1.2889999999999999E-4</c:v>
                </c:pt>
                <c:pt idx="109">
                  <c:v>1.1739999999999999E-4</c:v>
                </c:pt>
                <c:pt idx="110">
                  <c:v>1.905E-4</c:v>
                </c:pt>
                <c:pt idx="111">
                  <c:v>2.1589999999999999E-4</c:v>
                </c:pt>
                <c:pt idx="112">
                  <c:v>2.1910000000000001E-4</c:v>
                </c:pt>
                <c:pt idx="113">
                  <c:v>3.3649999999999999E-4</c:v>
                </c:pt>
                <c:pt idx="114">
                  <c:v>3.1740000000000002E-4</c:v>
                </c:pt>
                <c:pt idx="115">
                  <c:v>3.9560000000000002E-4</c:v>
                </c:pt>
                <c:pt idx="116">
                  <c:v>4.0880000000000002E-4</c:v>
                </c:pt>
                <c:pt idx="117">
                  <c:v>5.9009999999999998E-4</c:v>
                </c:pt>
                <c:pt idx="118">
                  <c:v>7.048E-4</c:v>
                </c:pt>
                <c:pt idx="119">
                  <c:v>7.3570000000000005E-4</c:v>
                </c:pt>
                <c:pt idx="120">
                  <c:v>7.0279999999999995E-4</c:v>
                </c:pt>
                <c:pt idx="121">
                  <c:v>7.1020000000000002E-4</c:v>
                </c:pt>
                <c:pt idx="122">
                  <c:v>1.0027E-3</c:v>
                </c:pt>
                <c:pt idx="123">
                  <c:v>7.1109999999999999E-4</c:v>
                </c:pt>
                <c:pt idx="124">
                  <c:v>1.3159000000000001E-3</c:v>
                </c:pt>
                <c:pt idx="125">
                  <c:v>1.0106E-3</c:v>
                </c:pt>
                <c:pt idx="126">
                  <c:v>1.1264999999999999E-3</c:v>
                </c:pt>
                <c:pt idx="127">
                  <c:v>1.0281000000000001E-3</c:v>
                </c:pt>
                <c:pt idx="128">
                  <c:v>1.0383E-3</c:v>
                </c:pt>
                <c:pt idx="129">
                  <c:v>1.5035000000000001E-3</c:v>
                </c:pt>
                <c:pt idx="130">
                  <c:v>1.2861000000000001E-3</c:v>
                </c:pt>
                <c:pt idx="131">
                  <c:v>1.4962E-3</c:v>
                </c:pt>
                <c:pt idx="132">
                  <c:v>1.5375E-3</c:v>
                </c:pt>
                <c:pt idx="133">
                  <c:v>1.1776E-3</c:v>
                </c:pt>
                <c:pt idx="134">
                  <c:v>1.7635999999999999E-3</c:v>
                </c:pt>
                <c:pt idx="135">
                  <c:v>1.5425E-3</c:v>
                </c:pt>
                <c:pt idx="136">
                  <c:v>1.6659999999999999E-3</c:v>
                </c:pt>
                <c:pt idx="137">
                  <c:v>1.3087000000000001E-3</c:v>
                </c:pt>
                <c:pt idx="138">
                  <c:v>1.4450999999999999E-3</c:v>
                </c:pt>
                <c:pt idx="139">
                  <c:v>1.3606E-3</c:v>
                </c:pt>
                <c:pt idx="140">
                  <c:v>1.1261999999999999E-3</c:v>
                </c:pt>
                <c:pt idx="141">
                  <c:v>1.323E-3</c:v>
                </c:pt>
                <c:pt idx="142">
                  <c:v>9.8670000000000008E-4</c:v>
                </c:pt>
                <c:pt idx="143">
                  <c:v>4.9220000000000004E-4</c:v>
                </c:pt>
                <c:pt idx="144">
                  <c:v>5.3430000000000003E-4</c:v>
                </c:pt>
                <c:pt idx="145">
                  <c:v>5.0830000000000005E-4</c:v>
                </c:pt>
                <c:pt idx="146">
                  <c:v>4.6490000000000002E-4</c:v>
                </c:pt>
                <c:pt idx="147">
                  <c:v>3.793E-4</c:v>
                </c:pt>
                <c:pt idx="148">
                  <c:v>5.1009999999999998E-4</c:v>
                </c:pt>
                <c:pt idx="149">
                  <c:v>5.3019999999999999E-4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85-4640-AFF3-26DB8CD42AF2}"/>
            </c:ext>
          </c:extLst>
        </c:ser>
        <c:ser>
          <c:idx val="4"/>
          <c:order val="5"/>
          <c:tx>
            <c:strRef>
              <c:f>'FF - r4'!$H$7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'FF - r4'!$A$8:$A$158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'FF - r4'!$H$8:$H$158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85-4640-AFF3-26DB8CD4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6.0000000000000016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#,##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2967523162"/>
          <c:y val="0.14237437711590401"/>
          <c:w val="0.1269039000947069"/>
          <c:h val="0.2971528015519799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r3'!$CP$8:$CP$158</c:f>
              <c:numCache>
                <c:formatCode>_(* #,##0.0000000_);_(* \(#,##0.0000000\);_(* "-"??_);_(@_)</c:formatCode>
                <c:ptCount val="15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20-4958-8C3F-18C053DEA536}"/>
            </c:ext>
          </c:extLst>
        </c:ser>
        <c:ser>
          <c:idx val="1"/>
          <c:order val="1"/>
          <c:tx>
            <c:strRef>
              <c:f>'TLF Time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20-4958-8C3F-18C053DE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5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r3'!$CP$8:$CP$158</c:f>
              <c:numCache>
                <c:formatCode>_(* #,##0.0000000_);_(* \(#,##0.0000000\);_(* "-"??_);_(@_)</c:formatCode>
                <c:ptCount val="15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0A-4BD1-8384-6B0101472DDF}"/>
            </c:ext>
          </c:extLst>
        </c:ser>
        <c:ser>
          <c:idx val="1"/>
          <c:order val="1"/>
          <c:tx>
            <c:strRef>
              <c:f>'TLF Time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A-4BD1-8384-6B010147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r3'!$CR$8:$CR$158</c:f>
              <c:numCache>
                <c:formatCode>_(* #,##0.0000000_);_(* \(#,##0.0000000\);_(* "-"??_);_(@_)</c:formatCode>
                <c:ptCount val="15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A-44CC-A074-5A96B3D5C386}"/>
            </c:ext>
          </c:extLst>
        </c:ser>
        <c:ser>
          <c:idx val="1"/>
          <c:order val="1"/>
          <c:tx>
            <c:strRef>
              <c:f>'TLF Time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0A-44CC-A074-5A96B3D5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r3'!$CR$8:$CR$158</c:f>
              <c:numCache>
                <c:formatCode>_(* #,##0.0000000_);_(* \(#,##0.0000000\);_(* "-"??_);_(@_)</c:formatCode>
                <c:ptCount val="15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3-4344-BFA6-48FDE3F16BE2}"/>
            </c:ext>
          </c:extLst>
        </c:ser>
        <c:ser>
          <c:idx val="1"/>
          <c:order val="1"/>
          <c:tx>
            <c:strRef>
              <c:f>'TLF Time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3-4344-BFA6-48FDE3F1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ED-42DD-BE48-42C66F24E3B0}"/>
            </c:ext>
          </c:extLst>
        </c:ser>
        <c:ser>
          <c:idx val="1"/>
          <c:order val="1"/>
          <c:tx>
            <c:strRef>
              <c:f>'TLF Time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ED-42DD-BE48-42C66F24E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B-41BA-9875-10A0B99CB22E}"/>
            </c:ext>
          </c:extLst>
        </c:ser>
        <c:ser>
          <c:idx val="1"/>
          <c:order val="1"/>
          <c:tx>
            <c:strRef>
              <c:f>'TLF Time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B-41BA-9875-10A0B99C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r3'!$CV$8:$CV$158</c:f>
              <c:numCache>
                <c:formatCode>_(* #,##0.0000000_);_(* \(#,##0.0000000\);_(* "-"??_);_(@_)</c:formatCode>
                <c:ptCount val="15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E-4C47-973A-648BEDFA648A}"/>
            </c:ext>
          </c:extLst>
        </c:ser>
        <c:ser>
          <c:idx val="1"/>
          <c:order val="1"/>
          <c:tx>
            <c:strRef>
              <c:f>'TLF Time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CE-4C47-973A-648BEDFA6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r3'!$CV$8:$CV$158</c:f>
              <c:numCache>
                <c:formatCode>_(* #,##0.0000000_);_(* \(#,##0.0000000\);_(* "-"??_);_(@_)</c:formatCode>
                <c:ptCount val="15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ED-4851-B427-F47CCD997D3E}"/>
            </c:ext>
          </c:extLst>
        </c:ser>
        <c:ser>
          <c:idx val="1"/>
          <c:order val="1"/>
          <c:tx>
            <c:strRef>
              <c:f>'TLF Time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ED-4851-B427-F47CCD997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r3'!$CX$8:$CX$158</c:f>
              <c:numCache>
                <c:formatCode>_(* #,##0.0000000_);_(* \(#,##0.0000000\);_(* "-"??_);_(@_)</c:formatCode>
                <c:ptCount val="15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B4-42ED-A8D0-6EBE62A9AC61}"/>
            </c:ext>
          </c:extLst>
        </c:ser>
        <c:ser>
          <c:idx val="1"/>
          <c:order val="1"/>
          <c:tx>
            <c:strRef>
              <c:f>'TLF Time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B4-42ED-A8D0-6EBE62A9A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</a:t>
            </a: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r3'!$CX$8:$CX$158</c:f>
              <c:numCache>
                <c:formatCode>_(* #,##0.0000000_);_(* \(#,##0.0000000\);_(* "-"??_);_(@_)</c:formatCode>
                <c:ptCount val="15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77-4F07-94E0-539F6427D169}"/>
            </c:ext>
          </c:extLst>
        </c:ser>
        <c:ser>
          <c:idx val="1"/>
          <c:order val="1"/>
          <c:tx>
            <c:strRef>
              <c:f>'TLF Time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77-4F07-94E0-539F6427D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Time - r3'!$CJ$6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Time - r3'!$CI$7:$CI$15</c15:sqref>
                  </c15:fullRef>
                </c:ext>
              </c:extLst>
              <c:f>'TLF Time - r3'!$CI$7:$CI$12</c:f>
              <c:strCache>
                <c:ptCount val="6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Time - r3'!$CJ$7:$CJ$15</c15:sqref>
                  </c15:fullRef>
                </c:ext>
              </c:extLst>
              <c:f>'TLF Time - r3'!$CJ$7:$CJ$12</c:f>
              <c:numCache>
                <c:formatCode>0.0</c:formatCode>
                <c:ptCount val="6"/>
                <c:pt idx="0">
                  <c:v>44.566679768151317</c:v>
                </c:pt>
                <c:pt idx="1">
                  <c:v>48.241370226953677</c:v>
                </c:pt>
                <c:pt idx="2">
                  <c:v>64.99331781850951</c:v>
                </c:pt>
                <c:pt idx="3">
                  <c:v>38.68431443927782</c:v>
                </c:pt>
                <c:pt idx="4">
                  <c:v>53.654683937254418</c:v>
                </c:pt>
                <c:pt idx="5">
                  <c:v>70.66472127878734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1-4230-B706-38366AE4113D}"/>
            </c:ext>
          </c:extLst>
        </c:ser>
        <c:ser>
          <c:idx val="1"/>
          <c:order val="1"/>
          <c:tx>
            <c:strRef>
              <c:f>'TLF Time - r3'!$CK$6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Time - r3'!$CI$7:$CI$15</c15:sqref>
                  </c15:fullRef>
                </c:ext>
              </c:extLst>
              <c:f>'TLF Time - r3'!$CI$7:$CI$12</c:f>
              <c:strCache>
                <c:ptCount val="6"/>
                <c:pt idx="0">
                  <c:v>HBW</c:v>
                </c:pt>
                <c:pt idx="1">
                  <c:v>HBShp</c:v>
                </c:pt>
                <c:pt idx="2">
                  <c:v>HBOth</c:v>
                </c:pt>
                <c:pt idx="3">
                  <c:v>HBSch_Pr</c:v>
                </c:pt>
                <c:pt idx="4">
                  <c:v>HBSch_Sc</c:v>
                </c:pt>
                <c:pt idx="5">
                  <c:v>NHBW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Time - r3'!$CK$7:$CK$15</c15:sqref>
                  </c15:fullRef>
                </c:ext>
              </c:extLst>
              <c:f>'TLF Time - r3'!$CK$7:$CK$12</c:f>
              <c:numCache>
                <c:formatCode>0.0</c:formatCode>
                <c:ptCount val="6"/>
                <c:pt idx="0">
                  <c:v>40.359486199999992</c:v>
                </c:pt>
                <c:pt idx="1">
                  <c:v>46.725828080997566</c:v>
                </c:pt>
                <c:pt idx="2">
                  <c:v>68.234171571250187</c:v>
                </c:pt>
                <c:pt idx="3">
                  <c:v>36.000163600000008</c:v>
                </c:pt>
                <c:pt idx="4">
                  <c:v>48.95515457078394</c:v>
                </c:pt>
                <c:pt idx="5">
                  <c:v>73.505849301857424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1-4230-B706-38366AE4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r3'!$CP$8:$CP$158</c:f>
              <c:numCache>
                <c:formatCode>_(* #,##0.0000000_);_(* \(#,##0.0000000\);_(* "-"??_);_(@_)</c:formatCode>
                <c:ptCount val="15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5D-4C1E-B481-BD32A2D69C1E}"/>
            </c:ext>
          </c:extLst>
        </c:ser>
        <c:ser>
          <c:idx val="1"/>
          <c:order val="1"/>
          <c:tx>
            <c:strRef>
              <c:f>'TLF Time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5D-4C1E-B481-BD32A2D69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r3'!$CR$8:$CR$158</c:f>
              <c:numCache>
                <c:formatCode>_(* #,##0.0000000_);_(* \(#,##0.0000000\);_(* "-"??_);_(@_)</c:formatCode>
                <c:ptCount val="15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64-AC19-316F5A86B218}"/>
            </c:ext>
          </c:extLst>
        </c:ser>
        <c:ser>
          <c:idx val="1"/>
          <c:order val="1"/>
          <c:tx>
            <c:strRef>
              <c:f>'TLF Time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3D-4B64-AC19-316F5A86B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3.0000000000000006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A-4C4A-A4BF-A8849B4D08CE}"/>
            </c:ext>
          </c:extLst>
        </c:ser>
        <c:ser>
          <c:idx val="1"/>
          <c:order val="1"/>
          <c:tx>
            <c:strRef>
              <c:f>'TLF Time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A-4C4A-A4BF-A8849B4D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3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r3'!$CV$8:$CV$158</c:f>
              <c:numCache>
                <c:formatCode>_(* #,##0.0000000_);_(* \(#,##0.0000000\);_(* "-"??_);_(@_)</c:formatCode>
                <c:ptCount val="15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DB-4C1C-98AD-D09BFCB14030}"/>
            </c:ext>
          </c:extLst>
        </c:ser>
        <c:ser>
          <c:idx val="1"/>
          <c:order val="1"/>
          <c:tx>
            <c:strRef>
              <c:f>'TLF Time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DB-4C1C-98AD-D09BFCB1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r3'!$CX$8:$CX$158</c:f>
              <c:numCache>
                <c:formatCode>_(* #,##0.0000000_);_(* \(#,##0.0000000\);_(* "-"??_);_(@_)</c:formatCode>
                <c:ptCount val="15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C9-442C-B2D4-D086273C857C}"/>
            </c:ext>
          </c:extLst>
        </c:ser>
        <c:ser>
          <c:idx val="1"/>
          <c:order val="1"/>
          <c:tx>
            <c:strRef>
              <c:f>'TLF Time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C9-442C-B2D4-D086273C8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3.0000000000000006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</a:t>
            </a:r>
          </a:p>
        </c:rich>
      </c:tx>
      <c:layout>
        <c:manualLayout>
          <c:xMode val="edge"/>
          <c:yMode val="edge"/>
          <c:x val="0.37181029750925226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r3'!$CV$8:$CV$158</c:f>
              <c:numCache>
                <c:formatCode>_(* #,##0.0000000_);_(* \(#,##0.0000000\);_(* "-"??_);_(@_)</c:formatCode>
                <c:ptCount val="15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38-45B3-ABE8-09456A709CF1}"/>
            </c:ext>
          </c:extLst>
        </c:ser>
        <c:ser>
          <c:idx val="1"/>
          <c:order val="1"/>
          <c:tx>
            <c:strRef>
              <c:f>'TLF Time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38-45B3-ABE8-09456A70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8.0000000000000016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</a:t>
            </a:r>
          </a:p>
        </c:rich>
      </c:tx>
      <c:layout>
        <c:manualLayout>
          <c:xMode val="edge"/>
          <c:yMode val="edge"/>
          <c:x val="0.34563188618839974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r3'!$CX$8:$CX$158</c:f>
              <c:numCache>
                <c:formatCode>_(* #,##0.0000000_);_(* \(#,##0.0000000\);_(* "-"??_);_(@_)</c:formatCode>
                <c:ptCount val="15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35-49FF-A98F-4887DA6564CE}"/>
            </c:ext>
          </c:extLst>
        </c:ser>
        <c:ser>
          <c:idx val="1"/>
          <c:order val="1"/>
          <c:tx>
            <c:strRef>
              <c:f>'TLF Time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35-49FF-A98F-4887DA65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8.0000000000000016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r3'!$CP$8:$CP$158</c:f>
              <c:numCache>
                <c:formatCode>_(* #,##0.0000000_);_(* \(#,##0.0000000\);_(* "-"??_);_(@_)</c:formatCode>
                <c:ptCount val="15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73-4F77-AF17-601FE065038B}"/>
            </c:ext>
          </c:extLst>
        </c:ser>
        <c:ser>
          <c:idx val="1"/>
          <c:order val="1"/>
          <c:tx>
            <c:strRef>
              <c:f>'TLF Time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73-4F77-AF17-601FE0650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8.0000000000000016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r3'!$CR$8:$CR$158</c:f>
              <c:numCache>
                <c:formatCode>_(* #,##0.0000000_);_(* \(#,##0.0000000\);_(* "-"??_);_(@_)</c:formatCode>
                <c:ptCount val="15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A-4E9F-BADF-AA38F0EE7457}"/>
            </c:ext>
          </c:extLst>
        </c:ser>
        <c:ser>
          <c:idx val="1"/>
          <c:order val="1"/>
          <c:tx>
            <c:strRef>
              <c:f>'TLF Time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3A-4E9F-BADF-AA38F0EE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6C-4AC2-87E8-8DEA4F1C2CBB}"/>
            </c:ext>
          </c:extLst>
        </c:ser>
        <c:ser>
          <c:idx val="1"/>
          <c:order val="1"/>
          <c:tx>
            <c:strRef>
              <c:f>'TLF Time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6C-4AC2-87E8-8DEA4F1C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r3'!$DJ$8:$DJ$108</c:f>
              <c:numCache>
                <c:formatCode>_(* #,##0.0000000_);_(* \(#,##0.0000000\);_(* "-"??_);_(@_)</c:formatCode>
                <c:ptCount val="10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6B-42AB-9F5F-400290748369}"/>
            </c:ext>
          </c:extLst>
        </c:ser>
        <c:ser>
          <c:idx val="1"/>
          <c:order val="1"/>
          <c:tx>
            <c:strRef>
              <c:f>'TLF Time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r3'!$DK$8:$DK$108</c:f>
              <c:numCache>
                <c:formatCode>_(* #,##0.0000000_);_(* \(#,##0.0000000\);_(* "-"??_);_(@_)</c:formatCode>
                <c:ptCount val="101"/>
                <c:pt idx="0">
                  <c:v>2.3937100177689984E-5</c:v>
                </c:pt>
                <c:pt idx="1">
                  <c:v>1.4150661431010104E-4</c:v>
                </c:pt>
                <c:pt idx="2">
                  <c:v>2.9925342697280054E-3</c:v>
                </c:pt>
                <c:pt idx="3">
                  <c:v>1.3127449585293044E-2</c:v>
                </c:pt>
                <c:pt idx="4">
                  <c:v>2.3928107233976821E-2</c:v>
                </c:pt>
                <c:pt idx="5">
                  <c:v>4.2696513012525049E-2</c:v>
                </c:pt>
                <c:pt idx="6">
                  <c:v>4.0886418591906025E-2</c:v>
                </c:pt>
                <c:pt idx="7">
                  <c:v>3.0756131997369821E-2</c:v>
                </c:pt>
                <c:pt idx="8">
                  <c:v>3.867785741529043E-2</c:v>
                </c:pt>
                <c:pt idx="9">
                  <c:v>4.0484777855775395E-2</c:v>
                </c:pt>
                <c:pt idx="10">
                  <c:v>4.4009747292991688E-2</c:v>
                </c:pt>
                <c:pt idx="11">
                  <c:v>5.0227442126439724E-2</c:v>
                </c:pt>
                <c:pt idx="12">
                  <c:v>4.8579749689346689E-2</c:v>
                </c:pt>
                <c:pt idx="13">
                  <c:v>4.4827576174200717E-2</c:v>
                </c:pt>
                <c:pt idx="14">
                  <c:v>3.8858113037070492E-2</c:v>
                </c:pt>
                <c:pt idx="15">
                  <c:v>3.7139006046961152E-2</c:v>
                </c:pt>
                <c:pt idx="16">
                  <c:v>3.28871951590455E-2</c:v>
                </c:pt>
                <c:pt idx="17">
                  <c:v>3.0897903110024431E-2</c:v>
                </c:pt>
                <c:pt idx="18">
                  <c:v>2.6169730703655525E-2</c:v>
                </c:pt>
                <c:pt idx="19">
                  <c:v>2.4482760262403515E-2</c:v>
                </c:pt>
                <c:pt idx="20">
                  <c:v>2.0744472910344054E-2</c:v>
                </c:pt>
                <c:pt idx="21">
                  <c:v>1.3414827036597576E-2</c:v>
                </c:pt>
                <c:pt idx="22">
                  <c:v>1.276270636822084E-2</c:v>
                </c:pt>
                <c:pt idx="23">
                  <c:v>1.0214793815605507E-2</c:v>
                </c:pt>
                <c:pt idx="24">
                  <c:v>7.3493510004120875E-3</c:v>
                </c:pt>
                <c:pt idx="25">
                  <c:v>6.5575752061367834E-3</c:v>
                </c:pt>
                <c:pt idx="26">
                  <c:v>7.3447222793832524E-3</c:v>
                </c:pt>
                <c:pt idx="27">
                  <c:v>7.8479303798037522E-3</c:v>
                </c:pt>
                <c:pt idx="28">
                  <c:v>1.1620470267476595E-2</c:v>
                </c:pt>
                <c:pt idx="29">
                  <c:v>1.0970994582544906E-2</c:v>
                </c:pt>
                <c:pt idx="30">
                  <c:v>1.2147747717247035E-2</c:v>
                </c:pt>
                <c:pt idx="31">
                  <c:v>1.3868970694112423E-2</c:v>
                </c:pt>
                <c:pt idx="32">
                  <c:v>1.423001093436156E-2</c:v>
                </c:pt>
                <c:pt idx="33">
                  <c:v>1.348359660616884E-2</c:v>
                </c:pt>
                <c:pt idx="34">
                  <c:v>1.2099741267719403E-2</c:v>
                </c:pt>
                <c:pt idx="35">
                  <c:v>1.2302611497954632E-2</c:v>
                </c:pt>
                <c:pt idx="36">
                  <c:v>1.2148276713936047E-2</c:v>
                </c:pt>
                <c:pt idx="37">
                  <c:v>1.180244512849594E-2</c:v>
                </c:pt>
                <c:pt idx="38">
                  <c:v>1.0227886483658497E-2</c:v>
                </c:pt>
                <c:pt idx="39">
                  <c:v>1.064050390108608E-2</c:v>
                </c:pt>
                <c:pt idx="40">
                  <c:v>8.9297286088286364E-3</c:v>
                </c:pt>
                <c:pt idx="41">
                  <c:v>1.0364103131078502E-2</c:v>
                </c:pt>
                <c:pt idx="42">
                  <c:v>1.0167184113594631E-2</c:v>
                </c:pt>
                <c:pt idx="43">
                  <c:v>1.0817850041076592E-2</c:v>
                </c:pt>
                <c:pt idx="44">
                  <c:v>9.6662242491024238E-3</c:v>
                </c:pt>
                <c:pt idx="45">
                  <c:v>7.5706038655904044E-3</c:v>
                </c:pt>
                <c:pt idx="46">
                  <c:v>7.8661807655745868E-3</c:v>
                </c:pt>
                <c:pt idx="47">
                  <c:v>5.9748853531925734E-3</c:v>
                </c:pt>
                <c:pt idx="48">
                  <c:v>5.324880671571876E-3</c:v>
                </c:pt>
                <c:pt idx="49">
                  <c:v>4.4540198722896182E-3</c:v>
                </c:pt>
                <c:pt idx="50">
                  <c:v>4.0396832156227537E-3</c:v>
                </c:pt>
                <c:pt idx="51">
                  <c:v>4.0170686071675874E-3</c:v>
                </c:pt>
                <c:pt idx="52">
                  <c:v>4.1040885625096869E-3</c:v>
                </c:pt>
                <c:pt idx="53">
                  <c:v>3.2403692185290611E-3</c:v>
                </c:pt>
                <c:pt idx="54">
                  <c:v>3.5560479926956129E-3</c:v>
                </c:pt>
                <c:pt idx="55">
                  <c:v>3.2297892847488667E-3</c:v>
                </c:pt>
                <c:pt idx="56">
                  <c:v>2.9912117780054809E-3</c:v>
                </c:pt>
                <c:pt idx="57">
                  <c:v>2.5357456287681095E-3</c:v>
                </c:pt>
                <c:pt idx="58">
                  <c:v>2.334462388599909E-3</c:v>
                </c:pt>
                <c:pt idx="59">
                  <c:v>2.5283396751219732E-3</c:v>
                </c:pt>
                <c:pt idx="60">
                  <c:v>2.8367447448146418E-3</c:v>
                </c:pt>
                <c:pt idx="61">
                  <c:v>2.9175489890608773E-3</c:v>
                </c:pt>
                <c:pt idx="62">
                  <c:v>3.8119501410040671E-3</c:v>
                </c:pt>
                <c:pt idx="63">
                  <c:v>4.1347703704722504E-3</c:v>
                </c:pt>
                <c:pt idx="64">
                  <c:v>3.7050928098241024E-3</c:v>
                </c:pt>
                <c:pt idx="65">
                  <c:v>3.5581639794516513E-3</c:v>
                </c:pt>
                <c:pt idx="66">
                  <c:v>2.4578508663114272E-3</c:v>
                </c:pt>
                <c:pt idx="67">
                  <c:v>2.6854516917578608E-3</c:v>
                </c:pt>
                <c:pt idx="68">
                  <c:v>2.1289471749196321E-3</c:v>
                </c:pt>
                <c:pt idx="69">
                  <c:v>2.0625580904489117E-3</c:v>
                </c:pt>
                <c:pt idx="70">
                  <c:v>1.8052012012456811E-3</c:v>
                </c:pt>
                <c:pt idx="71">
                  <c:v>1.8446114545769058E-3</c:v>
                </c:pt>
                <c:pt idx="72">
                  <c:v>1.8081106830352346E-3</c:v>
                </c:pt>
                <c:pt idx="73">
                  <c:v>1.5589532425116549E-3</c:v>
                </c:pt>
                <c:pt idx="74">
                  <c:v>1.4597663633223318E-3</c:v>
                </c:pt>
                <c:pt idx="75">
                  <c:v>7.8013786711708959E-4</c:v>
                </c:pt>
                <c:pt idx="76">
                  <c:v>6.0080798954279338E-4</c:v>
                </c:pt>
                <c:pt idx="77">
                  <c:v>6.5820413030034833E-4</c:v>
                </c:pt>
                <c:pt idx="78">
                  <c:v>4.5824338185467288E-4</c:v>
                </c:pt>
                <c:pt idx="79">
                  <c:v>3.7016543313455398E-4</c:v>
                </c:pt>
                <c:pt idx="80">
                  <c:v>2.1173092477614177E-4</c:v>
                </c:pt>
                <c:pt idx="81">
                  <c:v>1.7893313005753895E-4</c:v>
                </c:pt>
                <c:pt idx="82">
                  <c:v>1.3370391314720758E-4</c:v>
                </c:pt>
                <c:pt idx="83">
                  <c:v>9.1913174715439449E-5</c:v>
                </c:pt>
                <c:pt idx="84">
                  <c:v>9.5219404021750216E-5</c:v>
                </c:pt>
                <c:pt idx="85">
                  <c:v>9.2838918921206456E-5</c:v>
                </c:pt>
                <c:pt idx="86">
                  <c:v>4.8667695388894552E-5</c:v>
                </c:pt>
                <c:pt idx="87">
                  <c:v>5.7660639102059842E-5</c:v>
                </c:pt>
                <c:pt idx="88">
                  <c:v>6.202486178639008E-5</c:v>
                </c:pt>
                <c:pt idx="89">
                  <c:v>3.7955512436447657E-5</c:v>
                </c:pt>
                <c:pt idx="90">
                  <c:v>2.3143605144175399E-5</c:v>
                </c:pt>
                <c:pt idx="91">
                  <c:v>1.2960418880738223E-5</c:v>
                </c:pt>
                <c:pt idx="92">
                  <c:v>6.8769569571264044E-6</c:v>
                </c:pt>
                <c:pt idx="93">
                  <c:v>3.702976823068064E-6</c:v>
                </c:pt>
                <c:pt idx="94">
                  <c:v>5.0254685455923726E-6</c:v>
                </c:pt>
                <c:pt idx="95">
                  <c:v>3.702976823068064E-6</c:v>
                </c:pt>
                <c:pt idx="96">
                  <c:v>2.2482359282913241E-6</c:v>
                </c:pt>
                <c:pt idx="97">
                  <c:v>1.4547408947767393E-6</c:v>
                </c:pt>
                <c:pt idx="98">
                  <c:v>3.9674751675729255E-7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6B-42AB-9F5F-400290748369}"/>
            </c:ext>
          </c:extLst>
        </c:ser>
        <c:ser>
          <c:idx val="2"/>
          <c:order val="2"/>
          <c:tx>
            <c:strRef>
              <c:f>'TLF Time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r3'!$DL$8:$DL$108</c:f>
              <c:numCache>
                <c:formatCode>_(* #,##0.0000000_);_(* \(#,##0.0000000\);_(* "-"??_);_(@_)</c:formatCode>
                <c:ptCount val="10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6B-42AB-9F5F-400290748369}"/>
            </c:ext>
          </c:extLst>
        </c:ser>
        <c:ser>
          <c:idx val="3"/>
          <c:order val="3"/>
          <c:tx>
            <c:strRef>
              <c:f>'TLF Time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r3'!$DM$8:$DM$108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6B-42AB-9F5F-400290748369}"/>
            </c:ext>
          </c:extLst>
        </c:ser>
        <c:ser>
          <c:idx val="4"/>
          <c:order val="4"/>
          <c:tx>
            <c:strRef>
              <c:f>'TLF Time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6B-42AB-9F5F-400290748369}"/>
              </c:ext>
            </c:extLst>
          </c:dPt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r3'!$DN$8:$DN$108</c:f>
              <c:numCache>
                <c:formatCode>_(* #,##0.0000000_);_(* \(#,##0.0000000\);_(* "-"??_);_(@_)</c:formatCode>
                <c:ptCount val="10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16B-42AB-9F5F-400290748369}"/>
            </c:ext>
          </c:extLst>
        </c:ser>
        <c:ser>
          <c:idx val="6"/>
          <c:order val="5"/>
          <c:tx>
            <c:strRef>
              <c:f>'TLF Time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r3'!$DO$8:$DO$108</c:f>
              <c:numCache>
                <c:formatCode>_(* #,##0.0000000_);_(* \(#,##0.0000000\);_(* "-"??_);_(@_)</c:formatCode>
                <c:ptCount val="101"/>
                <c:pt idx="0">
                  <c:v>7.6784713802242996E-5</c:v>
                </c:pt>
                <c:pt idx="1">
                  <c:v>8.2010197009992937E-4</c:v>
                </c:pt>
                <c:pt idx="2">
                  <c:v>5.3782281015149584E-3</c:v>
                </c:pt>
                <c:pt idx="3">
                  <c:v>1.3165537948551562E-2</c:v>
                </c:pt>
                <c:pt idx="4">
                  <c:v>2.5168380116696275E-2</c:v>
                </c:pt>
                <c:pt idx="5">
                  <c:v>5.5739105949712507E-2</c:v>
                </c:pt>
                <c:pt idx="6">
                  <c:v>4.1163615135637883E-2</c:v>
                </c:pt>
                <c:pt idx="7">
                  <c:v>2.9635292192118037E-2</c:v>
                </c:pt>
                <c:pt idx="8">
                  <c:v>4.4345388155488948E-2</c:v>
                </c:pt>
                <c:pt idx="9">
                  <c:v>5.5337454903152325E-2</c:v>
                </c:pt>
                <c:pt idx="10">
                  <c:v>6.1275129214759333E-2</c:v>
                </c:pt>
                <c:pt idx="11">
                  <c:v>6.8764782345741057E-2</c:v>
                </c:pt>
                <c:pt idx="12">
                  <c:v>6.3404797055424761E-2</c:v>
                </c:pt>
                <c:pt idx="13">
                  <c:v>5.0002720961670313E-2</c:v>
                </c:pt>
                <c:pt idx="14">
                  <c:v>3.8472439750281688E-2</c:v>
                </c:pt>
                <c:pt idx="15">
                  <c:v>4.3183516908921589E-2</c:v>
                </c:pt>
                <c:pt idx="16">
                  <c:v>4.697492963634347E-2</c:v>
                </c:pt>
                <c:pt idx="17">
                  <c:v>2.7951491025155293E-2</c:v>
                </c:pt>
                <c:pt idx="18">
                  <c:v>2.2062464210078035E-2</c:v>
                </c:pt>
                <c:pt idx="19">
                  <c:v>2.4592237096354618E-2</c:v>
                </c:pt>
                <c:pt idx="20">
                  <c:v>1.819787410440165E-2</c:v>
                </c:pt>
                <c:pt idx="21">
                  <c:v>1.2905912855843041E-2</c:v>
                </c:pt>
                <c:pt idx="22">
                  <c:v>1.0696162166017415E-2</c:v>
                </c:pt>
                <c:pt idx="23">
                  <c:v>7.349070111349173E-3</c:v>
                </c:pt>
                <c:pt idx="24">
                  <c:v>3.7487431012284324E-3</c:v>
                </c:pt>
                <c:pt idx="25">
                  <c:v>3.4034695559431788E-3</c:v>
                </c:pt>
                <c:pt idx="26">
                  <c:v>3.072316152659143E-3</c:v>
                </c:pt>
                <c:pt idx="27">
                  <c:v>3.5000430818931138E-3</c:v>
                </c:pt>
                <c:pt idx="28">
                  <c:v>3.4529415863124085E-3</c:v>
                </c:pt>
                <c:pt idx="29">
                  <c:v>3.4520139857429854E-3</c:v>
                </c:pt>
                <c:pt idx="30">
                  <c:v>5.0432612292232934E-3</c:v>
                </c:pt>
                <c:pt idx="31">
                  <c:v>5.3253548690578431E-3</c:v>
                </c:pt>
                <c:pt idx="32">
                  <c:v>6.4673342367475772E-3</c:v>
                </c:pt>
                <c:pt idx="33">
                  <c:v>7.2387887103177641E-3</c:v>
                </c:pt>
                <c:pt idx="34">
                  <c:v>5.8504798580812358E-3</c:v>
                </c:pt>
                <c:pt idx="35">
                  <c:v>6.4399184865846278E-3</c:v>
                </c:pt>
                <c:pt idx="36">
                  <c:v>6.206472343279824E-3</c:v>
                </c:pt>
                <c:pt idx="37">
                  <c:v>6.4357958173871938E-3</c:v>
                </c:pt>
                <c:pt idx="38">
                  <c:v>6.563289362317897E-3</c:v>
                </c:pt>
                <c:pt idx="39">
                  <c:v>5.6582604067507893E-3</c:v>
                </c:pt>
                <c:pt idx="40">
                  <c:v>7.1837510765319947E-3</c:v>
                </c:pt>
                <c:pt idx="41">
                  <c:v>7.8860477743151938E-3</c:v>
                </c:pt>
                <c:pt idx="42">
                  <c:v>7.673833377377183E-3</c:v>
                </c:pt>
                <c:pt idx="43">
                  <c:v>7.40390161167507E-3</c:v>
                </c:pt>
                <c:pt idx="44">
                  <c:v>8.012613718676476E-3</c:v>
                </c:pt>
                <c:pt idx="45">
                  <c:v>8.2611076045519226E-3</c:v>
                </c:pt>
                <c:pt idx="46">
                  <c:v>9.0850230436594799E-3</c:v>
                </c:pt>
                <c:pt idx="47">
                  <c:v>7.5157290136555182E-3</c:v>
                </c:pt>
                <c:pt idx="48">
                  <c:v>8.945058424406533E-3</c:v>
                </c:pt>
                <c:pt idx="49">
                  <c:v>8.3140839037389742E-3</c:v>
                </c:pt>
                <c:pt idx="50">
                  <c:v>5.9273676386134141E-3</c:v>
                </c:pt>
                <c:pt idx="51">
                  <c:v>4.2401652695627868E-3</c:v>
                </c:pt>
                <c:pt idx="52">
                  <c:v>3.3124616334097817E-3</c:v>
                </c:pt>
                <c:pt idx="53">
                  <c:v>4.3158162493357353E-3</c:v>
                </c:pt>
                <c:pt idx="54">
                  <c:v>2.7767207712029911E-3</c:v>
                </c:pt>
                <c:pt idx="55">
                  <c:v>2.3307510307703661E-3</c:v>
                </c:pt>
                <c:pt idx="56">
                  <c:v>2.7333296778999788E-3</c:v>
                </c:pt>
                <c:pt idx="57">
                  <c:v>2.6507732272213255E-3</c:v>
                </c:pt>
                <c:pt idx="58">
                  <c:v>2.4148534823980579E-3</c:v>
                </c:pt>
                <c:pt idx="59">
                  <c:v>2.0751455405293427E-3</c:v>
                </c:pt>
                <c:pt idx="60">
                  <c:v>1.7531650762096017E-3</c:v>
                </c:pt>
                <c:pt idx="61">
                  <c:v>1.3873812516671047E-3</c:v>
                </c:pt>
                <c:pt idx="62">
                  <c:v>8.1092903113563471E-4</c:v>
                </c:pt>
                <c:pt idx="63">
                  <c:v>1.1660969824947344E-3</c:v>
                </c:pt>
                <c:pt idx="64">
                  <c:v>1.3203878772087719E-3</c:v>
                </c:pt>
                <c:pt idx="65">
                  <c:v>1.4366471485764629E-3</c:v>
                </c:pt>
                <c:pt idx="66">
                  <c:v>1.6208273949719102E-3</c:v>
                </c:pt>
                <c:pt idx="67">
                  <c:v>1.7083310486874865E-3</c:v>
                </c:pt>
                <c:pt idx="68">
                  <c:v>1.5812497706765261E-3</c:v>
                </c:pt>
                <c:pt idx="69">
                  <c:v>1.4861191789456935E-3</c:v>
                </c:pt>
                <c:pt idx="70">
                  <c:v>1.7651208168821657E-3</c:v>
                </c:pt>
                <c:pt idx="71">
                  <c:v>1.3400736226265278E-3</c:v>
                </c:pt>
                <c:pt idx="72">
                  <c:v>1.5276550711098599E-3</c:v>
                </c:pt>
                <c:pt idx="73">
                  <c:v>1.2732863816280668E-3</c:v>
                </c:pt>
                <c:pt idx="74">
                  <c:v>1.4037688617269119E-3</c:v>
                </c:pt>
                <c:pt idx="75">
                  <c:v>1.522707868072937E-3</c:v>
                </c:pt>
                <c:pt idx="76">
                  <c:v>1.2053654066003111E-3</c:v>
                </c:pt>
                <c:pt idx="77">
                  <c:v>1.1479572380260167E-3</c:v>
                </c:pt>
                <c:pt idx="78">
                  <c:v>1.6206212615120386E-3</c:v>
                </c:pt>
                <c:pt idx="79">
                  <c:v>1.6004201824446028E-3</c:v>
                </c:pt>
                <c:pt idx="80">
                  <c:v>1.343887091634156E-3</c:v>
                </c:pt>
                <c:pt idx="81">
                  <c:v>1.1753729881889652E-3</c:v>
                </c:pt>
                <c:pt idx="82">
                  <c:v>1.0675651886760172E-3</c:v>
                </c:pt>
                <c:pt idx="83">
                  <c:v>7.741342085485196E-4</c:v>
                </c:pt>
                <c:pt idx="84">
                  <c:v>4.7019042196756039E-4</c:v>
                </c:pt>
                <c:pt idx="85">
                  <c:v>8.8276654190095466E-4</c:v>
                </c:pt>
                <c:pt idx="86">
                  <c:v>7.5712819810909676E-4</c:v>
                </c:pt>
                <c:pt idx="87">
                  <c:v>8.3875704821832666E-4</c:v>
                </c:pt>
                <c:pt idx="88">
                  <c:v>2.8631937576192087E-4</c:v>
                </c:pt>
                <c:pt idx="89">
                  <c:v>3.6382555667371507E-4</c:v>
                </c:pt>
                <c:pt idx="90">
                  <c:v>2.4354668283852376E-4</c:v>
                </c:pt>
                <c:pt idx="91">
                  <c:v>2.291173406474982E-4</c:v>
                </c:pt>
                <c:pt idx="92">
                  <c:v>1.3615115024531946E-4</c:v>
                </c:pt>
                <c:pt idx="93">
                  <c:v>7.6784713802242983E-5</c:v>
                </c:pt>
                <c:pt idx="94">
                  <c:v>7.9773648970383993E-5</c:v>
                </c:pt>
                <c:pt idx="95">
                  <c:v>5.6789768194679039E-5</c:v>
                </c:pt>
                <c:pt idx="96">
                  <c:v>1.194543399957042E-4</c:v>
                </c:pt>
                <c:pt idx="97">
                  <c:v>2.1066839598897269E-4</c:v>
                </c:pt>
                <c:pt idx="98">
                  <c:v>1.5501236182358853E-4</c:v>
                </c:pt>
                <c:pt idx="99">
                  <c:v>1.0945686719192221E-4</c:v>
                </c:pt>
                <c:pt idx="100">
                  <c:v>3.6475315724313816E-4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16B-42AB-9F5F-400290748369}"/>
            </c:ext>
          </c:extLst>
        </c:ser>
        <c:ser>
          <c:idx val="7"/>
          <c:order val="6"/>
          <c:tx>
            <c:strRef>
              <c:f>'TLF Time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r3'!$DP$8:$DP$108</c:f>
              <c:numCache>
                <c:formatCode>_(* #,##0.0000000_);_(* \(#,##0.0000000\);_(* "-"??_);_(@_)</c:formatCode>
                <c:ptCount val="10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16B-42AB-9F5F-400290748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1"/>
        <c:minorUnit val="5.000000000000001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Time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r3'!$DQ$8:$DQ$108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39-4163-89A3-03430F84CA70}"/>
            </c:ext>
          </c:extLst>
        </c:ser>
        <c:ser>
          <c:idx val="5"/>
          <c:order val="1"/>
          <c:tx>
            <c:strRef>
              <c:f>'TLF Time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r3'!$DR$8:$DR$108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F39-4163-89A3-03430F84CA70}"/>
            </c:ext>
          </c:extLst>
        </c:ser>
        <c:ser>
          <c:idx val="8"/>
          <c:order val="2"/>
          <c:tx>
            <c:strRef>
              <c:f>'TLF Time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r3'!$DJ$8:$DJ$108</c:f>
              <c:numCache>
                <c:formatCode>_(* #,##0.0000000_);_(* \(#,##0.0000000\);_(* "-"??_);_(@_)</c:formatCode>
                <c:ptCount val="10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F39-4163-89A3-03430F84CA70}"/>
            </c:ext>
          </c:extLst>
        </c:ser>
        <c:ser>
          <c:idx val="6"/>
          <c:order val="3"/>
          <c:tx>
            <c:strRef>
              <c:f>'TLF Time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r3'!$DS$8:$DS$108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F39-4163-89A3-03430F84CA70}"/>
            </c:ext>
          </c:extLst>
        </c:ser>
        <c:ser>
          <c:idx val="7"/>
          <c:order val="4"/>
          <c:tx>
            <c:strRef>
              <c:f>'TLF Time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r3'!$DT$8:$DT$108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F39-4163-89A3-03430F84C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r3'!$DJ$8:$DJ$108</c:f>
              <c:numCache>
                <c:formatCode>_(* #,##0.0000000_);_(* \(#,##0.0000000\);_(* "-"??_);_(@_)</c:formatCode>
                <c:ptCount val="10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B-4B1B-8B8B-521A22FDE542}"/>
            </c:ext>
          </c:extLst>
        </c:ser>
        <c:ser>
          <c:idx val="1"/>
          <c:order val="1"/>
          <c:tx>
            <c:strRef>
              <c:f>'TLF Time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r3'!$DK$8:$DK$108</c:f>
              <c:numCache>
                <c:formatCode>_(* #,##0.0000000_);_(* \(#,##0.0000000\);_(* "-"??_);_(@_)</c:formatCode>
                <c:ptCount val="101"/>
                <c:pt idx="0">
                  <c:v>2.3937100177689984E-5</c:v>
                </c:pt>
                <c:pt idx="1">
                  <c:v>1.4150661431010104E-4</c:v>
                </c:pt>
                <c:pt idx="2">
                  <c:v>2.9925342697280054E-3</c:v>
                </c:pt>
                <c:pt idx="3">
                  <c:v>1.3127449585293044E-2</c:v>
                </c:pt>
                <c:pt idx="4">
                  <c:v>2.3928107233976821E-2</c:v>
                </c:pt>
                <c:pt idx="5">
                  <c:v>4.2696513012525049E-2</c:v>
                </c:pt>
                <c:pt idx="6">
                  <c:v>4.0886418591906025E-2</c:v>
                </c:pt>
                <c:pt idx="7">
                  <c:v>3.0756131997369821E-2</c:v>
                </c:pt>
                <c:pt idx="8">
                  <c:v>3.867785741529043E-2</c:v>
                </c:pt>
                <c:pt idx="9">
                  <c:v>4.0484777855775395E-2</c:v>
                </c:pt>
                <c:pt idx="10">
                  <c:v>4.4009747292991688E-2</c:v>
                </c:pt>
                <c:pt idx="11">
                  <c:v>5.0227442126439724E-2</c:v>
                </c:pt>
                <c:pt idx="12">
                  <c:v>4.8579749689346689E-2</c:v>
                </c:pt>
                <c:pt idx="13">
                  <c:v>4.4827576174200717E-2</c:v>
                </c:pt>
                <c:pt idx="14">
                  <c:v>3.8858113037070492E-2</c:v>
                </c:pt>
                <c:pt idx="15">
                  <c:v>3.7139006046961152E-2</c:v>
                </c:pt>
                <c:pt idx="16">
                  <c:v>3.28871951590455E-2</c:v>
                </c:pt>
                <c:pt idx="17">
                  <c:v>3.0897903110024431E-2</c:v>
                </c:pt>
                <c:pt idx="18">
                  <c:v>2.6169730703655525E-2</c:v>
                </c:pt>
                <c:pt idx="19">
                  <c:v>2.4482760262403515E-2</c:v>
                </c:pt>
                <c:pt idx="20">
                  <c:v>2.0744472910344054E-2</c:v>
                </c:pt>
                <c:pt idx="21">
                  <c:v>1.3414827036597576E-2</c:v>
                </c:pt>
                <c:pt idx="22">
                  <c:v>1.276270636822084E-2</c:v>
                </c:pt>
                <c:pt idx="23">
                  <c:v>1.0214793815605507E-2</c:v>
                </c:pt>
                <c:pt idx="24">
                  <c:v>7.3493510004120875E-3</c:v>
                </c:pt>
                <c:pt idx="25">
                  <c:v>6.5575752061367834E-3</c:v>
                </c:pt>
                <c:pt idx="26">
                  <c:v>7.3447222793832524E-3</c:v>
                </c:pt>
                <c:pt idx="27">
                  <c:v>7.8479303798037522E-3</c:v>
                </c:pt>
                <c:pt idx="28">
                  <c:v>1.1620470267476595E-2</c:v>
                </c:pt>
                <c:pt idx="29">
                  <c:v>1.0970994582544906E-2</c:v>
                </c:pt>
                <c:pt idx="30">
                  <c:v>1.2147747717247035E-2</c:v>
                </c:pt>
                <c:pt idx="31">
                  <c:v>1.3868970694112423E-2</c:v>
                </c:pt>
                <c:pt idx="32">
                  <c:v>1.423001093436156E-2</c:v>
                </c:pt>
                <c:pt idx="33">
                  <c:v>1.348359660616884E-2</c:v>
                </c:pt>
                <c:pt idx="34">
                  <c:v>1.2099741267719403E-2</c:v>
                </c:pt>
                <c:pt idx="35">
                  <c:v>1.2302611497954632E-2</c:v>
                </c:pt>
                <c:pt idx="36">
                  <c:v>1.2148276713936047E-2</c:v>
                </c:pt>
                <c:pt idx="37">
                  <c:v>1.180244512849594E-2</c:v>
                </c:pt>
                <c:pt idx="38">
                  <c:v>1.0227886483658497E-2</c:v>
                </c:pt>
                <c:pt idx="39">
                  <c:v>1.064050390108608E-2</c:v>
                </c:pt>
                <c:pt idx="40">
                  <c:v>8.9297286088286364E-3</c:v>
                </c:pt>
                <c:pt idx="41">
                  <c:v>1.0364103131078502E-2</c:v>
                </c:pt>
                <c:pt idx="42">
                  <c:v>1.0167184113594631E-2</c:v>
                </c:pt>
                <c:pt idx="43">
                  <c:v>1.0817850041076592E-2</c:v>
                </c:pt>
                <c:pt idx="44">
                  <c:v>9.6662242491024238E-3</c:v>
                </c:pt>
                <c:pt idx="45">
                  <c:v>7.5706038655904044E-3</c:v>
                </c:pt>
                <c:pt idx="46">
                  <c:v>7.8661807655745868E-3</c:v>
                </c:pt>
                <c:pt idx="47">
                  <c:v>5.9748853531925734E-3</c:v>
                </c:pt>
                <c:pt idx="48">
                  <c:v>5.324880671571876E-3</c:v>
                </c:pt>
                <c:pt idx="49">
                  <c:v>4.4540198722896182E-3</c:v>
                </c:pt>
                <c:pt idx="50">
                  <c:v>4.0396832156227537E-3</c:v>
                </c:pt>
                <c:pt idx="51">
                  <c:v>4.0170686071675874E-3</c:v>
                </c:pt>
                <c:pt idx="52">
                  <c:v>4.1040885625096869E-3</c:v>
                </c:pt>
                <c:pt idx="53">
                  <c:v>3.2403692185290611E-3</c:v>
                </c:pt>
                <c:pt idx="54">
                  <c:v>3.5560479926956129E-3</c:v>
                </c:pt>
                <c:pt idx="55">
                  <c:v>3.2297892847488667E-3</c:v>
                </c:pt>
                <c:pt idx="56">
                  <c:v>2.9912117780054809E-3</c:v>
                </c:pt>
                <c:pt idx="57">
                  <c:v>2.5357456287681095E-3</c:v>
                </c:pt>
                <c:pt idx="58">
                  <c:v>2.334462388599909E-3</c:v>
                </c:pt>
                <c:pt idx="59">
                  <c:v>2.5283396751219732E-3</c:v>
                </c:pt>
                <c:pt idx="60">
                  <c:v>2.8367447448146418E-3</c:v>
                </c:pt>
                <c:pt idx="61">
                  <c:v>2.9175489890608773E-3</c:v>
                </c:pt>
                <c:pt idx="62">
                  <c:v>3.8119501410040671E-3</c:v>
                </c:pt>
                <c:pt idx="63">
                  <c:v>4.1347703704722504E-3</c:v>
                </c:pt>
                <c:pt idx="64">
                  <c:v>3.7050928098241024E-3</c:v>
                </c:pt>
                <c:pt idx="65">
                  <c:v>3.5581639794516513E-3</c:v>
                </c:pt>
                <c:pt idx="66">
                  <c:v>2.4578508663114272E-3</c:v>
                </c:pt>
                <c:pt idx="67">
                  <c:v>2.6854516917578608E-3</c:v>
                </c:pt>
                <c:pt idx="68">
                  <c:v>2.1289471749196321E-3</c:v>
                </c:pt>
                <c:pt idx="69">
                  <c:v>2.0625580904489117E-3</c:v>
                </c:pt>
                <c:pt idx="70">
                  <c:v>1.8052012012456811E-3</c:v>
                </c:pt>
                <c:pt idx="71">
                  <c:v>1.8446114545769058E-3</c:v>
                </c:pt>
                <c:pt idx="72">
                  <c:v>1.8081106830352346E-3</c:v>
                </c:pt>
                <c:pt idx="73">
                  <c:v>1.5589532425116549E-3</c:v>
                </c:pt>
                <c:pt idx="74">
                  <c:v>1.4597663633223318E-3</c:v>
                </c:pt>
                <c:pt idx="75">
                  <c:v>7.8013786711708959E-4</c:v>
                </c:pt>
                <c:pt idx="76">
                  <c:v>6.0080798954279338E-4</c:v>
                </c:pt>
                <c:pt idx="77">
                  <c:v>6.5820413030034833E-4</c:v>
                </c:pt>
                <c:pt idx="78">
                  <c:v>4.5824338185467288E-4</c:v>
                </c:pt>
                <c:pt idx="79">
                  <c:v>3.7016543313455398E-4</c:v>
                </c:pt>
                <c:pt idx="80">
                  <c:v>2.1173092477614177E-4</c:v>
                </c:pt>
                <c:pt idx="81">
                  <c:v>1.7893313005753895E-4</c:v>
                </c:pt>
                <c:pt idx="82">
                  <c:v>1.3370391314720758E-4</c:v>
                </c:pt>
                <c:pt idx="83">
                  <c:v>9.1913174715439449E-5</c:v>
                </c:pt>
                <c:pt idx="84">
                  <c:v>9.5219404021750216E-5</c:v>
                </c:pt>
                <c:pt idx="85">
                  <c:v>9.2838918921206456E-5</c:v>
                </c:pt>
                <c:pt idx="86">
                  <c:v>4.8667695388894552E-5</c:v>
                </c:pt>
                <c:pt idx="87">
                  <c:v>5.7660639102059842E-5</c:v>
                </c:pt>
                <c:pt idx="88">
                  <c:v>6.202486178639008E-5</c:v>
                </c:pt>
                <c:pt idx="89">
                  <c:v>3.7955512436447657E-5</c:v>
                </c:pt>
                <c:pt idx="90">
                  <c:v>2.3143605144175399E-5</c:v>
                </c:pt>
                <c:pt idx="91">
                  <c:v>1.2960418880738223E-5</c:v>
                </c:pt>
                <c:pt idx="92">
                  <c:v>6.8769569571264044E-6</c:v>
                </c:pt>
                <c:pt idx="93">
                  <c:v>3.702976823068064E-6</c:v>
                </c:pt>
                <c:pt idx="94">
                  <c:v>5.0254685455923726E-6</c:v>
                </c:pt>
                <c:pt idx="95">
                  <c:v>3.702976823068064E-6</c:v>
                </c:pt>
                <c:pt idx="96">
                  <c:v>2.2482359282913241E-6</c:v>
                </c:pt>
                <c:pt idx="97">
                  <c:v>1.4547408947767393E-6</c:v>
                </c:pt>
                <c:pt idx="98">
                  <c:v>3.9674751675729255E-7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9B-4B1B-8B8B-521A22FDE542}"/>
            </c:ext>
          </c:extLst>
        </c:ser>
        <c:ser>
          <c:idx val="2"/>
          <c:order val="2"/>
          <c:tx>
            <c:strRef>
              <c:f>'TLF Time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r3'!$DL$8:$DL$108</c:f>
              <c:numCache>
                <c:formatCode>_(* #,##0.0000000_);_(* \(#,##0.0000000\);_(* "-"??_);_(@_)</c:formatCode>
                <c:ptCount val="101"/>
                <c:pt idx="0">
                  <c:v>5.6446787613316903E-6</c:v>
                </c:pt>
                <c:pt idx="1">
                  <c:v>6.4913805755314447E-5</c:v>
                </c:pt>
                <c:pt idx="2">
                  <c:v>1.8015933046583645E-3</c:v>
                </c:pt>
                <c:pt idx="3">
                  <c:v>7.0370328557935076E-3</c:v>
                </c:pt>
                <c:pt idx="4">
                  <c:v>1.4524699232699995E-2</c:v>
                </c:pt>
                <c:pt idx="5">
                  <c:v>1.956069346760142E-2</c:v>
                </c:pt>
                <c:pt idx="6">
                  <c:v>2.1225873702194267E-2</c:v>
                </c:pt>
                <c:pt idx="7">
                  <c:v>2.7807569137907023E-2</c:v>
                </c:pt>
                <c:pt idx="8">
                  <c:v>4.1079149685591378E-2</c:v>
                </c:pt>
                <c:pt idx="9">
                  <c:v>5.6602957059047082E-2</c:v>
                </c:pt>
                <c:pt idx="10">
                  <c:v>5.0942285041224958E-2</c:v>
                </c:pt>
                <c:pt idx="11">
                  <c:v>5.926536387480854E-2</c:v>
                </c:pt>
                <c:pt idx="12">
                  <c:v>5.0327955836033361E-2</c:v>
                </c:pt>
                <c:pt idx="13">
                  <c:v>4.1322811652122197E-2</c:v>
                </c:pt>
                <c:pt idx="14">
                  <c:v>3.0088960137278575E-2</c:v>
                </c:pt>
                <c:pt idx="15">
                  <c:v>2.902776053014822E-2</c:v>
                </c:pt>
                <c:pt idx="16">
                  <c:v>3.586817040908867E-2</c:v>
                </c:pt>
                <c:pt idx="17">
                  <c:v>2.8054994223612063E-2</c:v>
                </c:pt>
                <c:pt idx="18">
                  <c:v>2.7054945303062797E-2</c:v>
                </c:pt>
                <c:pt idx="19">
                  <c:v>2.7628820977131516E-2</c:v>
                </c:pt>
                <c:pt idx="20">
                  <c:v>1.9863624561126218E-2</c:v>
                </c:pt>
                <c:pt idx="21">
                  <c:v>1.1509499994355318E-2</c:v>
                </c:pt>
                <c:pt idx="22">
                  <c:v>1.2119125300579139E-2</c:v>
                </c:pt>
                <c:pt idx="23">
                  <c:v>8.9185924429040723E-3</c:v>
                </c:pt>
                <c:pt idx="24">
                  <c:v>6.1113055389351119E-3</c:v>
                </c:pt>
                <c:pt idx="25">
                  <c:v>8.1085810406529742E-3</c:v>
                </c:pt>
                <c:pt idx="26">
                  <c:v>6.5911032336483048E-3</c:v>
                </c:pt>
                <c:pt idx="27">
                  <c:v>7.0182172599224015E-3</c:v>
                </c:pt>
                <c:pt idx="28">
                  <c:v>9.6693347181611867E-3</c:v>
                </c:pt>
                <c:pt idx="29">
                  <c:v>1.1759747419441023E-2</c:v>
                </c:pt>
                <c:pt idx="30">
                  <c:v>1.2834117943681157E-2</c:v>
                </c:pt>
                <c:pt idx="31">
                  <c:v>1.4903833489502773E-2</c:v>
                </c:pt>
                <c:pt idx="32">
                  <c:v>1.541938081637107E-2</c:v>
                </c:pt>
                <c:pt idx="33">
                  <c:v>1.5440077971829285E-2</c:v>
                </c:pt>
                <c:pt idx="34">
                  <c:v>1.4363825888002044E-2</c:v>
                </c:pt>
                <c:pt idx="35">
                  <c:v>1.5128679860162487E-2</c:v>
                </c:pt>
                <c:pt idx="36">
                  <c:v>1.3131404358444622E-2</c:v>
                </c:pt>
                <c:pt idx="37">
                  <c:v>1.3926363283998837E-2</c:v>
                </c:pt>
                <c:pt idx="38">
                  <c:v>1.526791526960867E-2</c:v>
                </c:pt>
                <c:pt idx="39">
                  <c:v>1.3279106786032804E-2</c:v>
                </c:pt>
                <c:pt idx="40">
                  <c:v>1.1506677654974653E-2</c:v>
                </c:pt>
                <c:pt idx="41">
                  <c:v>1.2146407914592245E-2</c:v>
                </c:pt>
                <c:pt idx="42">
                  <c:v>1.2571640381279231E-2</c:v>
                </c:pt>
                <c:pt idx="43">
                  <c:v>1.1969541313403852E-2</c:v>
                </c:pt>
                <c:pt idx="44">
                  <c:v>1.0725830426323767E-2</c:v>
                </c:pt>
                <c:pt idx="45">
                  <c:v>1.1753161960886134E-2</c:v>
                </c:pt>
                <c:pt idx="46">
                  <c:v>1.0241328832642798E-2</c:v>
                </c:pt>
                <c:pt idx="47">
                  <c:v>9.4096794951399297E-3</c:v>
                </c:pt>
                <c:pt idx="48">
                  <c:v>6.2543040675555137E-3</c:v>
                </c:pt>
                <c:pt idx="49">
                  <c:v>5.4123061523235361E-3</c:v>
                </c:pt>
                <c:pt idx="50">
                  <c:v>6.736924101649373E-3</c:v>
                </c:pt>
                <c:pt idx="51">
                  <c:v>4.3257054907671864E-3</c:v>
                </c:pt>
                <c:pt idx="52">
                  <c:v>4.1657729258627882E-3</c:v>
                </c:pt>
                <c:pt idx="53">
                  <c:v>4.0453531122877119E-3</c:v>
                </c:pt>
                <c:pt idx="54">
                  <c:v>3.6916199099109254E-3</c:v>
                </c:pt>
                <c:pt idx="55">
                  <c:v>2.9916797435057961E-3</c:v>
                </c:pt>
                <c:pt idx="56">
                  <c:v>2.8420957563305062E-3</c:v>
                </c:pt>
                <c:pt idx="57">
                  <c:v>2.093235040660502E-3</c:v>
                </c:pt>
                <c:pt idx="58">
                  <c:v>2.1891945796031413E-3</c:v>
                </c:pt>
                <c:pt idx="59">
                  <c:v>2.1882537998095851E-3</c:v>
                </c:pt>
                <c:pt idx="60">
                  <c:v>2.7169720437876543E-3</c:v>
                </c:pt>
                <c:pt idx="61">
                  <c:v>3.0377779533900047E-3</c:v>
                </c:pt>
                <c:pt idx="62">
                  <c:v>2.8213986008722904E-3</c:v>
                </c:pt>
                <c:pt idx="63">
                  <c:v>3.4169122101927836E-3</c:v>
                </c:pt>
                <c:pt idx="64">
                  <c:v>3.7809939902986776E-3</c:v>
                </c:pt>
                <c:pt idx="65">
                  <c:v>3.4837075755352089E-3</c:v>
                </c:pt>
                <c:pt idx="66">
                  <c:v>3.4940561532643168E-3</c:v>
                </c:pt>
                <c:pt idx="67">
                  <c:v>3.102691759145319E-3</c:v>
                </c:pt>
                <c:pt idx="68">
                  <c:v>1.7780738098194825E-3</c:v>
                </c:pt>
                <c:pt idx="69">
                  <c:v>2.2164771936162442E-3</c:v>
                </c:pt>
                <c:pt idx="70">
                  <c:v>1.8439283953683525E-3</c:v>
                </c:pt>
                <c:pt idx="71">
                  <c:v>1.7649028927097085E-3</c:v>
                </c:pt>
                <c:pt idx="72">
                  <c:v>2.2569307247391215E-3</c:v>
                </c:pt>
                <c:pt idx="73">
                  <c:v>2.2051878360935806E-3</c:v>
                </c:pt>
                <c:pt idx="74">
                  <c:v>1.6708249133541803E-3</c:v>
                </c:pt>
                <c:pt idx="75">
                  <c:v>1.3208548301516156E-3</c:v>
                </c:pt>
                <c:pt idx="76">
                  <c:v>1.6529500972766301E-3</c:v>
                </c:pt>
                <c:pt idx="77">
                  <c:v>9.7652942571038249E-4</c:v>
                </c:pt>
                <c:pt idx="78">
                  <c:v>6.519603969338103E-4</c:v>
                </c:pt>
                <c:pt idx="79">
                  <c:v>6.5572351610803151E-4</c:v>
                </c:pt>
                <c:pt idx="80">
                  <c:v>4.9673173099718882E-4</c:v>
                </c:pt>
                <c:pt idx="81">
                  <c:v>3.6031866093167293E-4</c:v>
                </c:pt>
                <c:pt idx="82">
                  <c:v>2.7000380075036591E-4</c:v>
                </c:pt>
                <c:pt idx="83">
                  <c:v>2.0697155458216201E-4</c:v>
                </c:pt>
                <c:pt idx="84">
                  <c:v>1.7874816077550354E-4</c:v>
                </c:pt>
                <c:pt idx="85">
                  <c:v>1.2982761151062889E-4</c:v>
                </c:pt>
                <c:pt idx="86">
                  <c:v>1.9097829809172219E-4</c:v>
                </c:pt>
                <c:pt idx="87">
                  <c:v>1.6934036283995074E-4</c:v>
                </c:pt>
                <c:pt idx="88">
                  <c:v>8.4670181419975357E-5</c:v>
                </c:pt>
                <c:pt idx="89">
                  <c:v>7.8084722865088391E-5</c:v>
                </c:pt>
                <c:pt idx="90">
                  <c:v>9.407797935552818E-5</c:v>
                </c:pt>
                <c:pt idx="91">
                  <c:v>1.1947903378152079E-4</c:v>
                </c:pt>
                <c:pt idx="92">
                  <c:v>1.3264995089129475E-4</c:v>
                </c:pt>
                <c:pt idx="93">
                  <c:v>1.618141244915085E-4</c:v>
                </c:pt>
                <c:pt idx="94">
                  <c:v>1.1195279543307854E-4</c:v>
                </c:pt>
                <c:pt idx="95">
                  <c:v>1.1101201563952325E-4</c:v>
                </c:pt>
                <c:pt idx="96">
                  <c:v>1.0066343791041515E-4</c:v>
                </c:pt>
                <c:pt idx="97">
                  <c:v>6.3973025961759156E-5</c:v>
                </c:pt>
                <c:pt idx="98">
                  <c:v>4.9861329058429941E-5</c:v>
                </c:pt>
                <c:pt idx="99">
                  <c:v>2.4460274632437329E-5</c:v>
                </c:pt>
                <c:pt idx="100">
                  <c:v>9.8781878323304592E-5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9B-4B1B-8B8B-521A22FDE542}"/>
            </c:ext>
          </c:extLst>
        </c:ser>
        <c:ser>
          <c:idx val="3"/>
          <c:order val="3"/>
          <c:tx>
            <c:strRef>
              <c:f>'TLF Time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r3'!$DM$8:$DM$108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6.4110842150863782E-5</c:v>
                </c:pt>
                <c:pt idx="2">
                  <c:v>3.4280983167240446E-3</c:v>
                </c:pt>
                <c:pt idx="3">
                  <c:v>7.6209473933905357E-3</c:v>
                </c:pt>
                <c:pt idx="4">
                  <c:v>9.2905768968337445E-3</c:v>
                </c:pt>
                <c:pt idx="5">
                  <c:v>9.4004811976637973E-3</c:v>
                </c:pt>
                <c:pt idx="6">
                  <c:v>1.2913755347531133E-2</c:v>
                </c:pt>
                <c:pt idx="7">
                  <c:v>1.6449010357564482E-2</c:v>
                </c:pt>
                <c:pt idx="8">
                  <c:v>2.1098878151849271E-2</c:v>
                </c:pt>
                <c:pt idx="9">
                  <c:v>3.8245780819684584E-2</c:v>
                </c:pt>
                <c:pt idx="10">
                  <c:v>4.0732365625964509E-2</c:v>
                </c:pt>
                <c:pt idx="11">
                  <c:v>4.7050947054518927E-2</c:v>
                </c:pt>
                <c:pt idx="12">
                  <c:v>4.7907284731819745E-2</c:v>
                </c:pt>
                <c:pt idx="13">
                  <c:v>3.8436281607790002E-2</c:v>
                </c:pt>
                <c:pt idx="14">
                  <c:v>2.3133939455552401E-2</c:v>
                </c:pt>
                <c:pt idx="15">
                  <c:v>2.5785380713077413E-2</c:v>
                </c:pt>
                <c:pt idx="16">
                  <c:v>2.3533258415234924E-2</c:v>
                </c:pt>
                <c:pt idx="17">
                  <c:v>2.306250166001287E-2</c:v>
                </c:pt>
                <c:pt idx="18">
                  <c:v>1.840072756647149E-2</c:v>
                </c:pt>
                <c:pt idx="19">
                  <c:v>1.9049162941368797E-2</c:v>
                </c:pt>
                <c:pt idx="20">
                  <c:v>1.9343156946089186E-2</c:v>
                </c:pt>
                <c:pt idx="21">
                  <c:v>9.1431219598867592E-3</c:v>
                </c:pt>
                <c:pt idx="22">
                  <c:v>1.0627745890266046E-2</c:v>
                </c:pt>
                <c:pt idx="23">
                  <c:v>7.163928675772235E-3</c:v>
                </c:pt>
                <c:pt idx="24">
                  <c:v>7.3892324924738429E-3</c:v>
                </c:pt>
                <c:pt idx="25">
                  <c:v>3.2183642759733618E-3</c:v>
                </c:pt>
                <c:pt idx="26">
                  <c:v>3.2275229677091997E-3</c:v>
                </c:pt>
                <c:pt idx="27">
                  <c:v>3.5041154581314979E-3</c:v>
                </c:pt>
                <c:pt idx="28">
                  <c:v>4.4016672482435903E-3</c:v>
                </c:pt>
                <c:pt idx="29">
                  <c:v>4.1791110390627349E-3</c:v>
                </c:pt>
                <c:pt idx="30">
                  <c:v>4.4987493806434705E-3</c:v>
                </c:pt>
                <c:pt idx="31">
                  <c:v>4.3256501068361384E-3</c:v>
                </c:pt>
                <c:pt idx="32">
                  <c:v>4.4666939595680378E-3</c:v>
                </c:pt>
                <c:pt idx="33">
                  <c:v>7.0631830666780214E-3</c:v>
                </c:pt>
                <c:pt idx="34">
                  <c:v>7.5998824023981084E-3</c:v>
                </c:pt>
                <c:pt idx="35">
                  <c:v>1.1419972725416007E-2</c:v>
                </c:pt>
                <c:pt idx="36">
                  <c:v>1.7369458877016162E-2</c:v>
                </c:pt>
                <c:pt idx="37">
                  <c:v>1.8361345192007387E-2</c:v>
                </c:pt>
                <c:pt idx="38">
                  <c:v>1.4786707807509937E-2</c:v>
                </c:pt>
                <c:pt idx="39">
                  <c:v>1.3924874915167616E-2</c:v>
                </c:pt>
                <c:pt idx="40">
                  <c:v>1.4376398417744411E-2</c:v>
                </c:pt>
                <c:pt idx="41">
                  <c:v>1.3094181574727136E-2</c:v>
                </c:pt>
                <c:pt idx="42">
                  <c:v>1.427656867782378E-2</c:v>
                </c:pt>
                <c:pt idx="43">
                  <c:v>1.3625385695405719E-2</c:v>
                </c:pt>
                <c:pt idx="44">
                  <c:v>1.6048775528708373E-2</c:v>
                </c:pt>
                <c:pt idx="45">
                  <c:v>2.1862713042618134E-2</c:v>
                </c:pt>
                <c:pt idx="46">
                  <c:v>2.0215980268514518E-2</c:v>
                </c:pt>
                <c:pt idx="47">
                  <c:v>2.6588597978310376E-2</c:v>
                </c:pt>
                <c:pt idx="48">
                  <c:v>2.8846215491194368E-2</c:v>
                </c:pt>
                <c:pt idx="49">
                  <c:v>2.5562824503896558E-2</c:v>
                </c:pt>
                <c:pt idx="50">
                  <c:v>1.7976680139102204E-2</c:v>
                </c:pt>
                <c:pt idx="51">
                  <c:v>1.9008864697731113E-2</c:v>
                </c:pt>
                <c:pt idx="52">
                  <c:v>1.54772731643921E-2</c:v>
                </c:pt>
                <c:pt idx="53">
                  <c:v>1.645633731095315E-2</c:v>
                </c:pt>
                <c:pt idx="54">
                  <c:v>8.860118385249376E-3</c:v>
                </c:pt>
                <c:pt idx="55">
                  <c:v>6.4614570196334853E-3</c:v>
                </c:pt>
                <c:pt idx="56">
                  <c:v>5.8084422988682587E-3</c:v>
                </c:pt>
                <c:pt idx="57">
                  <c:v>6.9661009342781421E-3</c:v>
                </c:pt>
                <c:pt idx="58">
                  <c:v>7.809616443148793E-3</c:v>
                </c:pt>
                <c:pt idx="59">
                  <c:v>5.3578346654650447E-3</c:v>
                </c:pt>
                <c:pt idx="60">
                  <c:v>5.3331061977782831E-3</c:v>
                </c:pt>
                <c:pt idx="61">
                  <c:v>4.7506134033790063E-3</c:v>
                </c:pt>
                <c:pt idx="62">
                  <c:v>4.3119120692323813E-3</c:v>
                </c:pt>
                <c:pt idx="63">
                  <c:v>3.1350201811772387E-3</c:v>
                </c:pt>
                <c:pt idx="64">
                  <c:v>2.8794926817473673E-3</c:v>
                </c:pt>
                <c:pt idx="65">
                  <c:v>1.9031761427070707E-3</c:v>
                </c:pt>
                <c:pt idx="66">
                  <c:v>2.1458814737067692E-3</c:v>
                </c:pt>
                <c:pt idx="67">
                  <c:v>2.1211530060200072E-3</c:v>
                </c:pt>
                <c:pt idx="68">
                  <c:v>2.4499500393365802E-3</c:v>
                </c:pt>
                <c:pt idx="69">
                  <c:v>2.9115481028227992E-3</c:v>
                </c:pt>
                <c:pt idx="70">
                  <c:v>3.672635386070911E-3</c:v>
                </c:pt>
                <c:pt idx="71">
                  <c:v>3.5691421694559449E-3</c:v>
                </c:pt>
                <c:pt idx="72">
                  <c:v>3.6259260582181389E-3</c:v>
                </c:pt>
                <c:pt idx="73">
                  <c:v>4.2505488346022682E-3</c:v>
                </c:pt>
                <c:pt idx="74">
                  <c:v>3.8677155200442536E-3</c:v>
                </c:pt>
                <c:pt idx="75">
                  <c:v>2.9545939539812362E-3</c:v>
                </c:pt>
                <c:pt idx="76">
                  <c:v>3.0177889269585169E-3</c:v>
                </c:pt>
                <c:pt idx="77">
                  <c:v>2.4481183009894126E-3</c:v>
                </c:pt>
                <c:pt idx="78">
                  <c:v>2.2667762046198266E-3</c:v>
                </c:pt>
                <c:pt idx="79">
                  <c:v>3.3685668204411E-3</c:v>
                </c:pt>
                <c:pt idx="80">
                  <c:v>2.8181294471172551E-3</c:v>
                </c:pt>
                <c:pt idx="81">
                  <c:v>2.2933364106537558E-3</c:v>
                </c:pt>
                <c:pt idx="82">
                  <c:v>1.9517172089070103E-3</c:v>
                </c:pt>
                <c:pt idx="83">
                  <c:v>1.8555509456807144E-3</c:v>
                </c:pt>
                <c:pt idx="84">
                  <c:v>2.6954029778570301E-3</c:v>
                </c:pt>
                <c:pt idx="85">
                  <c:v>2.9683319915849928E-3</c:v>
                </c:pt>
                <c:pt idx="86">
                  <c:v>3.4226031016825419E-3</c:v>
                </c:pt>
                <c:pt idx="87">
                  <c:v>1.7447307756770782E-3</c:v>
                </c:pt>
                <c:pt idx="88">
                  <c:v>1.4571478551717754E-3</c:v>
                </c:pt>
                <c:pt idx="89">
                  <c:v>1.2977866189681998E-3</c:v>
                </c:pt>
                <c:pt idx="90">
                  <c:v>1.6366582131941937E-3</c:v>
                </c:pt>
                <c:pt idx="91">
                  <c:v>9.5708328639503774E-4</c:v>
                </c:pt>
                <c:pt idx="92">
                  <c:v>8.682439765574124E-4</c:v>
                </c:pt>
                <c:pt idx="93">
                  <c:v>4.1946808150136587E-4</c:v>
                </c:pt>
                <c:pt idx="94">
                  <c:v>3.7184288447500988E-4</c:v>
                </c:pt>
                <c:pt idx="95">
                  <c:v>2.5735923777703892E-4</c:v>
                </c:pt>
                <c:pt idx="96">
                  <c:v>2.2164034000727193E-4</c:v>
                </c:pt>
                <c:pt idx="97">
                  <c:v>1.1539951587155481E-4</c:v>
                </c:pt>
                <c:pt idx="98">
                  <c:v>1.273058151281438E-4</c:v>
                </c:pt>
                <c:pt idx="99">
                  <c:v>9.8913870747046982E-5</c:v>
                </c:pt>
                <c:pt idx="100">
                  <c:v>1.1393412519382078E-3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9B-4B1B-8B8B-521A22FDE542}"/>
            </c:ext>
          </c:extLst>
        </c:ser>
        <c:ser>
          <c:idx val="4"/>
          <c:order val="4"/>
          <c:tx>
            <c:strRef>
              <c:f>'TLF Time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9B-4B1B-8B8B-521A22FDE542}"/>
              </c:ext>
            </c:extLst>
          </c:dPt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r3'!$DN$8:$DN$108</c:f>
              <c:numCache>
                <c:formatCode>_(* #,##0.0000000_);_(* \(#,##0.0000000\);_(* "-"??_);_(@_)</c:formatCode>
                <c:ptCount val="101"/>
                <c:pt idx="0">
                  <c:v>7.6784713802242983E-5</c:v>
                </c:pt>
                <c:pt idx="1">
                  <c:v>8.2010197009992926E-4</c:v>
                </c:pt>
                <c:pt idx="2">
                  <c:v>5.3782281015149576E-3</c:v>
                </c:pt>
                <c:pt idx="3">
                  <c:v>1.3165537948551563E-2</c:v>
                </c:pt>
                <c:pt idx="4">
                  <c:v>2.7970970637113172E-2</c:v>
                </c:pt>
                <c:pt idx="5">
                  <c:v>5.2470756876715291E-2</c:v>
                </c:pt>
                <c:pt idx="6">
                  <c:v>4.2985010387065044E-2</c:v>
                </c:pt>
                <c:pt idx="7">
                  <c:v>2.9186436583247204E-2</c:v>
                </c:pt>
                <c:pt idx="8">
                  <c:v>4.5815119724374832E-2</c:v>
                </c:pt>
                <c:pt idx="9">
                  <c:v>6.0010294304986E-2</c:v>
                </c:pt>
                <c:pt idx="10">
                  <c:v>6.1092185769123106E-2</c:v>
                </c:pt>
                <c:pt idx="11">
                  <c:v>7.0205346030055071E-2</c:v>
                </c:pt>
                <c:pt idx="12">
                  <c:v>6.428632679656647E-2</c:v>
                </c:pt>
                <c:pt idx="13">
                  <c:v>5.6239288790091414E-2</c:v>
                </c:pt>
                <c:pt idx="14">
                  <c:v>4.0137173572206281E-2</c:v>
                </c:pt>
                <c:pt idx="15">
                  <c:v>4.8495370036357816E-2</c:v>
                </c:pt>
                <c:pt idx="16">
                  <c:v>4.0985618893038582E-2</c:v>
                </c:pt>
                <c:pt idx="17">
                  <c:v>2.7694854867614905E-2</c:v>
                </c:pt>
                <c:pt idx="18">
                  <c:v>2.4901334219432365E-2</c:v>
                </c:pt>
                <c:pt idx="19">
                  <c:v>2.1665348099635016E-2</c:v>
                </c:pt>
                <c:pt idx="20">
                  <c:v>1.5593171705461671E-2</c:v>
                </c:pt>
                <c:pt idx="21">
                  <c:v>1.1148625110436001E-2</c:v>
                </c:pt>
                <c:pt idx="22">
                  <c:v>7.3050606176665442E-3</c:v>
                </c:pt>
                <c:pt idx="23">
                  <c:v>5.8611987979945677E-3</c:v>
                </c:pt>
                <c:pt idx="24">
                  <c:v>5.7260783150486086E-3</c:v>
                </c:pt>
                <c:pt idx="25">
                  <c:v>3.5392084392687536E-3</c:v>
                </c:pt>
                <c:pt idx="26">
                  <c:v>4.6852074094259882E-3</c:v>
                </c:pt>
                <c:pt idx="27">
                  <c:v>5.4168781252409192E-3</c:v>
                </c:pt>
                <c:pt idx="28">
                  <c:v>5.2080649303907914E-3</c:v>
                </c:pt>
                <c:pt idx="29">
                  <c:v>4.2676840864556715E-3</c:v>
                </c:pt>
                <c:pt idx="30">
                  <c:v>5.5127301840813018E-3</c:v>
                </c:pt>
                <c:pt idx="31">
                  <c:v>6.4444534227018069E-3</c:v>
                </c:pt>
                <c:pt idx="32">
                  <c:v>6.6321379379150752E-3</c:v>
                </c:pt>
                <c:pt idx="33">
                  <c:v>7.9166585931061545E-3</c:v>
                </c:pt>
                <c:pt idx="34">
                  <c:v>6.9453577301902651E-3</c:v>
                </c:pt>
                <c:pt idx="35">
                  <c:v>6.463005434090268E-3</c:v>
                </c:pt>
                <c:pt idx="36">
                  <c:v>5.5494219399384809E-3</c:v>
                </c:pt>
                <c:pt idx="37">
                  <c:v>7.3620565193210944E-3</c:v>
                </c:pt>
                <c:pt idx="38">
                  <c:v>7.093052354188405E-3</c:v>
                </c:pt>
                <c:pt idx="39">
                  <c:v>6.6281183354475748E-3</c:v>
                </c:pt>
                <c:pt idx="40">
                  <c:v>7.8020483894174373E-3</c:v>
                </c:pt>
                <c:pt idx="41">
                  <c:v>8.2755369467429479E-3</c:v>
                </c:pt>
                <c:pt idx="42">
                  <c:v>7.0524440625936618E-3</c:v>
                </c:pt>
                <c:pt idx="43">
                  <c:v>6.31252800838386E-3</c:v>
                </c:pt>
                <c:pt idx="44">
                  <c:v>6.7777712273144972E-3</c:v>
                </c:pt>
                <c:pt idx="45">
                  <c:v>6.4585735647030252E-3</c:v>
                </c:pt>
                <c:pt idx="46">
                  <c:v>6.1059822815923226E-3</c:v>
                </c:pt>
                <c:pt idx="47">
                  <c:v>6.0682598584357846E-3</c:v>
                </c:pt>
                <c:pt idx="48">
                  <c:v>6.0500170472371313E-3</c:v>
                </c:pt>
                <c:pt idx="49">
                  <c:v>5.1604481011604071E-3</c:v>
                </c:pt>
                <c:pt idx="50">
                  <c:v>4.1780160314114408E-3</c:v>
                </c:pt>
                <c:pt idx="51">
                  <c:v>3.5032381505211256E-3</c:v>
                </c:pt>
                <c:pt idx="52">
                  <c:v>3.9834260452924685E-3</c:v>
                </c:pt>
                <c:pt idx="53">
                  <c:v>3.7696656474054185E-3</c:v>
                </c:pt>
                <c:pt idx="54">
                  <c:v>2.7814618407800418E-3</c:v>
                </c:pt>
                <c:pt idx="55">
                  <c:v>2.6468566914837608E-3</c:v>
                </c:pt>
                <c:pt idx="56">
                  <c:v>2.8616477566701694E-3</c:v>
                </c:pt>
                <c:pt idx="57">
                  <c:v>2.319001423557674E-3</c:v>
                </c:pt>
                <c:pt idx="58">
                  <c:v>2.0960680867063296E-3</c:v>
                </c:pt>
                <c:pt idx="59">
                  <c:v>2.0488635243956885E-3</c:v>
                </c:pt>
                <c:pt idx="60">
                  <c:v>2.0266011107295352E-3</c:v>
                </c:pt>
                <c:pt idx="61">
                  <c:v>1.4910663819826162E-3</c:v>
                </c:pt>
                <c:pt idx="62">
                  <c:v>1.6827704996633841E-3</c:v>
                </c:pt>
                <c:pt idx="63">
                  <c:v>1.9344594541668436E-3</c:v>
                </c:pt>
                <c:pt idx="64">
                  <c:v>2.0003190945958814E-3</c:v>
                </c:pt>
                <c:pt idx="65">
                  <c:v>1.8547888719263955E-3</c:v>
                </c:pt>
                <c:pt idx="66">
                  <c:v>2.0786498093471628E-3</c:v>
                </c:pt>
                <c:pt idx="67">
                  <c:v>1.9197209117860102E-3</c:v>
                </c:pt>
                <c:pt idx="68">
                  <c:v>1.7806838931024855E-3</c:v>
                </c:pt>
                <c:pt idx="69">
                  <c:v>1.6413376742291535E-3</c:v>
                </c:pt>
                <c:pt idx="70">
                  <c:v>1.8808647546001774E-3</c:v>
                </c:pt>
                <c:pt idx="71">
                  <c:v>1.661847953486397E-3</c:v>
                </c:pt>
                <c:pt idx="72">
                  <c:v>1.473441971163578E-3</c:v>
                </c:pt>
                <c:pt idx="73">
                  <c:v>1.5046711903341546E-3</c:v>
                </c:pt>
                <c:pt idx="74">
                  <c:v>1.3258504138953739E-3</c:v>
                </c:pt>
                <c:pt idx="75">
                  <c:v>1.0229372946137739E-3</c:v>
                </c:pt>
                <c:pt idx="76">
                  <c:v>1.276069183336336E-3</c:v>
                </c:pt>
                <c:pt idx="77">
                  <c:v>1.2852421223006308E-3</c:v>
                </c:pt>
                <c:pt idx="78">
                  <c:v>1.361717635913066E-3</c:v>
                </c:pt>
                <c:pt idx="79">
                  <c:v>6.3386038910576419E-4</c:v>
                </c:pt>
                <c:pt idx="80">
                  <c:v>4.9368963639294481E-4</c:v>
                </c:pt>
                <c:pt idx="81">
                  <c:v>3.9835291120224038E-4</c:v>
                </c:pt>
                <c:pt idx="82">
                  <c:v>4.3154039824159915E-4</c:v>
                </c:pt>
                <c:pt idx="83">
                  <c:v>3.0425298677076685E-4</c:v>
                </c:pt>
                <c:pt idx="84">
                  <c:v>1.5356942760448594E-4</c:v>
                </c:pt>
                <c:pt idx="85">
                  <c:v>9.2966190402178742E-5</c:v>
                </c:pt>
                <c:pt idx="86">
                  <c:v>9.4512191351217199E-5</c:v>
                </c:pt>
                <c:pt idx="87">
                  <c:v>1.7851157624897292E-4</c:v>
                </c:pt>
                <c:pt idx="88">
                  <c:v>2.0984386214948549E-4</c:v>
                </c:pt>
                <c:pt idx="89">
                  <c:v>1.8747838175339594E-4</c:v>
                </c:pt>
                <c:pt idx="90">
                  <c:v>1.0286059647602482E-4</c:v>
                </c:pt>
                <c:pt idx="91">
                  <c:v>7.8124581291409633E-5</c:v>
                </c:pt>
                <c:pt idx="92">
                  <c:v>4.400949368262785E-5</c:v>
                </c:pt>
                <c:pt idx="93">
                  <c:v>3.834082353615354E-5</c:v>
                </c:pt>
                <c:pt idx="94">
                  <c:v>3.1229219170576668E-5</c:v>
                </c:pt>
                <c:pt idx="95">
                  <c:v>2.5663615754038258E-5</c:v>
                </c:pt>
                <c:pt idx="96">
                  <c:v>1.855201138846139E-5</c:v>
                </c:pt>
                <c:pt idx="97">
                  <c:v>3.5351888368012536E-5</c:v>
                </c:pt>
                <c:pt idx="98">
                  <c:v>2.9374018031730531E-5</c:v>
                </c:pt>
                <c:pt idx="99">
                  <c:v>2.5869749213910047E-5</c:v>
                </c:pt>
                <c:pt idx="100">
                  <c:v>5.6892834924614922E-5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9B-4B1B-8B8B-521A22FDE542}"/>
            </c:ext>
          </c:extLst>
        </c:ser>
        <c:ser>
          <c:idx val="6"/>
          <c:order val="5"/>
          <c:tx>
            <c:strRef>
              <c:f>'TLF Time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r3'!$DO$8:$DO$108</c:f>
              <c:numCache>
                <c:formatCode>_(* #,##0.0000000_);_(* \(#,##0.0000000\);_(* "-"??_);_(@_)</c:formatCode>
                <c:ptCount val="101"/>
                <c:pt idx="0">
                  <c:v>7.6784713802242996E-5</c:v>
                </c:pt>
                <c:pt idx="1">
                  <c:v>8.2010197009992937E-4</c:v>
                </c:pt>
                <c:pt idx="2">
                  <c:v>5.3782281015149584E-3</c:v>
                </c:pt>
                <c:pt idx="3">
                  <c:v>1.3165537948551562E-2</c:v>
                </c:pt>
                <c:pt idx="4">
                  <c:v>2.5168380116696275E-2</c:v>
                </c:pt>
                <c:pt idx="5">
                  <c:v>5.5739105949712507E-2</c:v>
                </c:pt>
                <c:pt idx="6">
                  <c:v>4.1163615135637883E-2</c:v>
                </c:pt>
                <c:pt idx="7">
                  <c:v>2.9635292192118037E-2</c:v>
                </c:pt>
                <c:pt idx="8">
                  <c:v>4.4345388155488948E-2</c:v>
                </c:pt>
                <c:pt idx="9">
                  <c:v>5.5337454903152325E-2</c:v>
                </c:pt>
                <c:pt idx="10">
                  <c:v>6.1275129214759333E-2</c:v>
                </c:pt>
                <c:pt idx="11">
                  <c:v>6.8764782345741057E-2</c:v>
                </c:pt>
                <c:pt idx="12">
                  <c:v>6.3404797055424761E-2</c:v>
                </c:pt>
                <c:pt idx="13">
                  <c:v>5.0002720961670313E-2</c:v>
                </c:pt>
                <c:pt idx="14">
                  <c:v>3.8472439750281688E-2</c:v>
                </c:pt>
                <c:pt idx="15">
                  <c:v>4.3183516908921589E-2</c:v>
                </c:pt>
                <c:pt idx="16">
                  <c:v>4.697492963634347E-2</c:v>
                </c:pt>
                <c:pt idx="17">
                  <c:v>2.7951491025155293E-2</c:v>
                </c:pt>
                <c:pt idx="18">
                  <c:v>2.2062464210078035E-2</c:v>
                </c:pt>
                <c:pt idx="19">
                  <c:v>2.4592237096354618E-2</c:v>
                </c:pt>
                <c:pt idx="20">
                  <c:v>1.819787410440165E-2</c:v>
                </c:pt>
                <c:pt idx="21">
                  <c:v>1.2905912855843041E-2</c:v>
                </c:pt>
                <c:pt idx="22">
                  <c:v>1.0696162166017415E-2</c:v>
                </c:pt>
                <c:pt idx="23">
                  <c:v>7.349070111349173E-3</c:v>
                </c:pt>
                <c:pt idx="24">
                  <c:v>3.7487431012284324E-3</c:v>
                </c:pt>
                <c:pt idx="25">
                  <c:v>3.4034695559431788E-3</c:v>
                </c:pt>
                <c:pt idx="26">
                  <c:v>3.072316152659143E-3</c:v>
                </c:pt>
                <c:pt idx="27">
                  <c:v>3.5000430818931138E-3</c:v>
                </c:pt>
                <c:pt idx="28">
                  <c:v>3.4529415863124085E-3</c:v>
                </c:pt>
                <c:pt idx="29">
                  <c:v>3.4520139857429854E-3</c:v>
                </c:pt>
                <c:pt idx="30">
                  <c:v>5.0432612292232934E-3</c:v>
                </c:pt>
                <c:pt idx="31">
                  <c:v>5.3253548690578431E-3</c:v>
                </c:pt>
                <c:pt idx="32">
                  <c:v>6.4673342367475772E-3</c:v>
                </c:pt>
                <c:pt idx="33">
                  <c:v>7.2387887103177641E-3</c:v>
                </c:pt>
                <c:pt idx="34">
                  <c:v>5.8504798580812358E-3</c:v>
                </c:pt>
                <c:pt idx="35">
                  <c:v>6.4399184865846278E-3</c:v>
                </c:pt>
                <c:pt idx="36">
                  <c:v>6.206472343279824E-3</c:v>
                </c:pt>
                <c:pt idx="37">
                  <c:v>6.4357958173871938E-3</c:v>
                </c:pt>
                <c:pt idx="38">
                  <c:v>6.563289362317897E-3</c:v>
                </c:pt>
                <c:pt idx="39">
                  <c:v>5.6582604067507893E-3</c:v>
                </c:pt>
                <c:pt idx="40">
                  <c:v>7.1837510765319947E-3</c:v>
                </c:pt>
                <c:pt idx="41">
                  <c:v>7.8860477743151938E-3</c:v>
                </c:pt>
                <c:pt idx="42">
                  <c:v>7.673833377377183E-3</c:v>
                </c:pt>
                <c:pt idx="43">
                  <c:v>7.40390161167507E-3</c:v>
                </c:pt>
                <c:pt idx="44">
                  <c:v>8.012613718676476E-3</c:v>
                </c:pt>
                <c:pt idx="45">
                  <c:v>8.2611076045519226E-3</c:v>
                </c:pt>
                <c:pt idx="46">
                  <c:v>9.0850230436594799E-3</c:v>
                </c:pt>
                <c:pt idx="47">
                  <c:v>7.5157290136555182E-3</c:v>
                </c:pt>
                <c:pt idx="48">
                  <c:v>8.945058424406533E-3</c:v>
                </c:pt>
                <c:pt idx="49">
                  <c:v>8.3140839037389742E-3</c:v>
                </c:pt>
                <c:pt idx="50">
                  <c:v>5.9273676386134141E-3</c:v>
                </c:pt>
                <c:pt idx="51">
                  <c:v>4.2401652695627868E-3</c:v>
                </c:pt>
                <c:pt idx="52">
                  <c:v>3.3124616334097817E-3</c:v>
                </c:pt>
                <c:pt idx="53">
                  <c:v>4.3158162493357353E-3</c:v>
                </c:pt>
                <c:pt idx="54">
                  <c:v>2.7767207712029911E-3</c:v>
                </c:pt>
                <c:pt idx="55">
                  <c:v>2.3307510307703661E-3</c:v>
                </c:pt>
                <c:pt idx="56">
                  <c:v>2.7333296778999788E-3</c:v>
                </c:pt>
                <c:pt idx="57">
                  <c:v>2.6507732272213255E-3</c:v>
                </c:pt>
                <c:pt idx="58">
                  <c:v>2.4148534823980579E-3</c:v>
                </c:pt>
                <c:pt idx="59">
                  <c:v>2.0751455405293427E-3</c:v>
                </c:pt>
                <c:pt idx="60">
                  <c:v>1.7531650762096017E-3</c:v>
                </c:pt>
                <c:pt idx="61">
                  <c:v>1.3873812516671047E-3</c:v>
                </c:pt>
                <c:pt idx="62">
                  <c:v>8.1092903113563471E-4</c:v>
                </c:pt>
                <c:pt idx="63">
                  <c:v>1.1660969824947344E-3</c:v>
                </c:pt>
                <c:pt idx="64">
                  <c:v>1.3203878772087719E-3</c:v>
                </c:pt>
                <c:pt idx="65">
                  <c:v>1.4366471485764629E-3</c:v>
                </c:pt>
                <c:pt idx="66">
                  <c:v>1.6208273949719102E-3</c:v>
                </c:pt>
                <c:pt idx="67">
                  <c:v>1.7083310486874865E-3</c:v>
                </c:pt>
                <c:pt idx="68">
                  <c:v>1.5812497706765261E-3</c:v>
                </c:pt>
                <c:pt idx="69">
                  <c:v>1.4861191789456935E-3</c:v>
                </c:pt>
                <c:pt idx="70">
                  <c:v>1.7651208168821657E-3</c:v>
                </c:pt>
                <c:pt idx="71">
                  <c:v>1.3400736226265278E-3</c:v>
                </c:pt>
                <c:pt idx="72">
                  <c:v>1.5276550711098599E-3</c:v>
                </c:pt>
                <c:pt idx="73">
                  <c:v>1.2732863816280668E-3</c:v>
                </c:pt>
                <c:pt idx="74">
                  <c:v>1.4037688617269119E-3</c:v>
                </c:pt>
                <c:pt idx="75">
                  <c:v>1.522707868072937E-3</c:v>
                </c:pt>
                <c:pt idx="76">
                  <c:v>1.2053654066003111E-3</c:v>
                </c:pt>
                <c:pt idx="77">
                  <c:v>1.1479572380260167E-3</c:v>
                </c:pt>
                <c:pt idx="78">
                  <c:v>1.6206212615120386E-3</c:v>
                </c:pt>
                <c:pt idx="79">
                  <c:v>1.6004201824446028E-3</c:v>
                </c:pt>
                <c:pt idx="80">
                  <c:v>1.343887091634156E-3</c:v>
                </c:pt>
                <c:pt idx="81">
                  <c:v>1.1753729881889652E-3</c:v>
                </c:pt>
                <c:pt idx="82">
                  <c:v>1.0675651886760172E-3</c:v>
                </c:pt>
                <c:pt idx="83">
                  <c:v>7.741342085485196E-4</c:v>
                </c:pt>
                <c:pt idx="84">
                  <c:v>4.7019042196756039E-4</c:v>
                </c:pt>
                <c:pt idx="85">
                  <c:v>8.8276654190095466E-4</c:v>
                </c:pt>
                <c:pt idx="86">
                  <c:v>7.5712819810909676E-4</c:v>
                </c:pt>
                <c:pt idx="87">
                  <c:v>8.3875704821832666E-4</c:v>
                </c:pt>
                <c:pt idx="88">
                  <c:v>2.8631937576192087E-4</c:v>
                </c:pt>
                <c:pt idx="89">
                  <c:v>3.6382555667371507E-4</c:v>
                </c:pt>
                <c:pt idx="90">
                  <c:v>2.4354668283852376E-4</c:v>
                </c:pt>
                <c:pt idx="91">
                  <c:v>2.291173406474982E-4</c:v>
                </c:pt>
                <c:pt idx="92">
                  <c:v>1.3615115024531946E-4</c:v>
                </c:pt>
                <c:pt idx="93">
                  <c:v>7.6784713802242983E-5</c:v>
                </c:pt>
                <c:pt idx="94">
                  <c:v>7.9773648970383993E-5</c:v>
                </c:pt>
                <c:pt idx="95">
                  <c:v>5.6789768194679039E-5</c:v>
                </c:pt>
                <c:pt idx="96">
                  <c:v>1.194543399957042E-4</c:v>
                </c:pt>
                <c:pt idx="97">
                  <c:v>2.1066839598897269E-4</c:v>
                </c:pt>
                <c:pt idx="98">
                  <c:v>1.5501236182358853E-4</c:v>
                </c:pt>
                <c:pt idx="99">
                  <c:v>1.0945686719192221E-4</c:v>
                </c:pt>
                <c:pt idx="100">
                  <c:v>3.6475315724313816E-4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9B-4B1B-8B8B-521A22FDE542}"/>
            </c:ext>
          </c:extLst>
        </c:ser>
        <c:ser>
          <c:idx val="7"/>
          <c:order val="6"/>
          <c:tx>
            <c:strRef>
              <c:f>'TLF Time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r3'!$DP$8:$DP$108</c:f>
              <c:numCache>
                <c:formatCode>_(* #,##0.0000000_);_(* \(#,##0.0000000\);_(* "-"??_);_(@_)</c:formatCode>
                <c:ptCount val="101"/>
                <c:pt idx="0">
                  <c:v>1.23622977390731E-5</c:v>
                </c:pt>
                <c:pt idx="1">
                  <c:v>1.9161561495563303E-4</c:v>
                </c:pt>
                <c:pt idx="2">
                  <c:v>6.2429603582319151E-3</c:v>
                </c:pt>
                <c:pt idx="3">
                  <c:v>9.8287134968819533E-3</c:v>
                </c:pt>
                <c:pt idx="4">
                  <c:v>1.249416224828988E-2</c:v>
                </c:pt>
                <c:pt idx="5">
                  <c:v>2.2638114337518195E-2</c:v>
                </c:pt>
                <c:pt idx="6">
                  <c:v>2.3252795252877663E-2</c:v>
                </c:pt>
                <c:pt idx="7">
                  <c:v>2.7704596027581654E-2</c:v>
                </c:pt>
                <c:pt idx="8">
                  <c:v>3.4170764539435725E-2</c:v>
                </c:pt>
                <c:pt idx="9">
                  <c:v>4.1961759292327129E-2</c:v>
                </c:pt>
                <c:pt idx="10">
                  <c:v>4.1318919809895327E-2</c:v>
                </c:pt>
                <c:pt idx="11">
                  <c:v>4.647605835004532E-2</c:v>
                </c:pt>
                <c:pt idx="12">
                  <c:v>4.608046482239498E-2</c:v>
                </c:pt>
                <c:pt idx="13">
                  <c:v>3.8077937419301662E-2</c:v>
                </c:pt>
                <c:pt idx="14">
                  <c:v>3.1690063459795054E-2</c:v>
                </c:pt>
                <c:pt idx="15">
                  <c:v>2.7328232740858761E-2</c:v>
                </c:pt>
                <c:pt idx="16">
                  <c:v>3.2367242658168725E-2</c:v>
                </c:pt>
                <c:pt idx="17">
                  <c:v>2.8846048185489404E-2</c:v>
                </c:pt>
                <c:pt idx="18">
                  <c:v>2.3625724568006368E-2</c:v>
                </c:pt>
                <c:pt idx="19">
                  <c:v>2.5908628883821869E-2</c:v>
                </c:pt>
                <c:pt idx="20">
                  <c:v>2.2217109420070873E-2</c:v>
                </c:pt>
                <c:pt idx="21">
                  <c:v>1.513213922694431E-2</c:v>
                </c:pt>
                <c:pt idx="22">
                  <c:v>1.215145188319002E-2</c:v>
                </c:pt>
                <c:pt idx="23">
                  <c:v>1.1703661987308038E-2</c:v>
                </c:pt>
                <c:pt idx="24">
                  <c:v>7.0897777533584219E-3</c:v>
                </c:pt>
                <c:pt idx="25">
                  <c:v>6.0472239773632589E-3</c:v>
                </c:pt>
                <c:pt idx="26">
                  <c:v>4.7601714238619808E-3</c:v>
                </c:pt>
                <c:pt idx="27">
                  <c:v>5.8789593692480961E-3</c:v>
                </c:pt>
                <c:pt idx="28">
                  <c:v>6.1268921183483963E-3</c:v>
                </c:pt>
                <c:pt idx="29">
                  <c:v>5.8061591714513323E-3</c:v>
                </c:pt>
                <c:pt idx="30">
                  <c:v>6.4750968379989546E-3</c:v>
                </c:pt>
                <c:pt idx="31">
                  <c:v>7.5684733935880858E-3</c:v>
                </c:pt>
                <c:pt idx="32">
                  <c:v>1.0422790582676297E-2</c:v>
                </c:pt>
                <c:pt idx="33">
                  <c:v>1.133416664377352E-2</c:v>
                </c:pt>
                <c:pt idx="34">
                  <c:v>1.2708442075767146E-2</c:v>
                </c:pt>
                <c:pt idx="35">
                  <c:v>1.3362270267300346E-2</c:v>
                </c:pt>
                <c:pt idx="36">
                  <c:v>1.4013351281558197E-2</c:v>
                </c:pt>
                <c:pt idx="37">
                  <c:v>1.3507870662893873E-2</c:v>
                </c:pt>
                <c:pt idx="38">
                  <c:v>1.375374302903766E-2</c:v>
                </c:pt>
                <c:pt idx="39">
                  <c:v>1.1416581962034008E-2</c:v>
                </c:pt>
                <c:pt idx="40">
                  <c:v>1.2523694403999888E-2</c:v>
                </c:pt>
                <c:pt idx="41">
                  <c:v>1.3095107277272601E-2</c:v>
                </c:pt>
                <c:pt idx="42">
                  <c:v>1.3527787698140158E-2</c:v>
                </c:pt>
                <c:pt idx="43">
                  <c:v>1.2126040493393036E-2</c:v>
                </c:pt>
                <c:pt idx="44">
                  <c:v>1.4111562869151942E-2</c:v>
                </c:pt>
                <c:pt idx="45">
                  <c:v>1.5564132853493033E-2</c:v>
                </c:pt>
                <c:pt idx="46">
                  <c:v>1.6248866789373914E-2</c:v>
                </c:pt>
                <c:pt idx="47">
                  <c:v>1.3855388588225596E-2</c:v>
                </c:pt>
                <c:pt idx="48">
                  <c:v>1.5076508887118483E-2</c:v>
                </c:pt>
                <c:pt idx="49">
                  <c:v>1.4132853493035903E-2</c:v>
                </c:pt>
                <c:pt idx="50">
                  <c:v>1.2836185819070901E-2</c:v>
                </c:pt>
                <c:pt idx="51">
                  <c:v>8.1268371748028888E-3</c:v>
                </c:pt>
                <c:pt idx="52">
                  <c:v>7.6721793357325324E-3</c:v>
                </c:pt>
                <c:pt idx="53">
                  <c:v>7.0355210021702686E-3</c:v>
                </c:pt>
                <c:pt idx="54">
                  <c:v>7.662564215268809E-3</c:v>
                </c:pt>
                <c:pt idx="55">
                  <c:v>5.1502705969616201E-3</c:v>
                </c:pt>
                <c:pt idx="56">
                  <c:v>5.8514875964946001E-3</c:v>
                </c:pt>
                <c:pt idx="57">
                  <c:v>5.1262327958023117E-3</c:v>
                </c:pt>
                <c:pt idx="58">
                  <c:v>5.2608444822944411E-3</c:v>
                </c:pt>
                <c:pt idx="59">
                  <c:v>3.9161012060108229E-3</c:v>
                </c:pt>
                <c:pt idx="60">
                  <c:v>3.5926210818384104E-3</c:v>
                </c:pt>
                <c:pt idx="61">
                  <c:v>2.8934644652619424E-3</c:v>
                </c:pt>
                <c:pt idx="62">
                  <c:v>2.4140820307134419E-3</c:v>
                </c:pt>
                <c:pt idx="63">
                  <c:v>2.6221807093211717E-3</c:v>
                </c:pt>
                <c:pt idx="64">
                  <c:v>2.9243702096096252E-3</c:v>
                </c:pt>
                <c:pt idx="65">
                  <c:v>2.7423697151177165E-3</c:v>
                </c:pt>
                <c:pt idx="66">
                  <c:v>3.2966127304194931E-3</c:v>
                </c:pt>
                <c:pt idx="67">
                  <c:v>3.7327271228812381E-3</c:v>
                </c:pt>
                <c:pt idx="68">
                  <c:v>3.7416554490261253E-3</c:v>
                </c:pt>
                <c:pt idx="69">
                  <c:v>3.5521002170270039E-3</c:v>
                </c:pt>
                <c:pt idx="70">
                  <c:v>3.0582951017829175E-3</c:v>
                </c:pt>
                <c:pt idx="71">
                  <c:v>2.9037663800445036E-3</c:v>
                </c:pt>
                <c:pt idx="72">
                  <c:v>2.3783687261338966E-3</c:v>
                </c:pt>
                <c:pt idx="73">
                  <c:v>2.0384055383093867E-3</c:v>
                </c:pt>
                <c:pt idx="74">
                  <c:v>1.4017472047471221E-3</c:v>
                </c:pt>
                <c:pt idx="75">
                  <c:v>1.828246476745144E-3</c:v>
                </c:pt>
                <c:pt idx="76">
                  <c:v>1.5782533446883325E-3</c:v>
                </c:pt>
                <c:pt idx="77">
                  <c:v>1.476607785500398E-3</c:v>
                </c:pt>
                <c:pt idx="78">
                  <c:v>1.718359385731161E-3</c:v>
                </c:pt>
                <c:pt idx="79">
                  <c:v>1.7966539380786237E-3</c:v>
                </c:pt>
                <c:pt idx="80">
                  <c:v>1.2197467102552126E-3</c:v>
                </c:pt>
                <c:pt idx="81">
                  <c:v>8.7016840196697874E-4</c:v>
                </c:pt>
                <c:pt idx="82">
                  <c:v>1.0940633499079693E-3</c:v>
                </c:pt>
                <c:pt idx="83">
                  <c:v>9.0656850086536054E-4</c:v>
                </c:pt>
                <c:pt idx="84">
                  <c:v>5.8858273124364705E-4</c:v>
                </c:pt>
                <c:pt idx="85">
                  <c:v>4.8212961182385084E-4</c:v>
                </c:pt>
                <c:pt idx="86">
                  <c:v>4.5534463338919249E-4</c:v>
                </c:pt>
                <c:pt idx="87">
                  <c:v>2.8776681959286825E-4</c:v>
                </c:pt>
                <c:pt idx="88">
                  <c:v>2.1565341611494182E-4</c:v>
                </c:pt>
                <c:pt idx="89">
                  <c:v>1.2430977170956839E-4</c:v>
                </c:pt>
                <c:pt idx="90">
                  <c:v>1.1400785692700748E-4</c:v>
                </c:pt>
                <c:pt idx="91">
                  <c:v>8.8596467130023888E-5</c:v>
                </c:pt>
                <c:pt idx="92">
                  <c:v>9.6837998956072628E-5</c:v>
                </c:pt>
                <c:pt idx="93">
                  <c:v>7.8294552347462967E-5</c:v>
                </c:pt>
                <c:pt idx="94">
                  <c:v>5.3569956869316768E-5</c:v>
                </c:pt>
                <c:pt idx="95">
                  <c:v>7.8294552347462967E-5</c:v>
                </c:pt>
                <c:pt idx="96">
                  <c:v>8.1728523941649927E-5</c:v>
                </c:pt>
                <c:pt idx="97">
                  <c:v>8.8596467130023888E-5</c:v>
                </c:pt>
                <c:pt idx="98">
                  <c:v>8.3102112579324719E-5</c:v>
                </c:pt>
                <c:pt idx="99">
                  <c:v>1.222493887530562E-4</c:v>
                </c:pt>
                <c:pt idx="100">
                  <c:v>5.8583555396829739E-4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9B-4B1B-8B8B-521A22FDE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Time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Time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r3'!$DQ$8:$DQ$108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19-48C5-B5AF-42A274BCD820}"/>
            </c:ext>
          </c:extLst>
        </c:ser>
        <c:ser>
          <c:idx val="5"/>
          <c:order val="1"/>
          <c:tx>
            <c:strRef>
              <c:f>'TLF Time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r3'!$DR$8:$DR$108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19-48C5-B5AF-42A274BCD820}"/>
            </c:ext>
          </c:extLst>
        </c:ser>
        <c:ser>
          <c:idx val="8"/>
          <c:order val="2"/>
          <c:tx>
            <c:strRef>
              <c:f>'TLF Time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r3'!$DJ$8:$DJ$108</c:f>
              <c:numCache>
                <c:formatCode>_(* #,##0.0000000_);_(* \(#,##0.0000000\);_(* "-"??_);_(@_)</c:formatCode>
                <c:ptCount val="101"/>
                <c:pt idx="0">
                  <c:v>2.3937100177689991E-5</c:v>
                </c:pt>
                <c:pt idx="1">
                  <c:v>1.4150661431010106E-4</c:v>
                </c:pt>
                <c:pt idx="2">
                  <c:v>3.0688420421176583E-3</c:v>
                </c:pt>
                <c:pt idx="3">
                  <c:v>1.3051141812903393E-2</c:v>
                </c:pt>
                <c:pt idx="4">
                  <c:v>2.3347930115305407E-2</c:v>
                </c:pt>
                <c:pt idx="5">
                  <c:v>4.1969539312653445E-2</c:v>
                </c:pt>
                <c:pt idx="6">
                  <c:v>3.9778302777602914E-2</c:v>
                </c:pt>
                <c:pt idx="7">
                  <c:v>3.1817167106351081E-2</c:v>
                </c:pt>
                <c:pt idx="8">
                  <c:v>3.8469697218165115E-2</c:v>
                </c:pt>
                <c:pt idx="9">
                  <c:v>3.9499389273322534E-2</c:v>
                </c:pt>
                <c:pt idx="10">
                  <c:v>4.4309027169798947E-2</c:v>
                </c:pt>
                <c:pt idx="11">
                  <c:v>4.7147887901369624E-2</c:v>
                </c:pt>
                <c:pt idx="12">
                  <c:v>4.5765487303814967E-2</c:v>
                </c:pt>
                <c:pt idx="13">
                  <c:v>4.2950563672421976E-2</c:v>
                </c:pt>
                <c:pt idx="14">
                  <c:v>3.8524580624649869E-2</c:v>
                </c:pt>
                <c:pt idx="15">
                  <c:v>3.706256602539925E-2</c:v>
                </c:pt>
                <c:pt idx="16">
                  <c:v>3.454242579895693E-2</c:v>
                </c:pt>
                <c:pt idx="17">
                  <c:v>2.9856969875225552E-2</c:v>
                </c:pt>
                <c:pt idx="18">
                  <c:v>2.6214298674704598E-2</c:v>
                </c:pt>
                <c:pt idx="19">
                  <c:v>2.4126745490699975E-2</c:v>
                </c:pt>
                <c:pt idx="20">
                  <c:v>2.1542728914059728E-2</c:v>
                </c:pt>
                <c:pt idx="21">
                  <c:v>1.6717088867740777E-2</c:v>
                </c:pt>
                <c:pt idx="22">
                  <c:v>1.4048036073342218E-2</c:v>
                </c:pt>
                <c:pt idx="23">
                  <c:v>1.2597791650422059E-2</c:v>
                </c:pt>
                <c:pt idx="24">
                  <c:v>9.3762018143528445E-3</c:v>
                </c:pt>
                <c:pt idx="25">
                  <c:v>8.5507024811531697E-3</c:v>
                </c:pt>
                <c:pt idx="26">
                  <c:v>7.7438502812410895E-3</c:v>
                </c:pt>
                <c:pt idx="27">
                  <c:v>9.6018189022154914E-3</c:v>
                </c:pt>
                <c:pt idx="28">
                  <c:v>9.2545325758806082E-3</c:v>
                </c:pt>
                <c:pt idx="29">
                  <c:v>9.8015151523166612E-3</c:v>
                </c:pt>
                <c:pt idx="30">
                  <c:v>1.2314910670974111E-2</c:v>
                </c:pt>
                <c:pt idx="31">
                  <c:v>1.0552954949054975E-2</c:v>
                </c:pt>
                <c:pt idx="32">
                  <c:v>1.0996518672789628E-2</c:v>
                </c:pt>
                <c:pt idx="33">
                  <c:v>1.2403385367210987E-2</c:v>
                </c:pt>
                <c:pt idx="34">
                  <c:v>1.4355779897173624E-2</c:v>
                </c:pt>
                <c:pt idx="35">
                  <c:v>1.1714763927292579E-2</c:v>
                </c:pt>
                <c:pt idx="36">
                  <c:v>1.2817060778016592E-2</c:v>
                </c:pt>
                <c:pt idx="37">
                  <c:v>1.3736986020204501E-2</c:v>
                </c:pt>
                <c:pt idx="38">
                  <c:v>1.2420577759603804E-2</c:v>
                </c:pt>
                <c:pt idx="39">
                  <c:v>1.4241516612347523E-2</c:v>
                </c:pt>
                <c:pt idx="40">
                  <c:v>1.2815473787949561E-2</c:v>
                </c:pt>
                <c:pt idx="41">
                  <c:v>1.2222997496258672E-2</c:v>
                </c:pt>
                <c:pt idx="42">
                  <c:v>1.113326431689864E-2</c:v>
                </c:pt>
                <c:pt idx="43">
                  <c:v>9.9526759562011905E-3</c:v>
                </c:pt>
                <c:pt idx="44">
                  <c:v>8.8401959192137419E-3</c:v>
                </c:pt>
                <c:pt idx="45">
                  <c:v>6.7608421838887718E-3</c:v>
                </c:pt>
                <c:pt idx="46">
                  <c:v>6.7539652269316451E-3</c:v>
                </c:pt>
                <c:pt idx="47">
                  <c:v>5.9690663896134677E-3</c:v>
                </c:pt>
                <c:pt idx="48">
                  <c:v>4.7503902673073171E-3</c:v>
                </c:pt>
                <c:pt idx="49">
                  <c:v>4.6609898268646739E-3</c:v>
                </c:pt>
                <c:pt idx="50">
                  <c:v>3.9973634805019753E-3</c:v>
                </c:pt>
                <c:pt idx="51">
                  <c:v>3.4593738477790873E-3</c:v>
                </c:pt>
                <c:pt idx="52">
                  <c:v>2.8735100147008179E-3</c:v>
                </c:pt>
                <c:pt idx="53">
                  <c:v>3.3172059876077236E-3</c:v>
                </c:pt>
                <c:pt idx="54">
                  <c:v>2.4173826196021838E-3</c:v>
                </c:pt>
                <c:pt idx="55">
                  <c:v>2.6199883514929083E-3</c:v>
                </c:pt>
                <c:pt idx="56">
                  <c:v>2.3856428182616003E-3</c:v>
                </c:pt>
                <c:pt idx="57">
                  <c:v>2.04232396709429E-3</c:v>
                </c:pt>
                <c:pt idx="58">
                  <c:v>2.1870045615384496E-3</c:v>
                </c:pt>
                <c:pt idx="59">
                  <c:v>2.472927271948205E-3</c:v>
                </c:pt>
                <c:pt idx="60">
                  <c:v>3.0226870810015601E-3</c:v>
                </c:pt>
                <c:pt idx="61">
                  <c:v>3.0807444676203772E-3</c:v>
                </c:pt>
                <c:pt idx="62">
                  <c:v>3.6806267129574038E-3</c:v>
                </c:pt>
                <c:pt idx="63">
                  <c:v>3.5158442443308752E-3</c:v>
                </c:pt>
                <c:pt idx="64">
                  <c:v>3.2509491523092559E-3</c:v>
                </c:pt>
                <c:pt idx="65">
                  <c:v>2.8596238516143133E-3</c:v>
                </c:pt>
                <c:pt idx="66">
                  <c:v>2.4242595765593105E-3</c:v>
                </c:pt>
                <c:pt idx="67">
                  <c:v>1.9119262832533932E-3</c:v>
                </c:pt>
                <c:pt idx="68">
                  <c:v>1.6841932086347072E-3</c:v>
                </c:pt>
                <c:pt idx="69">
                  <c:v>2.2342175160325671E-3</c:v>
                </c:pt>
                <c:pt idx="70">
                  <c:v>2.1093742974262726E-3</c:v>
                </c:pt>
                <c:pt idx="71">
                  <c:v>1.8967176284443638E-3</c:v>
                </c:pt>
                <c:pt idx="72">
                  <c:v>1.8492401756057407E-3</c:v>
                </c:pt>
                <c:pt idx="73">
                  <c:v>1.605240452800006E-3</c:v>
                </c:pt>
                <c:pt idx="74">
                  <c:v>1.4670400677962159E-3</c:v>
                </c:pt>
                <c:pt idx="75">
                  <c:v>1.0940974020443605E-3</c:v>
                </c:pt>
                <c:pt idx="76">
                  <c:v>9.7150241936635735E-4</c:v>
                </c:pt>
                <c:pt idx="77">
                  <c:v>6.3387028260590117E-4</c:v>
                </c:pt>
                <c:pt idx="78">
                  <c:v>4.6181410950548867E-4</c:v>
                </c:pt>
                <c:pt idx="79">
                  <c:v>4.9514090091310121E-4</c:v>
                </c:pt>
                <c:pt idx="80">
                  <c:v>4.0190523447513742E-4</c:v>
                </c:pt>
                <c:pt idx="81">
                  <c:v>3.273167013247664E-4</c:v>
                </c:pt>
                <c:pt idx="82">
                  <c:v>1.8409084777538378E-4</c:v>
                </c:pt>
                <c:pt idx="83">
                  <c:v>1.4349035189388753E-4</c:v>
                </c:pt>
                <c:pt idx="84">
                  <c:v>1.0064162008409989E-4</c:v>
                </c:pt>
                <c:pt idx="85">
                  <c:v>8.3713726035788744E-5</c:v>
                </c:pt>
                <c:pt idx="86">
                  <c:v>8.0407496729477976E-5</c:v>
                </c:pt>
                <c:pt idx="87">
                  <c:v>7.7101267423167208E-5</c:v>
                </c:pt>
                <c:pt idx="88">
                  <c:v>4.3642226843302185E-5</c:v>
                </c:pt>
                <c:pt idx="89">
                  <c:v>5.3031918073224777E-5</c:v>
                </c:pt>
                <c:pt idx="90">
                  <c:v>6.0437871719360918E-5</c:v>
                </c:pt>
                <c:pt idx="91">
                  <c:v>4.1261741742758438E-5</c:v>
                </c:pt>
                <c:pt idx="92">
                  <c:v>2.6846581967243473E-5</c:v>
                </c:pt>
                <c:pt idx="93">
                  <c:v>1.4282910603262536E-5</c:v>
                </c:pt>
                <c:pt idx="94">
                  <c:v>6.2157110958642512E-6</c:v>
                </c:pt>
                <c:pt idx="95">
                  <c:v>4.4964718565826499E-6</c:v>
                </c:pt>
                <c:pt idx="96">
                  <c:v>4.7609702010875117E-6</c:v>
                </c:pt>
                <c:pt idx="97">
                  <c:v>3.7029768230680649E-6</c:v>
                </c:pt>
                <c:pt idx="98">
                  <c:v>2.3804851005437558E-6</c:v>
                </c:pt>
                <c:pt idx="99">
                  <c:v>1.4547408947767397E-6</c:v>
                </c:pt>
                <c:pt idx="100">
                  <c:v>3.967475167572926E-7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719-48C5-B5AF-42A274BCD820}"/>
            </c:ext>
          </c:extLst>
        </c:ser>
        <c:ser>
          <c:idx val="6"/>
          <c:order val="3"/>
          <c:tx>
            <c:strRef>
              <c:f>'TLF Time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r3'!$DS$8:$DS$108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719-48C5-B5AF-42A274BCD820}"/>
            </c:ext>
          </c:extLst>
        </c:ser>
        <c:ser>
          <c:idx val="7"/>
          <c:order val="4"/>
          <c:tx>
            <c:strRef>
              <c:f>'TLF Time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Time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r3'!$DT$8:$DT$108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719-48C5-B5AF-42A274BCD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8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0420976788"/>
          <c:y val="0.14478983605310208"/>
          <c:w val="0.12610313416705266"/>
          <c:h val="0.426405530830385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AE-4C86-99F8-99671D89BF2B}"/>
            </c:ext>
          </c:extLst>
        </c:ser>
        <c:ser>
          <c:idx val="1"/>
          <c:order val="1"/>
          <c:tx>
            <c:strRef>
              <c:f>'TLF Time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AE-4C86-99F8-99671D89B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EE-42E5-85D9-71DE52399153}"/>
            </c:ext>
          </c:extLst>
        </c:ser>
        <c:ser>
          <c:idx val="1"/>
          <c:order val="1"/>
          <c:tx>
            <c:strRef>
              <c:f>'TLF Time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EE-42E5-85D9-71DE52399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1-44E1-82AA-6C8179E0E7E2}"/>
            </c:ext>
          </c:extLst>
        </c:ser>
        <c:ser>
          <c:idx val="1"/>
          <c:order val="1"/>
          <c:tx>
            <c:strRef>
              <c:f>'TLF Time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A1-44E1-82AA-6C8179E0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6.0000000000000012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</a:t>
            </a:r>
          </a:p>
        </c:rich>
      </c:tx>
      <c:layout>
        <c:manualLayout>
          <c:xMode val="edge"/>
          <c:yMode val="edge"/>
          <c:x val="0.45408544765237679"/>
          <c:y val="4.21570428696412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Time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1.4085179818754354E-4</c:v>
                </c:pt>
                <c:pt idx="2">
                  <c:v>5.3168491820184908E-3</c:v>
                </c:pt>
                <c:pt idx="3">
                  <c:v>7.9287314397135933E-3</c:v>
                </c:pt>
                <c:pt idx="4">
                  <c:v>1.0509993741280968E-2</c:v>
                </c:pt>
                <c:pt idx="5">
                  <c:v>1.1078912526134131E-2</c:v>
                </c:pt>
                <c:pt idx="6">
                  <c:v>1.2653390670221847E-2</c:v>
                </c:pt>
                <c:pt idx="7">
                  <c:v>1.192892250823983E-2</c:v>
                </c:pt>
                <c:pt idx="8">
                  <c:v>1.5051545634145415E-2</c:v>
                </c:pt>
                <c:pt idx="9">
                  <c:v>3.0365198092744173E-2</c:v>
                </c:pt>
                <c:pt idx="10">
                  <c:v>3.1733297732531009E-2</c:v>
                </c:pt>
                <c:pt idx="11">
                  <c:v>4.1540257281119361E-2</c:v>
                </c:pt>
                <c:pt idx="12">
                  <c:v>3.8526028799905937E-2</c:v>
                </c:pt>
                <c:pt idx="13">
                  <c:v>2.7696362716651497E-2</c:v>
                </c:pt>
                <c:pt idx="14">
                  <c:v>1.8348090110856488E-2</c:v>
                </c:pt>
                <c:pt idx="15">
                  <c:v>2.1563797903390362E-2</c:v>
                </c:pt>
                <c:pt idx="16">
                  <c:v>2.3018245819457387E-2</c:v>
                </c:pt>
                <c:pt idx="17">
                  <c:v>1.9014992755318379E-2</c:v>
                </c:pt>
                <c:pt idx="18">
                  <c:v>1.5143405502528597E-2</c:v>
                </c:pt>
                <c:pt idx="19">
                  <c:v>1.5941973958339711E-2</c:v>
                </c:pt>
                <c:pt idx="20">
                  <c:v>1.4193574463446507E-2</c:v>
                </c:pt>
                <c:pt idx="21">
                  <c:v>9.3439858119371277E-3</c:v>
                </c:pt>
                <c:pt idx="22">
                  <c:v>7.0242179357005406E-3</c:v>
                </c:pt>
                <c:pt idx="23">
                  <c:v>7.8319723783499759E-3</c:v>
                </c:pt>
                <c:pt idx="24">
                  <c:v>4.4460176297459394E-3</c:v>
                </c:pt>
                <c:pt idx="25">
                  <c:v>3.3063428626719463E-3</c:v>
                </c:pt>
                <c:pt idx="26">
                  <c:v>3.1703902574648384E-3</c:v>
                </c:pt>
                <c:pt idx="27">
                  <c:v>4.0424466079825002E-3</c:v>
                </c:pt>
                <c:pt idx="28">
                  <c:v>3.9971290729134646E-3</c:v>
                </c:pt>
                <c:pt idx="29">
                  <c:v>4.8887821953528705E-3</c:v>
                </c:pt>
                <c:pt idx="30">
                  <c:v>4.1526784500423167E-3</c:v>
                </c:pt>
                <c:pt idx="31">
                  <c:v>6.2109519009481157E-3</c:v>
                </c:pt>
                <c:pt idx="32">
                  <c:v>8.0328392905478635E-3</c:v>
                </c:pt>
                <c:pt idx="33">
                  <c:v>1.1232624705895321E-2</c:v>
                </c:pt>
                <c:pt idx="34">
                  <c:v>1.4158667713460898E-2</c:v>
                </c:pt>
                <c:pt idx="35">
                  <c:v>1.7402545865632283E-2</c:v>
                </c:pt>
                <c:pt idx="36">
                  <c:v>1.4719625309720857E-2</c:v>
                </c:pt>
                <c:pt idx="37">
                  <c:v>1.7057152760511521E-2</c:v>
                </c:pt>
                <c:pt idx="38">
                  <c:v>1.3534633007577825E-2</c:v>
                </c:pt>
                <c:pt idx="39">
                  <c:v>1.4423836533527011E-2</c:v>
                </c:pt>
                <c:pt idx="40">
                  <c:v>1.6131205287209061E-2</c:v>
                </c:pt>
                <c:pt idx="41">
                  <c:v>1.4475890458944148E-2</c:v>
                </c:pt>
                <c:pt idx="42">
                  <c:v>2.3202577955346304E-2</c:v>
                </c:pt>
                <c:pt idx="43">
                  <c:v>2.3007222635251408E-2</c:v>
                </c:pt>
                <c:pt idx="44">
                  <c:v>2.3806403490185077E-2</c:v>
                </c:pt>
                <c:pt idx="45">
                  <c:v>2.8568419067169157E-2</c:v>
                </c:pt>
                <c:pt idx="46">
                  <c:v>2.800439947529643E-2</c:v>
                </c:pt>
                <c:pt idx="47">
                  <c:v>2.8284265874303854E-2</c:v>
                </c:pt>
                <c:pt idx="48">
                  <c:v>1.9196262895594524E-2</c:v>
                </c:pt>
                <c:pt idx="49">
                  <c:v>2.5200836292241759E-2</c:v>
                </c:pt>
                <c:pt idx="50">
                  <c:v>2.0096489605749689E-2</c:v>
                </c:pt>
                <c:pt idx="51">
                  <c:v>2.0384929592472879E-2</c:v>
                </c:pt>
                <c:pt idx="52">
                  <c:v>9.2821335005591199E-3</c:v>
                </c:pt>
                <c:pt idx="53">
                  <c:v>8.7493462639366727E-3</c:v>
                </c:pt>
                <c:pt idx="54">
                  <c:v>1.0872534021833252E-2</c:v>
                </c:pt>
                <c:pt idx="55">
                  <c:v>9.4548300531194993E-3</c:v>
                </c:pt>
                <c:pt idx="56">
                  <c:v>7.7578720845208771E-3</c:v>
                </c:pt>
                <c:pt idx="57">
                  <c:v>7.1515969531918853E-3</c:v>
                </c:pt>
                <c:pt idx="58">
                  <c:v>6.8337618085860807E-3</c:v>
                </c:pt>
                <c:pt idx="59">
                  <c:v>7.5190364267246077E-3</c:v>
                </c:pt>
                <c:pt idx="60">
                  <c:v>4.7932479322343631E-3</c:v>
                </c:pt>
                <c:pt idx="61">
                  <c:v>4.5170559279622659E-3</c:v>
                </c:pt>
                <c:pt idx="62">
                  <c:v>3.5396669283652244E-3</c:v>
                </c:pt>
                <c:pt idx="63">
                  <c:v>4.0050902615066733E-3</c:v>
                </c:pt>
                <c:pt idx="64">
                  <c:v>3.1458942925626575E-3</c:v>
                </c:pt>
                <c:pt idx="65">
                  <c:v>3.8323937089462935E-3</c:v>
                </c:pt>
                <c:pt idx="66">
                  <c:v>4.1416552658363349E-3</c:v>
                </c:pt>
                <c:pt idx="67">
                  <c:v>4.3027162350681774E-3</c:v>
                </c:pt>
                <c:pt idx="68">
                  <c:v>5.9739534405195095E-3</c:v>
                </c:pt>
                <c:pt idx="69">
                  <c:v>7.7021437643684139E-3</c:v>
                </c:pt>
                <c:pt idx="70">
                  <c:v>6.4344775806805211E-3</c:v>
                </c:pt>
                <c:pt idx="71">
                  <c:v>5.9047523396708471E-3</c:v>
                </c:pt>
                <c:pt idx="72">
                  <c:v>5.0437191733591685E-3</c:v>
                </c:pt>
                <c:pt idx="73">
                  <c:v>4.4484672262361568E-3</c:v>
                </c:pt>
                <c:pt idx="74">
                  <c:v>4.7154732436699362E-3</c:v>
                </c:pt>
                <c:pt idx="75">
                  <c:v>3.9646719194180733E-3</c:v>
                </c:pt>
                <c:pt idx="76">
                  <c:v>3.9377263580256741E-3</c:v>
                </c:pt>
                <c:pt idx="77">
                  <c:v>3.0221896698066409E-3</c:v>
                </c:pt>
                <c:pt idx="78">
                  <c:v>2.9774845338601599E-3</c:v>
                </c:pt>
                <c:pt idx="79">
                  <c:v>4.3688553403040684E-3</c:v>
                </c:pt>
                <c:pt idx="80">
                  <c:v>4.6879152831549821E-3</c:v>
                </c:pt>
                <c:pt idx="81">
                  <c:v>5.0265719979276412E-3</c:v>
                </c:pt>
                <c:pt idx="82">
                  <c:v>3.0326004548900678E-3</c:v>
                </c:pt>
                <c:pt idx="83">
                  <c:v>2.2217840166278611E-3</c:v>
                </c:pt>
                <c:pt idx="84">
                  <c:v>2.9033842400310603E-3</c:v>
                </c:pt>
                <c:pt idx="85">
                  <c:v>2.9425777838745508E-3</c:v>
                </c:pt>
                <c:pt idx="86">
                  <c:v>1.7918798325945757E-3</c:v>
                </c:pt>
                <c:pt idx="87">
                  <c:v>1.8451585562568207E-3</c:v>
                </c:pt>
                <c:pt idx="88">
                  <c:v>9.1676148646414207E-4</c:v>
                </c:pt>
                <c:pt idx="89">
                  <c:v>1.0949696311275123E-3</c:v>
                </c:pt>
                <c:pt idx="90">
                  <c:v>6.6751504358444555E-4</c:v>
                </c:pt>
                <c:pt idx="91">
                  <c:v>3.9744703053789463E-4</c:v>
                </c:pt>
                <c:pt idx="92">
                  <c:v>4.5011335507758477E-4</c:v>
                </c:pt>
                <c:pt idx="93">
                  <c:v>2.2107608324218792E-4</c:v>
                </c:pt>
                <c:pt idx="94">
                  <c:v>2.4312245165415127E-4</c:v>
                </c:pt>
                <c:pt idx="95">
                  <c:v>3.7111386826804948E-4</c:v>
                </c:pt>
                <c:pt idx="96">
                  <c:v>1.4697578941308891E-4</c:v>
                </c:pt>
                <c:pt idx="97">
                  <c:v>1.4146419731009808E-4</c:v>
                </c:pt>
                <c:pt idx="98">
                  <c:v>1.2431702187857104E-4</c:v>
                </c:pt>
                <c:pt idx="99">
                  <c:v>1.0778224556959854E-4</c:v>
                </c:pt>
                <c:pt idx="100">
                  <c:v>1.2425578196631557E-3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8-468A-8442-B9D6B8688C29}"/>
            </c:ext>
          </c:extLst>
        </c:ser>
        <c:ser>
          <c:idx val="1"/>
          <c:order val="1"/>
          <c:tx>
            <c:strRef>
              <c:f>'TLF Time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Time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Time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38-468A-8442-B9D6B8688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40"/>
        <c:minorUnit val="20"/>
      </c:valAx>
      <c:valAx>
        <c:axId val="277200192"/>
        <c:scaling>
          <c:orientation val="minMax"/>
          <c:max val="8.0000000000000016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</a:t>
            </a: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r3'!$CP$8:$CP$158</c:f>
              <c:numCache>
                <c:formatCode>_(* #,##0.0000000_);_(* \(#,##0.0000000\);_(* "-"??_);_(@_)</c:formatCode>
                <c:ptCount val="15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83-42F9-B6D8-AFC4856BC90E}"/>
            </c:ext>
          </c:extLst>
        </c:ser>
        <c:ser>
          <c:idx val="1"/>
          <c:order val="1"/>
          <c:tx>
            <c:strRef>
              <c:f>'TLF Dist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r3'!$CQ$8:$CQ$158</c:f>
              <c:numCache>
                <c:formatCode>_(* #,##0.0000000_);_(* \(#,##0.0000000\);_(* "-"??_);_(@_)</c:formatCode>
                <c:ptCount val="15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83-42F9-B6D8-AFC4856B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r3'!$CP$8:$CP$158</c:f>
              <c:numCache>
                <c:formatCode>_(* #,##0.0000000_);_(* \(#,##0.0000000\);_(* "-"??_);_(@_)</c:formatCode>
                <c:ptCount val="15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2B-49AC-955B-44EE7981500D}"/>
            </c:ext>
          </c:extLst>
        </c:ser>
        <c:ser>
          <c:idx val="1"/>
          <c:order val="1"/>
          <c:tx>
            <c:strRef>
              <c:f>'TLF Dist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r3'!$CQ$8:$CQ$158</c:f>
              <c:numCache>
                <c:formatCode>_(* #,##0.0000000_);_(* \(#,##0.0000000\);_(* "-"??_);_(@_)</c:formatCode>
                <c:ptCount val="15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2B-49AC-955B-44EE79815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r3'!$CR$8:$CR$158</c:f>
              <c:numCache>
                <c:formatCode>_(* #,##0.0000000_);_(* \(#,##0.0000000\);_(* "-"??_);_(@_)</c:formatCode>
                <c:ptCount val="151"/>
                <c:pt idx="0">
                  <c:v>6.3032246168203879E-5</c:v>
                </c:pt>
                <c:pt idx="1">
                  <c:v>3.497819272438538E-3</c:v>
                </c:pt>
                <c:pt idx="2">
                  <c:v>1.2637494966828101E-2</c:v>
                </c:pt>
                <c:pt idx="3">
                  <c:v>1.9368774389716143E-2</c:v>
                </c:pt>
                <c:pt idx="4">
                  <c:v>2.5862977304628249E-2</c:v>
                </c:pt>
                <c:pt idx="5">
                  <c:v>3.1134166487918495E-2</c:v>
                </c:pt>
                <c:pt idx="6">
                  <c:v>4.119486560019868E-2</c:v>
                </c:pt>
                <c:pt idx="7">
                  <c:v>5.4457979129741048E-2</c:v>
                </c:pt>
                <c:pt idx="8">
                  <c:v>5.4979171135370666E-2</c:v>
                </c:pt>
                <c:pt idx="9">
                  <c:v>6.0095131652724287E-2</c:v>
                </c:pt>
                <c:pt idx="10">
                  <c:v>5.3075973613008344E-2</c:v>
                </c:pt>
                <c:pt idx="11">
                  <c:v>4.3297508438794735E-2</c:v>
                </c:pt>
                <c:pt idx="12">
                  <c:v>4.3022800739076592E-2</c:v>
                </c:pt>
                <c:pt idx="13">
                  <c:v>4.2892973127565966E-2</c:v>
                </c:pt>
                <c:pt idx="14">
                  <c:v>3.6909613640554367E-2</c:v>
                </c:pt>
                <c:pt idx="15">
                  <c:v>3.4885055524823405E-2</c:v>
                </c:pt>
                <c:pt idx="16">
                  <c:v>2.5362482454456846E-2</c:v>
                </c:pt>
                <c:pt idx="17">
                  <c:v>2.7558262492614873E-2</c:v>
                </c:pt>
                <c:pt idx="18">
                  <c:v>2.7021077230494808E-2</c:v>
                </c:pt>
                <c:pt idx="19">
                  <c:v>2.6232703763495475E-2</c:v>
                </c:pt>
                <c:pt idx="20">
                  <c:v>2.6074652758178187E-2</c:v>
                </c:pt>
                <c:pt idx="21">
                  <c:v>2.1381102368130889E-2</c:v>
                </c:pt>
                <c:pt idx="22">
                  <c:v>1.8333916616805331E-2</c:v>
                </c:pt>
                <c:pt idx="23">
                  <c:v>1.8205029785088259E-2</c:v>
                </c:pt>
                <c:pt idx="24">
                  <c:v>1.8520191015929281E-2</c:v>
                </c:pt>
                <c:pt idx="25">
                  <c:v>1.6944384861724181E-2</c:v>
                </c:pt>
                <c:pt idx="26">
                  <c:v>1.5302724121970214E-2</c:v>
                </c:pt>
                <c:pt idx="27">
                  <c:v>1.4483304921783563E-2</c:v>
                </c:pt>
                <c:pt idx="28">
                  <c:v>1.1541486507336197E-2</c:v>
                </c:pt>
                <c:pt idx="29">
                  <c:v>8.4218607119068839E-3</c:v>
                </c:pt>
                <c:pt idx="30">
                  <c:v>9.9035888867564509E-3</c:v>
                </c:pt>
                <c:pt idx="31">
                  <c:v>1.3239594034703484E-2</c:v>
                </c:pt>
                <c:pt idx="32">
                  <c:v>1.3222659998419487E-2</c:v>
                </c:pt>
                <c:pt idx="33">
                  <c:v>1.3311093299013683E-2</c:v>
                </c:pt>
                <c:pt idx="34">
                  <c:v>1.3030740920534207E-2</c:v>
                </c:pt>
                <c:pt idx="35">
                  <c:v>1.0757816939304648E-2</c:v>
                </c:pt>
                <c:pt idx="36">
                  <c:v>1.0732415884878657E-2</c:v>
                </c:pt>
                <c:pt idx="37">
                  <c:v>9.5470333449989998E-3</c:v>
                </c:pt>
                <c:pt idx="38">
                  <c:v>8.6354177250439305E-3</c:v>
                </c:pt>
                <c:pt idx="39">
                  <c:v>6.541241904589875E-3</c:v>
                </c:pt>
                <c:pt idx="40">
                  <c:v>5.7773287122229854E-3</c:v>
                </c:pt>
                <c:pt idx="41">
                  <c:v>4.2325682912052135E-3</c:v>
                </c:pt>
                <c:pt idx="42">
                  <c:v>3.7254879824789163E-3</c:v>
                </c:pt>
                <c:pt idx="43">
                  <c:v>3.8449670162604374E-3</c:v>
                </c:pt>
                <c:pt idx="44">
                  <c:v>3.6088312880780608E-3</c:v>
                </c:pt>
                <c:pt idx="45">
                  <c:v>3.617298306220059E-3</c:v>
                </c:pt>
                <c:pt idx="46">
                  <c:v>3.6220022051878351E-3</c:v>
                </c:pt>
                <c:pt idx="47">
                  <c:v>3.9804393065323972E-3</c:v>
                </c:pt>
                <c:pt idx="48">
                  <c:v>3.9945510034357264E-3</c:v>
                </c:pt>
                <c:pt idx="49">
                  <c:v>4.7358854807572886E-3</c:v>
                </c:pt>
                <c:pt idx="50">
                  <c:v>3.5570883994325208E-3</c:v>
                </c:pt>
                <c:pt idx="51">
                  <c:v>2.9455815336215871E-3</c:v>
                </c:pt>
                <c:pt idx="52">
                  <c:v>2.3876991160433057E-3</c:v>
                </c:pt>
                <c:pt idx="53">
                  <c:v>1.8777964679363426E-3</c:v>
                </c:pt>
                <c:pt idx="54">
                  <c:v>9.9628580137504333E-4</c:v>
                </c:pt>
                <c:pt idx="55">
                  <c:v>8.7210286862574623E-4</c:v>
                </c:pt>
                <c:pt idx="56">
                  <c:v>7.761433296831075E-4</c:v>
                </c:pt>
                <c:pt idx="57">
                  <c:v>7.347490187666751E-4</c:v>
                </c:pt>
                <c:pt idx="58">
                  <c:v>4.3558104441609547E-4</c:v>
                </c:pt>
                <c:pt idx="59">
                  <c:v>4.0453531122877119E-4</c:v>
                </c:pt>
                <c:pt idx="60">
                  <c:v>5.6729021551383488E-4</c:v>
                </c:pt>
                <c:pt idx="61">
                  <c:v>3.0857577228613246E-4</c:v>
                </c:pt>
                <c:pt idx="62">
                  <c:v>2.0132687582083029E-4</c:v>
                </c:pt>
                <c:pt idx="63">
                  <c:v>1.7686660118839298E-4</c:v>
                </c:pt>
                <c:pt idx="64">
                  <c:v>2.333133888017099E-4</c:v>
                </c:pt>
                <c:pt idx="65">
                  <c:v>2.2202403127904655E-4</c:v>
                </c:pt>
                <c:pt idx="66">
                  <c:v>1.4488008820751341E-4</c:v>
                </c:pt>
                <c:pt idx="67">
                  <c:v>1.0913045605241271E-4</c:v>
                </c:pt>
                <c:pt idx="68">
                  <c:v>8.2788621832864803E-5</c:v>
                </c:pt>
                <c:pt idx="69">
                  <c:v>3.4808852361545429E-5</c:v>
                </c:pt>
                <c:pt idx="70">
                  <c:v>5.5506007819761623E-5</c:v>
                </c:pt>
                <c:pt idx="71">
                  <c:v>2.1637935251771481E-5</c:v>
                </c:pt>
                <c:pt idx="72">
                  <c:v>1.1289357522663381E-5</c:v>
                </c:pt>
                <c:pt idx="73">
                  <c:v>2.8223393806658452E-6</c:v>
                </c:pt>
                <c:pt idx="74">
                  <c:v>9.4077979355528179E-7</c:v>
                </c:pt>
                <c:pt idx="75">
                  <c:v>8.4670181419975364E-6</c:v>
                </c:pt>
                <c:pt idx="76">
                  <c:v>7.5262383484422543E-6</c:v>
                </c:pt>
                <c:pt idx="77">
                  <c:v>3.7631191742211272E-6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01-4A5E-A1DF-C0E4473570AB}"/>
            </c:ext>
          </c:extLst>
        </c:ser>
        <c:ser>
          <c:idx val="1"/>
          <c:order val="1"/>
          <c:tx>
            <c:strRef>
              <c:f>'TLF Dist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r3'!$CS$8:$CS$158</c:f>
              <c:numCache>
                <c:formatCode>_(* #,##0.0000000_);_(* \(#,##0.0000000\);_(* "-"??_);_(@_)</c:formatCode>
                <c:ptCount val="15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01-4A5E-A1DF-C0E447357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r3'!$CR$8:$CR$158</c:f>
              <c:numCache>
                <c:formatCode>_(* #,##0.0000000_);_(* \(#,##0.0000000\);_(* "-"??_);_(@_)</c:formatCode>
                <c:ptCount val="151"/>
                <c:pt idx="0">
                  <c:v>6.3032246168203879E-5</c:v>
                </c:pt>
                <c:pt idx="1">
                  <c:v>3.497819272438538E-3</c:v>
                </c:pt>
                <c:pt idx="2">
                  <c:v>1.2637494966828101E-2</c:v>
                </c:pt>
                <c:pt idx="3">
                  <c:v>1.9368774389716143E-2</c:v>
                </c:pt>
                <c:pt idx="4">
                  <c:v>2.5862977304628249E-2</c:v>
                </c:pt>
                <c:pt idx="5">
                  <c:v>3.1134166487918495E-2</c:v>
                </c:pt>
                <c:pt idx="6">
                  <c:v>4.119486560019868E-2</c:v>
                </c:pt>
                <c:pt idx="7">
                  <c:v>5.4457979129741048E-2</c:v>
                </c:pt>
                <c:pt idx="8">
                  <c:v>5.4979171135370666E-2</c:v>
                </c:pt>
                <c:pt idx="9">
                  <c:v>6.0095131652724287E-2</c:v>
                </c:pt>
                <c:pt idx="10">
                  <c:v>5.3075973613008344E-2</c:v>
                </c:pt>
                <c:pt idx="11">
                  <c:v>4.3297508438794735E-2</c:v>
                </c:pt>
                <c:pt idx="12">
                  <c:v>4.3022800739076592E-2</c:v>
                </c:pt>
                <c:pt idx="13">
                  <c:v>4.2892973127565966E-2</c:v>
                </c:pt>
                <c:pt idx="14">
                  <c:v>3.6909613640554367E-2</c:v>
                </c:pt>
                <c:pt idx="15">
                  <c:v>3.4885055524823405E-2</c:v>
                </c:pt>
                <c:pt idx="16">
                  <c:v>2.5362482454456846E-2</c:v>
                </c:pt>
                <c:pt idx="17">
                  <c:v>2.7558262492614873E-2</c:v>
                </c:pt>
                <c:pt idx="18">
                  <c:v>2.7021077230494808E-2</c:v>
                </c:pt>
                <c:pt idx="19">
                  <c:v>2.6232703763495475E-2</c:v>
                </c:pt>
                <c:pt idx="20">
                  <c:v>2.6074652758178187E-2</c:v>
                </c:pt>
                <c:pt idx="21">
                  <c:v>2.1381102368130889E-2</c:v>
                </c:pt>
                <c:pt idx="22">
                  <c:v>1.8333916616805331E-2</c:v>
                </c:pt>
                <c:pt idx="23">
                  <c:v>1.8205029785088259E-2</c:v>
                </c:pt>
                <c:pt idx="24">
                  <c:v>1.8520191015929281E-2</c:v>
                </c:pt>
                <c:pt idx="25">
                  <c:v>1.6944384861724181E-2</c:v>
                </c:pt>
                <c:pt idx="26">
                  <c:v>1.5302724121970214E-2</c:v>
                </c:pt>
                <c:pt idx="27">
                  <c:v>1.4483304921783563E-2</c:v>
                </c:pt>
                <c:pt idx="28">
                  <c:v>1.1541486507336197E-2</c:v>
                </c:pt>
                <c:pt idx="29">
                  <c:v>8.4218607119068839E-3</c:v>
                </c:pt>
                <c:pt idx="30">
                  <c:v>9.9035888867564509E-3</c:v>
                </c:pt>
                <c:pt idx="31">
                  <c:v>1.3239594034703484E-2</c:v>
                </c:pt>
                <c:pt idx="32">
                  <c:v>1.3222659998419487E-2</c:v>
                </c:pt>
                <c:pt idx="33">
                  <c:v>1.3311093299013683E-2</c:v>
                </c:pt>
                <c:pt idx="34">
                  <c:v>1.3030740920534207E-2</c:v>
                </c:pt>
                <c:pt idx="35">
                  <c:v>1.0757816939304648E-2</c:v>
                </c:pt>
                <c:pt idx="36">
                  <c:v>1.0732415884878657E-2</c:v>
                </c:pt>
                <c:pt idx="37">
                  <c:v>9.5470333449989998E-3</c:v>
                </c:pt>
                <c:pt idx="38">
                  <c:v>8.6354177250439305E-3</c:v>
                </c:pt>
                <c:pt idx="39">
                  <c:v>6.541241904589875E-3</c:v>
                </c:pt>
                <c:pt idx="40">
                  <c:v>5.7773287122229854E-3</c:v>
                </c:pt>
                <c:pt idx="41">
                  <c:v>4.2325682912052135E-3</c:v>
                </c:pt>
                <c:pt idx="42">
                  <c:v>3.7254879824789163E-3</c:v>
                </c:pt>
                <c:pt idx="43">
                  <c:v>3.8449670162604374E-3</c:v>
                </c:pt>
                <c:pt idx="44">
                  <c:v>3.6088312880780608E-3</c:v>
                </c:pt>
                <c:pt idx="45">
                  <c:v>3.617298306220059E-3</c:v>
                </c:pt>
                <c:pt idx="46">
                  <c:v>3.6220022051878351E-3</c:v>
                </c:pt>
                <c:pt idx="47">
                  <c:v>3.9804393065323972E-3</c:v>
                </c:pt>
                <c:pt idx="48">
                  <c:v>3.9945510034357264E-3</c:v>
                </c:pt>
                <c:pt idx="49">
                  <c:v>4.7358854807572886E-3</c:v>
                </c:pt>
                <c:pt idx="50">
                  <c:v>3.5570883994325208E-3</c:v>
                </c:pt>
                <c:pt idx="51">
                  <c:v>2.9455815336215871E-3</c:v>
                </c:pt>
                <c:pt idx="52">
                  <c:v>2.3876991160433057E-3</c:v>
                </c:pt>
                <c:pt idx="53">
                  <c:v>1.8777964679363426E-3</c:v>
                </c:pt>
                <c:pt idx="54">
                  <c:v>9.9628580137504333E-4</c:v>
                </c:pt>
                <c:pt idx="55">
                  <c:v>8.7210286862574623E-4</c:v>
                </c:pt>
                <c:pt idx="56">
                  <c:v>7.761433296831075E-4</c:v>
                </c:pt>
                <c:pt idx="57">
                  <c:v>7.347490187666751E-4</c:v>
                </c:pt>
                <c:pt idx="58">
                  <c:v>4.3558104441609547E-4</c:v>
                </c:pt>
                <c:pt idx="59">
                  <c:v>4.0453531122877119E-4</c:v>
                </c:pt>
                <c:pt idx="60">
                  <c:v>5.6729021551383488E-4</c:v>
                </c:pt>
                <c:pt idx="61">
                  <c:v>3.0857577228613246E-4</c:v>
                </c:pt>
                <c:pt idx="62">
                  <c:v>2.0132687582083029E-4</c:v>
                </c:pt>
                <c:pt idx="63">
                  <c:v>1.7686660118839298E-4</c:v>
                </c:pt>
                <c:pt idx="64">
                  <c:v>2.333133888017099E-4</c:v>
                </c:pt>
                <c:pt idx="65">
                  <c:v>2.2202403127904655E-4</c:v>
                </c:pt>
                <c:pt idx="66">
                  <c:v>1.4488008820751341E-4</c:v>
                </c:pt>
                <c:pt idx="67">
                  <c:v>1.0913045605241271E-4</c:v>
                </c:pt>
                <c:pt idx="68">
                  <c:v>8.2788621832864803E-5</c:v>
                </c:pt>
                <c:pt idx="69">
                  <c:v>3.4808852361545429E-5</c:v>
                </c:pt>
                <c:pt idx="70">
                  <c:v>5.5506007819761623E-5</c:v>
                </c:pt>
                <c:pt idx="71">
                  <c:v>2.1637935251771481E-5</c:v>
                </c:pt>
                <c:pt idx="72">
                  <c:v>1.1289357522663381E-5</c:v>
                </c:pt>
                <c:pt idx="73">
                  <c:v>2.8223393806658452E-6</c:v>
                </c:pt>
                <c:pt idx="74">
                  <c:v>9.4077979355528179E-7</c:v>
                </c:pt>
                <c:pt idx="75">
                  <c:v>8.4670181419975364E-6</c:v>
                </c:pt>
                <c:pt idx="76">
                  <c:v>7.5262383484422543E-6</c:v>
                </c:pt>
                <c:pt idx="77">
                  <c:v>3.7631191742211272E-6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F6-4AE3-BD20-984BB3FC2E29}"/>
            </c:ext>
          </c:extLst>
        </c:ser>
        <c:ser>
          <c:idx val="1"/>
          <c:order val="1"/>
          <c:tx>
            <c:strRef>
              <c:f>'TLF Dist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r3'!$CS$8:$CS$158</c:f>
              <c:numCache>
                <c:formatCode>_(* #,##0.0000000_);_(* \(#,##0.0000000\);_(* "-"??_);_(@_)</c:formatCode>
                <c:ptCount val="15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F6-4AE3-BD20-984BB3FC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r3'!$CT$8:$CT$158</c:f>
              <c:numCache>
                <c:formatCode>_(* #,##0.0000000_);_(* \(#,##0.0000000\);_(* "-"??_);_(@_)</c:formatCode>
                <c:ptCount val="151"/>
                <c:pt idx="0">
                  <c:v>6.7774318845198892E-5</c:v>
                </c:pt>
                <c:pt idx="1">
                  <c:v>3.9941054659988163E-3</c:v>
                </c:pt>
                <c:pt idx="2">
                  <c:v>9.4545174789052461E-3</c:v>
                </c:pt>
                <c:pt idx="3">
                  <c:v>1.0817330809197896E-2</c:v>
                </c:pt>
                <c:pt idx="4">
                  <c:v>1.1544530933023406E-2</c:v>
                </c:pt>
                <c:pt idx="5">
                  <c:v>1.3768261286484796E-2</c:v>
                </c:pt>
                <c:pt idx="6">
                  <c:v>2.6410003489461559E-2</c:v>
                </c:pt>
                <c:pt idx="7">
                  <c:v>3.4917512242881192E-2</c:v>
                </c:pt>
                <c:pt idx="8">
                  <c:v>4.0632535886043902E-2</c:v>
                </c:pt>
                <c:pt idx="9">
                  <c:v>5.207906881749385E-2</c:v>
                </c:pt>
                <c:pt idx="10">
                  <c:v>5.4625185120056735E-2</c:v>
                </c:pt>
                <c:pt idx="11">
                  <c:v>3.8109316312820628E-2</c:v>
                </c:pt>
                <c:pt idx="12">
                  <c:v>4.3961720332020907E-2</c:v>
                </c:pt>
                <c:pt idx="13">
                  <c:v>4.1599693733348368E-2</c:v>
                </c:pt>
                <c:pt idx="14">
                  <c:v>3.0940808291180469E-2</c:v>
                </c:pt>
                <c:pt idx="15">
                  <c:v>2.7064849948573954E-2</c:v>
                </c:pt>
                <c:pt idx="16">
                  <c:v>1.7976680139102214E-2</c:v>
                </c:pt>
                <c:pt idx="17">
                  <c:v>2.2783161562069835E-2</c:v>
                </c:pt>
                <c:pt idx="18">
                  <c:v>2.4519649515184663E-2</c:v>
                </c:pt>
                <c:pt idx="19">
                  <c:v>2.170060419889382E-2</c:v>
                </c:pt>
                <c:pt idx="20">
                  <c:v>1.7202770687423929E-2</c:v>
                </c:pt>
                <c:pt idx="21">
                  <c:v>1.8345775416056476E-2</c:v>
                </c:pt>
                <c:pt idx="22">
                  <c:v>1.6647753968232169E-2</c:v>
                </c:pt>
                <c:pt idx="23">
                  <c:v>2.0080431630824132E-2</c:v>
                </c:pt>
                <c:pt idx="24">
                  <c:v>1.7015933376012843E-2</c:v>
                </c:pt>
                <c:pt idx="25">
                  <c:v>2.1466141690456374E-2</c:v>
                </c:pt>
                <c:pt idx="26">
                  <c:v>2.1851722612535141E-2</c:v>
                </c:pt>
                <c:pt idx="27">
                  <c:v>2.0881817157709932E-2</c:v>
                </c:pt>
                <c:pt idx="28">
                  <c:v>2.1294874154996209E-2</c:v>
                </c:pt>
                <c:pt idx="29">
                  <c:v>1.4544002476510252E-2</c:v>
                </c:pt>
                <c:pt idx="30">
                  <c:v>1.7116678985107055E-2</c:v>
                </c:pt>
                <c:pt idx="31">
                  <c:v>2.5918181743247077E-2</c:v>
                </c:pt>
                <c:pt idx="32">
                  <c:v>2.47715135379202E-2</c:v>
                </c:pt>
                <c:pt idx="33">
                  <c:v>3.3127903877698511E-2</c:v>
                </c:pt>
                <c:pt idx="34">
                  <c:v>3.0329007683226505E-2</c:v>
                </c:pt>
                <c:pt idx="35">
                  <c:v>1.7934550157117361E-2</c:v>
                </c:pt>
                <c:pt idx="36">
                  <c:v>1.6643174622364247E-2</c:v>
                </c:pt>
                <c:pt idx="37">
                  <c:v>1.397066837384681E-2</c:v>
                </c:pt>
                <c:pt idx="38">
                  <c:v>1.5602747241173089E-2</c:v>
                </c:pt>
                <c:pt idx="39">
                  <c:v>9.9005457664405414E-3</c:v>
                </c:pt>
                <c:pt idx="40">
                  <c:v>6.7444605942708746E-3</c:v>
                </c:pt>
                <c:pt idx="41">
                  <c:v>5.9137672538303963E-3</c:v>
                </c:pt>
                <c:pt idx="42">
                  <c:v>4.1333175803835486E-3</c:v>
                </c:pt>
                <c:pt idx="43">
                  <c:v>5.0134678561975501E-3</c:v>
                </c:pt>
                <c:pt idx="44">
                  <c:v>4.0508893547610099E-3</c:v>
                </c:pt>
                <c:pt idx="45">
                  <c:v>5.328526851910367E-3</c:v>
                </c:pt>
                <c:pt idx="46">
                  <c:v>3.8750424734329265E-3</c:v>
                </c:pt>
                <c:pt idx="47">
                  <c:v>5.0235424171069729E-3</c:v>
                </c:pt>
                <c:pt idx="48">
                  <c:v>4.7964068620581978E-3</c:v>
                </c:pt>
                <c:pt idx="49">
                  <c:v>5.6628191002684432E-3</c:v>
                </c:pt>
                <c:pt idx="50">
                  <c:v>5.3679092263744692E-3</c:v>
                </c:pt>
                <c:pt idx="51">
                  <c:v>4.7002405988319021E-3</c:v>
                </c:pt>
                <c:pt idx="52">
                  <c:v>3.9144248478970283E-3</c:v>
                </c:pt>
                <c:pt idx="53">
                  <c:v>3.5196852340824238E-3</c:v>
                </c:pt>
                <c:pt idx="54">
                  <c:v>2.1266482210615112E-3</c:v>
                </c:pt>
                <c:pt idx="55">
                  <c:v>1.902260273533488E-3</c:v>
                </c:pt>
                <c:pt idx="56">
                  <c:v>1.2419185993795907E-3</c:v>
                </c:pt>
                <c:pt idx="57">
                  <c:v>1.050501942100583E-3</c:v>
                </c:pt>
                <c:pt idx="58">
                  <c:v>4.1946808150136614E-4</c:v>
                </c:pt>
                <c:pt idx="59">
                  <c:v>4.7991544695789493E-4</c:v>
                </c:pt>
                <c:pt idx="60">
                  <c:v>6.3011799142563302E-4</c:v>
                </c:pt>
                <c:pt idx="61">
                  <c:v>6.7316384258407007E-4</c:v>
                </c:pt>
                <c:pt idx="62">
                  <c:v>5.980625703502011E-4</c:v>
                </c:pt>
                <c:pt idx="63">
                  <c:v>2.6834966786004426E-4</c:v>
                </c:pt>
                <c:pt idx="64">
                  <c:v>2.7018140620721184E-4</c:v>
                </c:pt>
                <c:pt idx="65">
                  <c:v>1.1906299256588995E-4</c:v>
                </c:pt>
                <c:pt idx="66">
                  <c:v>1.5661362868282447E-4</c:v>
                </c:pt>
                <c:pt idx="67">
                  <c:v>8.7923440664041815E-5</c:v>
                </c:pt>
                <c:pt idx="68">
                  <c:v>1.1082017000363603E-4</c:v>
                </c:pt>
                <c:pt idx="69">
                  <c:v>4.8541066199939751E-5</c:v>
                </c:pt>
                <c:pt idx="70">
                  <c:v>6.5942580498031358E-5</c:v>
                </c:pt>
                <c:pt idx="71">
                  <c:v>1.3738037603756532E-5</c:v>
                </c:pt>
                <c:pt idx="72">
                  <c:v>1.1906299256588996E-5</c:v>
                </c:pt>
                <c:pt idx="73">
                  <c:v>4.5793458679188444E-6</c:v>
                </c:pt>
                <c:pt idx="74">
                  <c:v>0</c:v>
                </c:pt>
                <c:pt idx="75">
                  <c:v>6.4110842150863825E-6</c:v>
                </c:pt>
                <c:pt idx="76">
                  <c:v>2.7476075207513067E-6</c:v>
                </c:pt>
                <c:pt idx="77">
                  <c:v>2.7476075207513065E-5</c:v>
                </c:pt>
                <c:pt idx="78">
                  <c:v>1.6485645124507843E-5</c:v>
                </c:pt>
                <c:pt idx="79">
                  <c:v>7.3269533886701515E-6</c:v>
                </c:pt>
                <c:pt idx="80">
                  <c:v>1.8317383471675379E-6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A2-4111-B73C-A494CC9D48DE}"/>
            </c:ext>
          </c:extLst>
        </c:ser>
        <c:ser>
          <c:idx val="1"/>
          <c:order val="1"/>
          <c:tx>
            <c:strRef>
              <c:f>'TLF Dist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r3'!$CU$8:$CU$158</c:f>
              <c:numCache>
                <c:formatCode>_(* #,##0.0000000_);_(* \(#,##0.0000000\);_(* "-"??_);_(@_)</c:formatCode>
                <c:ptCount val="15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A2-4111-B73C-A494CC9D4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r3'!$CT$8:$CT$158</c:f>
              <c:numCache>
                <c:formatCode>_(* #,##0.0000000_);_(* \(#,##0.0000000\);_(* "-"??_);_(@_)</c:formatCode>
                <c:ptCount val="151"/>
                <c:pt idx="0">
                  <c:v>6.7774318845198892E-5</c:v>
                </c:pt>
                <c:pt idx="1">
                  <c:v>3.9941054659988163E-3</c:v>
                </c:pt>
                <c:pt idx="2">
                  <c:v>9.4545174789052461E-3</c:v>
                </c:pt>
                <c:pt idx="3">
                  <c:v>1.0817330809197896E-2</c:v>
                </c:pt>
                <c:pt idx="4">
                  <c:v>1.1544530933023406E-2</c:v>
                </c:pt>
                <c:pt idx="5">
                  <c:v>1.3768261286484796E-2</c:v>
                </c:pt>
                <c:pt idx="6">
                  <c:v>2.6410003489461559E-2</c:v>
                </c:pt>
                <c:pt idx="7">
                  <c:v>3.4917512242881192E-2</c:v>
                </c:pt>
                <c:pt idx="8">
                  <c:v>4.0632535886043902E-2</c:v>
                </c:pt>
                <c:pt idx="9">
                  <c:v>5.207906881749385E-2</c:v>
                </c:pt>
                <c:pt idx="10">
                  <c:v>5.4625185120056735E-2</c:v>
                </c:pt>
                <c:pt idx="11">
                  <c:v>3.8109316312820628E-2</c:v>
                </c:pt>
                <c:pt idx="12">
                  <c:v>4.3961720332020907E-2</c:v>
                </c:pt>
                <c:pt idx="13">
                  <c:v>4.1599693733348368E-2</c:v>
                </c:pt>
                <c:pt idx="14">
                  <c:v>3.0940808291180469E-2</c:v>
                </c:pt>
                <c:pt idx="15">
                  <c:v>2.7064849948573954E-2</c:v>
                </c:pt>
                <c:pt idx="16">
                  <c:v>1.7976680139102214E-2</c:v>
                </c:pt>
                <c:pt idx="17">
                  <c:v>2.2783161562069835E-2</c:v>
                </c:pt>
                <c:pt idx="18">
                  <c:v>2.4519649515184663E-2</c:v>
                </c:pt>
                <c:pt idx="19">
                  <c:v>2.170060419889382E-2</c:v>
                </c:pt>
                <c:pt idx="20">
                  <c:v>1.7202770687423929E-2</c:v>
                </c:pt>
                <c:pt idx="21">
                  <c:v>1.8345775416056476E-2</c:v>
                </c:pt>
                <c:pt idx="22">
                  <c:v>1.6647753968232169E-2</c:v>
                </c:pt>
                <c:pt idx="23">
                  <c:v>2.0080431630824132E-2</c:v>
                </c:pt>
                <c:pt idx="24">
                  <c:v>1.7015933376012843E-2</c:v>
                </c:pt>
                <c:pt idx="25">
                  <c:v>2.1466141690456374E-2</c:v>
                </c:pt>
                <c:pt idx="26">
                  <c:v>2.1851722612535141E-2</c:v>
                </c:pt>
                <c:pt idx="27">
                  <c:v>2.0881817157709932E-2</c:v>
                </c:pt>
                <c:pt idx="28">
                  <c:v>2.1294874154996209E-2</c:v>
                </c:pt>
                <c:pt idx="29">
                  <c:v>1.4544002476510252E-2</c:v>
                </c:pt>
                <c:pt idx="30">
                  <c:v>1.7116678985107055E-2</c:v>
                </c:pt>
                <c:pt idx="31">
                  <c:v>2.5918181743247077E-2</c:v>
                </c:pt>
                <c:pt idx="32">
                  <c:v>2.47715135379202E-2</c:v>
                </c:pt>
                <c:pt idx="33">
                  <c:v>3.3127903877698511E-2</c:v>
                </c:pt>
                <c:pt idx="34">
                  <c:v>3.0329007683226505E-2</c:v>
                </c:pt>
                <c:pt idx="35">
                  <c:v>1.7934550157117361E-2</c:v>
                </c:pt>
                <c:pt idx="36">
                  <c:v>1.6643174622364247E-2</c:v>
                </c:pt>
                <c:pt idx="37">
                  <c:v>1.397066837384681E-2</c:v>
                </c:pt>
                <c:pt idx="38">
                  <c:v>1.5602747241173089E-2</c:v>
                </c:pt>
                <c:pt idx="39">
                  <c:v>9.9005457664405414E-3</c:v>
                </c:pt>
                <c:pt idx="40">
                  <c:v>6.7444605942708746E-3</c:v>
                </c:pt>
                <c:pt idx="41">
                  <c:v>5.9137672538303963E-3</c:v>
                </c:pt>
                <c:pt idx="42">
                  <c:v>4.1333175803835486E-3</c:v>
                </c:pt>
                <c:pt idx="43">
                  <c:v>5.0134678561975501E-3</c:v>
                </c:pt>
                <c:pt idx="44">
                  <c:v>4.0508893547610099E-3</c:v>
                </c:pt>
                <c:pt idx="45">
                  <c:v>5.328526851910367E-3</c:v>
                </c:pt>
                <c:pt idx="46">
                  <c:v>3.8750424734329265E-3</c:v>
                </c:pt>
                <c:pt idx="47">
                  <c:v>5.0235424171069729E-3</c:v>
                </c:pt>
                <c:pt idx="48">
                  <c:v>4.7964068620581978E-3</c:v>
                </c:pt>
                <c:pt idx="49">
                  <c:v>5.6628191002684432E-3</c:v>
                </c:pt>
                <c:pt idx="50">
                  <c:v>5.3679092263744692E-3</c:v>
                </c:pt>
                <c:pt idx="51">
                  <c:v>4.7002405988319021E-3</c:v>
                </c:pt>
                <c:pt idx="52">
                  <c:v>3.9144248478970283E-3</c:v>
                </c:pt>
                <c:pt idx="53">
                  <c:v>3.5196852340824238E-3</c:v>
                </c:pt>
                <c:pt idx="54">
                  <c:v>2.1266482210615112E-3</c:v>
                </c:pt>
                <c:pt idx="55">
                  <c:v>1.902260273533488E-3</c:v>
                </c:pt>
                <c:pt idx="56">
                  <c:v>1.2419185993795907E-3</c:v>
                </c:pt>
                <c:pt idx="57">
                  <c:v>1.050501942100583E-3</c:v>
                </c:pt>
                <c:pt idx="58">
                  <c:v>4.1946808150136614E-4</c:v>
                </c:pt>
                <c:pt idx="59">
                  <c:v>4.7991544695789493E-4</c:v>
                </c:pt>
                <c:pt idx="60">
                  <c:v>6.3011799142563302E-4</c:v>
                </c:pt>
                <c:pt idx="61">
                  <c:v>6.7316384258407007E-4</c:v>
                </c:pt>
                <c:pt idx="62">
                  <c:v>5.980625703502011E-4</c:v>
                </c:pt>
                <c:pt idx="63">
                  <c:v>2.6834966786004426E-4</c:v>
                </c:pt>
                <c:pt idx="64">
                  <c:v>2.7018140620721184E-4</c:v>
                </c:pt>
                <c:pt idx="65">
                  <c:v>1.1906299256588995E-4</c:v>
                </c:pt>
                <c:pt idx="66">
                  <c:v>1.5661362868282447E-4</c:v>
                </c:pt>
                <c:pt idx="67">
                  <c:v>8.7923440664041815E-5</c:v>
                </c:pt>
                <c:pt idx="68">
                  <c:v>1.1082017000363603E-4</c:v>
                </c:pt>
                <c:pt idx="69">
                  <c:v>4.8541066199939751E-5</c:v>
                </c:pt>
                <c:pt idx="70">
                  <c:v>6.5942580498031358E-5</c:v>
                </c:pt>
                <c:pt idx="71">
                  <c:v>1.3738037603756532E-5</c:v>
                </c:pt>
                <c:pt idx="72">
                  <c:v>1.1906299256588996E-5</c:v>
                </c:pt>
                <c:pt idx="73">
                  <c:v>4.5793458679188444E-6</c:v>
                </c:pt>
                <c:pt idx="74">
                  <c:v>0</c:v>
                </c:pt>
                <c:pt idx="75">
                  <c:v>6.4110842150863825E-6</c:v>
                </c:pt>
                <c:pt idx="76">
                  <c:v>2.7476075207513067E-6</c:v>
                </c:pt>
                <c:pt idx="77">
                  <c:v>2.7476075207513065E-5</c:v>
                </c:pt>
                <c:pt idx="78">
                  <c:v>1.6485645124507843E-5</c:v>
                </c:pt>
                <c:pt idx="79">
                  <c:v>7.3269533886701515E-6</c:v>
                </c:pt>
                <c:pt idx="80">
                  <c:v>1.8317383471675379E-6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DD-435E-91AB-794DFC0D5BEC}"/>
            </c:ext>
          </c:extLst>
        </c:ser>
        <c:ser>
          <c:idx val="1"/>
          <c:order val="1"/>
          <c:tx>
            <c:strRef>
              <c:f>'TLF Dist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r3'!$CU$8:$CU$158</c:f>
              <c:numCache>
                <c:formatCode>_(* #,##0.0000000_);_(* \(#,##0.0000000\);_(* "-"??_);_(@_)</c:formatCode>
                <c:ptCount val="15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DD-435E-91AB-794DFC0D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r3'!$CV$8:$CV$158</c:f>
              <c:numCache>
                <c:formatCode>_(* #,##0.0000000_);_(* \(#,##0.0000000\);_(* "-"??_);_(@_)</c:formatCode>
                <c:ptCount val="151"/>
                <c:pt idx="0">
                  <c:v>6.8931028981127692E-4</c:v>
                </c:pt>
                <c:pt idx="1">
                  <c:v>1.0667818815285049E-2</c:v>
                </c:pt>
                <c:pt idx="2">
                  <c:v>2.8517739639423122E-2</c:v>
                </c:pt>
                <c:pt idx="3">
                  <c:v>4.8243784148584323E-2</c:v>
                </c:pt>
                <c:pt idx="4">
                  <c:v>5.649025627748535E-2</c:v>
                </c:pt>
                <c:pt idx="5">
                  <c:v>3.1357949516266623E-2</c:v>
                </c:pt>
                <c:pt idx="6">
                  <c:v>4.3233813473130323E-2</c:v>
                </c:pt>
                <c:pt idx="7">
                  <c:v>5.8275062839785272E-2</c:v>
                </c:pt>
                <c:pt idx="8">
                  <c:v>6.4295499735530809E-2</c:v>
                </c:pt>
                <c:pt idx="9">
                  <c:v>8.0525417698536453E-2</c:v>
                </c:pt>
                <c:pt idx="10">
                  <c:v>7.2256373955779468E-2</c:v>
                </c:pt>
                <c:pt idx="11">
                  <c:v>6.3976714339839078E-2</c:v>
                </c:pt>
                <c:pt idx="12">
                  <c:v>5.6146116466229391E-2</c:v>
                </c:pt>
                <c:pt idx="13">
                  <c:v>4.5230422165448515E-2</c:v>
                </c:pt>
                <c:pt idx="14">
                  <c:v>3.7273361414207479E-2</c:v>
                </c:pt>
                <c:pt idx="15">
                  <c:v>3.1156350992512016E-2</c:v>
                </c:pt>
                <c:pt idx="16">
                  <c:v>2.2140691858099387E-2</c:v>
                </c:pt>
                <c:pt idx="17">
                  <c:v>2.1883643433639261E-2</c:v>
                </c:pt>
                <c:pt idx="18">
                  <c:v>1.6871817557046413E-2</c:v>
                </c:pt>
                <c:pt idx="19">
                  <c:v>1.3890818527110474E-2</c:v>
                </c:pt>
                <c:pt idx="20">
                  <c:v>1.2663499907033818E-2</c:v>
                </c:pt>
                <c:pt idx="21">
                  <c:v>1.10156690288187E-2</c:v>
                </c:pt>
                <c:pt idx="22">
                  <c:v>9.2170515247073682E-3</c:v>
                </c:pt>
                <c:pt idx="23">
                  <c:v>7.7282526107833394E-3</c:v>
                </c:pt>
                <c:pt idx="24">
                  <c:v>8.6689426549082689E-3</c:v>
                </c:pt>
                <c:pt idx="25">
                  <c:v>8.938256020230767E-3</c:v>
                </c:pt>
                <c:pt idx="26">
                  <c:v>7.6228153460589183E-3</c:v>
                </c:pt>
                <c:pt idx="27">
                  <c:v>8.505169621040129E-3</c:v>
                </c:pt>
                <c:pt idx="28">
                  <c:v>6.0992829441464929E-3</c:v>
                </c:pt>
                <c:pt idx="29">
                  <c:v>4.7830177361351568E-3</c:v>
                </c:pt>
                <c:pt idx="30">
                  <c:v>5.3484418165634868E-3</c:v>
                </c:pt>
                <c:pt idx="31">
                  <c:v>7.7230992742865455E-3</c:v>
                </c:pt>
                <c:pt idx="32">
                  <c:v>7.9409823413710313E-3</c:v>
                </c:pt>
                <c:pt idx="33">
                  <c:v>9.4579184725675589E-3</c:v>
                </c:pt>
                <c:pt idx="34">
                  <c:v>8.3183096396663488E-3</c:v>
                </c:pt>
                <c:pt idx="35">
                  <c:v>7.417712553486484E-3</c:v>
                </c:pt>
                <c:pt idx="36">
                  <c:v>8.6388471697669885E-3</c:v>
                </c:pt>
                <c:pt idx="37">
                  <c:v>8.5230001653190408E-3</c:v>
                </c:pt>
                <c:pt idx="38">
                  <c:v>6.76323881839354E-3</c:v>
                </c:pt>
                <c:pt idx="39">
                  <c:v>4.7813686684561821E-3</c:v>
                </c:pt>
                <c:pt idx="40">
                  <c:v>4.7738447971708616E-3</c:v>
                </c:pt>
                <c:pt idx="41">
                  <c:v>3.2004280979694632E-3</c:v>
                </c:pt>
                <c:pt idx="42">
                  <c:v>1.962184404519601E-3</c:v>
                </c:pt>
                <c:pt idx="43">
                  <c:v>1.9171442435376139E-3</c:v>
                </c:pt>
                <c:pt idx="44">
                  <c:v>1.9989792271067159E-3</c:v>
                </c:pt>
                <c:pt idx="45">
                  <c:v>1.7833636280808203E-3</c:v>
                </c:pt>
                <c:pt idx="46">
                  <c:v>1.9078682378433835E-3</c:v>
                </c:pt>
                <c:pt idx="47">
                  <c:v>1.7902690989865251E-3</c:v>
                </c:pt>
                <c:pt idx="48">
                  <c:v>1.9134338412599217E-3</c:v>
                </c:pt>
                <c:pt idx="49">
                  <c:v>2.3346675665079312E-3</c:v>
                </c:pt>
                <c:pt idx="50">
                  <c:v>2.0244367094008828E-3</c:v>
                </c:pt>
                <c:pt idx="51">
                  <c:v>2.2866384703578036E-3</c:v>
                </c:pt>
                <c:pt idx="52">
                  <c:v>1.5782608355083857E-3</c:v>
                </c:pt>
                <c:pt idx="53">
                  <c:v>1.0824067977867869E-3</c:v>
                </c:pt>
                <c:pt idx="54">
                  <c:v>6.6488347481646946E-4</c:v>
                </c:pt>
                <c:pt idx="55">
                  <c:v>5.6140447796082917E-4</c:v>
                </c:pt>
                <c:pt idx="56">
                  <c:v>5.596523435519189E-4</c:v>
                </c:pt>
                <c:pt idx="57">
                  <c:v>5.1337538181070138E-4</c:v>
                </c:pt>
                <c:pt idx="58">
                  <c:v>3.2806140138595907E-4</c:v>
                </c:pt>
                <c:pt idx="59">
                  <c:v>3.9196277394621504E-4</c:v>
                </c:pt>
                <c:pt idx="60">
                  <c:v>2.9930578373384392E-4</c:v>
                </c:pt>
                <c:pt idx="61">
                  <c:v>1.0493223774773641E-3</c:v>
                </c:pt>
                <c:pt idx="62">
                  <c:v>5.890263615836495E-4</c:v>
                </c:pt>
                <c:pt idx="63">
                  <c:v>2.6106802692762624E-4</c:v>
                </c:pt>
                <c:pt idx="64">
                  <c:v>1.584135639114732E-4</c:v>
                </c:pt>
                <c:pt idx="65">
                  <c:v>1.0584953164416587E-4</c:v>
                </c:pt>
                <c:pt idx="66">
                  <c:v>1.1409487003903762E-4</c:v>
                </c:pt>
                <c:pt idx="67">
                  <c:v>7.3074311524550743E-5</c:v>
                </c:pt>
                <c:pt idx="68">
                  <c:v>2.4457735013788283E-4</c:v>
                </c:pt>
                <c:pt idx="69">
                  <c:v>1.1296113600974277E-4</c:v>
                </c:pt>
                <c:pt idx="70">
                  <c:v>3.0816952250833109E-5</c:v>
                </c:pt>
                <c:pt idx="71">
                  <c:v>2.0613345987179334E-5</c:v>
                </c:pt>
                <c:pt idx="72">
                  <c:v>7.7300047451922513E-6</c:v>
                </c:pt>
                <c:pt idx="73">
                  <c:v>6.3901372560255936E-6</c:v>
                </c:pt>
                <c:pt idx="74">
                  <c:v>3.1950686280127976E-6</c:v>
                </c:pt>
                <c:pt idx="75">
                  <c:v>9.6882726139742867E-6</c:v>
                </c:pt>
                <c:pt idx="76">
                  <c:v>1.669681024961526E-5</c:v>
                </c:pt>
                <c:pt idx="77">
                  <c:v>3.0404685331089522E-5</c:v>
                </c:pt>
                <c:pt idx="78">
                  <c:v>8.6576053146153215E-6</c:v>
                </c:pt>
                <c:pt idx="79">
                  <c:v>5.2564032267307301E-6</c:v>
                </c:pt>
                <c:pt idx="80">
                  <c:v>1.5460009490384501E-6</c:v>
                </c:pt>
                <c:pt idx="81">
                  <c:v>2.0613345987179334E-7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5E-4A01-A103-DD3D6FD9A7CA}"/>
            </c:ext>
          </c:extLst>
        </c:ser>
        <c:ser>
          <c:idx val="1"/>
          <c:order val="1"/>
          <c:tx>
            <c:strRef>
              <c:f>'TLF Dist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r3'!$CW$8:$CW$158</c:f>
              <c:numCache>
                <c:formatCode>_(* #,##0.0000000_);_(* \(#,##0.0000000\);_(* "-"??_);_(@_)</c:formatCode>
                <c:ptCount val="15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5E-4A01-A103-DD3D6FD9A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"/>
      </c:valAx>
      <c:valAx>
        <c:axId val="277200192"/>
        <c:scaling>
          <c:orientation val="minMax"/>
          <c:max val="8.0000000000000016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r3'!$CV$8:$CV$158</c:f>
              <c:numCache>
                <c:formatCode>_(* #,##0.0000000_);_(* \(#,##0.0000000\);_(* "-"??_);_(@_)</c:formatCode>
                <c:ptCount val="151"/>
                <c:pt idx="0">
                  <c:v>6.8931028981127692E-4</c:v>
                </c:pt>
                <c:pt idx="1">
                  <c:v>1.0667818815285049E-2</c:v>
                </c:pt>
                <c:pt idx="2">
                  <c:v>2.8517739639423122E-2</c:v>
                </c:pt>
                <c:pt idx="3">
                  <c:v>4.8243784148584323E-2</c:v>
                </c:pt>
                <c:pt idx="4">
                  <c:v>5.649025627748535E-2</c:v>
                </c:pt>
                <c:pt idx="5">
                  <c:v>3.1357949516266623E-2</c:v>
                </c:pt>
                <c:pt idx="6">
                  <c:v>4.3233813473130323E-2</c:v>
                </c:pt>
                <c:pt idx="7">
                  <c:v>5.8275062839785272E-2</c:v>
                </c:pt>
                <c:pt idx="8">
                  <c:v>6.4295499735530809E-2</c:v>
                </c:pt>
                <c:pt idx="9">
                  <c:v>8.0525417698536453E-2</c:v>
                </c:pt>
                <c:pt idx="10">
                  <c:v>7.2256373955779468E-2</c:v>
                </c:pt>
                <c:pt idx="11">
                  <c:v>6.3976714339839078E-2</c:v>
                </c:pt>
                <c:pt idx="12">
                  <c:v>5.6146116466229391E-2</c:v>
                </c:pt>
                <c:pt idx="13">
                  <c:v>4.5230422165448515E-2</c:v>
                </c:pt>
                <c:pt idx="14">
                  <c:v>3.7273361414207479E-2</c:v>
                </c:pt>
                <c:pt idx="15">
                  <c:v>3.1156350992512016E-2</c:v>
                </c:pt>
                <c:pt idx="16">
                  <c:v>2.2140691858099387E-2</c:v>
                </c:pt>
                <c:pt idx="17">
                  <c:v>2.1883643433639261E-2</c:v>
                </c:pt>
                <c:pt idx="18">
                  <c:v>1.6871817557046413E-2</c:v>
                </c:pt>
                <c:pt idx="19">
                  <c:v>1.3890818527110474E-2</c:v>
                </c:pt>
                <c:pt idx="20">
                  <c:v>1.2663499907033818E-2</c:v>
                </c:pt>
                <c:pt idx="21">
                  <c:v>1.10156690288187E-2</c:v>
                </c:pt>
                <c:pt idx="22">
                  <c:v>9.2170515247073682E-3</c:v>
                </c:pt>
                <c:pt idx="23">
                  <c:v>7.7282526107833394E-3</c:v>
                </c:pt>
                <c:pt idx="24">
                  <c:v>8.6689426549082689E-3</c:v>
                </c:pt>
                <c:pt idx="25">
                  <c:v>8.938256020230767E-3</c:v>
                </c:pt>
                <c:pt idx="26">
                  <c:v>7.6228153460589183E-3</c:v>
                </c:pt>
                <c:pt idx="27">
                  <c:v>8.505169621040129E-3</c:v>
                </c:pt>
                <c:pt idx="28">
                  <c:v>6.0992829441464929E-3</c:v>
                </c:pt>
                <c:pt idx="29">
                  <c:v>4.7830177361351568E-3</c:v>
                </c:pt>
                <c:pt idx="30">
                  <c:v>5.3484418165634868E-3</c:v>
                </c:pt>
                <c:pt idx="31">
                  <c:v>7.7230992742865455E-3</c:v>
                </c:pt>
                <c:pt idx="32">
                  <c:v>7.9409823413710313E-3</c:v>
                </c:pt>
                <c:pt idx="33">
                  <c:v>9.4579184725675589E-3</c:v>
                </c:pt>
                <c:pt idx="34">
                  <c:v>8.3183096396663488E-3</c:v>
                </c:pt>
                <c:pt idx="35">
                  <c:v>7.417712553486484E-3</c:v>
                </c:pt>
                <c:pt idx="36">
                  <c:v>8.6388471697669885E-3</c:v>
                </c:pt>
                <c:pt idx="37">
                  <c:v>8.5230001653190408E-3</c:v>
                </c:pt>
                <c:pt idx="38">
                  <c:v>6.76323881839354E-3</c:v>
                </c:pt>
                <c:pt idx="39">
                  <c:v>4.7813686684561821E-3</c:v>
                </c:pt>
                <c:pt idx="40">
                  <c:v>4.7738447971708616E-3</c:v>
                </c:pt>
                <c:pt idx="41">
                  <c:v>3.2004280979694632E-3</c:v>
                </c:pt>
                <c:pt idx="42">
                  <c:v>1.962184404519601E-3</c:v>
                </c:pt>
                <c:pt idx="43">
                  <c:v>1.9171442435376139E-3</c:v>
                </c:pt>
                <c:pt idx="44">
                  <c:v>1.9989792271067159E-3</c:v>
                </c:pt>
                <c:pt idx="45">
                  <c:v>1.7833636280808203E-3</c:v>
                </c:pt>
                <c:pt idx="46">
                  <c:v>1.9078682378433835E-3</c:v>
                </c:pt>
                <c:pt idx="47">
                  <c:v>1.7902690989865251E-3</c:v>
                </c:pt>
                <c:pt idx="48">
                  <c:v>1.9134338412599217E-3</c:v>
                </c:pt>
                <c:pt idx="49">
                  <c:v>2.3346675665079312E-3</c:v>
                </c:pt>
                <c:pt idx="50">
                  <c:v>2.0244367094008828E-3</c:v>
                </c:pt>
                <c:pt idx="51">
                  <c:v>2.2866384703578036E-3</c:v>
                </c:pt>
                <c:pt idx="52">
                  <c:v>1.5782608355083857E-3</c:v>
                </c:pt>
                <c:pt idx="53">
                  <c:v>1.0824067977867869E-3</c:v>
                </c:pt>
                <c:pt idx="54">
                  <c:v>6.6488347481646946E-4</c:v>
                </c:pt>
                <c:pt idx="55">
                  <c:v>5.6140447796082917E-4</c:v>
                </c:pt>
                <c:pt idx="56">
                  <c:v>5.596523435519189E-4</c:v>
                </c:pt>
                <c:pt idx="57">
                  <c:v>5.1337538181070138E-4</c:v>
                </c:pt>
                <c:pt idx="58">
                  <c:v>3.2806140138595907E-4</c:v>
                </c:pt>
                <c:pt idx="59">
                  <c:v>3.9196277394621504E-4</c:v>
                </c:pt>
                <c:pt idx="60">
                  <c:v>2.9930578373384392E-4</c:v>
                </c:pt>
                <c:pt idx="61">
                  <c:v>1.0493223774773641E-3</c:v>
                </c:pt>
                <c:pt idx="62">
                  <c:v>5.890263615836495E-4</c:v>
                </c:pt>
                <c:pt idx="63">
                  <c:v>2.6106802692762624E-4</c:v>
                </c:pt>
                <c:pt idx="64">
                  <c:v>1.584135639114732E-4</c:v>
                </c:pt>
                <c:pt idx="65">
                  <c:v>1.0584953164416587E-4</c:v>
                </c:pt>
                <c:pt idx="66">
                  <c:v>1.1409487003903762E-4</c:v>
                </c:pt>
                <c:pt idx="67">
                  <c:v>7.3074311524550743E-5</c:v>
                </c:pt>
                <c:pt idx="68">
                  <c:v>2.4457735013788283E-4</c:v>
                </c:pt>
                <c:pt idx="69">
                  <c:v>1.1296113600974277E-4</c:v>
                </c:pt>
                <c:pt idx="70">
                  <c:v>3.0816952250833109E-5</c:v>
                </c:pt>
                <c:pt idx="71">
                  <c:v>2.0613345987179334E-5</c:v>
                </c:pt>
                <c:pt idx="72">
                  <c:v>7.7300047451922513E-6</c:v>
                </c:pt>
                <c:pt idx="73">
                  <c:v>6.3901372560255936E-6</c:v>
                </c:pt>
                <c:pt idx="74">
                  <c:v>3.1950686280127976E-6</c:v>
                </c:pt>
                <c:pt idx="75">
                  <c:v>9.6882726139742867E-6</c:v>
                </c:pt>
                <c:pt idx="76">
                  <c:v>1.669681024961526E-5</c:v>
                </c:pt>
                <c:pt idx="77">
                  <c:v>3.0404685331089522E-5</c:v>
                </c:pt>
                <c:pt idx="78">
                  <c:v>8.6576053146153215E-6</c:v>
                </c:pt>
                <c:pt idx="79">
                  <c:v>5.2564032267307301E-6</c:v>
                </c:pt>
                <c:pt idx="80">
                  <c:v>1.5460009490384501E-6</c:v>
                </c:pt>
                <c:pt idx="81">
                  <c:v>2.0613345987179334E-7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2-4D9E-B6CC-67B6B8B12198}"/>
            </c:ext>
          </c:extLst>
        </c:ser>
        <c:ser>
          <c:idx val="1"/>
          <c:order val="1"/>
          <c:tx>
            <c:strRef>
              <c:f>'TLF Dist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r3'!$CW$8:$CW$158</c:f>
              <c:numCache>
                <c:formatCode>_(* #,##0.0000000_);_(* \(#,##0.0000000\);_(* "-"??_);_(@_)</c:formatCode>
                <c:ptCount val="15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2-4D9E-B6CC-67B6B8B12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.2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r3'!$CX$8:$CX$158</c:f>
              <c:numCache>
                <c:formatCode>_(* #,##0.0000000_);_(* \(#,##0.0000000\);_(* "-"??_);_(@_)</c:formatCode>
                <c:ptCount val="151"/>
                <c:pt idx="0">
                  <c:v>1.7307216834702349E-4</c:v>
                </c:pt>
                <c:pt idx="1">
                  <c:v>9.2030438724210895E-3</c:v>
                </c:pt>
                <c:pt idx="2">
                  <c:v>1.2661740062086211E-2</c:v>
                </c:pt>
                <c:pt idx="3">
                  <c:v>1.9296173182055447E-2</c:v>
                </c:pt>
                <c:pt idx="4">
                  <c:v>2.8157880278014347E-2</c:v>
                </c:pt>
                <c:pt idx="5">
                  <c:v>2.7184692728221761E-2</c:v>
                </c:pt>
                <c:pt idx="6">
                  <c:v>3.526688827230022E-2</c:v>
                </c:pt>
                <c:pt idx="7">
                  <c:v>4.5060575258921473E-2</c:v>
                </c:pt>
                <c:pt idx="8">
                  <c:v>4.4529683250460167E-2</c:v>
                </c:pt>
                <c:pt idx="9">
                  <c:v>4.9429273921046138E-2</c:v>
                </c:pt>
                <c:pt idx="10">
                  <c:v>4.6568775583088383E-2</c:v>
                </c:pt>
                <c:pt idx="11">
                  <c:v>4.0668525589956331E-2</c:v>
                </c:pt>
                <c:pt idx="12">
                  <c:v>4.1400648333836991E-2</c:v>
                </c:pt>
                <c:pt idx="13">
                  <c:v>4.0199445070190395E-2</c:v>
                </c:pt>
                <c:pt idx="14">
                  <c:v>3.6727012994148524E-2</c:v>
                </c:pt>
                <c:pt idx="15">
                  <c:v>3.3119282437295686E-2</c:v>
                </c:pt>
                <c:pt idx="16">
                  <c:v>2.4204005384467462E-2</c:v>
                </c:pt>
                <c:pt idx="17">
                  <c:v>2.6502705969616226E-2</c:v>
                </c:pt>
                <c:pt idx="18">
                  <c:v>2.3922419713744134E-2</c:v>
                </c:pt>
                <c:pt idx="19">
                  <c:v>2.4672399109914572E-2</c:v>
                </c:pt>
                <c:pt idx="20">
                  <c:v>2.4284360319771443E-2</c:v>
                </c:pt>
                <c:pt idx="21">
                  <c:v>1.9196588005824019E-2</c:v>
                </c:pt>
                <c:pt idx="22">
                  <c:v>1.5813439191231016E-2</c:v>
                </c:pt>
                <c:pt idx="23">
                  <c:v>1.6127990989258541E-2</c:v>
                </c:pt>
                <c:pt idx="24">
                  <c:v>1.6934287519573644E-2</c:v>
                </c:pt>
                <c:pt idx="25">
                  <c:v>1.7129337106123462E-2</c:v>
                </c:pt>
                <c:pt idx="26">
                  <c:v>1.6663690557951708E-2</c:v>
                </c:pt>
                <c:pt idx="27">
                  <c:v>1.6803796598994537E-2</c:v>
                </c:pt>
                <c:pt idx="28">
                  <c:v>1.4358122029614576E-2</c:v>
                </c:pt>
                <c:pt idx="29">
                  <c:v>1.1258619268701413E-2</c:v>
                </c:pt>
                <c:pt idx="30">
                  <c:v>1.3051839235185851E-2</c:v>
                </c:pt>
                <c:pt idx="31">
                  <c:v>1.9197274800142859E-2</c:v>
                </c:pt>
                <c:pt idx="32">
                  <c:v>1.9353177110518944E-2</c:v>
                </c:pt>
                <c:pt idx="33">
                  <c:v>2.0585286118513235E-2</c:v>
                </c:pt>
                <c:pt idx="34">
                  <c:v>1.9188346473997971E-2</c:v>
                </c:pt>
                <c:pt idx="35">
                  <c:v>1.5496140215928138E-2</c:v>
                </c:pt>
                <c:pt idx="36">
                  <c:v>1.4391088156918771E-2</c:v>
                </c:pt>
                <c:pt idx="37">
                  <c:v>1.2591687041564796E-2</c:v>
                </c:pt>
                <c:pt idx="38">
                  <c:v>1.1777148979423648E-2</c:v>
                </c:pt>
                <c:pt idx="39">
                  <c:v>9.1687041564792199E-3</c:v>
                </c:pt>
                <c:pt idx="40">
                  <c:v>7.3184802615312789E-3</c:v>
                </c:pt>
                <c:pt idx="41">
                  <c:v>5.1612593060630218E-3</c:v>
                </c:pt>
                <c:pt idx="42">
                  <c:v>4.7381940056591861E-3</c:v>
                </c:pt>
                <c:pt idx="43">
                  <c:v>4.5816049009642602E-3</c:v>
                </c:pt>
                <c:pt idx="44">
                  <c:v>4.5781709293700734E-3</c:v>
                </c:pt>
                <c:pt idx="45">
                  <c:v>4.4215818246751476E-3</c:v>
                </c:pt>
                <c:pt idx="46">
                  <c:v>4.525974561138432E-3</c:v>
                </c:pt>
                <c:pt idx="47">
                  <c:v>4.4875140792835378E-3</c:v>
                </c:pt>
                <c:pt idx="48">
                  <c:v>4.5960275816598461E-3</c:v>
                </c:pt>
                <c:pt idx="49">
                  <c:v>5.3418862119172569E-3</c:v>
                </c:pt>
                <c:pt idx="50">
                  <c:v>4.122139501662043E-3</c:v>
                </c:pt>
                <c:pt idx="51">
                  <c:v>3.7801159308810213E-3</c:v>
                </c:pt>
                <c:pt idx="52">
                  <c:v>2.5404521853795233E-3</c:v>
                </c:pt>
                <c:pt idx="53">
                  <c:v>1.9161561495563313E-3</c:v>
                </c:pt>
                <c:pt idx="54">
                  <c:v>9.3953462816955598E-4</c:v>
                </c:pt>
                <c:pt idx="55">
                  <c:v>8.5368533831488172E-4</c:v>
                </c:pt>
                <c:pt idx="56">
                  <c:v>6.5932254608389897E-4</c:v>
                </c:pt>
                <c:pt idx="57">
                  <c:v>6.1399412104063084E-4</c:v>
                </c:pt>
                <c:pt idx="58">
                  <c:v>3.2073294689706337E-4</c:v>
                </c:pt>
                <c:pt idx="59">
                  <c:v>3.0837064915799025E-4</c:v>
                </c:pt>
                <c:pt idx="60">
                  <c:v>3.8117084695475412E-4</c:v>
                </c:pt>
                <c:pt idx="61">
                  <c:v>2.4381198318727514E-4</c:v>
                </c:pt>
                <c:pt idx="62">
                  <c:v>1.7375896266586088E-4</c:v>
                </c:pt>
                <c:pt idx="63">
                  <c:v>1.6139666492678774E-4</c:v>
                </c:pt>
                <c:pt idx="64">
                  <c:v>1.8749484904260878E-4</c:v>
                </c:pt>
                <c:pt idx="65">
                  <c:v>1.9367599791214534E-4</c:v>
                </c:pt>
                <c:pt idx="66">
                  <c:v>1.4491360127469029E-4</c:v>
                </c:pt>
                <c:pt idx="67">
                  <c:v>1.30490920579105E-4</c:v>
                </c:pt>
                <c:pt idx="68">
                  <c:v>1.0782670805747097E-4</c:v>
                </c:pt>
                <c:pt idx="69">
                  <c:v>4.6015219362105445E-5</c:v>
                </c:pt>
                <c:pt idx="70">
                  <c:v>5.2196368231642003E-5</c:v>
                </c:pt>
                <c:pt idx="71">
                  <c:v>2.1290623883959239E-5</c:v>
                </c:pt>
                <c:pt idx="72">
                  <c:v>2.0603829565121846E-5</c:v>
                </c:pt>
                <c:pt idx="73">
                  <c:v>4.120765913024369E-6</c:v>
                </c:pt>
                <c:pt idx="74">
                  <c:v>1.3735886376747895E-6</c:v>
                </c:pt>
                <c:pt idx="75">
                  <c:v>2.0603829565121841E-6</c:v>
                </c:pt>
                <c:pt idx="76">
                  <c:v>2.7471772753495789E-6</c:v>
                </c:pt>
                <c:pt idx="77">
                  <c:v>6.8679431883739474E-7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66-4696-860B-2E9525306D3A}"/>
            </c:ext>
          </c:extLst>
        </c:ser>
        <c:ser>
          <c:idx val="1"/>
          <c:order val="1"/>
          <c:tx>
            <c:strRef>
              <c:f>'TLF Dist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r3'!$CY$8:$CY$158</c:f>
              <c:numCache>
                <c:formatCode>_(* #,##0.0000000_);_(* \(#,##0.0000000\);_(* "-"??_);_(@_)</c:formatCode>
                <c:ptCount val="15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66-4696-860B-2E952530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r3'!$CX$8:$CX$158</c:f>
              <c:numCache>
                <c:formatCode>_(* #,##0.0000000_);_(* \(#,##0.0000000\);_(* "-"??_);_(@_)</c:formatCode>
                <c:ptCount val="151"/>
                <c:pt idx="0">
                  <c:v>1.7307216834702349E-4</c:v>
                </c:pt>
                <c:pt idx="1">
                  <c:v>9.2030438724210895E-3</c:v>
                </c:pt>
                <c:pt idx="2">
                  <c:v>1.2661740062086211E-2</c:v>
                </c:pt>
                <c:pt idx="3">
                  <c:v>1.9296173182055447E-2</c:v>
                </c:pt>
                <c:pt idx="4">
                  <c:v>2.8157880278014347E-2</c:v>
                </c:pt>
                <c:pt idx="5">
                  <c:v>2.7184692728221761E-2</c:v>
                </c:pt>
                <c:pt idx="6">
                  <c:v>3.526688827230022E-2</c:v>
                </c:pt>
                <c:pt idx="7">
                  <c:v>4.5060575258921473E-2</c:v>
                </c:pt>
                <c:pt idx="8">
                  <c:v>4.4529683250460167E-2</c:v>
                </c:pt>
                <c:pt idx="9">
                  <c:v>4.9429273921046138E-2</c:v>
                </c:pt>
                <c:pt idx="10">
                  <c:v>4.6568775583088383E-2</c:v>
                </c:pt>
                <c:pt idx="11">
                  <c:v>4.0668525589956331E-2</c:v>
                </c:pt>
                <c:pt idx="12">
                  <c:v>4.1400648333836991E-2</c:v>
                </c:pt>
                <c:pt idx="13">
                  <c:v>4.0199445070190395E-2</c:v>
                </c:pt>
                <c:pt idx="14">
                  <c:v>3.6727012994148524E-2</c:v>
                </c:pt>
                <c:pt idx="15">
                  <c:v>3.3119282437295686E-2</c:v>
                </c:pt>
                <c:pt idx="16">
                  <c:v>2.4204005384467462E-2</c:v>
                </c:pt>
                <c:pt idx="17">
                  <c:v>2.6502705969616226E-2</c:v>
                </c:pt>
                <c:pt idx="18">
                  <c:v>2.3922419713744134E-2</c:v>
                </c:pt>
                <c:pt idx="19">
                  <c:v>2.4672399109914572E-2</c:v>
                </c:pt>
                <c:pt idx="20">
                  <c:v>2.4284360319771443E-2</c:v>
                </c:pt>
                <c:pt idx="21">
                  <c:v>1.9196588005824019E-2</c:v>
                </c:pt>
                <c:pt idx="22">
                  <c:v>1.5813439191231016E-2</c:v>
                </c:pt>
                <c:pt idx="23">
                  <c:v>1.6127990989258541E-2</c:v>
                </c:pt>
                <c:pt idx="24">
                  <c:v>1.6934287519573644E-2</c:v>
                </c:pt>
                <c:pt idx="25">
                  <c:v>1.7129337106123462E-2</c:v>
                </c:pt>
                <c:pt idx="26">
                  <c:v>1.6663690557951708E-2</c:v>
                </c:pt>
                <c:pt idx="27">
                  <c:v>1.6803796598994537E-2</c:v>
                </c:pt>
                <c:pt idx="28">
                  <c:v>1.4358122029614576E-2</c:v>
                </c:pt>
                <c:pt idx="29">
                  <c:v>1.1258619268701413E-2</c:v>
                </c:pt>
                <c:pt idx="30">
                  <c:v>1.3051839235185851E-2</c:v>
                </c:pt>
                <c:pt idx="31">
                  <c:v>1.9197274800142859E-2</c:v>
                </c:pt>
                <c:pt idx="32">
                  <c:v>1.9353177110518944E-2</c:v>
                </c:pt>
                <c:pt idx="33">
                  <c:v>2.0585286118513235E-2</c:v>
                </c:pt>
                <c:pt idx="34">
                  <c:v>1.9188346473997971E-2</c:v>
                </c:pt>
                <c:pt idx="35">
                  <c:v>1.5496140215928138E-2</c:v>
                </c:pt>
                <c:pt idx="36">
                  <c:v>1.4391088156918771E-2</c:v>
                </c:pt>
                <c:pt idx="37">
                  <c:v>1.2591687041564796E-2</c:v>
                </c:pt>
                <c:pt idx="38">
                  <c:v>1.1777148979423648E-2</c:v>
                </c:pt>
                <c:pt idx="39">
                  <c:v>9.1687041564792199E-3</c:v>
                </c:pt>
                <c:pt idx="40">
                  <c:v>7.3184802615312789E-3</c:v>
                </c:pt>
                <c:pt idx="41">
                  <c:v>5.1612593060630218E-3</c:v>
                </c:pt>
                <c:pt idx="42">
                  <c:v>4.7381940056591861E-3</c:v>
                </c:pt>
                <c:pt idx="43">
                  <c:v>4.5816049009642602E-3</c:v>
                </c:pt>
                <c:pt idx="44">
                  <c:v>4.5781709293700734E-3</c:v>
                </c:pt>
                <c:pt idx="45">
                  <c:v>4.4215818246751476E-3</c:v>
                </c:pt>
                <c:pt idx="46">
                  <c:v>4.525974561138432E-3</c:v>
                </c:pt>
                <c:pt idx="47">
                  <c:v>4.4875140792835378E-3</c:v>
                </c:pt>
                <c:pt idx="48">
                  <c:v>4.5960275816598461E-3</c:v>
                </c:pt>
                <c:pt idx="49">
                  <c:v>5.3418862119172569E-3</c:v>
                </c:pt>
                <c:pt idx="50">
                  <c:v>4.122139501662043E-3</c:v>
                </c:pt>
                <c:pt idx="51">
                  <c:v>3.7801159308810213E-3</c:v>
                </c:pt>
                <c:pt idx="52">
                  <c:v>2.5404521853795233E-3</c:v>
                </c:pt>
                <c:pt idx="53">
                  <c:v>1.9161561495563313E-3</c:v>
                </c:pt>
                <c:pt idx="54">
                  <c:v>9.3953462816955598E-4</c:v>
                </c:pt>
                <c:pt idx="55">
                  <c:v>8.5368533831488172E-4</c:v>
                </c:pt>
                <c:pt idx="56">
                  <c:v>6.5932254608389897E-4</c:v>
                </c:pt>
                <c:pt idx="57">
                  <c:v>6.1399412104063084E-4</c:v>
                </c:pt>
                <c:pt idx="58">
                  <c:v>3.2073294689706337E-4</c:v>
                </c:pt>
                <c:pt idx="59">
                  <c:v>3.0837064915799025E-4</c:v>
                </c:pt>
                <c:pt idx="60">
                  <c:v>3.8117084695475412E-4</c:v>
                </c:pt>
                <c:pt idx="61">
                  <c:v>2.4381198318727514E-4</c:v>
                </c:pt>
                <c:pt idx="62">
                  <c:v>1.7375896266586088E-4</c:v>
                </c:pt>
                <c:pt idx="63">
                  <c:v>1.6139666492678774E-4</c:v>
                </c:pt>
                <c:pt idx="64">
                  <c:v>1.8749484904260878E-4</c:v>
                </c:pt>
                <c:pt idx="65">
                  <c:v>1.9367599791214534E-4</c:v>
                </c:pt>
                <c:pt idx="66">
                  <c:v>1.4491360127469029E-4</c:v>
                </c:pt>
                <c:pt idx="67">
                  <c:v>1.30490920579105E-4</c:v>
                </c:pt>
                <c:pt idx="68">
                  <c:v>1.0782670805747097E-4</c:v>
                </c:pt>
                <c:pt idx="69">
                  <c:v>4.6015219362105445E-5</c:v>
                </c:pt>
                <c:pt idx="70">
                  <c:v>5.2196368231642003E-5</c:v>
                </c:pt>
                <c:pt idx="71">
                  <c:v>2.1290623883959239E-5</c:v>
                </c:pt>
                <c:pt idx="72">
                  <c:v>2.0603829565121846E-5</c:v>
                </c:pt>
                <c:pt idx="73">
                  <c:v>4.120765913024369E-6</c:v>
                </c:pt>
                <c:pt idx="74">
                  <c:v>1.3735886376747895E-6</c:v>
                </c:pt>
                <c:pt idx="75">
                  <c:v>2.0603829565121841E-6</c:v>
                </c:pt>
                <c:pt idx="76">
                  <c:v>2.7471772753495789E-6</c:v>
                </c:pt>
                <c:pt idx="77">
                  <c:v>6.8679431883739474E-7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85-4F5F-AA89-A56C3280A367}"/>
            </c:ext>
          </c:extLst>
        </c:ser>
        <c:ser>
          <c:idx val="1"/>
          <c:order val="1"/>
          <c:tx>
            <c:strRef>
              <c:f>'TLF Dist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r3'!$CY$8:$CY$158</c:f>
              <c:numCache>
                <c:formatCode>_(* #,##0.0000000_);_(* \(#,##0.0000000\);_(* "-"??_);_(@_)</c:formatCode>
                <c:ptCount val="15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85-4F5F-AA89-A56C3280A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Dist - r3'!$CJ$6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Dist - r3'!$CI$7:$CI$15</c15:sqref>
                  </c15:fullRef>
                </c:ext>
              </c:extLst>
              <c:f>'TLF Dist - r3'!$CI$7:$CI$12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Dist - r3'!$CJ$7:$CJ$15</c15:sqref>
                  </c15:fullRef>
                </c:ext>
              </c:extLst>
              <c:f>'TLF Dist - r3'!$CJ$7:$CJ$12</c:f>
              <c:numCache>
                <c:formatCode>0.0</c:formatCode>
                <c:ptCount val="6"/>
                <c:pt idx="0">
                  <c:v>33.757044781156708</c:v>
                </c:pt>
                <c:pt idx="1">
                  <c:v>35.833322043975798</c:v>
                </c:pt>
                <c:pt idx="2">
                  <c:v>43.231429149734531</c:v>
                </c:pt>
                <c:pt idx="3">
                  <c:v>28.688968520534804</c:v>
                </c:pt>
                <c:pt idx="4">
                  <c:v>38.674771297491837</c:v>
                </c:pt>
                <c:pt idx="5">
                  <c:v>48.582141706707368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6-4E0F-BEC4-7545545CA854}"/>
            </c:ext>
          </c:extLst>
        </c:ser>
        <c:ser>
          <c:idx val="1"/>
          <c:order val="1"/>
          <c:tx>
            <c:strRef>
              <c:f>'TLF Dist - r3'!$CK$6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Dist - r3'!$CI$7:$CI$15</c15:sqref>
                  </c15:fullRef>
                </c:ext>
              </c:extLst>
              <c:f>'TLF Dist - r3'!$CI$7:$CI$12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Dist - r3'!$CK$7:$CK$15</c15:sqref>
                  </c15:fullRef>
                </c:ext>
              </c:extLst>
              <c:f>'TLF Dist - r3'!$CK$7:$CK$12</c:f>
              <c:numCache>
                <c:formatCode>0.0</c:formatCode>
                <c:ptCount val="6"/>
                <c:pt idx="0">
                  <c:v>29.463921999999997</c:v>
                </c:pt>
                <c:pt idx="1">
                  <c:v>41.835054311385086</c:v>
                </c:pt>
                <c:pt idx="2">
                  <c:v>59.708400214018113</c:v>
                </c:pt>
                <c:pt idx="3">
                  <c:v>28.700835000000001</c:v>
                </c:pt>
                <c:pt idx="4">
                  <c:v>43.12571314846744</c:v>
                </c:pt>
                <c:pt idx="5">
                  <c:v>63.975051364837029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6-4E0F-BEC4-7545545CA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r3'!$CP$8:$CP$158</c:f>
              <c:numCache>
                <c:formatCode>_(* #,##0.0000000_);_(* \(#,##0.0000000\);_(* "-"??_);_(@_)</c:formatCode>
                <c:ptCount val="15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0-4880-898E-FEA26E54503D}"/>
            </c:ext>
          </c:extLst>
        </c:ser>
        <c:ser>
          <c:idx val="1"/>
          <c:order val="1"/>
          <c:tx>
            <c:strRef>
              <c:f>'TLF Dist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r3'!$CQ$8:$CQ$158</c:f>
              <c:numCache>
                <c:formatCode>_(* #,##0.0000000_);_(* \(#,##0.0000000\);_(* "-"??_);_(@_)</c:formatCode>
                <c:ptCount val="15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0-4880-898E-FEA26E54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0000000000000004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r3'!$CR$8:$CR$158</c:f>
              <c:numCache>
                <c:formatCode>_(* #,##0.0000000_);_(* \(#,##0.0000000\);_(* "-"??_);_(@_)</c:formatCode>
                <c:ptCount val="151"/>
                <c:pt idx="0">
                  <c:v>6.3032246168203879E-5</c:v>
                </c:pt>
                <c:pt idx="1">
                  <c:v>3.497819272438538E-3</c:v>
                </c:pt>
                <c:pt idx="2">
                  <c:v>1.2637494966828101E-2</c:v>
                </c:pt>
                <c:pt idx="3">
                  <c:v>1.9368774389716143E-2</c:v>
                </c:pt>
                <c:pt idx="4">
                  <c:v>2.5862977304628249E-2</c:v>
                </c:pt>
                <c:pt idx="5">
                  <c:v>3.1134166487918495E-2</c:v>
                </c:pt>
                <c:pt idx="6">
                  <c:v>4.119486560019868E-2</c:v>
                </c:pt>
                <c:pt idx="7">
                  <c:v>5.4457979129741048E-2</c:v>
                </c:pt>
                <c:pt idx="8">
                  <c:v>5.4979171135370666E-2</c:v>
                </c:pt>
                <c:pt idx="9">
                  <c:v>6.0095131652724287E-2</c:v>
                </c:pt>
                <c:pt idx="10">
                  <c:v>5.3075973613008344E-2</c:v>
                </c:pt>
                <c:pt idx="11">
                  <c:v>4.3297508438794735E-2</c:v>
                </c:pt>
                <c:pt idx="12">
                  <c:v>4.3022800739076592E-2</c:v>
                </c:pt>
                <c:pt idx="13">
                  <c:v>4.2892973127565966E-2</c:v>
                </c:pt>
                <c:pt idx="14">
                  <c:v>3.6909613640554367E-2</c:v>
                </c:pt>
                <c:pt idx="15">
                  <c:v>3.4885055524823405E-2</c:v>
                </c:pt>
                <c:pt idx="16">
                  <c:v>2.5362482454456846E-2</c:v>
                </c:pt>
                <c:pt idx="17">
                  <c:v>2.7558262492614873E-2</c:v>
                </c:pt>
                <c:pt idx="18">
                  <c:v>2.7021077230494808E-2</c:v>
                </c:pt>
                <c:pt idx="19">
                  <c:v>2.6232703763495475E-2</c:v>
                </c:pt>
                <c:pt idx="20">
                  <c:v>2.6074652758178187E-2</c:v>
                </c:pt>
                <c:pt idx="21">
                  <c:v>2.1381102368130889E-2</c:v>
                </c:pt>
                <c:pt idx="22">
                  <c:v>1.8333916616805331E-2</c:v>
                </c:pt>
                <c:pt idx="23">
                  <c:v>1.8205029785088259E-2</c:v>
                </c:pt>
                <c:pt idx="24">
                  <c:v>1.8520191015929281E-2</c:v>
                </c:pt>
                <c:pt idx="25">
                  <c:v>1.6944384861724181E-2</c:v>
                </c:pt>
                <c:pt idx="26">
                  <c:v>1.5302724121970214E-2</c:v>
                </c:pt>
                <c:pt idx="27">
                  <c:v>1.4483304921783563E-2</c:v>
                </c:pt>
                <c:pt idx="28">
                  <c:v>1.1541486507336197E-2</c:v>
                </c:pt>
                <c:pt idx="29">
                  <c:v>8.4218607119068839E-3</c:v>
                </c:pt>
                <c:pt idx="30">
                  <c:v>9.9035888867564509E-3</c:v>
                </c:pt>
                <c:pt idx="31">
                  <c:v>1.3239594034703484E-2</c:v>
                </c:pt>
                <c:pt idx="32">
                  <c:v>1.3222659998419487E-2</c:v>
                </c:pt>
                <c:pt idx="33">
                  <c:v>1.3311093299013683E-2</c:v>
                </c:pt>
                <c:pt idx="34">
                  <c:v>1.3030740920534207E-2</c:v>
                </c:pt>
                <c:pt idx="35">
                  <c:v>1.0757816939304648E-2</c:v>
                </c:pt>
                <c:pt idx="36">
                  <c:v>1.0732415884878657E-2</c:v>
                </c:pt>
                <c:pt idx="37">
                  <c:v>9.5470333449989998E-3</c:v>
                </c:pt>
                <c:pt idx="38">
                  <c:v>8.6354177250439305E-3</c:v>
                </c:pt>
                <c:pt idx="39">
                  <c:v>6.541241904589875E-3</c:v>
                </c:pt>
                <c:pt idx="40">
                  <c:v>5.7773287122229854E-3</c:v>
                </c:pt>
                <c:pt idx="41">
                  <c:v>4.2325682912052135E-3</c:v>
                </c:pt>
                <c:pt idx="42">
                  <c:v>3.7254879824789163E-3</c:v>
                </c:pt>
                <c:pt idx="43">
                  <c:v>3.8449670162604374E-3</c:v>
                </c:pt>
                <c:pt idx="44">
                  <c:v>3.6088312880780608E-3</c:v>
                </c:pt>
                <c:pt idx="45">
                  <c:v>3.617298306220059E-3</c:v>
                </c:pt>
                <c:pt idx="46">
                  <c:v>3.6220022051878351E-3</c:v>
                </c:pt>
                <c:pt idx="47">
                  <c:v>3.9804393065323972E-3</c:v>
                </c:pt>
                <c:pt idx="48">
                  <c:v>3.9945510034357264E-3</c:v>
                </c:pt>
                <c:pt idx="49">
                  <c:v>4.7358854807572886E-3</c:v>
                </c:pt>
                <c:pt idx="50">
                  <c:v>3.5570883994325208E-3</c:v>
                </c:pt>
                <c:pt idx="51">
                  <c:v>2.9455815336215871E-3</c:v>
                </c:pt>
                <c:pt idx="52">
                  <c:v>2.3876991160433057E-3</c:v>
                </c:pt>
                <c:pt idx="53">
                  <c:v>1.8777964679363426E-3</c:v>
                </c:pt>
                <c:pt idx="54">
                  <c:v>9.9628580137504333E-4</c:v>
                </c:pt>
                <c:pt idx="55">
                  <c:v>8.7210286862574623E-4</c:v>
                </c:pt>
                <c:pt idx="56">
                  <c:v>7.761433296831075E-4</c:v>
                </c:pt>
                <c:pt idx="57">
                  <c:v>7.347490187666751E-4</c:v>
                </c:pt>
                <c:pt idx="58">
                  <c:v>4.3558104441609547E-4</c:v>
                </c:pt>
                <c:pt idx="59">
                  <c:v>4.0453531122877119E-4</c:v>
                </c:pt>
                <c:pt idx="60">
                  <c:v>5.6729021551383488E-4</c:v>
                </c:pt>
                <c:pt idx="61">
                  <c:v>3.0857577228613246E-4</c:v>
                </c:pt>
                <c:pt idx="62">
                  <c:v>2.0132687582083029E-4</c:v>
                </c:pt>
                <c:pt idx="63">
                  <c:v>1.7686660118839298E-4</c:v>
                </c:pt>
                <c:pt idx="64">
                  <c:v>2.333133888017099E-4</c:v>
                </c:pt>
                <c:pt idx="65">
                  <c:v>2.2202403127904655E-4</c:v>
                </c:pt>
                <c:pt idx="66">
                  <c:v>1.4488008820751341E-4</c:v>
                </c:pt>
                <c:pt idx="67">
                  <c:v>1.0913045605241271E-4</c:v>
                </c:pt>
                <c:pt idx="68">
                  <c:v>8.2788621832864803E-5</c:v>
                </c:pt>
                <c:pt idx="69">
                  <c:v>3.4808852361545429E-5</c:v>
                </c:pt>
                <c:pt idx="70">
                  <c:v>5.5506007819761623E-5</c:v>
                </c:pt>
                <c:pt idx="71">
                  <c:v>2.1637935251771481E-5</c:v>
                </c:pt>
                <c:pt idx="72">
                  <c:v>1.1289357522663381E-5</c:v>
                </c:pt>
                <c:pt idx="73">
                  <c:v>2.8223393806658452E-6</c:v>
                </c:pt>
                <c:pt idx="74">
                  <c:v>9.4077979355528179E-7</c:v>
                </c:pt>
                <c:pt idx="75">
                  <c:v>8.4670181419975364E-6</c:v>
                </c:pt>
                <c:pt idx="76">
                  <c:v>7.5262383484422543E-6</c:v>
                </c:pt>
                <c:pt idx="77">
                  <c:v>3.7631191742211272E-6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4-417E-967C-477E9E0F6E82}"/>
            </c:ext>
          </c:extLst>
        </c:ser>
        <c:ser>
          <c:idx val="1"/>
          <c:order val="1"/>
          <c:tx>
            <c:strRef>
              <c:f>'TLF Dist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r3'!$CS$8:$CS$158</c:f>
              <c:numCache>
                <c:formatCode>_(* #,##0.0000000_);_(* \(#,##0.0000000\);_(* "-"??_);_(@_)</c:formatCode>
                <c:ptCount val="15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4-417E-967C-477E9E0F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4.500000000000001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r3'!$CT$8:$CT$158</c:f>
              <c:numCache>
                <c:formatCode>_(* #,##0.0000000_);_(* \(#,##0.0000000\);_(* "-"??_);_(@_)</c:formatCode>
                <c:ptCount val="151"/>
                <c:pt idx="0">
                  <c:v>6.7774318845198892E-5</c:v>
                </c:pt>
                <c:pt idx="1">
                  <c:v>3.9941054659988163E-3</c:v>
                </c:pt>
                <c:pt idx="2">
                  <c:v>9.4545174789052461E-3</c:v>
                </c:pt>
                <c:pt idx="3">
                  <c:v>1.0817330809197896E-2</c:v>
                </c:pt>
                <c:pt idx="4">
                  <c:v>1.1544530933023406E-2</c:v>
                </c:pt>
                <c:pt idx="5">
                  <c:v>1.3768261286484796E-2</c:v>
                </c:pt>
                <c:pt idx="6">
                  <c:v>2.6410003489461559E-2</c:v>
                </c:pt>
                <c:pt idx="7">
                  <c:v>3.4917512242881192E-2</c:v>
                </c:pt>
                <c:pt idx="8">
                  <c:v>4.0632535886043902E-2</c:v>
                </c:pt>
                <c:pt idx="9">
                  <c:v>5.207906881749385E-2</c:v>
                </c:pt>
                <c:pt idx="10">
                  <c:v>5.4625185120056735E-2</c:v>
                </c:pt>
                <c:pt idx="11">
                  <c:v>3.8109316312820628E-2</c:v>
                </c:pt>
                <c:pt idx="12">
                  <c:v>4.3961720332020907E-2</c:v>
                </c:pt>
                <c:pt idx="13">
                  <c:v>4.1599693733348368E-2</c:v>
                </c:pt>
                <c:pt idx="14">
                  <c:v>3.0940808291180469E-2</c:v>
                </c:pt>
                <c:pt idx="15">
                  <c:v>2.7064849948573954E-2</c:v>
                </c:pt>
                <c:pt idx="16">
                  <c:v>1.7976680139102214E-2</c:v>
                </c:pt>
                <c:pt idx="17">
                  <c:v>2.2783161562069835E-2</c:v>
                </c:pt>
                <c:pt idx="18">
                  <c:v>2.4519649515184663E-2</c:v>
                </c:pt>
                <c:pt idx="19">
                  <c:v>2.170060419889382E-2</c:v>
                </c:pt>
                <c:pt idx="20">
                  <c:v>1.7202770687423929E-2</c:v>
                </c:pt>
                <c:pt idx="21">
                  <c:v>1.8345775416056476E-2</c:v>
                </c:pt>
                <c:pt idx="22">
                  <c:v>1.6647753968232169E-2</c:v>
                </c:pt>
                <c:pt idx="23">
                  <c:v>2.0080431630824132E-2</c:v>
                </c:pt>
                <c:pt idx="24">
                  <c:v>1.7015933376012843E-2</c:v>
                </c:pt>
                <c:pt idx="25">
                  <c:v>2.1466141690456374E-2</c:v>
                </c:pt>
                <c:pt idx="26">
                  <c:v>2.1851722612535141E-2</c:v>
                </c:pt>
                <c:pt idx="27">
                  <c:v>2.0881817157709932E-2</c:v>
                </c:pt>
                <c:pt idx="28">
                  <c:v>2.1294874154996209E-2</c:v>
                </c:pt>
                <c:pt idx="29">
                  <c:v>1.4544002476510252E-2</c:v>
                </c:pt>
                <c:pt idx="30">
                  <c:v>1.7116678985107055E-2</c:v>
                </c:pt>
                <c:pt idx="31">
                  <c:v>2.5918181743247077E-2</c:v>
                </c:pt>
                <c:pt idx="32">
                  <c:v>2.47715135379202E-2</c:v>
                </c:pt>
                <c:pt idx="33">
                  <c:v>3.3127903877698511E-2</c:v>
                </c:pt>
                <c:pt idx="34">
                  <c:v>3.0329007683226505E-2</c:v>
                </c:pt>
                <c:pt idx="35">
                  <c:v>1.7934550157117361E-2</c:v>
                </c:pt>
                <c:pt idx="36">
                  <c:v>1.6643174622364247E-2</c:v>
                </c:pt>
                <c:pt idx="37">
                  <c:v>1.397066837384681E-2</c:v>
                </c:pt>
                <c:pt idx="38">
                  <c:v>1.5602747241173089E-2</c:v>
                </c:pt>
                <c:pt idx="39">
                  <c:v>9.9005457664405414E-3</c:v>
                </c:pt>
                <c:pt idx="40">
                  <c:v>6.7444605942708746E-3</c:v>
                </c:pt>
                <c:pt idx="41">
                  <c:v>5.9137672538303963E-3</c:v>
                </c:pt>
                <c:pt idx="42">
                  <c:v>4.1333175803835486E-3</c:v>
                </c:pt>
                <c:pt idx="43">
                  <c:v>5.0134678561975501E-3</c:v>
                </c:pt>
                <c:pt idx="44">
                  <c:v>4.0508893547610099E-3</c:v>
                </c:pt>
                <c:pt idx="45">
                  <c:v>5.328526851910367E-3</c:v>
                </c:pt>
                <c:pt idx="46">
                  <c:v>3.8750424734329265E-3</c:v>
                </c:pt>
                <c:pt idx="47">
                  <c:v>5.0235424171069729E-3</c:v>
                </c:pt>
                <c:pt idx="48">
                  <c:v>4.7964068620581978E-3</c:v>
                </c:pt>
                <c:pt idx="49">
                  <c:v>5.6628191002684432E-3</c:v>
                </c:pt>
                <c:pt idx="50">
                  <c:v>5.3679092263744692E-3</c:v>
                </c:pt>
                <c:pt idx="51">
                  <c:v>4.7002405988319021E-3</c:v>
                </c:pt>
                <c:pt idx="52">
                  <c:v>3.9144248478970283E-3</c:v>
                </c:pt>
                <c:pt idx="53">
                  <c:v>3.5196852340824238E-3</c:v>
                </c:pt>
                <c:pt idx="54">
                  <c:v>2.1266482210615112E-3</c:v>
                </c:pt>
                <c:pt idx="55">
                  <c:v>1.902260273533488E-3</c:v>
                </c:pt>
                <c:pt idx="56">
                  <c:v>1.2419185993795907E-3</c:v>
                </c:pt>
                <c:pt idx="57">
                  <c:v>1.050501942100583E-3</c:v>
                </c:pt>
                <c:pt idx="58">
                  <c:v>4.1946808150136614E-4</c:v>
                </c:pt>
                <c:pt idx="59">
                  <c:v>4.7991544695789493E-4</c:v>
                </c:pt>
                <c:pt idx="60">
                  <c:v>6.3011799142563302E-4</c:v>
                </c:pt>
                <c:pt idx="61">
                  <c:v>6.7316384258407007E-4</c:v>
                </c:pt>
                <c:pt idx="62">
                  <c:v>5.980625703502011E-4</c:v>
                </c:pt>
                <c:pt idx="63">
                  <c:v>2.6834966786004426E-4</c:v>
                </c:pt>
                <c:pt idx="64">
                  <c:v>2.7018140620721184E-4</c:v>
                </c:pt>
                <c:pt idx="65">
                  <c:v>1.1906299256588995E-4</c:v>
                </c:pt>
                <c:pt idx="66">
                  <c:v>1.5661362868282447E-4</c:v>
                </c:pt>
                <c:pt idx="67">
                  <c:v>8.7923440664041815E-5</c:v>
                </c:pt>
                <c:pt idx="68">
                  <c:v>1.1082017000363603E-4</c:v>
                </c:pt>
                <c:pt idx="69">
                  <c:v>4.8541066199939751E-5</c:v>
                </c:pt>
                <c:pt idx="70">
                  <c:v>6.5942580498031358E-5</c:v>
                </c:pt>
                <c:pt idx="71">
                  <c:v>1.3738037603756532E-5</c:v>
                </c:pt>
                <c:pt idx="72">
                  <c:v>1.1906299256588996E-5</c:v>
                </c:pt>
                <c:pt idx="73">
                  <c:v>4.5793458679188444E-6</c:v>
                </c:pt>
                <c:pt idx="74">
                  <c:v>0</c:v>
                </c:pt>
                <c:pt idx="75">
                  <c:v>6.4110842150863825E-6</c:v>
                </c:pt>
                <c:pt idx="76">
                  <c:v>2.7476075207513067E-6</c:v>
                </c:pt>
                <c:pt idx="77">
                  <c:v>2.7476075207513065E-5</c:v>
                </c:pt>
                <c:pt idx="78">
                  <c:v>1.6485645124507843E-5</c:v>
                </c:pt>
                <c:pt idx="79">
                  <c:v>7.3269533886701515E-6</c:v>
                </c:pt>
                <c:pt idx="80">
                  <c:v>1.8317383471675379E-6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B-468B-8748-9AA8B95824BB}"/>
            </c:ext>
          </c:extLst>
        </c:ser>
        <c:ser>
          <c:idx val="1"/>
          <c:order val="1"/>
          <c:tx>
            <c:strRef>
              <c:f>'TLF Dist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r3'!$CU$8:$CU$158</c:f>
              <c:numCache>
                <c:formatCode>_(* #,##0.0000000_);_(* \(#,##0.0000000\);_(* "-"??_);_(@_)</c:formatCode>
                <c:ptCount val="15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CB-468B-8748-9AA8B958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r3'!$CV$8:$CV$158</c:f>
              <c:numCache>
                <c:formatCode>_(* #,##0.0000000_);_(* \(#,##0.0000000\);_(* "-"??_);_(@_)</c:formatCode>
                <c:ptCount val="151"/>
                <c:pt idx="0">
                  <c:v>6.8931028981127692E-4</c:v>
                </c:pt>
                <c:pt idx="1">
                  <c:v>1.0667818815285049E-2</c:v>
                </c:pt>
                <c:pt idx="2">
                  <c:v>2.8517739639423122E-2</c:v>
                </c:pt>
                <c:pt idx="3">
                  <c:v>4.8243784148584323E-2</c:v>
                </c:pt>
                <c:pt idx="4">
                  <c:v>5.649025627748535E-2</c:v>
                </c:pt>
                <c:pt idx="5">
                  <c:v>3.1357949516266623E-2</c:v>
                </c:pt>
                <c:pt idx="6">
                  <c:v>4.3233813473130323E-2</c:v>
                </c:pt>
                <c:pt idx="7">
                  <c:v>5.8275062839785272E-2</c:v>
                </c:pt>
                <c:pt idx="8">
                  <c:v>6.4295499735530809E-2</c:v>
                </c:pt>
                <c:pt idx="9">
                  <c:v>8.0525417698536453E-2</c:v>
                </c:pt>
                <c:pt idx="10">
                  <c:v>7.2256373955779468E-2</c:v>
                </c:pt>
                <c:pt idx="11">
                  <c:v>6.3976714339839078E-2</c:v>
                </c:pt>
                <c:pt idx="12">
                  <c:v>5.6146116466229391E-2</c:v>
                </c:pt>
                <c:pt idx="13">
                  <c:v>4.5230422165448515E-2</c:v>
                </c:pt>
                <c:pt idx="14">
                  <c:v>3.7273361414207479E-2</c:v>
                </c:pt>
                <c:pt idx="15">
                  <c:v>3.1156350992512016E-2</c:v>
                </c:pt>
                <c:pt idx="16">
                  <c:v>2.2140691858099387E-2</c:v>
                </c:pt>
                <c:pt idx="17">
                  <c:v>2.1883643433639261E-2</c:v>
                </c:pt>
                <c:pt idx="18">
                  <c:v>1.6871817557046413E-2</c:v>
                </c:pt>
                <c:pt idx="19">
                  <c:v>1.3890818527110474E-2</c:v>
                </c:pt>
                <c:pt idx="20">
                  <c:v>1.2663499907033818E-2</c:v>
                </c:pt>
                <c:pt idx="21">
                  <c:v>1.10156690288187E-2</c:v>
                </c:pt>
                <c:pt idx="22">
                  <c:v>9.2170515247073682E-3</c:v>
                </c:pt>
                <c:pt idx="23">
                  <c:v>7.7282526107833394E-3</c:v>
                </c:pt>
                <c:pt idx="24">
                  <c:v>8.6689426549082689E-3</c:v>
                </c:pt>
                <c:pt idx="25">
                  <c:v>8.938256020230767E-3</c:v>
                </c:pt>
                <c:pt idx="26">
                  <c:v>7.6228153460589183E-3</c:v>
                </c:pt>
                <c:pt idx="27">
                  <c:v>8.505169621040129E-3</c:v>
                </c:pt>
                <c:pt idx="28">
                  <c:v>6.0992829441464929E-3</c:v>
                </c:pt>
                <c:pt idx="29">
                  <c:v>4.7830177361351568E-3</c:v>
                </c:pt>
                <c:pt idx="30">
                  <c:v>5.3484418165634868E-3</c:v>
                </c:pt>
                <c:pt idx="31">
                  <c:v>7.7230992742865455E-3</c:v>
                </c:pt>
                <c:pt idx="32">
                  <c:v>7.9409823413710313E-3</c:v>
                </c:pt>
                <c:pt idx="33">
                  <c:v>9.4579184725675589E-3</c:v>
                </c:pt>
                <c:pt idx="34">
                  <c:v>8.3183096396663488E-3</c:v>
                </c:pt>
                <c:pt idx="35">
                  <c:v>7.417712553486484E-3</c:v>
                </c:pt>
                <c:pt idx="36">
                  <c:v>8.6388471697669885E-3</c:v>
                </c:pt>
                <c:pt idx="37">
                  <c:v>8.5230001653190408E-3</c:v>
                </c:pt>
                <c:pt idx="38">
                  <c:v>6.76323881839354E-3</c:v>
                </c:pt>
                <c:pt idx="39">
                  <c:v>4.7813686684561821E-3</c:v>
                </c:pt>
                <c:pt idx="40">
                  <c:v>4.7738447971708616E-3</c:v>
                </c:pt>
                <c:pt idx="41">
                  <c:v>3.2004280979694632E-3</c:v>
                </c:pt>
                <c:pt idx="42">
                  <c:v>1.962184404519601E-3</c:v>
                </c:pt>
                <c:pt idx="43">
                  <c:v>1.9171442435376139E-3</c:v>
                </c:pt>
                <c:pt idx="44">
                  <c:v>1.9989792271067159E-3</c:v>
                </c:pt>
                <c:pt idx="45">
                  <c:v>1.7833636280808203E-3</c:v>
                </c:pt>
                <c:pt idx="46">
                  <c:v>1.9078682378433835E-3</c:v>
                </c:pt>
                <c:pt idx="47">
                  <c:v>1.7902690989865251E-3</c:v>
                </c:pt>
                <c:pt idx="48">
                  <c:v>1.9134338412599217E-3</c:v>
                </c:pt>
                <c:pt idx="49">
                  <c:v>2.3346675665079312E-3</c:v>
                </c:pt>
                <c:pt idx="50">
                  <c:v>2.0244367094008828E-3</c:v>
                </c:pt>
                <c:pt idx="51">
                  <c:v>2.2866384703578036E-3</c:v>
                </c:pt>
                <c:pt idx="52">
                  <c:v>1.5782608355083857E-3</c:v>
                </c:pt>
                <c:pt idx="53">
                  <c:v>1.0824067977867869E-3</c:v>
                </c:pt>
                <c:pt idx="54">
                  <c:v>6.6488347481646946E-4</c:v>
                </c:pt>
                <c:pt idx="55">
                  <c:v>5.6140447796082917E-4</c:v>
                </c:pt>
                <c:pt idx="56">
                  <c:v>5.596523435519189E-4</c:v>
                </c:pt>
                <c:pt idx="57">
                  <c:v>5.1337538181070138E-4</c:v>
                </c:pt>
                <c:pt idx="58">
                  <c:v>3.2806140138595907E-4</c:v>
                </c:pt>
                <c:pt idx="59">
                  <c:v>3.9196277394621504E-4</c:v>
                </c:pt>
                <c:pt idx="60">
                  <c:v>2.9930578373384392E-4</c:v>
                </c:pt>
                <c:pt idx="61">
                  <c:v>1.0493223774773641E-3</c:v>
                </c:pt>
                <c:pt idx="62">
                  <c:v>5.890263615836495E-4</c:v>
                </c:pt>
                <c:pt idx="63">
                  <c:v>2.6106802692762624E-4</c:v>
                </c:pt>
                <c:pt idx="64">
                  <c:v>1.584135639114732E-4</c:v>
                </c:pt>
                <c:pt idx="65">
                  <c:v>1.0584953164416587E-4</c:v>
                </c:pt>
                <c:pt idx="66">
                  <c:v>1.1409487003903762E-4</c:v>
                </c:pt>
                <c:pt idx="67">
                  <c:v>7.3074311524550743E-5</c:v>
                </c:pt>
                <c:pt idx="68">
                  <c:v>2.4457735013788283E-4</c:v>
                </c:pt>
                <c:pt idx="69">
                  <c:v>1.1296113600974277E-4</c:v>
                </c:pt>
                <c:pt idx="70">
                  <c:v>3.0816952250833109E-5</c:v>
                </c:pt>
                <c:pt idx="71">
                  <c:v>2.0613345987179334E-5</c:v>
                </c:pt>
                <c:pt idx="72">
                  <c:v>7.7300047451922513E-6</c:v>
                </c:pt>
                <c:pt idx="73">
                  <c:v>6.3901372560255936E-6</c:v>
                </c:pt>
                <c:pt idx="74">
                  <c:v>3.1950686280127976E-6</c:v>
                </c:pt>
                <c:pt idx="75">
                  <c:v>9.6882726139742867E-6</c:v>
                </c:pt>
                <c:pt idx="76">
                  <c:v>1.669681024961526E-5</c:v>
                </c:pt>
                <c:pt idx="77">
                  <c:v>3.0404685331089522E-5</c:v>
                </c:pt>
                <c:pt idx="78">
                  <c:v>8.6576053146153215E-6</c:v>
                </c:pt>
                <c:pt idx="79">
                  <c:v>5.2564032267307301E-6</c:v>
                </c:pt>
                <c:pt idx="80">
                  <c:v>1.5460009490384501E-6</c:v>
                </c:pt>
                <c:pt idx="81">
                  <c:v>2.0613345987179334E-7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79-42C9-AEB4-E3CB72CC46B1}"/>
            </c:ext>
          </c:extLst>
        </c:ser>
        <c:ser>
          <c:idx val="1"/>
          <c:order val="1"/>
          <c:tx>
            <c:strRef>
              <c:f>'TLF Dist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r3'!$CW$8:$CW$158</c:f>
              <c:numCache>
                <c:formatCode>_(* #,##0.0000000_);_(* \(#,##0.0000000\);_(* "-"??_);_(@_)</c:formatCode>
                <c:ptCount val="15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79-42C9-AEB4-E3CB72CC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"/>
      </c:valAx>
      <c:valAx>
        <c:axId val="277200192"/>
        <c:scaling>
          <c:orientation val="minMax"/>
          <c:max val="1.5000000000000003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</a:t>
            </a: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r3'!$CX$8:$CX$158</c:f>
              <c:numCache>
                <c:formatCode>_(* #,##0.0000000_);_(* \(#,##0.0000000\);_(* "-"??_);_(@_)</c:formatCode>
                <c:ptCount val="151"/>
                <c:pt idx="0">
                  <c:v>1.7307216834702349E-4</c:v>
                </c:pt>
                <c:pt idx="1">
                  <c:v>9.2030438724210895E-3</c:v>
                </c:pt>
                <c:pt idx="2">
                  <c:v>1.2661740062086211E-2</c:v>
                </c:pt>
                <c:pt idx="3">
                  <c:v>1.9296173182055447E-2</c:v>
                </c:pt>
                <c:pt idx="4">
                  <c:v>2.8157880278014347E-2</c:v>
                </c:pt>
                <c:pt idx="5">
                  <c:v>2.7184692728221761E-2</c:v>
                </c:pt>
                <c:pt idx="6">
                  <c:v>3.526688827230022E-2</c:v>
                </c:pt>
                <c:pt idx="7">
                  <c:v>4.5060575258921473E-2</c:v>
                </c:pt>
                <c:pt idx="8">
                  <c:v>4.4529683250460167E-2</c:v>
                </c:pt>
                <c:pt idx="9">
                  <c:v>4.9429273921046138E-2</c:v>
                </c:pt>
                <c:pt idx="10">
                  <c:v>4.6568775583088383E-2</c:v>
                </c:pt>
                <c:pt idx="11">
                  <c:v>4.0668525589956331E-2</c:v>
                </c:pt>
                <c:pt idx="12">
                  <c:v>4.1400648333836991E-2</c:v>
                </c:pt>
                <c:pt idx="13">
                  <c:v>4.0199445070190395E-2</c:v>
                </c:pt>
                <c:pt idx="14">
                  <c:v>3.6727012994148524E-2</c:v>
                </c:pt>
                <c:pt idx="15">
                  <c:v>3.3119282437295686E-2</c:v>
                </c:pt>
                <c:pt idx="16">
                  <c:v>2.4204005384467462E-2</c:v>
                </c:pt>
                <c:pt idx="17">
                  <c:v>2.6502705969616226E-2</c:v>
                </c:pt>
                <c:pt idx="18">
                  <c:v>2.3922419713744134E-2</c:v>
                </c:pt>
                <c:pt idx="19">
                  <c:v>2.4672399109914572E-2</c:v>
                </c:pt>
                <c:pt idx="20">
                  <c:v>2.4284360319771443E-2</c:v>
                </c:pt>
                <c:pt idx="21">
                  <c:v>1.9196588005824019E-2</c:v>
                </c:pt>
                <c:pt idx="22">
                  <c:v>1.5813439191231016E-2</c:v>
                </c:pt>
                <c:pt idx="23">
                  <c:v>1.6127990989258541E-2</c:v>
                </c:pt>
                <c:pt idx="24">
                  <c:v>1.6934287519573644E-2</c:v>
                </c:pt>
                <c:pt idx="25">
                  <c:v>1.7129337106123462E-2</c:v>
                </c:pt>
                <c:pt idx="26">
                  <c:v>1.6663690557951708E-2</c:v>
                </c:pt>
                <c:pt idx="27">
                  <c:v>1.6803796598994537E-2</c:v>
                </c:pt>
                <c:pt idx="28">
                  <c:v>1.4358122029614576E-2</c:v>
                </c:pt>
                <c:pt idx="29">
                  <c:v>1.1258619268701413E-2</c:v>
                </c:pt>
                <c:pt idx="30">
                  <c:v>1.3051839235185851E-2</c:v>
                </c:pt>
                <c:pt idx="31">
                  <c:v>1.9197274800142859E-2</c:v>
                </c:pt>
                <c:pt idx="32">
                  <c:v>1.9353177110518944E-2</c:v>
                </c:pt>
                <c:pt idx="33">
                  <c:v>2.0585286118513235E-2</c:v>
                </c:pt>
                <c:pt idx="34">
                  <c:v>1.9188346473997971E-2</c:v>
                </c:pt>
                <c:pt idx="35">
                  <c:v>1.5496140215928138E-2</c:v>
                </c:pt>
                <c:pt idx="36">
                  <c:v>1.4391088156918771E-2</c:v>
                </c:pt>
                <c:pt idx="37">
                  <c:v>1.2591687041564796E-2</c:v>
                </c:pt>
                <c:pt idx="38">
                  <c:v>1.1777148979423648E-2</c:v>
                </c:pt>
                <c:pt idx="39">
                  <c:v>9.1687041564792199E-3</c:v>
                </c:pt>
                <c:pt idx="40">
                  <c:v>7.3184802615312789E-3</c:v>
                </c:pt>
                <c:pt idx="41">
                  <c:v>5.1612593060630218E-3</c:v>
                </c:pt>
                <c:pt idx="42">
                  <c:v>4.7381940056591861E-3</c:v>
                </c:pt>
                <c:pt idx="43">
                  <c:v>4.5816049009642602E-3</c:v>
                </c:pt>
                <c:pt idx="44">
                  <c:v>4.5781709293700734E-3</c:v>
                </c:pt>
                <c:pt idx="45">
                  <c:v>4.4215818246751476E-3</c:v>
                </c:pt>
                <c:pt idx="46">
                  <c:v>4.525974561138432E-3</c:v>
                </c:pt>
                <c:pt idx="47">
                  <c:v>4.4875140792835378E-3</c:v>
                </c:pt>
                <c:pt idx="48">
                  <c:v>4.5960275816598461E-3</c:v>
                </c:pt>
                <c:pt idx="49">
                  <c:v>5.3418862119172569E-3</c:v>
                </c:pt>
                <c:pt idx="50">
                  <c:v>4.122139501662043E-3</c:v>
                </c:pt>
                <c:pt idx="51">
                  <c:v>3.7801159308810213E-3</c:v>
                </c:pt>
                <c:pt idx="52">
                  <c:v>2.5404521853795233E-3</c:v>
                </c:pt>
                <c:pt idx="53">
                  <c:v>1.9161561495563313E-3</c:v>
                </c:pt>
                <c:pt idx="54">
                  <c:v>9.3953462816955598E-4</c:v>
                </c:pt>
                <c:pt idx="55">
                  <c:v>8.5368533831488172E-4</c:v>
                </c:pt>
                <c:pt idx="56">
                  <c:v>6.5932254608389897E-4</c:v>
                </c:pt>
                <c:pt idx="57">
                  <c:v>6.1399412104063084E-4</c:v>
                </c:pt>
                <c:pt idx="58">
                  <c:v>3.2073294689706337E-4</c:v>
                </c:pt>
                <c:pt idx="59">
                  <c:v>3.0837064915799025E-4</c:v>
                </c:pt>
                <c:pt idx="60">
                  <c:v>3.8117084695475412E-4</c:v>
                </c:pt>
                <c:pt idx="61">
                  <c:v>2.4381198318727514E-4</c:v>
                </c:pt>
                <c:pt idx="62">
                  <c:v>1.7375896266586088E-4</c:v>
                </c:pt>
                <c:pt idx="63">
                  <c:v>1.6139666492678774E-4</c:v>
                </c:pt>
                <c:pt idx="64">
                  <c:v>1.8749484904260878E-4</c:v>
                </c:pt>
                <c:pt idx="65">
                  <c:v>1.9367599791214534E-4</c:v>
                </c:pt>
                <c:pt idx="66">
                  <c:v>1.4491360127469029E-4</c:v>
                </c:pt>
                <c:pt idx="67">
                  <c:v>1.30490920579105E-4</c:v>
                </c:pt>
                <c:pt idx="68">
                  <c:v>1.0782670805747097E-4</c:v>
                </c:pt>
                <c:pt idx="69">
                  <c:v>4.6015219362105445E-5</c:v>
                </c:pt>
                <c:pt idx="70">
                  <c:v>5.2196368231642003E-5</c:v>
                </c:pt>
                <c:pt idx="71">
                  <c:v>2.1290623883959239E-5</c:v>
                </c:pt>
                <c:pt idx="72">
                  <c:v>2.0603829565121846E-5</c:v>
                </c:pt>
                <c:pt idx="73">
                  <c:v>4.120765913024369E-6</c:v>
                </c:pt>
                <c:pt idx="74">
                  <c:v>1.3735886376747895E-6</c:v>
                </c:pt>
                <c:pt idx="75">
                  <c:v>2.0603829565121841E-6</c:v>
                </c:pt>
                <c:pt idx="76">
                  <c:v>2.7471772753495789E-6</c:v>
                </c:pt>
                <c:pt idx="77">
                  <c:v>6.8679431883739474E-7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9-4C3C-9B76-98EF6E751D6F}"/>
            </c:ext>
          </c:extLst>
        </c:ser>
        <c:ser>
          <c:idx val="1"/>
          <c:order val="1"/>
          <c:tx>
            <c:strRef>
              <c:f>'TLF Dist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r3'!$CY$8:$CY$158</c:f>
              <c:numCache>
                <c:formatCode>_(* #,##0.0000000_);_(* \(#,##0.0000000\);_(* "-"??_);_(@_)</c:formatCode>
                <c:ptCount val="15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F9-4C3C-9B76-98EF6E751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4.500000000000001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r3'!$DJ$8:$DJ$108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E9-4315-BD4B-4C6116CF536D}"/>
            </c:ext>
          </c:extLst>
        </c:ser>
        <c:ser>
          <c:idx val="1"/>
          <c:order val="1"/>
          <c:tx>
            <c:strRef>
              <c:f>'TLF Dist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r3'!$DK$8:$DK$108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8.8967985649377832E-3</c:v>
                </c:pt>
                <c:pt idx="2">
                  <c:v>2.0440432063335717E-2</c:v>
                </c:pt>
                <c:pt idx="3">
                  <c:v>4.0681829122431526E-2</c:v>
                </c:pt>
                <c:pt idx="4">
                  <c:v>5.1387664114610307E-2</c:v>
                </c:pt>
                <c:pt idx="5">
                  <c:v>3.2072408008798278E-2</c:v>
                </c:pt>
                <c:pt idx="6">
                  <c:v>4.1537613516077002E-2</c:v>
                </c:pt>
                <c:pt idx="7">
                  <c:v>4.2601558106847813E-2</c:v>
                </c:pt>
                <c:pt idx="8">
                  <c:v>4.600961927579296E-2</c:v>
                </c:pt>
                <c:pt idx="9">
                  <c:v>4.4456617246032656E-2</c:v>
                </c:pt>
                <c:pt idx="10">
                  <c:v>5.5954095783314492E-2</c:v>
                </c:pt>
                <c:pt idx="11">
                  <c:v>5.366539160831392E-2</c:v>
                </c:pt>
                <c:pt idx="12">
                  <c:v>4.5070650152800699E-2</c:v>
                </c:pt>
                <c:pt idx="13">
                  <c:v>4.3377464000452823E-2</c:v>
                </c:pt>
                <c:pt idx="14">
                  <c:v>3.408841439061433E-2</c:v>
                </c:pt>
                <c:pt idx="15">
                  <c:v>3.4602202424815022E-2</c:v>
                </c:pt>
                <c:pt idx="16">
                  <c:v>2.7169534445883905E-2</c:v>
                </c:pt>
                <c:pt idx="17">
                  <c:v>2.535534030092506E-2</c:v>
                </c:pt>
                <c:pt idx="18">
                  <c:v>2.2458818930252318E-2</c:v>
                </c:pt>
                <c:pt idx="19">
                  <c:v>2.5085551989530098E-2</c:v>
                </c:pt>
                <c:pt idx="20">
                  <c:v>2.4541611144055852E-2</c:v>
                </c:pt>
                <c:pt idx="21">
                  <c:v>1.932252981028592E-2</c:v>
                </c:pt>
                <c:pt idx="22">
                  <c:v>1.713076427854638E-2</c:v>
                </c:pt>
                <c:pt idx="23">
                  <c:v>1.506106473279584E-2</c:v>
                </c:pt>
                <c:pt idx="24">
                  <c:v>1.7025890684950206E-2</c:v>
                </c:pt>
                <c:pt idx="25">
                  <c:v>1.438394897086339E-2</c:v>
                </c:pt>
                <c:pt idx="26">
                  <c:v>1.2933969046287739E-2</c:v>
                </c:pt>
                <c:pt idx="27">
                  <c:v>1.1242105385662391E-2</c:v>
                </c:pt>
                <c:pt idx="28">
                  <c:v>1.0181070276681138E-2</c:v>
                </c:pt>
                <c:pt idx="29">
                  <c:v>7.1582509465073262E-3</c:v>
                </c:pt>
                <c:pt idx="30">
                  <c:v>8.8396669225247314E-3</c:v>
                </c:pt>
                <c:pt idx="31">
                  <c:v>9.6339554510728332E-3</c:v>
                </c:pt>
                <c:pt idx="32">
                  <c:v>9.664769508207648E-3</c:v>
                </c:pt>
                <c:pt idx="33">
                  <c:v>8.9569719383126387E-3</c:v>
                </c:pt>
                <c:pt idx="34">
                  <c:v>1.0350878213853261E-2</c:v>
                </c:pt>
                <c:pt idx="35">
                  <c:v>1.0200114157485488E-2</c:v>
                </c:pt>
                <c:pt idx="36">
                  <c:v>1.0254204068936732E-2</c:v>
                </c:pt>
                <c:pt idx="37">
                  <c:v>1.003427369548094E-2</c:v>
                </c:pt>
                <c:pt idx="38">
                  <c:v>8.5520249728756968E-3</c:v>
                </c:pt>
                <c:pt idx="39">
                  <c:v>7.8288864989994027E-3</c:v>
                </c:pt>
                <c:pt idx="40">
                  <c:v>6.6580845770486336E-3</c:v>
                </c:pt>
                <c:pt idx="41">
                  <c:v>5.5385953339318053E-3</c:v>
                </c:pt>
                <c:pt idx="42">
                  <c:v>4.6277952846293137E-3</c:v>
                </c:pt>
                <c:pt idx="43">
                  <c:v>4.0687780335182883E-3</c:v>
                </c:pt>
                <c:pt idx="44">
                  <c:v>4.0420637007232973E-3</c:v>
                </c:pt>
                <c:pt idx="45">
                  <c:v>4.1187682206297073E-3</c:v>
                </c:pt>
                <c:pt idx="46">
                  <c:v>4.6029324402458568E-3</c:v>
                </c:pt>
                <c:pt idx="47">
                  <c:v>4.261332828317828E-3</c:v>
                </c:pt>
                <c:pt idx="48">
                  <c:v>4.3310281420948591E-3</c:v>
                </c:pt>
                <c:pt idx="49">
                  <c:v>4.4698897729599117E-3</c:v>
                </c:pt>
                <c:pt idx="50">
                  <c:v>3.8094374067312708E-3</c:v>
                </c:pt>
                <c:pt idx="51">
                  <c:v>2.269792543368471E-3</c:v>
                </c:pt>
                <c:pt idx="52">
                  <c:v>1.9867793147482693E-3</c:v>
                </c:pt>
                <c:pt idx="53">
                  <c:v>1.5880480604071898E-3</c:v>
                </c:pt>
                <c:pt idx="54">
                  <c:v>9.4465583739911389E-4</c:v>
                </c:pt>
                <c:pt idx="55">
                  <c:v>9.0630357744590881E-4</c:v>
                </c:pt>
                <c:pt idx="56">
                  <c:v>8.1174541928542073E-4</c:v>
                </c:pt>
                <c:pt idx="57">
                  <c:v>6.125781658732598E-4</c:v>
                </c:pt>
                <c:pt idx="58">
                  <c:v>3.9859900516882665E-4</c:v>
                </c:pt>
                <c:pt idx="59">
                  <c:v>2.1926912759453036E-4</c:v>
                </c:pt>
                <c:pt idx="60">
                  <c:v>3.9026730731692351E-4</c:v>
                </c:pt>
                <c:pt idx="61">
                  <c:v>3.7929062601997176E-4</c:v>
                </c:pt>
                <c:pt idx="62">
                  <c:v>2.9266741819462957E-4</c:v>
                </c:pt>
                <c:pt idx="63">
                  <c:v>1.4507734196091666E-4</c:v>
                </c:pt>
                <c:pt idx="64">
                  <c:v>1.2285948102250827E-4</c:v>
                </c:pt>
                <c:pt idx="65">
                  <c:v>6.3744101025671693E-5</c:v>
                </c:pt>
                <c:pt idx="66">
                  <c:v>1.7060143220563585E-5</c:v>
                </c:pt>
                <c:pt idx="67">
                  <c:v>4.8932193733399421E-6</c:v>
                </c:pt>
                <c:pt idx="68">
                  <c:v>2.2482359282913249E-6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E9-4315-BD4B-4C6116CF536D}"/>
            </c:ext>
          </c:extLst>
        </c:ser>
        <c:ser>
          <c:idx val="2"/>
          <c:order val="2"/>
          <c:tx>
            <c:strRef>
              <c:f>'TLF Dist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r3'!$DL$8:$DL$108</c:f>
              <c:numCache>
                <c:formatCode>_(* #,##0.0000000_);_(* \(#,##0.0000000\);_(* "-"??_);_(@_)</c:formatCode>
                <c:ptCount val="101"/>
                <c:pt idx="0">
                  <c:v>6.3032246168203879E-5</c:v>
                </c:pt>
                <c:pt idx="1">
                  <c:v>3.497819272438538E-3</c:v>
                </c:pt>
                <c:pt idx="2">
                  <c:v>1.2637494966828101E-2</c:v>
                </c:pt>
                <c:pt idx="3">
                  <c:v>1.9368774389716143E-2</c:v>
                </c:pt>
                <c:pt idx="4">
                  <c:v>2.5862977304628249E-2</c:v>
                </c:pt>
                <c:pt idx="5">
                  <c:v>3.1134166487918495E-2</c:v>
                </c:pt>
                <c:pt idx="6">
                  <c:v>4.119486560019868E-2</c:v>
                </c:pt>
                <c:pt idx="7">
                  <c:v>5.4457979129741048E-2</c:v>
                </c:pt>
                <c:pt idx="8">
                  <c:v>5.4979171135370666E-2</c:v>
                </c:pt>
                <c:pt idx="9">
                  <c:v>6.0095131652724287E-2</c:v>
                </c:pt>
                <c:pt idx="10">
                  <c:v>5.3075973613008344E-2</c:v>
                </c:pt>
                <c:pt idx="11">
                  <c:v>4.3297508438794735E-2</c:v>
                </c:pt>
                <c:pt idx="12">
                  <c:v>4.3022800739076592E-2</c:v>
                </c:pt>
                <c:pt idx="13">
                  <c:v>4.2892973127565966E-2</c:v>
                </c:pt>
                <c:pt idx="14">
                  <c:v>3.6909613640554367E-2</c:v>
                </c:pt>
                <c:pt idx="15">
                  <c:v>3.4885055524823405E-2</c:v>
                </c:pt>
                <c:pt idx="16">
                  <c:v>2.5362482454456846E-2</c:v>
                </c:pt>
                <c:pt idx="17">
                  <c:v>2.7558262492614873E-2</c:v>
                </c:pt>
                <c:pt idx="18">
                  <c:v>2.7021077230494808E-2</c:v>
                </c:pt>
                <c:pt idx="19">
                  <c:v>2.6232703763495475E-2</c:v>
                </c:pt>
                <c:pt idx="20">
                  <c:v>2.6074652758178187E-2</c:v>
                </c:pt>
                <c:pt idx="21">
                  <c:v>2.1381102368130889E-2</c:v>
                </c:pt>
                <c:pt idx="22">
                  <c:v>1.8333916616805331E-2</c:v>
                </c:pt>
                <c:pt idx="23">
                  <c:v>1.8205029785088259E-2</c:v>
                </c:pt>
                <c:pt idx="24">
                  <c:v>1.8520191015929281E-2</c:v>
                </c:pt>
                <c:pt idx="25">
                  <c:v>1.6944384861724181E-2</c:v>
                </c:pt>
                <c:pt idx="26">
                  <c:v>1.5302724121970214E-2</c:v>
                </c:pt>
                <c:pt idx="27">
                  <c:v>1.4483304921783563E-2</c:v>
                </c:pt>
                <c:pt idx="28">
                  <c:v>1.1541486507336197E-2</c:v>
                </c:pt>
                <c:pt idx="29">
                  <c:v>8.4218607119068839E-3</c:v>
                </c:pt>
                <c:pt idx="30">
                  <c:v>9.9035888867564509E-3</c:v>
                </c:pt>
                <c:pt idx="31">
                  <c:v>1.3239594034703484E-2</c:v>
                </c:pt>
                <c:pt idx="32">
                  <c:v>1.3222659998419487E-2</c:v>
                </c:pt>
                <c:pt idx="33">
                  <c:v>1.3311093299013683E-2</c:v>
                </c:pt>
                <c:pt idx="34">
                  <c:v>1.3030740920534207E-2</c:v>
                </c:pt>
                <c:pt idx="35">
                  <c:v>1.0757816939304648E-2</c:v>
                </c:pt>
                <c:pt idx="36">
                  <c:v>1.0732415884878657E-2</c:v>
                </c:pt>
                <c:pt idx="37">
                  <c:v>9.5470333449989998E-3</c:v>
                </c:pt>
                <c:pt idx="38">
                  <c:v>8.6354177250439305E-3</c:v>
                </c:pt>
                <c:pt idx="39">
                  <c:v>6.541241904589875E-3</c:v>
                </c:pt>
                <c:pt idx="40">
                  <c:v>5.7773287122229854E-3</c:v>
                </c:pt>
                <c:pt idx="41">
                  <c:v>4.2325682912052135E-3</c:v>
                </c:pt>
                <c:pt idx="42">
                  <c:v>3.7254879824789163E-3</c:v>
                </c:pt>
                <c:pt idx="43">
                  <c:v>3.8449670162604374E-3</c:v>
                </c:pt>
                <c:pt idx="44">
                  <c:v>3.6088312880780608E-3</c:v>
                </c:pt>
                <c:pt idx="45">
                  <c:v>3.617298306220059E-3</c:v>
                </c:pt>
                <c:pt idx="46">
                  <c:v>3.6220022051878351E-3</c:v>
                </c:pt>
                <c:pt idx="47">
                  <c:v>3.9804393065323972E-3</c:v>
                </c:pt>
                <c:pt idx="48">
                  <c:v>3.9945510034357264E-3</c:v>
                </c:pt>
                <c:pt idx="49">
                  <c:v>4.7358854807572886E-3</c:v>
                </c:pt>
                <c:pt idx="50">
                  <c:v>3.5570883994325208E-3</c:v>
                </c:pt>
                <c:pt idx="51">
                  <c:v>2.9455815336215871E-3</c:v>
                </c:pt>
                <c:pt idx="52">
                  <c:v>2.3876991160433057E-3</c:v>
                </c:pt>
                <c:pt idx="53">
                  <c:v>1.8777964679363426E-3</c:v>
                </c:pt>
                <c:pt idx="54">
                  <c:v>9.9628580137504333E-4</c:v>
                </c:pt>
                <c:pt idx="55">
                  <c:v>8.7210286862574623E-4</c:v>
                </c:pt>
                <c:pt idx="56">
                  <c:v>7.761433296831075E-4</c:v>
                </c:pt>
                <c:pt idx="57">
                  <c:v>7.347490187666751E-4</c:v>
                </c:pt>
                <c:pt idx="58">
                  <c:v>4.3558104441609547E-4</c:v>
                </c:pt>
                <c:pt idx="59">
                  <c:v>4.0453531122877119E-4</c:v>
                </c:pt>
                <c:pt idx="60">
                  <c:v>5.6729021551383488E-4</c:v>
                </c:pt>
                <c:pt idx="61">
                  <c:v>3.0857577228613246E-4</c:v>
                </c:pt>
                <c:pt idx="62">
                  <c:v>2.0132687582083029E-4</c:v>
                </c:pt>
                <c:pt idx="63">
                  <c:v>1.7686660118839298E-4</c:v>
                </c:pt>
                <c:pt idx="64">
                  <c:v>2.333133888017099E-4</c:v>
                </c:pt>
                <c:pt idx="65">
                  <c:v>2.2202403127904655E-4</c:v>
                </c:pt>
                <c:pt idx="66">
                  <c:v>1.4488008820751341E-4</c:v>
                </c:pt>
                <c:pt idx="67">
                  <c:v>1.0913045605241271E-4</c:v>
                </c:pt>
                <c:pt idx="68">
                  <c:v>8.2788621832864803E-5</c:v>
                </c:pt>
                <c:pt idx="69">
                  <c:v>3.4808852361545429E-5</c:v>
                </c:pt>
                <c:pt idx="70">
                  <c:v>5.5506007819761623E-5</c:v>
                </c:pt>
                <c:pt idx="71">
                  <c:v>2.1637935251771481E-5</c:v>
                </c:pt>
                <c:pt idx="72">
                  <c:v>1.1289357522663381E-5</c:v>
                </c:pt>
                <c:pt idx="73">
                  <c:v>2.8223393806658452E-6</c:v>
                </c:pt>
                <c:pt idx="74">
                  <c:v>9.4077979355528179E-7</c:v>
                </c:pt>
                <c:pt idx="75">
                  <c:v>8.4670181419975364E-6</c:v>
                </c:pt>
                <c:pt idx="76">
                  <c:v>7.5262383484422543E-6</c:v>
                </c:pt>
                <c:pt idx="77">
                  <c:v>3.7631191742211272E-6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E9-4315-BD4B-4C6116CF536D}"/>
            </c:ext>
          </c:extLst>
        </c:ser>
        <c:ser>
          <c:idx val="3"/>
          <c:order val="3"/>
          <c:tx>
            <c:strRef>
              <c:f>'TLF Dist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r3'!$DM$8:$DM$108</c:f>
              <c:numCache>
                <c:formatCode>_(* #,##0.0000000_);_(* \(#,##0.0000000\);_(* "-"??_);_(@_)</c:formatCode>
                <c:ptCount val="101"/>
                <c:pt idx="0">
                  <c:v>6.7774318845198892E-5</c:v>
                </c:pt>
                <c:pt idx="1">
                  <c:v>3.9941054659988163E-3</c:v>
                </c:pt>
                <c:pt idx="2">
                  <c:v>9.4545174789052461E-3</c:v>
                </c:pt>
                <c:pt idx="3">
                  <c:v>1.0817330809197896E-2</c:v>
                </c:pt>
                <c:pt idx="4">
                  <c:v>1.1544530933023406E-2</c:v>
                </c:pt>
                <c:pt idx="5">
                  <c:v>1.3768261286484796E-2</c:v>
                </c:pt>
                <c:pt idx="6">
                  <c:v>2.6410003489461559E-2</c:v>
                </c:pt>
                <c:pt idx="7">
                  <c:v>3.4917512242881192E-2</c:v>
                </c:pt>
                <c:pt idx="8">
                  <c:v>4.0632535886043902E-2</c:v>
                </c:pt>
                <c:pt idx="9">
                  <c:v>5.207906881749385E-2</c:v>
                </c:pt>
                <c:pt idx="10">
                  <c:v>5.4625185120056735E-2</c:v>
                </c:pt>
                <c:pt idx="11">
                  <c:v>3.8109316312820628E-2</c:v>
                </c:pt>
                <c:pt idx="12">
                  <c:v>4.3961720332020907E-2</c:v>
                </c:pt>
                <c:pt idx="13">
                  <c:v>4.1599693733348368E-2</c:v>
                </c:pt>
                <c:pt idx="14">
                  <c:v>3.0940808291180469E-2</c:v>
                </c:pt>
                <c:pt idx="15">
                  <c:v>2.7064849948573954E-2</c:v>
                </c:pt>
                <c:pt idx="16">
                  <c:v>1.7976680139102214E-2</c:v>
                </c:pt>
                <c:pt idx="17">
                  <c:v>2.2783161562069835E-2</c:v>
                </c:pt>
                <c:pt idx="18">
                  <c:v>2.4519649515184663E-2</c:v>
                </c:pt>
                <c:pt idx="19">
                  <c:v>2.170060419889382E-2</c:v>
                </c:pt>
                <c:pt idx="20">
                  <c:v>1.7202770687423929E-2</c:v>
                </c:pt>
                <c:pt idx="21">
                  <c:v>1.8345775416056476E-2</c:v>
                </c:pt>
                <c:pt idx="22">
                  <c:v>1.6647753968232169E-2</c:v>
                </c:pt>
                <c:pt idx="23">
                  <c:v>2.0080431630824132E-2</c:v>
                </c:pt>
                <c:pt idx="24">
                  <c:v>1.7015933376012843E-2</c:v>
                </c:pt>
                <c:pt idx="25">
                  <c:v>2.1466141690456374E-2</c:v>
                </c:pt>
                <c:pt idx="26">
                  <c:v>2.1851722612535141E-2</c:v>
                </c:pt>
                <c:pt idx="27">
                  <c:v>2.0881817157709932E-2</c:v>
                </c:pt>
                <c:pt idx="28">
                  <c:v>2.1294874154996209E-2</c:v>
                </c:pt>
                <c:pt idx="29">
                  <c:v>1.4544002476510252E-2</c:v>
                </c:pt>
                <c:pt idx="30">
                  <c:v>1.7116678985107055E-2</c:v>
                </c:pt>
                <c:pt idx="31">
                  <c:v>2.5918181743247077E-2</c:v>
                </c:pt>
                <c:pt idx="32">
                  <c:v>2.47715135379202E-2</c:v>
                </c:pt>
                <c:pt idx="33">
                  <c:v>3.3127903877698511E-2</c:v>
                </c:pt>
                <c:pt idx="34">
                  <c:v>3.0329007683226505E-2</c:v>
                </c:pt>
                <c:pt idx="35">
                  <c:v>1.7934550157117361E-2</c:v>
                </c:pt>
                <c:pt idx="36">
                  <c:v>1.6643174622364247E-2</c:v>
                </c:pt>
                <c:pt idx="37">
                  <c:v>1.397066837384681E-2</c:v>
                </c:pt>
                <c:pt idx="38">
                  <c:v>1.5602747241173089E-2</c:v>
                </c:pt>
                <c:pt idx="39">
                  <c:v>9.9005457664405414E-3</c:v>
                </c:pt>
                <c:pt idx="40">
                  <c:v>6.7444605942708746E-3</c:v>
                </c:pt>
                <c:pt idx="41">
                  <c:v>5.9137672538303963E-3</c:v>
                </c:pt>
                <c:pt idx="42">
                  <c:v>4.1333175803835486E-3</c:v>
                </c:pt>
                <c:pt idx="43">
                  <c:v>5.0134678561975501E-3</c:v>
                </c:pt>
                <c:pt idx="44">
                  <c:v>4.0508893547610099E-3</c:v>
                </c:pt>
                <c:pt idx="45">
                  <c:v>5.328526851910367E-3</c:v>
                </c:pt>
                <c:pt idx="46">
                  <c:v>3.8750424734329265E-3</c:v>
                </c:pt>
                <c:pt idx="47">
                  <c:v>5.0235424171069729E-3</c:v>
                </c:pt>
                <c:pt idx="48">
                  <c:v>4.7964068620581978E-3</c:v>
                </c:pt>
                <c:pt idx="49">
                  <c:v>5.6628191002684432E-3</c:v>
                </c:pt>
                <c:pt idx="50">
                  <c:v>5.3679092263744692E-3</c:v>
                </c:pt>
                <c:pt idx="51">
                  <c:v>4.7002405988319021E-3</c:v>
                </c:pt>
                <c:pt idx="52">
                  <c:v>3.9144248478970283E-3</c:v>
                </c:pt>
                <c:pt idx="53">
                  <c:v>3.5196852340824238E-3</c:v>
                </c:pt>
                <c:pt idx="54">
                  <c:v>2.1266482210615112E-3</c:v>
                </c:pt>
                <c:pt idx="55">
                  <c:v>1.902260273533488E-3</c:v>
                </c:pt>
                <c:pt idx="56">
                  <c:v>1.2419185993795907E-3</c:v>
                </c:pt>
                <c:pt idx="57">
                  <c:v>1.050501942100583E-3</c:v>
                </c:pt>
                <c:pt idx="58">
                  <c:v>4.1946808150136614E-4</c:v>
                </c:pt>
                <c:pt idx="59">
                  <c:v>4.7991544695789493E-4</c:v>
                </c:pt>
                <c:pt idx="60">
                  <c:v>6.3011799142563302E-4</c:v>
                </c:pt>
                <c:pt idx="61">
                  <c:v>6.7316384258407007E-4</c:v>
                </c:pt>
                <c:pt idx="62">
                  <c:v>5.980625703502011E-4</c:v>
                </c:pt>
                <c:pt idx="63">
                  <c:v>2.6834966786004426E-4</c:v>
                </c:pt>
                <c:pt idx="64">
                  <c:v>2.7018140620721184E-4</c:v>
                </c:pt>
                <c:pt idx="65">
                  <c:v>1.1906299256588995E-4</c:v>
                </c:pt>
                <c:pt idx="66">
                  <c:v>1.5661362868282447E-4</c:v>
                </c:pt>
                <c:pt idx="67">
                  <c:v>8.7923440664041815E-5</c:v>
                </c:pt>
                <c:pt idx="68">
                  <c:v>1.1082017000363603E-4</c:v>
                </c:pt>
                <c:pt idx="69">
                  <c:v>4.8541066199939751E-5</c:v>
                </c:pt>
                <c:pt idx="70">
                  <c:v>6.5942580498031358E-5</c:v>
                </c:pt>
                <c:pt idx="71">
                  <c:v>1.3738037603756532E-5</c:v>
                </c:pt>
                <c:pt idx="72">
                  <c:v>1.1906299256588996E-5</c:v>
                </c:pt>
                <c:pt idx="73">
                  <c:v>4.5793458679188444E-6</c:v>
                </c:pt>
                <c:pt idx="74">
                  <c:v>0</c:v>
                </c:pt>
                <c:pt idx="75">
                  <c:v>6.4110842150863825E-6</c:v>
                </c:pt>
                <c:pt idx="76">
                  <c:v>2.7476075207513067E-6</c:v>
                </c:pt>
                <c:pt idx="77">
                  <c:v>2.7476075207513065E-5</c:v>
                </c:pt>
                <c:pt idx="78">
                  <c:v>1.6485645124507843E-5</c:v>
                </c:pt>
                <c:pt idx="79">
                  <c:v>7.3269533886701515E-6</c:v>
                </c:pt>
                <c:pt idx="80">
                  <c:v>1.8317383471675379E-6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E9-4315-BD4B-4C6116CF536D}"/>
            </c:ext>
          </c:extLst>
        </c:ser>
        <c:ser>
          <c:idx val="4"/>
          <c:order val="4"/>
          <c:tx>
            <c:strRef>
              <c:f>'TLF Dist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E9-4315-BD4B-4C6116CF536D}"/>
              </c:ext>
            </c:extLst>
          </c:dPt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r3'!$DN$8:$DN$108</c:f>
              <c:numCache>
                <c:formatCode>_(* #,##0.0000000_);_(* \(#,##0.0000000\);_(* "-"??_);_(@_)</c:formatCode>
                <c:ptCount val="101"/>
                <c:pt idx="0">
                  <c:v>6.8931028981127692E-4</c:v>
                </c:pt>
                <c:pt idx="1">
                  <c:v>1.0667818815285049E-2</c:v>
                </c:pt>
                <c:pt idx="2">
                  <c:v>2.8517739639423122E-2</c:v>
                </c:pt>
                <c:pt idx="3">
                  <c:v>4.8243784148584323E-2</c:v>
                </c:pt>
                <c:pt idx="4">
                  <c:v>5.649025627748535E-2</c:v>
                </c:pt>
                <c:pt idx="5">
                  <c:v>3.1357949516266623E-2</c:v>
                </c:pt>
                <c:pt idx="6">
                  <c:v>4.3233813473130323E-2</c:v>
                </c:pt>
                <c:pt idx="7">
                  <c:v>5.8275062839785272E-2</c:v>
                </c:pt>
                <c:pt idx="8">
                  <c:v>6.4295499735530809E-2</c:v>
                </c:pt>
                <c:pt idx="9">
                  <c:v>8.0525417698536453E-2</c:v>
                </c:pt>
                <c:pt idx="10">
                  <c:v>7.2256373955779468E-2</c:v>
                </c:pt>
                <c:pt idx="11">
                  <c:v>6.3976714339839078E-2</c:v>
                </c:pt>
                <c:pt idx="12">
                  <c:v>5.6146116466229391E-2</c:v>
                </c:pt>
                <c:pt idx="13">
                  <c:v>4.5230422165448515E-2</c:v>
                </c:pt>
                <c:pt idx="14">
                  <c:v>3.7273361414207479E-2</c:v>
                </c:pt>
                <c:pt idx="15">
                  <c:v>3.1156350992512016E-2</c:v>
                </c:pt>
                <c:pt idx="16">
                  <c:v>2.2140691858099387E-2</c:v>
                </c:pt>
                <c:pt idx="17">
                  <c:v>2.1883643433639261E-2</c:v>
                </c:pt>
                <c:pt idx="18">
                  <c:v>1.6871817557046413E-2</c:v>
                </c:pt>
                <c:pt idx="19">
                  <c:v>1.3890818527110474E-2</c:v>
                </c:pt>
                <c:pt idx="20">
                  <c:v>1.2663499907033818E-2</c:v>
                </c:pt>
                <c:pt idx="21">
                  <c:v>1.10156690288187E-2</c:v>
                </c:pt>
                <c:pt idx="22">
                  <c:v>9.2170515247073682E-3</c:v>
                </c:pt>
                <c:pt idx="23">
                  <c:v>7.7282526107833394E-3</c:v>
                </c:pt>
                <c:pt idx="24">
                  <c:v>8.6689426549082689E-3</c:v>
                </c:pt>
                <c:pt idx="25">
                  <c:v>8.938256020230767E-3</c:v>
                </c:pt>
                <c:pt idx="26">
                  <c:v>7.6228153460589183E-3</c:v>
                </c:pt>
                <c:pt idx="27">
                  <c:v>8.505169621040129E-3</c:v>
                </c:pt>
                <c:pt idx="28">
                  <c:v>6.0992829441464929E-3</c:v>
                </c:pt>
                <c:pt idx="29">
                  <c:v>4.7830177361351568E-3</c:v>
                </c:pt>
                <c:pt idx="30">
                  <c:v>5.3484418165634868E-3</c:v>
                </c:pt>
                <c:pt idx="31">
                  <c:v>7.7230992742865455E-3</c:v>
                </c:pt>
                <c:pt idx="32">
                  <c:v>7.9409823413710313E-3</c:v>
                </c:pt>
                <c:pt idx="33">
                  <c:v>9.4579184725675589E-3</c:v>
                </c:pt>
                <c:pt idx="34">
                  <c:v>8.3183096396663488E-3</c:v>
                </c:pt>
                <c:pt idx="35">
                  <c:v>7.417712553486484E-3</c:v>
                </c:pt>
                <c:pt idx="36">
                  <c:v>8.6388471697669885E-3</c:v>
                </c:pt>
                <c:pt idx="37">
                  <c:v>8.5230001653190408E-3</c:v>
                </c:pt>
                <c:pt idx="38">
                  <c:v>6.76323881839354E-3</c:v>
                </c:pt>
                <c:pt idx="39">
                  <c:v>4.7813686684561821E-3</c:v>
                </c:pt>
                <c:pt idx="40">
                  <c:v>4.7738447971708616E-3</c:v>
                </c:pt>
                <c:pt idx="41">
                  <c:v>3.2004280979694632E-3</c:v>
                </c:pt>
                <c:pt idx="42">
                  <c:v>1.962184404519601E-3</c:v>
                </c:pt>
                <c:pt idx="43">
                  <c:v>1.9171442435376139E-3</c:v>
                </c:pt>
                <c:pt idx="44">
                  <c:v>1.9989792271067159E-3</c:v>
                </c:pt>
                <c:pt idx="45">
                  <c:v>1.7833636280808203E-3</c:v>
                </c:pt>
                <c:pt idx="46">
                  <c:v>1.9078682378433835E-3</c:v>
                </c:pt>
                <c:pt idx="47">
                  <c:v>1.7902690989865251E-3</c:v>
                </c:pt>
                <c:pt idx="48">
                  <c:v>1.9134338412599217E-3</c:v>
                </c:pt>
                <c:pt idx="49">
                  <c:v>2.3346675665079312E-3</c:v>
                </c:pt>
                <c:pt idx="50">
                  <c:v>2.0244367094008828E-3</c:v>
                </c:pt>
                <c:pt idx="51">
                  <c:v>2.2866384703578036E-3</c:v>
                </c:pt>
                <c:pt idx="52">
                  <c:v>1.5782608355083857E-3</c:v>
                </c:pt>
                <c:pt idx="53">
                  <c:v>1.0824067977867869E-3</c:v>
                </c:pt>
                <c:pt idx="54">
                  <c:v>6.6488347481646946E-4</c:v>
                </c:pt>
                <c:pt idx="55">
                  <c:v>5.6140447796082917E-4</c:v>
                </c:pt>
                <c:pt idx="56">
                  <c:v>5.596523435519189E-4</c:v>
                </c:pt>
                <c:pt idx="57">
                  <c:v>5.1337538181070138E-4</c:v>
                </c:pt>
                <c:pt idx="58">
                  <c:v>3.2806140138595907E-4</c:v>
                </c:pt>
                <c:pt idx="59">
                  <c:v>3.9196277394621504E-4</c:v>
                </c:pt>
                <c:pt idx="60">
                  <c:v>2.9930578373384392E-4</c:v>
                </c:pt>
                <c:pt idx="61">
                  <c:v>1.0493223774773641E-3</c:v>
                </c:pt>
                <c:pt idx="62">
                  <c:v>5.890263615836495E-4</c:v>
                </c:pt>
                <c:pt idx="63">
                  <c:v>2.6106802692762624E-4</c:v>
                </c:pt>
                <c:pt idx="64">
                  <c:v>1.584135639114732E-4</c:v>
                </c:pt>
                <c:pt idx="65">
                  <c:v>1.0584953164416587E-4</c:v>
                </c:pt>
                <c:pt idx="66">
                  <c:v>1.1409487003903762E-4</c:v>
                </c:pt>
                <c:pt idx="67">
                  <c:v>7.3074311524550743E-5</c:v>
                </c:pt>
                <c:pt idx="68">
                  <c:v>2.4457735013788283E-4</c:v>
                </c:pt>
                <c:pt idx="69">
                  <c:v>1.1296113600974277E-4</c:v>
                </c:pt>
                <c:pt idx="70">
                  <c:v>3.0816952250833109E-5</c:v>
                </c:pt>
                <c:pt idx="71">
                  <c:v>2.0613345987179334E-5</c:v>
                </c:pt>
                <c:pt idx="72">
                  <c:v>7.7300047451922513E-6</c:v>
                </c:pt>
                <c:pt idx="73">
                  <c:v>6.3901372560255936E-6</c:v>
                </c:pt>
                <c:pt idx="74">
                  <c:v>3.1950686280127976E-6</c:v>
                </c:pt>
                <c:pt idx="75">
                  <c:v>9.6882726139742867E-6</c:v>
                </c:pt>
                <c:pt idx="76">
                  <c:v>1.669681024961526E-5</c:v>
                </c:pt>
                <c:pt idx="77">
                  <c:v>3.0404685331089522E-5</c:v>
                </c:pt>
                <c:pt idx="78">
                  <c:v>8.6576053146153215E-6</c:v>
                </c:pt>
                <c:pt idx="79">
                  <c:v>5.2564032267307301E-6</c:v>
                </c:pt>
                <c:pt idx="80">
                  <c:v>1.5460009490384501E-6</c:v>
                </c:pt>
                <c:pt idx="81">
                  <c:v>2.0613345987179334E-7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7E9-4315-BD4B-4C6116CF536D}"/>
            </c:ext>
          </c:extLst>
        </c:ser>
        <c:ser>
          <c:idx val="6"/>
          <c:order val="5"/>
          <c:tx>
            <c:strRef>
              <c:f>'TLF Dist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r3'!$DO$8:$DO$108</c:f>
              <c:numCache>
                <c:formatCode>_(* #,##0.0000000_);_(* \(#,##0.0000000\);_(* "-"??_);_(@_)</c:formatCode>
                <c:ptCount val="101"/>
                <c:pt idx="0">
                  <c:v>6.8931028981127659E-4</c:v>
                </c:pt>
                <c:pt idx="1">
                  <c:v>1.0738419525291133E-2</c:v>
                </c:pt>
                <c:pt idx="2">
                  <c:v>2.8447138929417016E-2</c:v>
                </c:pt>
                <c:pt idx="3">
                  <c:v>4.896391139064641E-2</c:v>
                </c:pt>
                <c:pt idx="4">
                  <c:v>5.3782590215339383E-2</c:v>
                </c:pt>
                <c:pt idx="5">
                  <c:v>3.2603820147731728E-2</c:v>
                </c:pt>
                <c:pt idx="6">
                  <c:v>4.2717861423071206E-2</c:v>
                </c:pt>
                <c:pt idx="7">
                  <c:v>5.7481242885818976E-2</c:v>
                </c:pt>
                <c:pt idx="8">
                  <c:v>6.2944088772611304E-2</c:v>
                </c:pt>
                <c:pt idx="9">
                  <c:v>7.80920122047499E-2</c:v>
                </c:pt>
                <c:pt idx="10">
                  <c:v>7.5507717018337236E-2</c:v>
                </c:pt>
                <c:pt idx="11">
                  <c:v>6.3064779913366231E-2</c:v>
                </c:pt>
                <c:pt idx="12">
                  <c:v>5.3818972771006758E-2</c:v>
                </c:pt>
                <c:pt idx="13">
                  <c:v>4.5619911337876247E-2</c:v>
                </c:pt>
                <c:pt idx="14">
                  <c:v>3.6987351238635356E-2</c:v>
                </c:pt>
                <c:pt idx="15">
                  <c:v>3.0819425852351551E-2</c:v>
                </c:pt>
                <c:pt idx="16">
                  <c:v>2.6165344595366204E-2</c:v>
                </c:pt>
                <c:pt idx="17">
                  <c:v>2.1979289359019761E-2</c:v>
                </c:pt>
                <c:pt idx="18">
                  <c:v>1.6263105450045001E-2</c:v>
                </c:pt>
                <c:pt idx="19">
                  <c:v>1.4602185097128026E-2</c:v>
                </c:pt>
                <c:pt idx="20">
                  <c:v>1.2741727555055156E-2</c:v>
                </c:pt>
                <c:pt idx="21">
                  <c:v>1.0695028431988121E-2</c:v>
                </c:pt>
                <c:pt idx="22">
                  <c:v>9.5412994570856953E-3</c:v>
                </c:pt>
                <c:pt idx="23">
                  <c:v>7.644871626265197E-3</c:v>
                </c:pt>
                <c:pt idx="24">
                  <c:v>8.6753327921642916E-3</c:v>
                </c:pt>
                <c:pt idx="25">
                  <c:v>8.697079872180765E-3</c:v>
                </c:pt>
                <c:pt idx="26">
                  <c:v>8.1788603540630771E-3</c:v>
                </c:pt>
                <c:pt idx="27">
                  <c:v>7.9728299609212183E-3</c:v>
                </c:pt>
                <c:pt idx="28">
                  <c:v>6.9730826805430215E-3</c:v>
                </c:pt>
                <c:pt idx="29">
                  <c:v>4.8377461697311159E-3</c:v>
                </c:pt>
                <c:pt idx="30">
                  <c:v>5.0996387304982297E-3</c:v>
                </c:pt>
                <c:pt idx="31">
                  <c:v>7.740208351455901E-3</c:v>
                </c:pt>
                <c:pt idx="32">
                  <c:v>7.9745820953301301E-3</c:v>
                </c:pt>
                <c:pt idx="33">
                  <c:v>9.1051210559969804E-3</c:v>
                </c:pt>
                <c:pt idx="34">
                  <c:v>8.5188774961215998E-3</c:v>
                </c:pt>
                <c:pt idx="35">
                  <c:v>7.3024839494181476E-3</c:v>
                </c:pt>
                <c:pt idx="36">
                  <c:v>8.7785025888301241E-3</c:v>
                </c:pt>
                <c:pt idx="37">
                  <c:v>8.2919245568027558E-3</c:v>
                </c:pt>
                <c:pt idx="38">
                  <c:v>6.9776176166602014E-3</c:v>
                </c:pt>
                <c:pt idx="39">
                  <c:v>5.2488793554454072E-3</c:v>
                </c:pt>
                <c:pt idx="40">
                  <c:v>4.8688723221717561E-3</c:v>
                </c:pt>
                <c:pt idx="41">
                  <c:v>3.4645881267951649E-3</c:v>
                </c:pt>
                <c:pt idx="42">
                  <c:v>2.1190519674820344E-3</c:v>
                </c:pt>
                <c:pt idx="43">
                  <c:v>1.9061161034344722E-3</c:v>
                </c:pt>
                <c:pt idx="44">
                  <c:v>1.9746554788418434E-3</c:v>
                </c:pt>
                <c:pt idx="45">
                  <c:v>1.8849874237976132E-3</c:v>
                </c:pt>
                <c:pt idx="46">
                  <c:v>1.9260079823121003E-3</c:v>
                </c:pt>
                <c:pt idx="47">
                  <c:v>1.7963500360527423E-3</c:v>
                </c:pt>
                <c:pt idx="48">
                  <c:v>1.819643117018255E-3</c:v>
                </c:pt>
                <c:pt idx="49">
                  <c:v>2.2040820196791498E-3</c:v>
                </c:pt>
                <c:pt idx="50">
                  <c:v>2.0417519200301125E-3</c:v>
                </c:pt>
                <c:pt idx="51">
                  <c:v>1.9825916170469076E-3</c:v>
                </c:pt>
                <c:pt idx="52">
                  <c:v>1.9748616123017155E-3</c:v>
                </c:pt>
                <c:pt idx="53">
                  <c:v>1.3859383174480019E-3</c:v>
                </c:pt>
                <c:pt idx="54">
                  <c:v>6.6076080561903333E-4</c:v>
                </c:pt>
                <c:pt idx="55">
                  <c:v>6.1283477619884135E-4</c:v>
                </c:pt>
                <c:pt idx="56">
                  <c:v>5.7521541977223912E-4</c:v>
                </c:pt>
                <c:pt idx="57">
                  <c:v>5.0667604436486775E-4</c:v>
                </c:pt>
                <c:pt idx="58">
                  <c:v>3.7784263194499702E-4</c:v>
                </c:pt>
                <c:pt idx="59">
                  <c:v>2.7601270276833117E-4</c:v>
                </c:pt>
                <c:pt idx="60">
                  <c:v>3.667114251119202E-4</c:v>
                </c:pt>
                <c:pt idx="61">
                  <c:v>8.8812601185762115E-4</c:v>
                </c:pt>
                <c:pt idx="62">
                  <c:v>7.7908141158544264E-4</c:v>
                </c:pt>
                <c:pt idx="63">
                  <c:v>2.8920524420012595E-4</c:v>
                </c:pt>
                <c:pt idx="64">
                  <c:v>2.017015904845497E-4</c:v>
                </c:pt>
                <c:pt idx="65">
                  <c:v>1.1089980141102476E-4</c:v>
                </c:pt>
                <c:pt idx="66">
                  <c:v>9.2863123672242865E-5</c:v>
                </c:pt>
                <c:pt idx="67">
                  <c:v>1.0688019894352481E-4</c:v>
                </c:pt>
                <c:pt idx="68">
                  <c:v>2.4931841971493392E-4</c:v>
                </c:pt>
                <c:pt idx="69">
                  <c:v>1.1811447250653755E-4</c:v>
                </c:pt>
                <c:pt idx="70">
                  <c:v>3.4630421258461272E-5</c:v>
                </c:pt>
                <c:pt idx="71">
                  <c:v>2.6075882673781844E-5</c:v>
                </c:pt>
                <c:pt idx="72">
                  <c:v>1.040973972352556E-5</c:v>
                </c:pt>
                <c:pt idx="73">
                  <c:v>5.9778703362820043E-6</c:v>
                </c:pt>
                <c:pt idx="74">
                  <c:v>2.7828017082692092E-6</c:v>
                </c:pt>
                <c:pt idx="75">
                  <c:v>5.050269766858935E-6</c:v>
                </c:pt>
                <c:pt idx="76">
                  <c:v>1.1440407022884527E-5</c:v>
                </c:pt>
                <c:pt idx="77">
                  <c:v>3.5867222017692026E-5</c:v>
                </c:pt>
                <c:pt idx="78">
                  <c:v>1.2780274512051182E-5</c:v>
                </c:pt>
                <c:pt idx="79">
                  <c:v>6.4932039859614877E-6</c:v>
                </c:pt>
                <c:pt idx="80">
                  <c:v>2.0613345987179328E-6</c:v>
                </c:pt>
                <c:pt idx="81">
                  <c:v>4.1226691974358653E-7</c:v>
                </c:pt>
                <c:pt idx="82">
                  <c:v>1.0306672993589663E-7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7E9-4315-BD4B-4C6116CF536D}"/>
            </c:ext>
          </c:extLst>
        </c:ser>
        <c:ser>
          <c:idx val="7"/>
          <c:order val="6"/>
          <c:tx>
            <c:strRef>
              <c:f>'TLF Dist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r3'!$DP$8:$DP$108</c:f>
              <c:numCache>
                <c:formatCode>_(* #,##0.0000000_);_(* \(#,##0.0000000\);_(* "-"??_);_(@_)</c:formatCode>
                <c:ptCount val="101"/>
                <c:pt idx="0">
                  <c:v>1.7307216834702349E-4</c:v>
                </c:pt>
                <c:pt idx="1">
                  <c:v>9.2030438724210895E-3</c:v>
                </c:pt>
                <c:pt idx="2">
                  <c:v>1.2661740062086211E-2</c:v>
                </c:pt>
                <c:pt idx="3">
                  <c:v>1.9296173182055447E-2</c:v>
                </c:pt>
                <c:pt idx="4">
                  <c:v>2.8157880278014347E-2</c:v>
                </c:pt>
                <c:pt idx="5">
                  <c:v>2.7184692728221761E-2</c:v>
                </c:pt>
                <c:pt idx="6">
                  <c:v>3.526688827230022E-2</c:v>
                </c:pt>
                <c:pt idx="7">
                  <c:v>4.5060575258921473E-2</c:v>
                </c:pt>
                <c:pt idx="8">
                  <c:v>4.4529683250460167E-2</c:v>
                </c:pt>
                <c:pt idx="9">
                  <c:v>4.9429273921046138E-2</c:v>
                </c:pt>
                <c:pt idx="10">
                  <c:v>4.6568775583088383E-2</c:v>
                </c:pt>
                <c:pt idx="11">
                  <c:v>4.0668525589956331E-2</c:v>
                </c:pt>
                <c:pt idx="12">
                  <c:v>4.1400648333836991E-2</c:v>
                </c:pt>
                <c:pt idx="13">
                  <c:v>4.0199445070190395E-2</c:v>
                </c:pt>
                <c:pt idx="14">
                  <c:v>3.6727012994148524E-2</c:v>
                </c:pt>
                <c:pt idx="15">
                  <c:v>3.3119282437295686E-2</c:v>
                </c:pt>
                <c:pt idx="16">
                  <c:v>2.4204005384467462E-2</c:v>
                </c:pt>
                <c:pt idx="17">
                  <c:v>2.6502705969616226E-2</c:v>
                </c:pt>
                <c:pt idx="18">
                  <c:v>2.3922419713744134E-2</c:v>
                </c:pt>
                <c:pt idx="19">
                  <c:v>2.4672399109914572E-2</c:v>
                </c:pt>
                <c:pt idx="20">
                  <c:v>2.4284360319771443E-2</c:v>
                </c:pt>
                <c:pt idx="21">
                  <c:v>1.9196588005824019E-2</c:v>
                </c:pt>
                <c:pt idx="22">
                  <c:v>1.5813439191231016E-2</c:v>
                </c:pt>
                <c:pt idx="23">
                  <c:v>1.6127990989258541E-2</c:v>
                </c:pt>
                <c:pt idx="24">
                  <c:v>1.6934287519573644E-2</c:v>
                </c:pt>
                <c:pt idx="25">
                  <c:v>1.7129337106123462E-2</c:v>
                </c:pt>
                <c:pt idx="26">
                  <c:v>1.6663690557951708E-2</c:v>
                </c:pt>
                <c:pt idx="27">
                  <c:v>1.6803796598994537E-2</c:v>
                </c:pt>
                <c:pt idx="28">
                  <c:v>1.4358122029614576E-2</c:v>
                </c:pt>
                <c:pt idx="29">
                  <c:v>1.1258619268701413E-2</c:v>
                </c:pt>
                <c:pt idx="30">
                  <c:v>1.3051839235185851E-2</c:v>
                </c:pt>
                <c:pt idx="31">
                  <c:v>1.9197274800142859E-2</c:v>
                </c:pt>
                <c:pt idx="32">
                  <c:v>1.9353177110518944E-2</c:v>
                </c:pt>
                <c:pt idx="33">
                  <c:v>2.0585286118513235E-2</c:v>
                </c:pt>
                <c:pt idx="34">
                  <c:v>1.9188346473997971E-2</c:v>
                </c:pt>
                <c:pt idx="35">
                  <c:v>1.5496140215928138E-2</c:v>
                </c:pt>
                <c:pt idx="36">
                  <c:v>1.4391088156918771E-2</c:v>
                </c:pt>
                <c:pt idx="37">
                  <c:v>1.2591687041564796E-2</c:v>
                </c:pt>
                <c:pt idx="38">
                  <c:v>1.1777148979423648E-2</c:v>
                </c:pt>
                <c:pt idx="39">
                  <c:v>9.1687041564792199E-3</c:v>
                </c:pt>
                <c:pt idx="40">
                  <c:v>7.3184802615312789E-3</c:v>
                </c:pt>
                <c:pt idx="41">
                  <c:v>5.1612593060630218E-3</c:v>
                </c:pt>
                <c:pt idx="42">
                  <c:v>4.7381940056591861E-3</c:v>
                </c:pt>
                <c:pt idx="43">
                  <c:v>4.5816049009642602E-3</c:v>
                </c:pt>
                <c:pt idx="44">
                  <c:v>4.5781709293700734E-3</c:v>
                </c:pt>
                <c:pt idx="45">
                  <c:v>4.4215818246751476E-3</c:v>
                </c:pt>
                <c:pt idx="46">
                  <c:v>4.525974561138432E-3</c:v>
                </c:pt>
                <c:pt idx="47">
                  <c:v>4.4875140792835378E-3</c:v>
                </c:pt>
                <c:pt idx="48">
                  <c:v>4.5960275816598461E-3</c:v>
                </c:pt>
                <c:pt idx="49">
                  <c:v>5.3418862119172569E-3</c:v>
                </c:pt>
                <c:pt idx="50">
                  <c:v>4.122139501662043E-3</c:v>
                </c:pt>
                <c:pt idx="51">
                  <c:v>3.7801159308810213E-3</c:v>
                </c:pt>
                <c:pt idx="52">
                  <c:v>2.5404521853795233E-3</c:v>
                </c:pt>
                <c:pt idx="53">
                  <c:v>1.9161561495563313E-3</c:v>
                </c:pt>
                <c:pt idx="54">
                  <c:v>9.3953462816955598E-4</c:v>
                </c:pt>
                <c:pt idx="55">
                  <c:v>8.5368533831488172E-4</c:v>
                </c:pt>
                <c:pt idx="56">
                  <c:v>6.5932254608389897E-4</c:v>
                </c:pt>
                <c:pt idx="57">
                  <c:v>6.1399412104063084E-4</c:v>
                </c:pt>
                <c:pt idx="58">
                  <c:v>3.2073294689706337E-4</c:v>
                </c:pt>
                <c:pt idx="59">
                  <c:v>3.0837064915799025E-4</c:v>
                </c:pt>
                <c:pt idx="60">
                  <c:v>3.8117084695475412E-4</c:v>
                </c:pt>
                <c:pt idx="61">
                  <c:v>2.4381198318727514E-4</c:v>
                </c:pt>
                <c:pt idx="62">
                  <c:v>1.7375896266586088E-4</c:v>
                </c:pt>
                <c:pt idx="63">
                  <c:v>1.6139666492678774E-4</c:v>
                </c:pt>
                <c:pt idx="64">
                  <c:v>1.8749484904260878E-4</c:v>
                </c:pt>
                <c:pt idx="65">
                  <c:v>1.9367599791214534E-4</c:v>
                </c:pt>
                <c:pt idx="66">
                  <c:v>1.4491360127469029E-4</c:v>
                </c:pt>
                <c:pt idx="67">
                  <c:v>1.30490920579105E-4</c:v>
                </c:pt>
                <c:pt idx="68">
                  <c:v>1.0782670805747097E-4</c:v>
                </c:pt>
                <c:pt idx="69">
                  <c:v>4.6015219362105445E-5</c:v>
                </c:pt>
                <c:pt idx="70">
                  <c:v>5.2196368231642003E-5</c:v>
                </c:pt>
                <c:pt idx="71">
                  <c:v>2.1290623883959239E-5</c:v>
                </c:pt>
                <c:pt idx="72">
                  <c:v>2.0603829565121846E-5</c:v>
                </c:pt>
                <c:pt idx="73">
                  <c:v>4.120765913024369E-6</c:v>
                </c:pt>
                <c:pt idx="74">
                  <c:v>1.3735886376747895E-6</c:v>
                </c:pt>
                <c:pt idx="75">
                  <c:v>2.0603829565121841E-6</c:v>
                </c:pt>
                <c:pt idx="76">
                  <c:v>2.7471772753495789E-6</c:v>
                </c:pt>
                <c:pt idx="77">
                  <c:v>6.8679431883739474E-7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E9-4315-BD4B-4C6116CF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5"/>
        <c:minorUnit val="2.5"/>
      </c:valAx>
      <c:valAx>
        <c:axId val="2772001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0.2"/>
        <c:minorUnit val="0.1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6149285505978421"/>
          <c:y val="3.66014873140857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Dist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r3'!$DQ$8:$DQ$108</c:f>
              <c:numCache>
                <c:formatCode>_(* #,##0.0000000_);_(* \(#,##0.0000000\);_(* "-"??_);_(@_)</c:formatCode>
                <c:ptCount val="101"/>
                <c:pt idx="0">
                  <c:v>1.4268899555520715E-4</c:v>
                </c:pt>
                <c:pt idx="1">
                  <c:v>5.9959998089314723E-3</c:v>
                </c:pt>
                <c:pt idx="2">
                  <c:v>9.8694242590889204E-3</c:v>
                </c:pt>
                <c:pt idx="3">
                  <c:v>1.2378423464194857E-2</c:v>
                </c:pt>
                <c:pt idx="4">
                  <c:v>1.2475182525558473E-2</c:v>
                </c:pt>
                <c:pt idx="5">
                  <c:v>9.8155331363041203E-3</c:v>
                </c:pt>
                <c:pt idx="6">
                  <c:v>1.8977024009719994E-2</c:v>
                </c:pt>
                <c:pt idx="7">
                  <c:v>2.5736073125354423E-2</c:v>
                </c:pt>
                <c:pt idx="8">
                  <c:v>3.2011326934170761E-2</c:v>
                </c:pt>
                <c:pt idx="9">
                  <c:v>4.2243291473811964E-2</c:v>
                </c:pt>
                <c:pt idx="10">
                  <c:v>4.4390975196610727E-2</c:v>
                </c:pt>
                <c:pt idx="11">
                  <c:v>3.1880273521944086E-2</c:v>
                </c:pt>
                <c:pt idx="12">
                  <c:v>3.6069083520217128E-2</c:v>
                </c:pt>
                <c:pt idx="13">
                  <c:v>3.4912873976834159E-2</c:v>
                </c:pt>
                <c:pt idx="14">
                  <c:v>2.5675445612221522E-2</c:v>
                </c:pt>
                <c:pt idx="15">
                  <c:v>2.2738379420449959E-2</c:v>
                </c:pt>
                <c:pt idx="16">
                  <c:v>1.4754532059706463E-2</c:v>
                </c:pt>
                <c:pt idx="17">
                  <c:v>1.8396469641538293E-2</c:v>
                </c:pt>
                <c:pt idx="18">
                  <c:v>1.9938490632130622E-2</c:v>
                </c:pt>
                <c:pt idx="19">
                  <c:v>1.9127674193868415E-2</c:v>
                </c:pt>
                <c:pt idx="20">
                  <c:v>1.6377389734475986E-2</c:v>
                </c:pt>
                <c:pt idx="21">
                  <c:v>1.672094564222908E-2</c:v>
                </c:pt>
                <c:pt idx="22">
                  <c:v>1.6382288927456422E-2</c:v>
                </c:pt>
                <c:pt idx="23">
                  <c:v>1.9743135312035722E-2</c:v>
                </c:pt>
                <c:pt idx="24">
                  <c:v>1.7337019159518945E-2</c:v>
                </c:pt>
                <c:pt idx="25">
                  <c:v>2.1516030771831108E-2</c:v>
                </c:pt>
                <c:pt idx="26">
                  <c:v>2.4017681187466389E-2</c:v>
                </c:pt>
                <c:pt idx="27">
                  <c:v>2.3342817354411287E-2</c:v>
                </c:pt>
                <c:pt idx="28">
                  <c:v>2.3224624323758266E-2</c:v>
                </c:pt>
                <c:pt idx="29">
                  <c:v>1.7439902212108106E-2</c:v>
                </c:pt>
                <c:pt idx="30">
                  <c:v>1.7512165308569541E-2</c:v>
                </c:pt>
                <c:pt idx="31">
                  <c:v>2.9194290970419895E-2</c:v>
                </c:pt>
                <c:pt idx="32">
                  <c:v>2.9197965365155218E-2</c:v>
                </c:pt>
                <c:pt idx="33">
                  <c:v>3.9214365413657221E-2</c:v>
                </c:pt>
                <c:pt idx="34">
                  <c:v>3.6601870756839579E-2</c:v>
                </c:pt>
                <c:pt idx="35">
                  <c:v>2.2520977731943101E-2</c:v>
                </c:pt>
                <c:pt idx="36">
                  <c:v>1.8833110215919678E-2</c:v>
                </c:pt>
                <c:pt idx="37">
                  <c:v>1.8202339119688507E-2</c:v>
                </c:pt>
                <c:pt idx="38">
                  <c:v>1.9980746171586881E-2</c:v>
                </c:pt>
                <c:pt idx="39">
                  <c:v>1.3390106814654953E-2</c:v>
                </c:pt>
                <c:pt idx="40">
                  <c:v>9.6759061363616856E-3</c:v>
                </c:pt>
                <c:pt idx="41">
                  <c:v>7.7517480932953317E-3</c:v>
                </c:pt>
                <c:pt idx="42">
                  <c:v>5.6463199099528322E-3</c:v>
                </c:pt>
                <c:pt idx="43">
                  <c:v>6.9929855804502592E-3</c:v>
                </c:pt>
                <c:pt idx="44">
                  <c:v>5.941496287024119E-3</c:v>
                </c:pt>
                <c:pt idx="45">
                  <c:v>7.6378418565001861E-3</c:v>
                </c:pt>
                <c:pt idx="46">
                  <c:v>6.0002866027893545E-3</c:v>
                </c:pt>
                <c:pt idx="47">
                  <c:v>7.6078342994950138E-3</c:v>
                </c:pt>
                <c:pt idx="48">
                  <c:v>7.5772143433672865E-3</c:v>
                </c:pt>
                <c:pt idx="49">
                  <c:v>9.6287514039249886E-3</c:v>
                </c:pt>
                <c:pt idx="50">
                  <c:v>8.533781772797476E-3</c:v>
                </c:pt>
                <c:pt idx="51">
                  <c:v>8.2594269658930429E-3</c:v>
                </c:pt>
                <c:pt idx="52">
                  <c:v>6.523275453450929E-3</c:v>
                </c:pt>
                <c:pt idx="53">
                  <c:v>5.8006444888365752E-3</c:v>
                </c:pt>
                <c:pt idx="54">
                  <c:v>3.5047601783796162E-3</c:v>
                </c:pt>
                <c:pt idx="55">
                  <c:v>3.3528851959860905E-3</c:v>
                </c:pt>
                <c:pt idx="56">
                  <c:v>1.9284448369242375E-3</c:v>
                </c:pt>
                <c:pt idx="57">
                  <c:v>2.0380642798614994E-3</c:v>
                </c:pt>
                <c:pt idx="58">
                  <c:v>7.7162289441871674E-4</c:v>
                </c:pt>
                <c:pt idx="59">
                  <c:v>9.3390866189566903E-4</c:v>
                </c:pt>
                <c:pt idx="60">
                  <c:v>1.1115044074364849E-3</c:v>
                </c:pt>
                <c:pt idx="61">
                  <c:v>1.2241858459865198E-3</c:v>
                </c:pt>
                <c:pt idx="62">
                  <c:v>1.090070438147076E-3</c:v>
                </c:pt>
                <c:pt idx="63">
                  <c:v>4.2561739017540326E-4</c:v>
                </c:pt>
                <c:pt idx="64">
                  <c:v>4.1336940772431256E-4</c:v>
                </c:pt>
                <c:pt idx="65">
                  <c:v>2.4006045604137854E-4</c:v>
                </c:pt>
                <c:pt idx="66">
                  <c:v>2.8109119725253253E-4</c:v>
                </c:pt>
                <c:pt idx="67">
                  <c:v>1.684097587024977E-4</c:v>
                </c:pt>
                <c:pt idx="68">
                  <c:v>2.2230088148729696E-4</c:v>
                </c:pt>
                <c:pt idx="69">
                  <c:v>8.8185473647853344E-5</c:v>
                </c:pt>
                <c:pt idx="70">
                  <c:v>1.4023939906498899E-4</c:v>
                </c:pt>
                <c:pt idx="71">
                  <c:v>3.4294350863054079E-5</c:v>
                </c:pt>
                <c:pt idx="72">
                  <c:v>3.613154823071769E-5</c:v>
                </c:pt>
                <c:pt idx="73">
                  <c:v>9.798385960872593E-6</c:v>
                </c:pt>
                <c:pt idx="74">
                  <c:v>4.2867938578817599E-6</c:v>
                </c:pt>
                <c:pt idx="75">
                  <c:v>7.9611885932089822E-6</c:v>
                </c:pt>
                <c:pt idx="76">
                  <c:v>5.511592102990834E-6</c:v>
                </c:pt>
                <c:pt idx="77">
                  <c:v>5.0216728049472043E-5</c:v>
                </c:pt>
                <c:pt idx="78">
                  <c:v>2.7557960514954165E-5</c:v>
                </c:pt>
                <c:pt idx="79">
                  <c:v>2.2658767534517872E-5</c:v>
                </c:pt>
                <c:pt idx="80">
                  <c:v>7.9611885932089822E-6</c:v>
                </c:pt>
                <c:pt idx="81">
                  <c:v>2.4495964902181482E-6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59-4432-85B2-1471A616BEA9}"/>
            </c:ext>
          </c:extLst>
        </c:ser>
        <c:ser>
          <c:idx val="5"/>
          <c:order val="1"/>
          <c:tx>
            <c:strRef>
              <c:f>'TLF Dist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r3'!$DR$8:$DR$108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59-4432-85B2-1471A616BEA9}"/>
            </c:ext>
          </c:extLst>
        </c:ser>
        <c:ser>
          <c:idx val="8"/>
          <c:order val="2"/>
          <c:tx>
            <c:strRef>
              <c:f>'TLF Dist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r3'!$DJ$8:$DJ$108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259-4432-85B2-1471A616BEA9}"/>
            </c:ext>
          </c:extLst>
        </c:ser>
        <c:ser>
          <c:idx val="6"/>
          <c:order val="3"/>
          <c:tx>
            <c:strRef>
              <c:f>'TLF Dist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r3'!$DS$8:$DS$108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259-4432-85B2-1471A616BEA9}"/>
            </c:ext>
          </c:extLst>
        </c:ser>
        <c:ser>
          <c:idx val="7"/>
          <c:order val="4"/>
          <c:tx>
            <c:strRef>
              <c:f>'TLF Dist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r3'!$DT$8:$DT$108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259-4432-85B2-1471A616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3208115484520165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r3'!$DJ$8:$DJ$108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ED-4488-8A8D-881B7097C1C4}"/>
            </c:ext>
          </c:extLst>
        </c:ser>
        <c:ser>
          <c:idx val="1"/>
          <c:order val="1"/>
          <c:tx>
            <c:strRef>
              <c:f>'TLF Dist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r3'!$DK$8:$DK$108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8.8967985649377832E-3</c:v>
                </c:pt>
                <c:pt idx="2">
                  <c:v>2.0440432063335717E-2</c:v>
                </c:pt>
                <c:pt idx="3">
                  <c:v>4.0681829122431526E-2</c:v>
                </c:pt>
                <c:pt idx="4">
                  <c:v>5.1387664114610307E-2</c:v>
                </c:pt>
                <c:pt idx="5">
                  <c:v>3.2072408008798278E-2</c:v>
                </c:pt>
                <c:pt idx="6">
                  <c:v>4.1537613516077002E-2</c:v>
                </c:pt>
                <c:pt idx="7">
                  <c:v>4.2601558106847813E-2</c:v>
                </c:pt>
                <c:pt idx="8">
                  <c:v>4.600961927579296E-2</c:v>
                </c:pt>
                <c:pt idx="9">
                  <c:v>4.4456617246032656E-2</c:v>
                </c:pt>
                <c:pt idx="10">
                  <c:v>5.5954095783314492E-2</c:v>
                </c:pt>
                <c:pt idx="11">
                  <c:v>5.366539160831392E-2</c:v>
                </c:pt>
                <c:pt idx="12">
                  <c:v>4.5070650152800699E-2</c:v>
                </c:pt>
                <c:pt idx="13">
                  <c:v>4.3377464000452823E-2</c:v>
                </c:pt>
                <c:pt idx="14">
                  <c:v>3.408841439061433E-2</c:v>
                </c:pt>
                <c:pt idx="15">
                  <c:v>3.4602202424815022E-2</c:v>
                </c:pt>
                <c:pt idx="16">
                  <c:v>2.7169534445883905E-2</c:v>
                </c:pt>
                <c:pt idx="17">
                  <c:v>2.535534030092506E-2</c:v>
                </c:pt>
                <c:pt idx="18">
                  <c:v>2.2458818930252318E-2</c:v>
                </c:pt>
                <c:pt idx="19">
                  <c:v>2.5085551989530098E-2</c:v>
                </c:pt>
                <c:pt idx="20">
                  <c:v>2.4541611144055852E-2</c:v>
                </c:pt>
                <c:pt idx="21">
                  <c:v>1.932252981028592E-2</c:v>
                </c:pt>
                <c:pt idx="22">
                  <c:v>1.713076427854638E-2</c:v>
                </c:pt>
                <c:pt idx="23">
                  <c:v>1.506106473279584E-2</c:v>
                </c:pt>
                <c:pt idx="24">
                  <c:v>1.7025890684950206E-2</c:v>
                </c:pt>
                <c:pt idx="25">
                  <c:v>1.438394897086339E-2</c:v>
                </c:pt>
                <c:pt idx="26">
                  <c:v>1.2933969046287739E-2</c:v>
                </c:pt>
                <c:pt idx="27">
                  <c:v>1.1242105385662391E-2</c:v>
                </c:pt>
                <c:pt idx="28">
                  <c:v>1.0181070276681138E-2</c:v>
                </c:pt>
                <c:pt idx="29">
                  <c:v>7.1582509465073262E-3</c:v>
                </c:pt>
                <c:pt idx="30">
                  <c:v>8.8396669225247314E-3</c:v>
                </c:pt>
                <c:pt idx="31">
                  <c:v>9.6339554510728332E-3</c:v>
                </c:pt>
                <c:pt idx="32">
                  <c:v>9.664769508207648E-3</c:v>
                </c:pt>
                <c:pt idx="33">
                  <c:v>8.9569719383126387E-3</c:v>
                </c:pt>
                <c:pt idx="34">
                  <c:v>1.0350878213853261E-2</c:v>
                </c:pt>
                <c:pt idx="35">
                  <c:v>1.0200114157485488E-2</c:v>
                </c:pt>
                <c:pt idx="36">
                  <c:v>1.0254204068936732E-2</c:v>
                </c:pt>
                <c:pt idx="37">
                  <c:v>1.003427369548094E-2</c:v>
                </c:pt>
                <c:pt idx="38">
                  <c:v>8.5520249728756968E-3</c:v>
                </c:pt>
                <c:pt idx="39">
                  <c:v>7.8288864989994027E-3</c:v>
                </c:pt>
                <c:pt idx="40">
                  <c:v>6.6580845770486336E-3</c:v>
                </c:pt>
                <c:pt idx="41">
                  <c:v>5.5385953339318053E-3</c:v>
                </c:pt>
                <c:pt idx="42">
                  <c:v>4.6277952846293137E-3</c:v>
                </c:pt>
                <c:pt idx="43">
                  <c:v>4.0687780335182883E-3</c:v>
                </c:pt>
                <c:pt idx="44">
                  <c:v>4.0420637007232973E-3</c:v>
                </c:pt>
                <c:pt idx="45">
                  <c:v>4.1187682206297073E-3</c:v>
                </c:pt>
                <c:pt idx="46">
                  <c:v>4.6029324402458568E-3</c:v>
                </c:pt>
                <c:pt idx="47">
                  <c:v>4.261332828317828E-3</c:v>
                </c:pt>
                <c:pt idx="48">
                  <c:v>4.3310281420948591E-3</c:v>
                </c:pt>
                <c:pt idx="49">
                  <c:v>4.4698897729599117E-3</c:v>
                </c:pt>
                <c:pt idx="50">
                  <c:v>3.8094374067312708E-3</c:v>
                </c:pt>
                <c:pt idx="51">
                  <c:v>2.269792543368471E-3</c:v>
                </c:pt>
                <c:pt idx="52">
                  <c:v>1.9867793147482693E-3</c:v>
                </c:pt>
                <c:pt idx="53">
                  <c:v>1.5880480604071898E-3</c:v>
                </c:pt>
                <c:pt idx="54">
                  <c:v>9.4465583739911389E-4</c:v>
                </c:pt>
                <c:pt idx="55">
                  <c:v>9.0630357744590881E-4</c:v>
                </c:pt>
                <c:pt idx="56">
                  <c:v>8.1174541928542073E-4</c:v>
                </c:pt>
                <c:pt idx="57">
                  <c:v>6.125781658732598E-4</c:v>
                </c:pt>
                <c:pt idx="58">
                  <c:v>3.9859900516882665E-4</c:v>
                </c:pt>
                <c:pt idx="59">
                  <c:v>2.1926912759453036E-4</c:v>
                </c:pt>
                <c:pt idx="60">
                  <c:v>3.9026730731692351E-4</c:v>
                </c:pt>
                <c:pt idx="61">
                  <c:v>3.7929062601997176E-4</c:v>
                </c:pt>
                <c:pt idx="62">
                  <c:v>2.9266741819462957E-4</c:v>
                </c:pt>
                <c:pt idx="63">
                  <c:v>1.4507734196091666E-4</c:v>
                </c:pt>
                <c:pt idx="64">
                  <c:v>1.2285948102250827E-4</c:v>
                </c:pt>
                <c:pt idx="65">
                  <c:v>6.3744101025671693E-5</c:v>
                </c:pt>
                <c:pt idx="66">
                  <c:v>1.7060143220563585E-5</c:v>
                </c:pt>
                <c:pt idx="67">
                  <c:v>4.8932193733399421E-6</c:v>
                </c:pt>
                <c:pt idx="68">
                  <c:v>2.2482359282913249E-6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ED-4488-8A8D-881B7097C1C4}"/>
            </c:ext>
          </c:extLst>
        </c:ser>
        <c:ser>
          <c:idx val="2"/>
          <c:order val="2"/>
          <c:tx>
            <c:strRef>
              <c:f>'TLF Dist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r3'!$DL$8:$DL$108</c:f>
              <c:numCache>
                <c:formatCode>_(* #,##0.0000000_);_(* \(#,##0.0000000\);_(* "-"??_);_(@_)</c:formatCode>
                <c:ptCount val="101"/>
                <c:pt idx="0">
                  <c:v>6.3032246168203879E-5</c:v>
                </c:pt>
                <c:pt idx="1">
                  <c:v>3.497819272438538E-3</c:v>
                </c:pt>
                <c:pt idx="2">
                  <c:v>1.2637494966828101E-2</c:v>
                </c:pt>
                <c:pt idx="3">
                  <c:v>1.9368774389716143E-2</c:v>
                </c:pt>
                <c:pt idx="4">
                  <c:v>2.5862977304628249E-2</c:v>
                </c:pt>
                <c:pt idx="5">
                  <c:v>3.1134166487918495E-2</c:v>
                </c:pt>
                <c:pt idx="6">
                  <c:v>4.119486560019868E-2</c:v>
                </c:pt>
                <c:pt idx="7">
                  <c:v>5.4457979129741048E-2</c:v>
                </c:pt>
                <c:pt idx="8">
                  <c:v>5.4979171135370666E-2</c:v>
                </c:pt>
                <c:pt idx="9">
                  <c:v>6.0095131652724287E-2</c:v>
                </c:pt>
                <c:pt idx="10">
                  <c:v>5.3075973613008344E-2</c:v>
                </c:pt>
                <c:pt idx="11">
                  <c:v>4.3297508438794735E-2</c:v>
                </c:pt>
                <c:pt idx="12">
                  <c:v>4.3022800739076592E-2</c:v>
                </c:pt>
                <c:pt idx="13">
                  <c:v>4.2892973127565966E-2</c:v>
                </c:pt>
                <c:pt idx="14">
                  <c:v>3.6909613640554367E-2</c:v>
                </c:pt>
                <c:pt idx="15">
                  <c:v>3.4885055524823405E-2</c:v>
                </c:pt>
                <c:pt idx="16">
                  <c:v>2.5362482454456846E-2</c:v>
                </c:pt>
                <c:pt idx="17">
                  <c:v>2.7558262492614873E-2</c:v>
                </c:pt>
                <c:pt idx="18">
                  <c:v>2.7021077230494808E-2</c:v>
                </c:pt>
                <c:pt idx="19">
                  <c:v>2.6232703763495475E-2</c:v>
                </c:pt>
                <c:pt idx="20">
                  <c:v>2.6074652758178187E-2</c:v>
                </c:pt>
                <c:pt idx="21">
                  <c:v>2.1381102368130889E-2</c:v>
                </c:pt>
                <c:pt idx="22">
                  <c:v>1.8333916616805331E-2</c:v>
                </c:pt>
                <c:pt idx="23">
                  <c:v>1.8205029785088259E-2</c:v>
                </c:pt>
                <c:pt idx="24">
                  <c:v>1.8520191015929281E-2</c:v>
                </c:pt>
                <c:pt idx="25">
                  <c:v>1.6944384861724181E-2</c:v>
                </c:pt>
                <c:pt idx="26">
                  <c:v>1.5302724121970214E-2</c:v>
                </c:pt>
                <c:pt idx="27">
                  <c:v>1.4483304921783563E-2</c:v>
                </c:pt>
                <c:pt idx="28">
                  <c:v>1.1541486507336197E-2</c:v>
                </c:pt>
                <c:pt idx="29">
                  <c:v>8.4218607119068839E-3</c:v>
                </c:pt>
                <c:pt idx="30">
                  <c:v>9.9035888867564509E-3</c:v>
                </c:pt>
                <c:pt idx="31">
                  <c:v>1.3239594034703484E-2</c:v>
                </c:pt>
                <c:pt idx="32">
                  <c:v>1.3222659998419487E-2</c:v>
                </c:pt>
                <c:pt idx="33">
                  <c:v>1.3311093299013683E-2</c:v>
                </c:pt>
                <c:pt idx="34">
                  <c:v>1.3030740920534207E-2</c:v>
                </c:pt>
                <c:pt idx="35">
                  <c:v>1.0757816939304648E-2</c:v>
                </c:pt>
                <c:pt idx="36">
                  <c:v>1.0732415884878657E-2</c:v>
                </c:pt>
                <c:pt idx="37">
                  <c:v>9.5470333449989998E-3</c:v>
                </c:pt>
                <c:pt idx="38">
                  <c:v>8.6354177250439305E-3</c:v>
                </c:pt>
                <c:pt idx="39">
                  <c:v>6.541241904589875E-3</c:v>
                </c:pt>
                <c:pt idx="40">
                  <c:v>5.7773287122229854E-3</c:v>
                </c:pt>
                <c:pt idx="41">
                  <c:v>4.2325682912052135E-3</c:v>
                </c:pt>
                <c:pt idx="42">
                  <c:v>3.7254879824789163E-3</c:v>
                </c:pt>
                <c:pt idx="43">
                  <c:v>3.8449670162604374E-3</c:v>
                </c:pt>
                <c:pt idx="44">
                  <c:v>3.6088312880780608E-3</c:v>
                </c:pt>
                <c:pt idx="45">
                  <c:v>3.617298306220059E-3</c:v>
                </c:pt>
                <c:pt idx="46">
                  <c:v>3.6220022051878351E-3</c:v>
                </c:pt>
                <c:pt idx="47">
                  <c:v>3.9804393065323972E-3</c:v>
                </c:pt>
                <c:pt idx="48">
                  <c:v>3.9945510034357264E-3</c:v>
                </c:pt>
                <c:pt idx="49">
                  <c:v>4.7358854807572886E-3</c:v>
                </c:pt>
                <c:pt idx="50">
                  <c:v>3.5570883994325208E-3</c:v>
                </c:pt>
                <c:pt idx="51">
                  <c:v>2.9455815336215871E-3</c:v>
                </c:pt>
                <c:pt idx="52">
                  <c:v>2.3876991160433057E-3</c:v>
                </c:pt>
                <c:pt idx="53">
                  <c:v>1.8777964679363426E-3</c:v>
                </c:pt>
                <c:pt idx="54">
                  <c:v>9.9628580137504333E-4</c:v>
                </c:pt>
                <c:pt idx="55">
                  <c:v>8.7210286862574623E-4</c:v>
                </c:pt>
                <c:pt idx="56">
                  <c:v>7.761433296831075E-4</c:v>
                </c:pt>
                <c:pt idx="57">
                  <c:v>7.347490187666751E-4</c:v>
                </c:pt>
                <c:pt idx="58">
                  <c:v>4.3558104441609547E-4</c:v>
                </c:pt>
                <c:pt idx="59">
                  <c:v>4.0453531122877119E-4</c:v>
                </c:pt>
                <c:pt idx="60">
                  <c:v>5.6729021551383488E-4</c:v>
                </c:pt>
                <c:pt idx="61">
                  <c:v>3.0857577228613246E-4</c:v>
                </c:pt>
                <c:pt idx="62">
                  <c:v>2.0132687582083029E-4</c:v>
                </c:pt>
                <c:pt idx="63">
                  <c:v>1.7686660118839298E-4</c:v>
                </c:pt>
                <c:pt idx="64">
                  <c:v>2.333133888017099E-4</c:v>
                </c:pt>
                <c:pt idx="65">
                  <c:v>2.2202403127904655E-4</c:v>
                </c:pt>
                <c:pt idx="66">
                  <c:v>1.4488008820751341E-4</c:v>
                </c:pt>
                <c:pt idx="67">
                  <c:v>1.0913045605241271E-4</c:v>
                </c:pt>
                <c:pt idx="68">
                  <c:v>8.2788621832864803E-5</c:v>
                </c:pt>
                <c:pt idx="69">
                  <c:v>3.4808852361545429E-5</c:v>
                </c:pt>
                <c:pt idx="70">
                  <c:v>5.5506007819761623E-5</c:v>
                </c:pt>
                <c:pt idx="71">
                  <c:v>2.1637935251771481E-5</c:v>
                </c:pt>
                <c:pt idx="72">
                  <c:v>1.1289357522663381E-5</c:v>
                </c:pt>
                <c:pt idx="73">
                  <c:v>2.8223393806658452E-6</c:v>
                </c:pt>
                <c:pt idx="74">
                  <c:v>9.4077979355528179E-7</c:v>
                </c:pt>
                <c:pt idx="75">
                  <c:v>8.4670181419975364E-6</c:v>
                </c:pt>
                <c:pt idx="76">
                  <c:v>7.5262383484422543E-6</c:v>
                </c:pt>
                <c:pt idx="77">
                  <c:v>3.7631191742211272E-6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ED-4488-8A8D-881B7097C1C4}"/>
            </c:ext>
          </c:extLst>
        </c:ser>
        <c:ser>
          <c:idx val="3"/>
          <c:order val="3"/>
          <c:tx>
            <c:strRef>
              <c:f>'TLF Dist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r3'!$DM$8:$DM$108</c:f>
              <c:numCache>
                <c:formatCode>_(* #,##0.0000000_);_(* \(#,##0.0000000\);_(* "-"??_);_(@_)</c:formatCode>
                <c:ptCount val="101"/>
                <c:pt idx="0">
                  <c:v>6.7774318845198892E-5</c:v>
                </c:pt>
                <c:pt idx="1">
                  <c:v>3.9941054659988163E-3</c:v>
                </c:pt>
                <c:pt idx="2">
                  <c:v>9.4545174789052461E-3</c:v>
                </c:pt>
                <c:pt idx="3">
                  <c:v>1.0817330809197896E-2</c:v>
                </c:pt>
                <c:pt idx="4">
                  <c:v>1.1544530933023406E-2</c:v>
                </c:pt>
                <c:pt idx="5">
                  <c:v>1.3768261286484796E-2</c:v>
                </c:pt>
                <c:pt idx="6">
                  <c:v>2.6410003489461559E-2</c:v>
                </c:pt>
                <c:pt idx="7">
                  <c:v>3.4917512242881192E-2</c:v>
                </c:pt>
                <c:pt idx="8">
                  <c:v>4.0632535886043902E-2</c:v>
                </c:pt>
                <c:pt idx="9">
                  <c:v>5.207906881749385E-2</c:v>
                </c:pt>
                <c:pt idx="10">
                  <c:v>5.4625185120056735E-2</c:v>
                </c:pt>
                <c:pt idx="11">
                  <c:v>3.8109316312820628E-2</c:v>
                </c:pt>
                <c:pt idx="12">
                  <c:v>4.3961720332020907E-2</c:v>
                </c:pt>
                <c:pt idx="13">
                  <c:v>4.1599693733348368E-2</c:v>
                </c:pt>
                <c:pt idx="14">
                  <c:v>3.0940808291180469E-2</c:v>
                </c:pt>
                <c:pt idx="15">
                  <c:v>2.7064849948573954E-2</c:v>
                </c:pt>
                <c:pt idx="16">
                  <c:v>1.7976680139102214E-2</c:v>
                </c:pt>
                <c:pt idx="17">
                  <c:v>2.2783161562069835E-2</c:v>
                </c:pt>
                <c:pt idx="18">
                  <c:v>2.4519649515184663E-2</c:v>
                </c:pt>
                <c:pt idx="19">
                  <c:v>2.170060419889382E-2</c:v>
                </c:pt>
                <c:pt idx="20">
                  <c:v>1.7202770687423929E-2</c:v>
                </c:pt>
                <c:pt idx="21">
                  <c:v>1.8345775416056476E-2</c:v>
                </c:pt>
                <c:pt idx="22">
                  <c:v>1.6647753968232169E-2</c:v>
                </c:pt>
                <c:pt idx="23">
                  <c:v>2.0080431630824132E-2</c:v>
                </c:pt>
                <c:pt idx="24">
                  <c:v>1.7015933376012843E-2</c:v>
                </c:pt>
                <c:pt idx="25">
                  <c:v>2.1466141690456374E-2</c:v>
                </c:pt>
                <c:pt idx="26">
                  <c:v>2.1851722612535141E-2</c:v>
                </c:pt>
                <c:pt idx="27">
                  <c:v>2.0881817157709932E-2</c:v>
                </c:pt>
                <c:pt idx="28">
                  <c:v>2.1294874154996209E-2</c:v>
                </c:pt>
                <c:pt idx="29">
                  <c:v>1.4544002476510252E-2</c:v>
                </c:pt>
                <c:pt idx="30">
                  <c:v>1.7116678985107055E-2</c:v>
                </c:pt>
                <c:pt idx="31">
                  <c:v>2.5918181743247077E-2</c:v>
                </c:pt>
                <c:pt idx="32">
                  <c:v>2.47715135379202E-2</c:v>
                </c:pt>
                <c:pt idx="33">
                  <c:v>3.3127903877698511E-2</c:v>
                </c:pt>
                <c:pt idx="34">
                  <c:v>3.0329007683226505E-2</c:v>
                </c:pt>
                <c:pt idx="35">
                  <c:v>1.7934550157117361E-2</c:v>
                </c:pt>
                <c:pt idx="36">
                  <c:v>1.6643174622364247E-2</c:v>
                </c:pt>
                <c:pt idx="37">
                  <c:v>1.397066837384681E-2</c:v>
                </c:pt>
                <c:pt idx="38">
                  <c:v>1.5602747241173089E-2</c:v>
                </c:pt>
                <c:pt idx="39">
                  <c:v>9.9005457664405414E-3</c:v>
                </c:pt>
                <c:pt idx="40">
                  <c:v>6.7444605942708746E-3</c:v>
                </c:pt>
                <c:pt idx="41">
                  <c:v>5.9137672538303963E-3</c:v>
                </c:pt>
                <c:pt idx="42">
                  <c:v>4.1333175803835486E-3</c:v>
                </c:pt>
                <c:pt idx="43">
                  <c:v>5.0134678561975501E-3</c:v>
                </c:pt>
                <c:pt idx="44">
                  <c:v>4.0508893547610099E-3</c:v>
                </c:pt>
                <c:pt idx="45">
                  <c:v>5.328526851910367E-3</c:v>
                </c:pt>
                <c:pt idx="46">
                  <c:v>3.8750424734329265E-3</c:v>
                </c:pt>
                <c:pt idx="47">
                  <c:v>5.0235424171069729E-3</c:v>
                </c:pt>
                <c:pt idx="48">
                  <c:v>4.7964068620581978E-3</c:v>
                </c:pt>
                <c:pt idx="49">
                  <c:v>5.6628191002684432E-3</c:v>
                </c:pt>
                <c:pt idx="50">
                  <c:v>5.3679092263744692E-3</c:v>
                </c:pt>
                <c:pt idx="51">
                  <c:v>4.7002405988319021E-3</c:v>
                </c:pt>
                <c:pt idx="52">
                  <c:v>3.9144248478970283E-3</c:v>
                </c:pt>
                <c:pt idx="53">
                  <c:v>3.5196852340824238E-3</c:v>
                </c:pt>
                <c:pt idx="54">
                  <c:v>2.1266482210615112E-3</c:v>
                </c:pt>
                <c:pt idx="55">
                  <c:v>1.902260273533488E-3</c:v>
                </c:pt>
                <c:pt idx="56">
                  <c:v>1.2419185993795907E-3</c:v>
                </c:pt>
                <c:pt idx="57">
                  <c:v>1.050501942100583E-3</c:v>
                </c:pt>
                <c:pt idx="58">
                  <c:v>4.1946808150136614E-4</c:v>
                </c:pt>
                <c:pt idx="59">
                  <c:v>4.7991544695789493E-4</c:v>
                </c:pt>
                <c:pt idx="60">
                  <c:v>6.3011799142563302E-4</c:v>
                </c:pt>
                <c:pt idx="61">
                  <c:v>6.7316384258407007E-4</c:v>
                </c:pt>
                <c:pt idx="62">
                  <c:v>5.980625703502011E-4</c:v>
                </c:pt>
                <c:pt idx="63">
                  <c:v>2.6834966786004426E-4</c:v>
                </c:pt>
                <c:pt idx="64">
                  <c:v>2.7018140620721184E-4</c:v>
                </c:pt>
                <c:pt idx="65">
                  <c:v>1.1906299256588995E-4</c:v>
                </c:pt>
                <c:pt idx="66">
                  <c:v>1.5661362868282447E-4</c:v>
                </c:pt>
                <c:pt idx="67">
                  <c:v>8.7923440664041815E-5</c:v>
                </c:pt>
                <c:pt idx="68">
                  <c:v>1.1082017000363603E-4</c:v>
                </c:pt>
                <c:pt idx="69">
                  <c:v>4.8541066199939751E-5</c:v>
                </c:pt>
                <c:pt idx="70">
                  <c:v>6.5942580498031358E-5</c:v>
                </c:pt>
                <c:pt idx="71">
                  <c:v>1.3738037603756532E-5</c:v>
                </c:pt>
                <c:pt idx="72">
                  <c:v>1.1906299256588996E-5</c:v>
                </c:pt>
                <c:pt idx="73">
                  <c:v>4.5793458679188444E-6</c:v>
                </c:pt>
                <c:pt idx="74">
                  <c:v>0</c:v>
                </c:pt>
                <c:pt idx="75">
                  <c:v>6.4110842150863825E-6</c:v>
                </c:pt>
                <c:pt idx="76">
                  <c:v>2.7476075207513067E-6</c:v>
                </c:pt>
                <c:pt idx="77">
                  <c:v>2.7476075207513065E-5</c:v>
                </c:pt>
                <c:pt idx="78">
                  <c:v>1.6485645124507843E-5</c:v>
                </c:pt>
                <c:pt idx="79">
                  <c:v>7.3269533886701515E-6</c:v>
                </c:pt>
                <c:pt idx="80">
                  <c:v>1.8317383471675379E-6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ED-4488-8A8D-881B7097C1C4}"/>
            </c:ext>
          </c:extLst>
        </c:ser>
        <c:ser>
          <c:idx val="4"/>
          <c:order val="4"/>
          <c:tx>
            <c:strRef>
              <c:f>'TLF Dist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9ED-4488-8A8D-881B7097C1C4}"/>
              </c:ext>
            </c:extLst>
          </c:dPt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r3'!$DN$8:$DN$108</c:f>
              <c:numCache>
                <c:formatCode>_(* #,##0.0000000_);_(* \(#,##0.0000000\);_(* "-"??_);_(@_)</c:formatCode>
                <c:ptCount val="101"/>
                <c:pt idx="0">
                  <c:v>6.8931028981127692E-4</c:v>
                </c:pt>
                <c:pt idx="1">
                  <c:v>1.0667818815285049E-2</c:v>
                </c:pt>
                <c:pt idx="2">
                  <c:v>2.8517739639423122E-2</c:v>
                </c:pt>
                <c:pt idx="3">
                  <c:v>4.8243784148584323E-2</c:v>
                </c:pt>
                <c:pt idx="4">
                  <c:v>5.649025627748535E-2</c:v>
                </c:pt>
                <c:pt idx="5">
                  <c:v>3.1357949516266623E-2</c:v>
                </c:pt>
                <c:pt idx="6">
                  <c:v>4.3233813473130323E-2</c:v>
                </c:pt>
                <c:pt idx="7">
                  <c:v>5.8275062839785272E-2</c:v>
                </c:pt>
                <c:pt idx="8">
                  <c:v>6.4295499735530809E-2</c:v>
                </c:pt>
                <c:pt idx="9">
                  <c:v>8.0525417698536453E-2</c:v>
                </c:pt>
                <c:pt idx="10">
                  <c:v>7.2256373955779468E-2</c:v>
                </c:pt>
                <c:pt idx="11">
                  <c:v>6.3976714339839078E-2</c:v>
                </c:pt>
                <c:pt idx="12">
                  <c:v>5.6146116466229391E-2</c:v>
                </c:pt>
                <c:pt idx="13">
                  <c:v>4.5230422165448515E-2</c:v>
                </c:pt>
                <c:pt idx="14">
                  <c:v>3.7273361414207479E-2</c:v>
                </c:pt>
                <c:pt idx="15">
                  <c:v>3.1156350992512016E-2</c:v>
                </c:pt>
                <c:pt idx="16">
                  <c:v>2.2140691858099387E-2</c:v>
                </c:pt>
                <c:pt idx="17">
                  <c:v>2.1883643433639261E-2</c:v>
                </c:pt>
                <c:pt idx="18">
                  <c:v>1.6871817557046413E-2</c:v>
                </c:pt>
                <c:pt idx="19">
                  <c:v>1.3890818527110474E-2</c:v>
                </c:pt>
                <c:pt idx="20">
                  <c:v>1.2663499907033818E-2</c:v>
                </c:pt>
                <c:pt idx="21">
                  <c:v>1.10156690288187E-2</c:v>
                </c:pt>
                <c:pt idx="22">
                  <c:v>9.2170515247073682E-3</c:v>
                </c:pt>
                <c:pt idx="23">
                  <c:v>7.7282526107833394E-3</c:v>
                </c:pt>
                <c:pt idx="24">
                  <c:v>8.6689426549082689E-3</c:v>
                </c:pt>
                <c:pt idx="25">
                  <c:v>8.938256020230767E-3</c:v>
                </c:pt>
                <c:pt idx="26">
                  <c:v>7.6228153460589183E-3</c:v>
                </c:pt>
                <c:pt idx="27">
                  <c:v>8.505169621040129E-3</c:v>
                </c:pt>
                <c:pt idx="28">
                  <c:v>6.0992829441464929E-3</c:v>
                </c:pt>
                <c:pt idx="29">
                  <c:v>4.7830177361351568E-3</c:v>
                </c:pt>
                <c:pt idx="30">
                  <c:v>5.3484418165634868E-3</c:v>
                </c:pt>
                <c:pt idx="31">
                  <c:v>7.7230992742865455E-3</c:v>
                </c:pt>
                <c:pt idx="32">
                  <c:v>7.9409823413710313E-3</c:v>
                </c:pt>
                <c:pt idx="33">
                  <c:v>9.4579184725675589E-3</c:v>
                </c:pt>
                <c:pt idx="34">
                  <c:v>8.3183096396663488E-3</c:v>
                </c:pt>
                <c:pt idx="35">
                  <c:v>7.417712553486484E-3</c:v>
                </c:pt>
                <c:pt idx="36">
                  <c:v>8.6388471697669885E-3</c:v>
                </c:pt>
                <c:pt idx="37">
                  <c:v>8.5230001653190408E-3</c:v>
                </c:pt>
                <c:pt idx="38">
                  <c:v>6.76323881839354E-3</c:v>
                </c:pt>
                <c:pt idx="39">
                  <c:v>4.7813686684561821E-3</c:v>
                </c:pt>
                <c:pt idx="40">
                  <c:v>4.7738447971708616E-3</c:v>
                </c:pt>
                <c:pt idx="41">
                  <c:v>3.2004280979694632E-3</c:v>
                </c:pt>
                <c:pt idx="42">
                  <c:v>1.962184404519601E-3</c:v>
                </c:pt>
                <c:pt idx="43">
                  <c:v>1.9171442435376139E-3</c:v>
                </c:pt>
                <c:pt idx="44">
                  <c:v>1.9989792271067159E-3</c:v>
                </c:pt>
                <c:pt idx="45">
                  <c:v>1.7833636280808203E-3</c:v>
                </c:pt>
                <c:pt idx="46">
                  <c:v>1.9078682378433835E-3</c:v>
                </c:pt>
                <c:pt idx="47">
                  <c:v>1.7902690989865251E-3</c:v>
                </c:pt>
                <c:pt idx="48">
                  <c:v>1.9134338412599217E-3</c:v>
                </c:pt>
                <c:pt idx="49">
                  <c:v>2.3346675665079312E-3</c:v>
                </c:pt>
                <c:pt idx="50">
                  <c:v>2.0244367094008828E-3</c:v>
                </c:pt>
                <c:pt idx="51">
                  <c:v>2.2866384703578036E-3</c:v>
                </c:pt>
                <c:pt idx="52">
                  <c:v>1.5782608355083857E-3</c:v>
                </c:pt>
                <c:pt idx="53">
                  <c:v>1.0824067977867869E-3</c:v>
                </c:pt>
                <c:pt idx="54">
                  <c:v>6.6488347481646946E-4</c:v>
                </c:pt>
                <c:pt idx="55">
                  <c:v>5.6140447796082917E-4</c:v>
                </c:pt>
                <c:pt idx="56">
                  <c:v>5.596523435519189E-4</c:v>
                </c:pt>
                <c:pt idx="57">
                  <c:v>5.1337538181070138E-4</c:v>
                </c:pt>
                <c:pt idx="58">
                  <c:v>3.2806140138595907E-4</c:v>
                </c:pt>
                <c:pt idx="59">
                  <c:v>3.9196277394621504E-4</c:v>
                </c:pt>
                <c:pt idx="60">
                  <c:v>2.9930578373384392E-4</c:v>
                </c:pt>
                <c:pt idx="61">
                  <c:v>1.0493223774773641E-3</c:v>
                </c:pt>
                <c:pt idx="62">
                  <c:v>5.890263615836495E-4</c:v>
                </c:pt>
                <c:pt idx="63">
                  <c:v>2.6106802692762624E-4</c:v>
                </c:pt>
                <c:pt idx="64">
                  <c:v>1.584135639114732E-4</c:v>
                </c:pt>
                <c:pt idx="65">
                  <c:v>1.0584953164416587E-4</c:v>
                </c:pt>
                <c:pt idx="66">
                  <c:v>1.1409487003903762E-4</c:v>
                </c:pt>
                <c:pt idx="67">
                  <c:v>7.3074311524550743E-5</c:v>
                </c:pt>
                <c:pt idx="68">
                  <c:v>2.4457735013788283E-4</c:v>
                </c:pt>
                <c:pt idx="69">
                  <c:v>1.1296113600974277E-4</c:v>
                </c:pt>
                <c:pt idx="70">
                  <c:v>3.0816952250833109E-5</c:v>
                </c:pt>
                <c:pt idx="71">
                  <c:v>2.0613345987179334E-5</c:v>
                </c:pt>
                <c:pt idx="72">
                  <c:v>7.7300047451922513E-6</c:v>
                </c:pt>
                <c:pt idx="73">
                  <c:v>6.3901372560255936E-6</c:v>
                </c:pt>
                <c:pt idx="74">
                  <c:v>3.1950686280127976E-6</c:v>
                </c:pt>
                <c:pt idx="75">
                  <c:v>9.6882726139742867E-6</c:v>
                </c:pt>
                <c:pt idx="76">
                  <c:v>1.669681024961526E-5</c:v>
                </c:pt>
                <c:pt idx="77">
                  <c:v>3.0404685331089522E-5</c:v>
                </c:pt>
                <c:pt idx="78">
                  <c:v>8.6576053146153215E-6</c:v>
                </c:pt>
                <c:pt idx="79">
                  <c:v>5.2564032267307301E-6</c:v>
                </c:pt>
                <c:pt idx="80">
                  <c:v>1.5460009490384501E-6</c:v>
                </c:pt>
                <c:pt idx="81">
                  <c:v>2.0613345987179334E-7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9ED-4488-8A8D-881B7097C1C4}"/>
            </c:ext>
          </c:extLst>
        </c:ser>
        <c:ser>
          <c:idx val="6"/>
          <c:order val="5"/>
          <c:tx>
            <c:strRef>
              <c:f>'TLF Dist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r3'!$DO$8:$DO$108</c:f>
              <c:numCache>
                <c:formatCode>_(* #,##0.0000000_);_(* \(#,##0.0000000\);_(* "-"??_);_(@_)</c:formatCode>
                <c:ptCount val="101"/>
                <c:pt idx="0">
                  <c:v>6.8931028981127659E-4</c:v>
                </c:pt>
                <c:pt idx="1">
                  <c:v>1.0738419525291133E-2</c:v>
                </c:pt>
                <c:pt idx="2">
                  <c:v>2.8447138929417016E-2</c:v>
                </c:pt>
                <c:pt idx="3">
                  <c:v>4.896391139064641E-2</c:v>
                </c:pt>
                <c:pt idx="4">
                  <c:v>5.3782590215339383E-2</c:v>
                </c:pt>
                <c:pt idx="5">
                  <c:v>3.2603820147731728E-2</c:v>
                </c:pt>
                <c:pt idx="6">
                  <c:v>4.2717861423071206E-2</c:v>
                </c:pt>
                <c:pt idx="7">
                  <c:v>5.7481242885818976E-2</c:v>
                </c:pt>
                <c:pt idx="8">
                  <c:v>6.2944088772611304E-2</c:v>
                </c:pt>
                <c:pt idx="9">
                  <c:v>7.80920122047499E-2</c:v>
                </c:pt>
                <c:pt idx="10">
                  <c:v>7.5507717018337236E-2</c:v>
                </c:pt>
                <c:pt idx="11">
                  <c:v>6.3064779913366231E-2</c:v>
                </c:pt>
                <c:pt idx="12">
                  <c:v>5.3818972771006758E-2</c:v>
                </c:pt>
                <c:pt idx="13">
                  <c:v>4.5619911337876247E-2</c:v>
                </c:pt>
                <c:pt idx="14">
                  <c:v>3.6987351238635356E-2</c:v>
                </c:pt>
                <c:pt idx="15">
                  <c:v>3.0819425852351551E-2</c:v>
                </c:pt>
                <c:pt idx="16">
                  <c:v>2.6165344595366204E-2</c:v>
                </c:pt>
                <c:pt idx="17">
                  <c:v>2.1979289359019761E-2</c:v>
                </c:pt>
                <c:pt idx="18">
                  <c:v>1.6263105450045001E-2</c:v>
                </c:pt>
                <c:pt idx="19">
                  <c:v>1.4602185097128026E-2</c:v>
                </c:pt>
                <c:pt idx="20">
                  <c:v>1.2741727555055156E-2</c:v>
                </c:pt>
                <c:pt idx="21">
                  <c:v>1.0695028431988121E-2</c:v>
                </c:pt>
                <c:pt idx="22">
                  <c:v>9.5412994570856953E-3</c:v>
                </c:pt>
                <c:pt idx="23">
                  <c:v>7.644871626265197E-3</c:v>
                </c:pt>
                <c:pt idx="24">
                  <c:v>8.6753327921642916E-3</c:v>
                </c:pt>
                <c:pt idx="25">
                  <c:v>8.697079872180765E-3</c:v>
                </c:pt>
                <c:pt idx="26">
                  <c:v>8.1788603540630771E-3</c:v>
                </c:pt>
                <c:pt idx="27">
                  <c:v>7.9728299609212183E-3</c:v>
                </c:pt>
                <c:pt idx="28">
                  <c:v>6.9730826805430215E-3</c:v>
                </c:pt>
                <c:pt idx="29">
                  <c:v>4.8377461697311159E-3</c:v>
                </c:pt>
                <c:pt idx="30">
                  <c:v>5.0996387304982297E-3</c:v>
                </c:pt>
                <c:pt idx="31">
                  <c:v>7.740208351455901E-3</c:v>
                </c:pt>
                <c:pt idx="32">
                  <c:v>7.9745820953301301E-3</c:v>
                </c:pt>
                <c:pt idx="33">
                  <c:v>9.1051210559969804E-3</c:v>
                </c:pt>
                <c:pt idx="34">
                  <c:v>8.5188774961215998E-3</c:v>
                </c:pt>
                <c:pt idx="35">
                  <c:v>7.3024839494181476E-3</c:v>
                </c:pt>
                <c:pt idx="36">
                  <c:v>8.7785025888301241E-3</c:v>
                </c:pt>
                <c:pt idx="37">
                  <c:v>8.2919245568027558E-3</c:v>
                </c:pt>
                <c:pt idx="38">
                  <c:v>6.9776176166602014E-3</c:v>
                </c:pt>
                <c:pt idx="39">
                  <c:v>5.2488793554454072E-3</c:v>
                </c:pt>
                <c:pt idx="40">
                  <c:v>4.8688723221717561E-3</c:v>
                </c:pt>
                <c:pt idx="41">
                  <c:v>3.4645881267951649E-3</c:v>
                </c:pt>
                <c:pt idx="42">
                  <c:v>2.1190519674820344E-3</c:v>
                </c:pt>
                <c:pt idx="43">
                  <c:v>1.9061161034344722E-3</c:v>
                </c:pt>
                <c:pt idx="44">
                  <c:v>1.9746554788418434E-3</c:v>
                </c:pt>
                <c:pt idx="45">
                  <c:v>1.8849874237976132E-3</c:v>
                </c:pt>
                <c:pt idx="46">
                  <c:v>1.9260079823121003E-3</c:v>
                </c:pt>
                <c:pt idx="47">
                  <c:v>1.7963500360527423E-3</c:v>
                </c:pt>
                <c:pt idx="48">
                  <c:v>1.819643117018255E-3</c:v>
                </c:pt>
                <c:pt idx="49">
                  <c:v>2.2040820196791498E-3</c:v>
                </c:pt>
                <c:pt idx="50">
                  <c:v>2.0417519200301125E-3</c:v>
                </c:pt>
                <c:pt idx="51">
                  <c:v>1.9825916170469076E-3</c:v>
                </c:pt>
                <c:pt idx="52">
                  <c:v>1.9748616123017155E-3</c:v>
                </c:pt>
                <c:pt idx="53">
                  <c:v>1.3859383174480019E-3</c:v>
                </c:pt>
                <c:pt idx="54">
                  <c:v>6.6076080561903333E-4</c:v>
                </c:pt>
                <c:pt idx="55">
                  <c:v>6.1283477619884135E-4</c:v>
                </c:pt>
                <c:pt idx="56">
                  <c:v>5.7521541977223912E-4</c:v>
                </c:pt>
                <c:pt idx="57">
                  <c:v>5.0667604436486775E-4</c:v>
                </c:pt>
                <c:pt idx="58">
                  <c:v>3.7784263194499702E-4</c:v>
                </c:pt>
                <c:pt idx="59">
                  <c:v>2.7601270276833117E-4</c:v>
                </c:pt>
                <c:pt idx="60">
                  <c:v>3.667114251119202E-4</c:v>
                </c:pt>
                <c:pt idx="61">
                  <c:v>8.8812601185762115E-4</c:v>
                </c:pt>
                <c:pt idx="62">
                  <c:v>7.7908141158544264E-4</c:v>
                </c:pt>
                <c:pt idx="63">
                  <c:v>2.8920524420012595E-4</c:v>
                </c:pt>
                <c:pt idx="64">
                  <c:v>2.017015904845497E-4</c:v>
                </c:pt>
                <c:pt idx="65">
                  <c:v>1.1089980141102476E-4</c:v>
                </c:pt>
                <c:pt idx="66">
                  <c:v>9.2863123672242865E-5</c:v>
                </c:pt>
                <c:pt idx="67">
                  <c:v>1.0688019894352481E-4</c:v>
                </c:pt>
                <c:pt idx="68">
                  <c:v>2.4931841971493392E-4</c:v>
                </c:pt>
                <c:pt idx="69">
                  <c:v>1.1811447250653755E-4</c:v>
                </c:pt>
                <c:pt idx="70">
                  <c:v>3.4630421258461272E-5</c:v>
                </c:pt>
                <c:pt idx="71">
                  <c:v>2.6075882673781844E-5</c:v>
                </c:pt>
                <c:pt idx="72">
                  <c:v>1.040973972352556E-5</c:v>
                </c:pt>
                <c:pt idx="73">
                  <c:v>5.9778703362820043E-6</c:v>
                </c:pt>
                <c:pt idx="74">
                  <c:v>2.7828017082692092E-6</c:v>
                </c:pt>
                <c:pt idx="75">
                  <c:v>5.050269766858935E-6</c:v>
                </c:pt>
                <c:pt idx="76">
                  <c:v>1.1440407022884527E-5</c:v>
                </c:pt>
                <c:pt idx="77">
                  <c:v>3.5867222017692026E-5</c:v>
                </c:pt>
                <c:pt idx="78">
                  <c:v>1.2780274512051182E-5</c:v>
                </c:pt>
                <c:pt idx="79">
                  <c:v>6.4932039859614877E-6</c:v>
                </c:pt>
                <c:pt idx="80">
                  <c:v>2.0613345987179328E-6</c:v>
                </c:pt>
                <c:pt idx="81">
                  <c:v>4.1226691974358653E-7</c:v>
                </c:pt>
                <c:pt idx="82">
                  <c:v>1.0306672993589663E-7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ED-4488-8A8D-881B7097C1C4}"/>
            </c:ext>
          </c:extLst>
        </c:ser>
        <c:ser>
          <c:idx val="7"/>
          <c:order val="6"/>
          <c:tx>
            <c:strRef>
              <c:f>'TLF Dist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r3'!$DP$8:$DP$108</c:f>
              <c:numCache>
                <c:formatCode>_(* #,##0.0000000_);_(* \(#,##0.0000000\);_(* "-"??_);_(@_)</c:formatCode>
                <c:ptCount val="101"/>
                <c:pt idx="0">
                  <c:v>1.7307216834702349E-4</c:v>
                </c:pt>
                <c:pt idx="1">
                  <c:v>9.2030438724210895E-3</c:v>
                </c:pt>
                <c:pt idx="2">
                  <c:v>1.2661740062086211E-2</c:v>
                </c:pt>
                <c:pt idx="3">
                  <c:v>1.9296173182055447E-2</c:v>
                </c:pt>
                <c:pt idx="4">
                  <c:v>2.8157880278014347E-2</c:v>
                </c:pt>
                <c:pt idx="5">
                  <c:v>2.7184692728221761E-2</c:v>
                </c:pt>
                <c:pt idx="6">
                  <c:v>3.526688827230022E-2</c:v>
                </c:pt>
                <c:pt idx="7">
                  <c:v>4.5060575258921473E-2</c:v>
                </c:pt>
                <c:pt idx="8">
                  <c:v>4.4529683250460167E-2</c:v>
                </c:pt>
                <c:pt idx="9">
                  <c:v>4.9429273921046138E-2</c:v>
                </c:pt>
                <c:pt idx="10">
                  <c:v>4.6568775583088383E-2</c:v>
                </c:pt>
                <c:pt idx="11">
                  <c:v>4.0668525589956331E-2</c:v>
                </c:pt>
                <c:pt idx="12">
                  <c:v>4.1400648333836991E-2</c:v>
                </c:pt>
                <c:pt idx="13">
                  <c:v>4.0199445070190395E-2</c:v>
                </c:pt>
                <c:pt idx="14">
                  <c:v>3.6727012994148524E-2</c:v>
                </c:pt>
                <c:pt idx="15">
                  <c:v>3.3119282437295686E-2</c:v>
                </c:pt>
                <c:pt idx="16">
                  <c:v>2.4204005384467462E-2</c:v>
                </c:pt>
                <c:pt idx="17">
                  <c:v>2.6502705969616226E-2</c:v>
                </c:pt>
                <c:pt idx="18">
                  <c:v>2.3922419713744134E-2</c:v>
                </c:pt>
                <c:pt idx="19">
                  <c:v>2.4672399109914572E-2</c:v>
                </c:pt>
                <c:pt idx="20">
                  <c:v>2.4284360319771443E-2</c:v>
                </c:pt>
                <c:pt idx="21">
                  <c:v>1.9196588005824019E-2</c:v>
                </c:pt>
                <c:pt idx="22">
                  <c:v>1.5813439191231016E-2</c:v>
                </c:pt>
                <c:pt idx="23">
                  <c:v>1.6127990989258541E-2</c:v>
                </c:pt>
                <c:pt idx="24">
                  <c:v>1.6934287519573644E-2</c:v>
                </c:pt>
                <c:pt idx="25">
                  <c:v>1.7129337106123462E-2</c:v>
                </c:pt>
                <c:pt idx="26">
                  <c:v>1.6663690557951708E-2</c:v>
                </c:pt>
                <c:pt idx="27">
                  <c:v>1.6803796598994537E-2</c:v>
                </c:pt>
                <c:pt idx="28">
                  <c:v>1.4358122029614576E-2</c:v>
                </c:pt>
                <c:pt idx="29">
                  <c:v>1.1258619268701413E-2</c:v>
                </c:pt>
                <c:pt idx="30">
                  <c:v>1.3051839235185851E-2</c:v>
                </c:pt>
                <c:pt idx="31">
                  <c:v>1.9197274800142859E-2</c:v>
                </c:pt>
                <c:pt idx="32">
                  <c:v>1.9353177110518944E-2</c:v>
                </c:pt>
                <c:pt idx="33">
                  <c:v>2.0585286118513235E-2</c:v>
                </c:pt>
                <c:pt idx="34">
                  <c:v>1.9188346473997971E-2</c:v>
                </c:pt>
                <c:pt idx="35">
                  <c:v>1.5496140215928138E-2</c:v>
                </c:pt>
                <c:pt idx="36">
                  <c:v>1.4391088156918771E-2</c:v>
                </c:pt>
                <c:pt idx="37">
                  <c:v>1.2591687041564796E-2</c:v>
                </c:pt>
                <c:pt idx="38">
                  <c:v>1.1777148979423648E-2</c:v>
                </c:pt>
                <c:pt idx="39">
                  <c:v>9.1687041564792199E-3</c:v>
                </c:pt>
                <c:pt idx="40">
                  <c:v>7.3184802615312789E-3</c:v>
                </c:pt>
                <c:pt idx="41">
                  <c:v>5.1612593060630218E-3</c:v>
                </c:pt>
                <c:pt idx="42">
                  <c:v>4.7381940056591861E-3</c:v>
                </c:pt>
                <c:pt idx="43">
                  <c:v>4.5816049009642602E-3</c:v>
                </c:pt>
                <c:pt idx="44">
                  <c:v>4.5781709293700734E-3</c:v>
                </c:pt>
                <c:pt idx="45">
                  <c:v>4.4215818246751476E-3</c:v>
                </c:pt>
                <c:pt idx="46">
                  <c:v>4.525974561138432E-3</c:v>
                </c:pt>
                <c:pt idx="47">
                  <c:v>4.4875140792835378E-3</c:v>
                </c:pt>
                <c:pt idx="48">
                  <c:v>4.5960275816598461E-3</c:v>
                </c:pt>
                <c:pt idx="49">
                  <c:v>5.3418862119172569E-3</c:v>
                </c:pt>
                <c:pt idx="50">
                  <c:v>4.122139501662043E-3</c:v>
                </c:pt>
                <c:pt idx="51">
                  <c:v>3.7801159308810213E-3</c:v>
                </c:pt>
                <c:pt idx="52">
                  <c:v>2.5404521853795233E-3</c:v>
                </c:pt>
                <c:pt idx="53">
                  <c:v>1.9161561495563313E-3</c:v>
                </c:pt>
                <c:pt idx="54">
                  <c:v>9.3953462816955598E-4</c:v>
                </c:pt>
                <c:pt idx="55">
                  <c:v>8.5368533831488172E-4</c:v>
                </c:pt>
                <c:pt idx="56">
                  <c:v>6.5932254608389897E-4</c:v>
                </c:pt>
                <c:pt idx="57">
                  <c:v>6.1399412104063084E-4</c:v>
                </c:pt>
                <c:pt idx="58">
                  <c:v>3.2073294689706337E-4</c:v>
                </c:pt>
                <c:pt idx="59">
                  <c:v>3.0837064915799025E-4</c:v>
                </c:pt>
                <c:pt idx="60">
                  <c:v>3.8117084695475412E-4</c:v>
                </c:pt>
                <c:pt idx="61">
                  <c:v>2.4381198318727514E-4</c:v>
                </c:pt>
                <c:pt idx="62">
                  <c:v>1.7375896266586088E-4</c:v>
                </c:pt>
                <c:pt idx="63">
                  <c:v>1.6139666492678774E-4</c:v>
                </c:pt>
                <c:pt idx="64">
                  <c:v>1.8749484904260878E-4</c:v>
                </c:pt>
                <c:pt idx="65">
                  <c:v>1.9367599791214534E-4</c:v>
                </c:pt>
                <c:pt idx="66">
                  <c:v>1.4491360127469029E-4</c:v>
                </c:pt>
                <c:pt idx="67">
                  <c:v>1.30490920579105E-4</c:v>
                </c:pt>
                <c:pt idx="68">
                  <c:v>1.0782670805747097E-4</c:v>
                </c:pt>
                <c:pt idx="69">
                  <c:v>4.6015219362105445E-5</c:v>
                </c:pt>
                <c:pt idx="70">
                  <c:v>5.2196368231642003E-5</c:v>
                </c:pt>
                <c:pt idx="71">
                  <c:v>2.1290623883959239E-5</c:v>
                </c:pt>
                <c:pt idx="72">
                  <c:v>2.0603829565121846E-5</c:v>
                </c:pt>
                <c:pt idx="73">
                  <c:v>4.120765913024369E-6</c:v>
                </c:pt>
                <c:pt idx="74">
                  <c:v>1.3735886376747895E-6</c:v>
                </c:pt>
                <c:pt idx="75">
                  <c:v>2.0603829565121841E-6</c:v>
                </c:pt>
                <c:pt idx="76">
                  <c:v>2.7471772753495789E-6</c:v>
                </c:pt>
                <c:pt idx="77">
                  <c:v>6.8679431883739474E-7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9ED-4488-8A8D-881B7097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Distance</a:t>
            </a:r>
          </a:p>
        </c:rich>
      </c:tx>
      <c:layout>
        <c:manualLayout>
          <c:xMode val="edge"/>
          <c:yMode val="edge"/>
          <c:x val="0.43208108177654264"/>
          <c:y val="3.9016889193198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Dist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r3'!$DQ$8:$DQ$108</c:f>
              <c:numCache>
                <c:formatCode>_(* #,##0.0000000_);_(* \(#,##0.0000000\);_(* "-"??_);_(@_)</c:formatCode>
                <c:ptCount val="101"/>
                <c:pt idx="0">
                  <c:v>1.4268899555520715E-4</c:v>
                </c:pt>
                <c:pt idx="1">
                  <c:v>5.9959998089314723E-3</c:v>
                </c:pt>
                <c:pt idx="2">
                  <c:v>9.8694242590889204E-3</c:v>
                </c:pt>
                <c:pt idx="3">
                  <c:v>1.2378423464194857E-2</c:v>
                </c:pt>
                <c:pt idx="4">
                  <c:v>1.2475182525558473E-2</c:v>
                </c:pt>
                <c:pt idx="5">
                  <c:v>9.8155331363041203E-3</c:v>
                </c:pt>
                <c:pt idx="6">
                  <c:v>1.8977024009719994E-2</c:v>
                </c:pt>
                <c:pt idx="7">
                  <c:v>2.5736073125354423E-2</c:v>
                </c:pt>
                <c:pt idx="8">
                  <c:v>3.2011326934170761E-2</c:v>
                </c:pt>
                <c:pt idx="9">
                  <c:v>4.2243291473811964E-2</c:v>
                </c:pt>
                <c:pt idx="10">
                  <c:v>4.4390975196610727E-2</c:v>
                </c:pt>
                <c:pt idx="11">
                  <c:v>3.1880273521944086E-2</c:v>
                </c:pt>
                <c:pt idx="12">
                  <c:v>3.6069083520217128E-2</c:v>
                </c:pt>
                <c:pt idx="13">
                  <c:v>3.4912873976834159E-2</c:v>
                </c:pt>
                <c:pt idx="14">
                  <c:v>2.5675445612221522E-2</c:v>
                </c:pt>
                <c:pt idx="15">
                  <c:v>2.2738379420449959E-2</c:v>
                </c:pt>
                <c:pt idx="16">
                  <c:v>1.4754532059706463E-2</c:v>
                </c:pt>
                <c:pt idx="17">
                  <c:v>1.8396469641538293E-2</c:v>
                </c:pt>
                <c:pt idx="18">
                  <c:v>1.9938490632130622E-2</c:v>
                </c:pt>
                <c:pt idx="19">
                  <c:v>1.9127674193868415E-2</c:v>
                </c:pt>
                <c:pt idx="20">
                  <c:v>1.6377389734475986E-2</c:v>
                </c:pt>
                <c:pt idx="21">
                  <c:v>1.672094564222908E-2</c:v>
                </c:pt>
                <c:pt idx="22">
                  <c:v>1.6382288927456422E-2</c:v>
                </c:pt>
                <c:pt idx="23">
                  <c:v>1.9743135312035722E-2</c:v>
                </c:pt>
                <c:pt idx="24">
                  <c:v>1.7337019159518945E-2</c:v>
                </c:pt>
                <c:pt idx="25">
                  <c:v>2.1516030771831108E-2</c:v>
                </c:pt>
                <c:pt idx="26">
                  <c:v>2.4017681187466389E-2</c:v>
                </c:pt>
                <c:pt idx="27">
                  <c:v>2.3342817354411287E-2</c:v>
                </c:pt>
                <c:pt idx="28">
                  <c:v>2.3224624323758266E-2</c:v>
                </c:pt>
                <c:pt idx="29">
                  <c:v>1.7439902212108106E-2</c:v>
                </c:pt>
                <c:pt idx="30">
                  <c:v>1.7512165308569541E-2</c:v>
                </c:pt>
                <c:pt idx="31">
                  <c:v>2.9194290970419895E-2</c:v>
                </c:pt>
                <c:pt idx="32">
                  <c:v>2.9197965365155218E-2</c:v>
                </c:pt>
                <c:pt idx="33">
                  <c:v>3.9214365413657221E-2</c:v>
                </c:pt>
                <c:pt idx="34">
                  <c:v>3.6601870756839579E-2</c:v>
                </c:pt>
                <c:pt idx="35">
                  <c:v>2.2520977731943101E-2</c:v>
                </c:pt>
                <c:pt idx="36">
                  <c:v>1.8833110215919678E-2</c:v>
                </c:pt>
                <c:pt idx="37">
                  <c:v>1.8202339119688507E-2</c:v>
                </c:pt>
                <c:pt idx="38">
                  <c:v>1.9980746171586881E-2</c:v>
                </c:pt>
                <c:pt idx="39">
                  <c:v>1.3390106814654953E-2</c:v>
                </c:pt>
                <c:pt idx="40">
                  <c:v>9.6759061363616856E-3</c:v>
                </c:pt>
                <c:pt idx="41">
                  <c:v>7.7517480932953317E-3</c:v>
                </c:pt>
                <c:pt idx="42">
                  <c:v>5.6463199099528322E-3</c:v>
                </c:pt>
                <c:pt idx="43">
                  <c:v>6.9929855804502592E-3</c:v>
                </c:pt>
                <c:pt idx="44">
                  <c:v>5.941496287024119E-3</c:v>
                </c:pt>
                <c:pt idx="45">
                  <c:v>7.6378418565001861E-3</c:v>
                </c:pt>
                <c:pt idx="46">
                  <c:v>6.0002866027893545E-3</c:v>
                </c:pt>
                <c:pt idx="47">
                  <c:v>7.6078342994950138E-3</c:v>
                </c:pt>
                <c:pt idx="48">
                  <c:v>7.5772143433672865E-3</c:v>
                </c:pt>
                <c:pt idx="49">
                  <c:v>9.6287514039249886E-3</c:v>
                </c:pt>
                <c:pt idx="50">
                  <c:v>8.533781772797476E-3</c:v>
                </c:pt>
                <c:pt idx="51">
                  <c:v>8.2594269658930429E-3</c:v>
                </c:pt>
                <c:pt idx="52">
                  <c:v>6.523275453450929E-3</c:v>
                </c:pt>
                <c:pt idx="53">
                  <c:v>5.8006444888365752E-3</c:v>
                </c:pt>
                <c:pt idx="54">
                  <c:v>3.5047601783796162E-3</c:v>
                </c:pt>
                <c:pt idx="55">
                  <c:v>3.3528851959860905E-3</c:v>
                </c:pt>
                <c:pt idx="56">
                  <c:v>1.9284448369242375E-3</c:v>
                </c:pt>
                <c:pt idx="57">
                  <c:v>2.0380642798614994E-3</c:v>
                </c:pt>
                <c:pt idx="58">
                  <c:v>7.7162289441871674E-4</c:v>
                </c:pt>
                <c:pt idx="59">
                  <c:v>9.3390866189566903E-4</c:v>
                </c:pt>
                <c:pt idx="60">
                  <c:v>1.1115044074364849E-3</c:v>
                </c:pt>
                <c:pt idx="61">
                  <c:v>1.2241858459865198E-3</c:v>
                </c:pt>
                <c:pt idx="62">
                  <c:v>1.090070438147076E-3</c:v>
                </c:pt>
                <c:pt idx="63">
                  <c:v>4.2561739017540326E-4</c:v>
                </c:pt>
                <c:pt idx="64">
                  <c:v>4.1336940772431256E-4</c:v>
                </c:pt>
                <c:pt idx="65">
                  <c:v>2.4006045604137854E-4</c:v>
                </c:pt>
                <c:pt idx="66">
                  <c:v>2.8109119725253253E-4</c:v>
                </c:pt>
                <c:pt idx="67">
                  <c:v>1.684097587024977E-4</c:v>
                </c:pt>
                <c:pt idx="68">
                  <c:v>2.2230088148729696E-4</c:v>
                </c:pt>
                <c:pt idx="69">
                  <c:v>8.8185473647853344E-5</c:v>
                </c:pt>
                <c:pt idx="70">
                  <c:v>1.4023939906498899E-4</c:v>
                </c:pt>
                <c:pt idx="71">
                  <c:v>3.4294350863054079E-5</c:v>
                </c:pt>
                <c:pt idx="72">
                  <c:v>3.613154823071769E-5</c:v>
                </c:pt>
                <c:pt idx="73">
                  <c:v>9.798385960872593E-6</c:v>
                </c:pt>
                <c:pt idx="74">
                  <c:v>4.2867938578817599E-6</c:v>
                </c:pt>
                <c:pt idx="75">
                  <c:v>7.9611885932089822E-6</c:v>
                </c:pt>
                <c:pt idx="76">
                  <c:v>5.511592102990834E-6</c:v>
                </c:pt>
                <c:pt idx="77">
                  <c:v>5.0216728049472043E-5</c:v>
                </c:pt>
                <c:pt idx="78">
                  <c:v>2.7557960514954165E-5</c:v>
                </c:pt>
                <c:pt idx="79">
                  <c:v>2.2658767534517872E-5</c:v>
                </c:pt>
                <c:pt idx="80">
                  <c:v>7.9611885932089822E-6</c:v>
                </c:pt>
                <c:pt idx="81">
                  <c:v>2.4495964902181482E-6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D0E-4A7A-8A4A-B25F6AE31679}"/>
            </c:ext>
          </c:extLst>
        </c:ser>
        <c:ser>
          <c:idx val="5"/>
          <c:order val="1"/>
          <c:tx>
            <c:strRef>
              <c:f>'TLF Dist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r3'!$DR$8:$DR$108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D0E-4A7A-8A4A-B25F6AE31679}"/>
            </c:ext>
          </c:extLst>
        </c:ser>
        <c:ser>
          <c:idx val="8"/>
          <c:order val="2"/>
          <c:tx>
            <c:strRef>
              <c:f>'TLF Dist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r3'!$DJ$8:$DJ$108</c:f>
              <c:numCache>
                <c:formatCode>_(* #,##0.0000000_);_(* \(#,##0.0000000\);_(* "-"??_);_(@_)</c:formatCode>
                <c:ptCount val="101"/>
                <c:pt idx="0">
                  <c:v>1.0632833449095441E-4</c:v>
                </c:pt>
                <c:pt idx="1">
                  <c:v>9.2015006578073828E-3</c:v>
                </c:pt>
                <c:pt idx="2">
                  <c:v>2.0421388182531367E-2</c:v>
                </c:pt>
                <c:pt idx="3">
                  <c:v>4.0263260492252581E-2</c:v>
                </c:pt>
                <c:pt idx="4">
                  <c:v>5.2427936103547929E-2</c:v>
                </c:pt>
                <c:pt idx="5">
                  <c:v>3.1928917656904386E-2</c:v>
                </c:pt>
                <c:pt idx="6">
                  <c:v>4.136701208387137E-2</c:v>
                </c:pt>
                <c:pt idx="7">
                  <c:v>4.2187221450180945E-2</c:v>
                </c:pt>
                <c:pt idx="8">
                  <c:v>4.7454309233478507E-2</c:v>
                </c:pt>
                <c:pt idx="9">
                  <c:v>4.7593567611860316E-2</c:v>
                </c:pt>
                <c:pt idx="10">
                  <c:v>5.6129458185721209E-2</c:v>
                </c:pt>
                <c:pt idx="11">
                  <c:v>5.3004277996224022E-2</c:v>
                </c:pt>
                <c:pt idx="12">
                  <c:v>4.6959036083393156E-2</c:v>
                </c:pt>
                <c:pt idx="13">
                  <c:v>4.1673433415980253E-2</c:v>
                </c:pt>
                <c:pt idx="14">
                  <c:v>3.4348945259951622E-2</c:v>
                </c:pt>
                <c:pt idx="15">
                  <c:v>3.5046824141927696E-2</c:v>
                </c:pt>
                <c:pt idx="16">
                  <c:v>2.6225539854346051E-2</c:v>
                </c:pt>
                <c:pt idx="17">
                  <c:v>2.4893261693075062E-2</c:v>
                </c:pt>
                <c:pt idx="18">
                  <c:v>2.2507222127296708E-2</c:v>
                </c:pt>
                <c:pt idx="19">
                  <c:v>2.519994752352845E-2</c:v>
                </c:pt>
                <c:pt idx="20">
                  <c:v>2.3604229011130618E-2</c:v>
                </c:pt>
                <c:pt idx="21">
                  <c:v>1.9329671265587548E-2</c:v>
                </c:pt>
                <c:pt idx="22">
                  <c:v>1.6690374534945786E-2</c:v>
                </c:pt>
                <c:pt idx="23">
                  <c:v>1.4920748361036009E-2</c:v>
                </c:pt>
                <c:pt idx="24">
                  <c:v>1.7391030649539164E-2</c:v>
                </c:pt>
                <c:pt idx="25">
                  <c:v>1.3635021908397877E-2</c:v>
                </c:pt>
                <c:pt idx="26">
                  <c:v>1.2740224008937928E-2</c:v>
                </c:pt>
                <c:pt idx="27">
                  <c:v>1.1569951083676167E-2</c:v>
                </c:pt>
                <c:pt idx="28">
                  <c:v>9.5721950876309463E-3</c:v>
                </c:pt>
                <c:pt idx="29">
                  <c:v>7.3198594349997972E-3</c:v>
                </c:pt>
                <c:pt idx="30">
                  <c:v>8.4947610812903911E-3</c:v>
                </c:pt>
                <c:pt idx="31">
                  <c:v>9.7371098054297289E-3</c:v>
                </c:pt>
                <c:pt idx="32">
                  <c:v>9.3063742514035621E-3</c:v>
                </c:pt>
                <c:pt idx="33">
                  <c:v>9.0541750799181756E-3</c:v>
                </c:pt>
                <c:pt idx="34">
                  <c:v>1.0905134494763196E-2</c:v>
                </c:pt>
                <c:pt idx="35">
                  <c:v>1.0099604786573643E-2</c:v>
                </c:pt>
                <c:pt idx="36">
                  <c:v>9.8090533551350514E-3</c:v>
                </c:pt>
                <c:pt idx="37">
                  <c:v>1.027192545801856E-2</c:v>
                </c:pt>
                <c:pt idx="38">
                  <c:v>8.6878448727789413E-3</c:v>
                </c:pt>
                <c:pt idx="39">
                  <c:v>7.7044400279098644E-3</c:v>
                </c:pt>
                <c:pt idx="40">
                  <c:v>6.5059980289583373E-3</c:v>
                </c:pt>
                <c:pt idx="41">
                  <c:v>5.196466725314766E-3</c:v>
                </c:pt>
                <c:pt idx="42">
                  <c:v>4.4676415370316202E-3</c:v>
                </c:pt>
                <c:pt idx="43">
                  <c:v>4.060446335666385E-3</c:v>
                </c:pt>
                <c:pt idx="44">
                  <c:v>4.0082079126266745E-3</c:v>
                </c:pt>
                <c:pt idx="45">
                  <c:v>4.1441600617021738E-3</c:v>
                </c:pt>
                <c:pt idx="46">
                  <c:v>4.5409075784594672E-3</c:v>
                </c:pt>
                <c:pt idx="47">
                  <c:v>4.3024623208883341E-3</c:v>
                </c:pt>
                <c:pt idx="48">
                  <c:v>4.4390757158250943E-3</c:v>
                </c:pt>
                <c:pt idx="49">
                  <c:v>4.7386200909768509E-3</c:v>
                </c:pt>
                <c:pt idx="50">
                  <c:v>3.4592415986068343E-3</c:v>
                </c:pt>
                <c:pt idx="51">
                  <c:v>2.0989266128183305E-3</c:v>
                </c:pt>
                <c:pt idx="52">
                  <c:v>1.8266255671505753E-3</c:v>
                </c:pt>
                <c:pt idx="53">
                  <c:v>1.4189013690963307E-3</c:v>
                </c:pt>
                <c:pt idx="54">
                  <c:v>9.7718913377321174E-4</c:v>
                </c:pt>
                <c:pt idx="55">
                  <c:v>8.1293566183569257E-4</c:v>
                </c:pt>
                <c:pt idx="56">
                  <c:v>6.8690220067912596E-4</c:v>
                </c:pt>
                <c:pt idx="57">
                  <c:v>6.2580308309850288E-4</c:v>
                </c:pt>
                <c:pt idx="58">
                  <c:v>3.4318660199505812E-4</c:v>
                </c:pt>
                <c:pt idx="59">
                  <c:v>3.3829338262171814E-4</c:v>
                </c:pt>
                <c:pt idx="60">
                  <c:v>2.5352166320791002E-4</c:v>
                </c:pt>
                <c:pt idx="61">
                  <c:v>3.8391934704880683E-4</c:v>
                </c:pt>
                <c:pt idx="62">
                  <c:v>2.8208748441443504E-4</c:v>
                </c:pt>
                <c:pt idx="63">
                  <c:v>1.4745782706146042E-4</c:v>
                </c:pt>
                <c:pt idx="64">
                  <c:v>1.0090611842860476E-4</c:v>
                </c:pt>
                <c:pt idx="65">
                  <c:v>4.1393990915010861E-5</c:v>
                </c:pt>
                <c:pt idx="66">
                  <c:v>1.1902425502718777E-5</c:v>
                </c:pt>
                <c:pt idx="67">
                  <c:v>1.5869900670291704E-6</c:v>
                </c:pt>
                <c:pt idx="68">
                  <c:v>1.9837375837864635E-6</c:v>
                </c:pt>
                <c:pt idx="69">
                  <c:v>1.3224917225243088E-7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D0E-4A7A-8A4A-B25F6AE31679}"/>
            </c:ext>
          </c:extLst>
        </c:ser>
        <c:ser>
          <c:idx val="6"/>
          <c:order val="3"/>
          <c:tx>
            <c:strRef>
              <c:f>'TLF Dist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r3'!$DS$8:$DS$108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D0E-4A7A-8A4A-B25F6AE31679}"/>
            </c:ext>
          </c:extLst>
        </c:ser>
        <c:ser>
          <c:idx val="7"/>
          <c:order val="4"/>
          <c:tx>
            <c:strRef>
              <c:f>'TLF Dist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Dist - r3'!$DI$8:$DI$108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r3'!$DT$8:$DT$108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D0E-4A7A-8A4A-B25F6AE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80207220420976788"/>
          <c:y val="0.14478983605310208"/>
          <c:w val="0.12610313416705266"/>
          <c:h val="0.426405530830385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r3'!$CZ$8:$CZ$158</c:f>
              <c:numCache>
                <c:formatCode>_(* #,##0.0000000_);_(* \(#,##0.0000000\);_(* "-"??_);_(@_)</c:formatCode>
                <c:ptCount val="151"/>
                <c:pt idx="0">
                  <c:v>1.4268899555520715E-4</c:v>
                </c:pt>
                <c:pt idx="1">
                  <c:v>5.9959998089314723E-3</c:v>
                </c:pt>
                <c:pt idx="2">
                  <c:v>9.8694242590889204E-3</c:v>
                </c:pt>
                <c:pt idx="3">
                  <c:v>1.2378423464194857E-2</c:v>
                </c:pt>
                <c:pt idx="4">
                  <c:v>1.2475182525558473E-2</c:v>
                </c:pt>
                <c:pt idx="5">
                  <c:v>9.8155331363041203E-3</c:v>
                </c:pt>
                <c:pt idx="6">
                  <c:v>1.8977024009719994E-2</c:v>
                </c:pt>
                <c:pt idx="7">
                  <c:v>2.5736073125354423E-2</c:v>
                </c:pt>
                <c:pt idx="8">
                  <c:v>3.2011326934170761E-2</c:v>
                </c:pt>
                <c:pt idx="9">
                  <c:v>4.2243291473811964E-2</c:v>
                </c:pt>
                <c:pt idx="10">
                  <c:v>4.4390975196610727E-2</c:v>
                </c:pt>
                <c:pt idx="11">
                  <c:v>3.1880273521944086E-2</c:v>
                </c:pt>
                <c:pt idx="12">
                  <c:v>3.6069083520217128E-2</c:v>
                </c:pt>
                <c:pt idx="13">
                  <c:v>3.4912873976834159E-2</c:v>
                </c:pt>
                <c:pt idx="14">
                  <c:v>2.5675445612221522E-2</c:v>
                </c:pt>
                <c:pt idx="15">
                  <c:v>2.2738379420449959E-2</c:v>
                </c:pt>
                <c:pt idx="16">
                  <c:v>1.4754532059706463E-2</c:v>
                </c:pt>
                <c:pt idx="17">
                  <c:v>1.8396469641538293E-2</c:v>
                </c:pt>
                <c:pt idx="18">
                  <c:v>1.9938490632130622E-2</c:v>
                </c:pt>
                <c:pt idx="19">
                  <c:v>1.9127674193868415E-2</c:v>
                </c:pt>
                <c:pt idx="20">
                  <c:v>1.6377389734475986E-2</c:v>
                </c:pt>
                <c:pt idx="21">
                  <c:v>1.672094564222908E-2</c:v>
                </c:pt>
                <c:pt idx="22">
                  <c:v>1.6382288927456422E-2</c:v>
                </c:pt>
                <c:pt idx="23">
                  <c:v>1.9743135312035722E-2</c:v>
                </c:pt>
                <c:pt idx="24">
                  <c:v>1.7337019159518945E-2</c:v>
                </c:pt>
                <c:pt idx="25">
                  <c:v>2.1516030771831108E-2</c:v>
                </c:pt>
                <c:pt idx="26">
                  <c:v>2.4017681187466389E-2</c:v>
                </c:pt>
                <c:pt idx="27">
                  <c:v>2.3342817354411287E-2</c:v>
                </c:pt>
                <c:pt idx="28">
                  <c:v>2.3224624323758266E-2</c:v>
                </c:pt>
                <c:pt idx="29">
                  <c:v>1.7439902212108106E-2</c:v>
                </c:pt>
                <c:pt idx="30">
                  <c:v>1.7512165308569541E-2</c:v>
                </c:pt>
                <c:pt idx="31">
                  <c:v>2.9194290970419895E-2</c:v>
                </c:pt>
                <c:pt idx="32">
                  <c:v>2.9197965365155218E-2</c:v>
                </c:pt>
                <c:pt idx="33">
                  <c:v>3.9214365413657221E-2</c:v>
                </c:pt>
                <c:pt idx="34">
                  <c:v>3.6601870756839579E-2</c:v>
                </c:pt>
                <c:pt idx="35">
                  <c:v>2.2520977731943101E-2</c:v>
                </c:pt>
                <c:pt idx="36">
                  <c:v>1.8833110215919678E-2</c:v>
                </c:pt>
                <c:pt idx="37">
                  <c:v>1.8202339119688507E-2</c:v>
                </c:pt>
                <c:pt idx="38">
                  <c:v>1.9980746171586881E-2</c:v>
                </c:pt>
                <c:pt idx="39">
                  <c:v>1.3390106814654953E-2</c:v>
                </c:pt>
                <c:pt idx="40">
                  <c:v>9.6759061363616856E-3</c:v>
                </c:pt>
                <c:pt idx="41">
                  <c:v>7.7517480932953317E-3</c:v>
                </c:pt>
                <c:pt idx="42">
                  <c:v>5.6463199099528322E-3</c:v>
                </c:pt>
                <c:pt idx="43">
                  <c:v>6.9929855804502592E-3</c:v>
                </c:pt>
                <c:pt idx="44">
                  <c:v>5.941496287024119E-3</c:v>
                </c:pt>
                <c:pt idx="45">
                  <c:v>7.6378418565001861E-3</c:v>
                </c:pt>
                <c:pt idx="46">
                  <c:v>6.0002866027893545E-3</c:v>
                </c:pt>
                <c:pt idx="47">
                  <c:v>7.6078342994950138E-3</c:v>
                </c:pt>
                <c:pt idx="48">
                  <c:v>7.5772143433672865E-3</c:v>
                </c:pt>
                <c:pt idx="49">
                  <c:v>9.6287514039249886E-3</c:v>
                </c:pt>
                <c:pt idx="50">
                  <c:v>8.533781772797476E-3</c:v>
                </c:pt>
                <c:pt idx="51">
                  <c:v>8.2594269658930429E-3</c:v>
                </c:pt>
                <c:pt idx="52">
                  <c:v>6.523275453450929E-3</c:v>
                </c:pt>
                <c:pt idx="53">
                  <c:v>5.8006444888365752E-3</c:v>
                </c:pt>
                <c:pt idx="54">
                  <c:v>3.5047601783796162E-3</c:v>
                </c:pt>
                <c:pt idx="55">
                  <c:v>3.3528851959860905E-3</c:v>
                </c:pt>
                <c:pt idx="56">
                  <c:v>1.9284448369242375E-3</c:v>
                </c:pt>
                <c:pt idx="57">
                  <c:v>2.0380642798614994E-3</c:v>
                </c:pt>
                <c:pt idx="58">
                  <c:v>7.7162289441871674E-4</c:v>
                </c:pt>
                <c:pt idx="59">
                  <c:v>9.3390866189566903E-4</c:v>
                </c:pt>
                <c:pt idx="60">
                  <c:v>1.1115044074364849E-3</c:v>
                </c:pt>
                <c:pt idx="61">
                  <c:v>1.2241858459865198E-3</c:v>
                </c:pt>
                <c:pt idx="62">
                  <c:v>1.090070438147076E-3</c:v>
                </c:pt>
                <c:pt idx="63">
                  <c:v>4.2561739017540326E-4</c:v>
                </c:pt>
                <c:pt idx="64">
                  <c:v>4.1336940772431256E-4</c:v>
                </c:pt>
                <c:pt idx="65">
                  <c:v>2.4006045604137854E-4</c:v>
                </c:pt>
                <c:pt idx="66">
                  <c:v>2.8109119725253253E-4</c:v>
                </c:pt>
                <c:pt idx="67">
                  <c:v>1.684097587024977E-4</c:v>
                </c:pt>
                <c:pt idx="68">
                  <c:v>2.2230088148729696E-4</c:v>
                </c:pt>
                <c:pt idx="69">
                  <c:v>8.8185473647853344E-5</c:v>
                </c:pt>
                <c:pt idx="70">
                  <c:v>1.4023939906498899E-4</c:v>
                </c:pt>
                <c:pt idx="71">
                  <c:v>3.4294350863054079E-5</c:v>
                </c:pt>
                <c:pt idx="72">
                  <c:v>3.613154823071769E-5</c:v>
                </c:pt>
                <c:pt idx="73">
                  <c:v>9.798385960872593E-6</c:v>
                </c:pt>
                <c:pt idx="74">
                  <c:v>4.2867938578817599E-6</c:v>
                </c:pt>
                <c:pt idx="75">
                  <c:v>7.9611885932089822E-6</c:v>
                </c:pt>
                <c:pt idx="76">
                  <c:v>5.511592102990834E-6</c:v>
                </c:pt>
                <c:pt idx="77">
                  <c:v>5.0216728049472043E-5</c:v>
                </c:pt>
                <c:pt idx="78">
                  <c:v>2.7557960514954165E-5</c:v>
                </c:pt>
                <c:pt idx="79">
                  <c:v>2.2658767534517872E-5</c:v>
                </c:pt>
                <c:pt idx="80">
                  <c:v>7.9611885932089822E-6</c:v>
                </c:pt>
                <c:pt idx="81">
                  <c:v>2.4495964902181482E-6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A-4FF3-88FD-593FCB2574D8}"/>
            </c:ext>
          </c:extLst>
        </c:ser>
        <c:ser>
          <c:idx val="1"/>
          <c:order val="1"/>
          <c:tx>
            <c:strRef>
              <c:f>'TLF Dist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r3'!$DA$8:$DA$158</c:f>
              <c:numCache>
                <c:formatCode>_(* #,##0.0000000_);_(* \(#,##0.0000000\);_(* "-"??_);_(@_)</c:formatCode>
                <c:ptCount val="15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7A-4FF3-88FD-593FCB257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5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r3'!$CZ$8:$CZ$158</c:f>
              <c:numCache>
                <c:formatCode>_(* #,##0.0000000_);_(* \(#,##0.0000000\);_(* "-"??_);_(@_)</c:formatCode>
                <c:ptCount val="151"/>
                <c:pt idx="0">
                  <c:v>1.4268899555520715E-4</c:v>
                </c:pt>
                <c:pt idx="1">
                  <c:v>5.9959998089314723E-3</c:v>
                </c:pt>
                <c:pt idx="2">
                  <c:v>9.8694242590889204E-3</c:v>
                </c:pt>
                <c:pt idx="3">
                  <c:v>1.2378423464194857E-2</c:v>
                </c:pt>
                <c:pt idx="4">
                  <c:v>1.2475182525558473E-2</c:v>
                </c:pt>
                <c:pt idx="5">
                  <c:v>9.8155331363041203E-3</c:v>
                </c:pt>
                <c:pt idx="6">
                  <c:v>1.8977024009719994E-2</c:v>
                </c:pt>
                <c:pt idx="7">
                  <c:v>2.5736073125354423E-2</c:v>
                </c:pt>
                <c:pt idx="8">
                  <c:v>3.2011326934170761E-2</c:v>
                </c:pt>
                <c:pt idx="9">
                  <c:v>4.2243291473811964E-2</c:v>
                </c:pt>
                <c:pt idx="10">
                  <c:v>4.4390975196610727E-2</c:v>
                </c:pt>
                <c:pt idx="11">
                  <c:v>3.1880273521944086E-2</c:v>
                </c:pt>
                <c:pt idx="12">
                  <c:v>3.6069083520217128E-2</c:v>
                </c:pt>
                <c:pt idx="13">
                  <c:v>3.4912873976834159E-2</c:v>
                </c:pt>
                <c:pt idx="14">
                  <c:v>2.5675445612221522E-2</c:v>
                </c:pt>
                <c:pt idx="15">
                  <c:v>2.2738379420449959E-2</c:v>
                </c:pt>
                <c:pt idx="16">
                  <c:v>1.4754532059706463E-2</c:v>
                </c:pt>
                <c:pt idx="17">
                  <c:v>1.8396469641538293E-2</c:v>
                </c:pt>
                <c:pt idx="18">
                  <c:v>1.9938490632130622E-2</c:v>
                </c:pt>
                <c:pt idx="19">
                  <c:v>1.9127674193868415E-2</c:v>
                </c:pt>
                <c:pt idx="20">
                  <c:v>1.6377389734475986E-2</c:v>
                </c:pt>
                <c:pt idx="21">
                  <c:v>1.672094564222908E-2</c:v>
                </c:pt>
                <c:pt idx="22">
                  <c:v>1.6382288927456422E-2</c:v>
                </c:pt>
                <c:pt idx="23">
                  <c:v>1.9743135312035722E-2</c:v>
                </c:pt>
                <c:pt idx="24">
                  <c:v>1.7337019159518945E-2</c:v>
                </c:pt>
                <c:pt idx="25">
                  <c:v>2.1516030771831108E-2</c:v>
                </c:pt>
                <c:pt idx="26">
                  <c:v>2.4017681187466389E-2</c:v>
                </c:pt>
                <c:pt idx="27">
                  <c:v>2.3342817354411287E-2</c:v>
                </c:pt>
                <c:pt idx="28">
                  <c:v>2.3224624323758266E-2</c:v>
                </c:pt>
                <c:pt idx="29">
                  <c:v>1.7439902212108106E-2</c:v>
                </c:pt>
                <c:pt idx="30">
                  <c:v>1.7512165308569541E-2</c:v>
                </c:pt>
                <c:pt idx="31">
                  <c:v>2.9194290970419895E-2</c:v>
                </c:pt>
                <c:pt idx="32">
                  <c:v>2.9197965365155218E-2</c:v>
                </c:pt>
                <c:pt idx="33">
                  <c:v>3.9214365413657221E-2</c:v>
                </c:pt>
                <c:pt idx="34">
                  <c:v>3.6601870756839579E-2</c:v>
                </c:pt>
                <c:pt idx="35">
                  <c:v>2.2520977731943101E-2</c:v>
                </c:pt>
                <c:pt idx="36">
                  <c:v>1.8833110215919678E-2</c:v>
                </c:pt>
                <c:pt idx="37">
                  <c:v>1.8202339119688507E-2</c:v>
                </c:pt>
                <c:pt idx="38">
                  <c:v>1.9980746171586881E-2</c:v>
                </c:pt>
                <c:pt idx="39">
                  <c:v>1.3390106814654953E-2</c:v>
                </c:pt>
                <c:pt idx="40">
                  <c:v>9.6759061363616856E-3</c:v>
                </c:pt>
                <c:pt idx="41">
                  <c:v>7.7517480932953317E-3</c:v>
                </c:pt>
                <c:pt idx="42">
                  <c:v>5.6463199099528322E-3</c:v>
                </c:pt>
                <c:pt idx="43">
                  <c:v>6.9929855804502592E-3</c:v>
                </c:pt>
                <c:pt idx="44">
                  <c:v>5.941496287024119E-3</c:v>
                </c:pt>
                <c:pt idx="45">
                  <c:v>7.6378418565001861E-3</c:v>
                </c:pt>
                <c:pt idx="46">
                  <c:v>6.0002866027893545E-3</c:v>
                </c:pt>
                <c:pt idx="47">
                  <c:v>7.6078342994950138E-3</c:v>
                </c:pt>
                <c:pt idx="48">
                  <c:v>7.5772143433672865E-3</c:v>
                </c:pt>
                <c:pt idx="49">
                  <c:v>9.6287514039249886E-3</c:v>
                </c:pt>
                <c:pt idx="50">
                  <c:v>8.533781772797476E-3</c:v>
                </c:pt>
                <c:pt idx="51">
                  <c:v>8.2594269658930429E-3</c:v>
                </c:pt>
                <c:pt idx="52">
                  <c:v>6.523275453450929E-3</c:v>
                </c:pt>
                <c:pt idx="53">
                  <c:v>5.8006444888365752E-3</c:v>
                </c:pt>
                <c:pt idx="54">
                  <c:v>3.5047601783796162E-3</c:v>
                </c:pt>
                <c:pt idx="55">
                  <c:v>3.3528851959860905E-3</c:v>
                </c:pt>
                <c:pt idx="56">
                  <c:v>1.9284448369242375E-3</c:v>
                </c:pt>
                <c:pt idx="57">
                  <c:v>2.0380642798614994E-3</c:v>
                </c:pt>
                <c:pt idx="58">
                  <c:v>7.7162289441871674E-4</c:v>
                </c:pt>
                <c:pt idx="59">
                  <c:v>9.3390866189566903E-4</c:v>
                </c:pt>
                <c:pt idx="60">
                  <c:v>1.1115044074364849E-3</c:v>
                </c:pt>
                <c:pt idx="61">
                  <c:v>1.2241858459865198E-3</c:v>
                </c:pt>
                <c:pt idx="62">
                  <c:v>1.090070438147076E-3</c:v>
                </c:pt>
                <c:pt idx="63">
                  <c:v>4.2561739017540326E-4</c:v>
                </c:pt>
                <c:pt idx="64">
                  <c:v>4.1336940772431256E-4</c:v>
                </c:pt>
                <c:pt idx="65">
                  <c:v>2.4006045604137854E-4</c:v>
                </c:pt>
                <c:pt idx="66">
                  <c:v>2.8109119725253253E-4</c:v>
                </c:pt>
                <c:pt idx="67">
                  <c:v>1.684097587024977E-4</c:v>
                </c:pt>
                <c:pt idx="68">
                  <c:v>2.2230088148729696E-4</c:v>
                </c:pt>
                <c:pt idx="69">
                  <c:v>8.8185473647853344E-5</c:v>
                </c:pt>
                <c:pt idx="70">
                  <c:v>1.4023939906498899E-4</c:v>
                </c:pt>
                <c:pt idx="71">
                  <c:v>3.4294350863054079E-5</c:v>
                </c:pt>
                <c:pt idx="72">
                  <c:v>3.613154823071769E-5</c:v>
                </c:pt>
                <c:pt idx="73">
                  <c:v>9.798385960872593E-6</c:v>
                </c:pt>
                <c:pt idx="74">
                  <c:v>4.2867938578817599E-6</c:v>
                </c:pt>
                <c:pt idx="75">
                  <c:v>7.9611885932089822E-6</c:v>
                </c:pt>
                <c:pt idx="76">
                  <c:v>5.511592102990834E-6</c:v>
                </c:pt>
                <c:pt idx="77">
                  <c:v>5.0216728049472043E-5</c:v>
                </c:pt>
                <c:pt idx="78">
                  <c:v>2.7557960514954165E-5</c:v>
                </c:pt>
                <c:pt idx="79">
                  <c:v>2.2658767534517872E-5</c:v>
                </c:pt>
                <c:pt idx="80">
                  <c:v>7.9611885932089822E-6</c:v>
                </c:pt>
                <c:pt idx="81">
                  <c:v>2.4495964902181482E-6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67-406E-9AA4-52936FBF4C37}"/>
            </c:ext>
          </c:extLst>
        </c:ser>
        <c:ser>
          <c:idx val="1"/>
          <c:order val="1"/>
          <c:tx>
            <c:strRef>
              <c:f>'TLF Dist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r3'!$DA$8:$DA$158</c:f>
              <c:numCache>
                <c:formatCode>_(* #,##0.0000000_);_(* \(#,##0.0000000\);_(* "-"??_);_(@_)</c:formatCode>
                <c:ptCount val="15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67-406E-9AA4-52936FBF4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0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Dist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r3'!$CZ$8:$CZ$158</c:f>
              <c:numCache>
                <c:formatCode>_(* #,##0.0000000_);_(* \(#,##0.0000000\);_(* "-"??_);_(@_)</c:formatCode>
                <c:ptCount val="151"/>
                <c:pt idx="0">
                  <c:v>1.4268899555520715E-4</c:v>
                </c:pt>
                <c:pt idx="1">
                  <c:v>5.9959998089314723E-3</c:v>
                </c:pt>
                <c:pt idx="2">
                  <c:v>9.8694242590889204E-3</c:v>
                </c:pt>
                <c:pt idx="3">
                  <c:v>1.2378423464194857E-2</c:v>
                </c:pt>
                <c:pt idx="4">
                  <c:v>1.2475182525558473E-2</c:v>
                </c:pt>
                <c:pt idx="5">
                  <c:v>9.8155331363041203E-3</c:v>
                </c:pt>
                <c:pt idx="6">
                  <c:v>1.8977024009719994E-2</c:v>
                </c:pt>
                <c:pt idx="7">
                  <c:v>2.5736073125354423E-2</c:v>
                </c:pt>
                <c:pt idx="8">
                  <c:v>3.2011326934170761E-2</c:v>
                </c:pt>
                <c:pt idx="9">
                  <c:v>4.2243291473811964E-2</c:v>
                </c:pt>
                <c:pt idx="10">
                  <c:v>4.4390975196610727E-2</c:v>
                </c:pt>
                <c:pt idx="11">
                  <c:v>3.1880273521944086E-2</c:v>
                </c:pt>
                <c:pt idx="12">
                  <c:v>3.6069083520217128E-2</c:v>
                </c:pt>
                <c:pt idx="13">
                  <c:v>3.4912873976834159E-2</c:v>
                </c:pt>
                <c:pt idx="14">
                  <c:v>2.5675445612221522E-2</c:v>
                </c:pt>
                <c:pt idx="15">
                  <c:v>2.2738379420449959E-2</c:v>
                </c:pt>
                <c:pt idx="16">
                  <c:v>1.4754532059706463E-2</c:v>
                </c:pt>
                <c:pt idx="17">
                  <c:v>1.8396469641538293E-2</c:v>
                </c:pt>
                <c:pt idx="18">
                  <c:v>1.9938490632130622E-2</c:v>
                </c:pt>
                <c:pt idx="19">
                  <c:v>1.9127674193868415E-2</c:v>
                </c:pt>
                <c:pt idx="20">
                  <c:v>1.6377389734475986E-2</c:v>
                </c:pt>
                <c:pt idx="21">
                  <c:v>1.672094564222908E-2</c:v>
                </c:pt>
                <c:pt idx="22">
                  <c:v>1.6382288927456422E-2</c:v>
                </c:pt>
                <c:pt idx="23">
                  <c:v>1.9743135312035722E-2</c:v>
                </c:pt>
                <c:pt idx="24">
                  <c:v>1.7337019159518945E-2</c:v>
                </c:pt>
                <c:pt idx="25">
                  <c:v>2.1516030771831108E-2</c:v>
                </c:pt>
                <c:pt idx="26">
                  <c:v>2.4017681187466389E-2</c:v>
                </c:pt>
                <c:pt idx="27">
                  <c:v>2.3342817354411287E-2</c:v>
                </c:pt>
                <c:pt idx="28">
                  <c:v>2.3224624323758266E-2</c:v>
                </c:pt>
                <c:pt idx="29">
                  <c:v>1.7439902212108106E-2</c:v>
                </c:pt>
                <c:pt idx="30">
                  <c:v>1.7512165308569541E-2</c:v>
                </c:pt>
                <c:pt idx="31">
                  <c:v>2.9194290970419895E-2</c:v>
                </c:pt>
                <c:pt idx="32">
                  <c:v>2.9197965365155218E-2</c:v>
                </c:pt>
                <c:pt idx="33">
                  <c:v>3.9214365413657221E-2</c:v>
                </c:pt>
                <c:pt idx="34">
                  <c:v>3.6601870756839579E-2</c:v>
                </c:pt>
                <c:pt idx="35">
                  <c:v>2.2520977731943101E-2</c:v>
                </c:pt>
                <c:pt idx="36">
                  <c:v>1.8833110215919678E-2</c:v>
                </c:pt>
                <c:pt idx="37">
                  <c:v>1.8202339119688507E-2</c:v>
                </c:pt>
                <c:pt idx="38">
                  <c:v>1.9980746171586881E-2</c:v>
                </c:pt>
                <c:pt idx="39">
                  <c:v>1.3390106814654953E-2</c:v>
                </c:pt>
                <c:pt idx="40">
                  <c:v>9.6759061363616856E-3</c:v>
                </c:pt>
                <c:pt idx="41">
                  <c:v>7.7517480932953317E-3</c:v>
                </c:pt>
                <c:pt idx="42">
                  <c:v>5.6463199099528322E-3</c:v>
                </c:pt>
                <c:pt idx="43">
                  <c:v>6.9929855804502592E-3</c:v>
                </c:pt>
                <c:pt idx="44">
                  <c:v>5.941496287024119E-3</c:v>
                </c:pt>
                <c:pt idx="45">
                  <c:v>7.6378418565001861E-3</c:v>
                </c:pt>
                <c:pt idx="46">
                  <c:v>6.0002866027893545E-3</c:v>
                </c:pt>
                <c:pt idx="47">
                  <c:v>7.6078342994950138E-3</c:v>
                </c:pt>
                <c:pt idx="48">
                  <c:v>7.5772143433672865E-3</c:v>
                </c:pt>
                <c:pt idx="49">
                  <c:v>9.6287514039249886E-3</c:v>
                </c:pt>
                <c:pt idx="50">
                  <c:v>8.533781772797476E-3</c:v>
                </c:pt>
                <c:pt idx="51">
                  <c:v>8.2594269658930429E-3</c:v>
                </c:pt>
                <c:pt idx="52">
                  <c:v>6.523275453450929E-3</c:v>
                </c:pt>
                <c:pt idx="53">
                  <c:v>5.8006444888365752E-3</c:v>
                </c:pt>
                <c:pt idx="54">
                  <c:v>3.5047601783796162E-3</c:v>
                </c:pt>
                <c:pt idx="55">
                  <c:v>3.3528851959860905E-3</c:v>
                </c:pt>
                <c:pt idx="56">
                  <c:v>1.9284448369242375E-3</c:v>
                </c:pt>
                <c:pt idx="57">
                  <c:v>2.0380642798614994E-3</c:v>
                </c:pt>
                <c:pt idx="58">
                  <c:v>7.7162289441871674E-4</c:v>
                </c:pt>
                <c:pt idx="59">
                  <c:v>9.3390866189566903E-4</c:v>
                </c:pt>
                <c:pt idx="60">
                  <c:v>1.1115044074364849E-3</c:v>
                </c:pt>
                <c:pt idx="61">
                  <c:v>1.2241858459865198E-3</c:v>
                </c:pt>
                <c:pt idx="62">
                  <c:v>1.090070438147076E-3</c:v>
                </c:pt>
                <c:pt idx="63">
                  <c:v>4.2561739017540326E-4</c:v>
                </c:pt>
                <c:pt idx="64">
                  <c:v>4.1336940772431256E-4</c:v>
                </c:pt>
                <c:pt idx="65">
                  <c:v>2.4006045604137854E-4</c:v>
                </c:pt>
                <c:pt idx="66">
                  <c:v>2.8109119725253253E-4</c:v>
                </c:pt>
                <c:pt idx="67">
                  <c:v>1.684097587024977E-4</c:v>
                </c:pt>
                <c:pt idx="68">
                  <c:v>2.2230088148729696E-4</c:v>
                </c:pt>
                <c:pt idx="69">
                  <c:v>8.8185473647853344E-5</c:v>
                </c:pt>
                <c:pt idx="70">
                  <c:v>1.4023939906498899E-4</c:v>
                </c:pt>
                <c:pt idx="71">
                  <c:v>3.4294350863054079E-5</c:v>
                </c:pt>
                <c:pt idx="72">
                  <c:v>3.613154823071769E-5</c:v>
                </c:pt>
                <c:pt idx="73">
                  <c:v>9.798385960872593E-6</c:v>
                </c:pt>
                <c:pt idx="74">
                  <c:v>4.2867938578817599E-6</c:v>
                </c:pt>
                <c:pt idx="75">
                  <c:v>7.9611885932089822E-6</c:v>
                </c:pt>
                <c:pt idx="76">
                  <c:v>5.511592102990834E-6</c:v>
                </c:pt>
                <c:pt idx="77">
                  <c:v>5.0216728049472043E-5</c:v>
                </c:pt>
                <c:pt idx="78">
                  <c:v>2.7557960514954165E-5</c:v>
                </c:pt>
                <c:pt idx="79">
                  <c:v>2.2658767534517872E-5</c:v>
                </c:pt>
                <c:pt idx="80">
                  <c:v>7.9611885932089822E-6</c:v>
                </c:pt>
                <c:pt idx="81">
                  <c:v>2.4495964902181482E-6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40-4A35-9D2A-6C48F0DC85B9}"/>
            </c:ext>
          </c:extLst>
        </c:ser>
        <c:ser>
          <c:idx val="1"/>
          <c:order val="1"/>
          <c:tx>
            <c:strRef>
              <c:f>'TLF Dist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Dist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'TLF Dist - r3'!$DA$8:$DA$158</c:f>
              <c:numCache>
                <c:formatCode>_(* #,##0.0000000_);_(* \(#,##0.0000000\);_(* "-"??_);_(@_)</c:formatCode>
                <c:ptCount val="15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40-4A35-9D2A-6C48F0DC8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 Beginning</a:t>
            </a:r>
          </a:p>
        </c:rich>
      </c:tx>
      <c:layout>
        <c:manualLayout>
          <c:xMode val="edge"/>
          <c:yMode val="edge"/>
          <c:x val="0.36051912761401311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2-4262-BD04-708A2BE8614E}"/>
            </c:ext>
          </c:extLst>
        </c:ser>
        <c:ser>
          <c:idx val="1"/>
          <c:order val="1"/>
          <c:tx>
            <c:strRef>
              <c:f>'TLF GC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B2-4262-BD04-708A2BE8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Tail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6-4D32-BAFD-A1CD3ADFC67F}"/>
            </c:ext>
          </c:extLst>
        </c:ser>
        <c:ser>
          <c:idx val="1"/>
          <c:order val="1"/>
          <c:tx>
            <c:strRef>
              <c:f>'TLF GC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56-4D32-BAFD-A1CD3ADFC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2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Beginning</a:t>
            </a:r>
          </a:p>
        </c:rich>
      </c:tx>
      <c:layout>
        <c:manualLayout>
          <c:xMode val="edge"/>
          <c:yMode val="edge"/>
          <c:x val="0.35685120532590803"/>
          <c:y val="3.691584542498224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5.6447000030105088E-6</c:v>
                </c:pt>
                <c:pt idx="2">
                  <c:v>4.8920733359424415E-5</c:v>
                </c:pt>
                <c:pt idx="3">
                  <c:v>2.116762501128941E-4</c:v>
                </c:pt>
                <c:pt idx="4">
                  <c:v>1.0188683505433969E-3</c:v>
                </c:pt>
                <c:pt idx="5">
                  <c:v>3.0199145016106227E-3</c:v>
                </c:pt>
                <c:pt idx="6">
                  <c:v>3.6596471686184801E-3</c:v>
                </c:pt>
                <c:pt idx="7">
                  <c:v>6.2769064033476865E-3</c:v>
                </c:pt>
                <c:pt idx="8">
                  <c:v>5.9052969864828277E-3</c:v>
                </c:pt>
                <c:pt idx="9">
                  <c:v>7.4914576873287807E-3</c:v>
                </c:pt>
                <c:pt idx="10">
                  <c:v>1.2316735406568934E-2</c:v>
                </c:pt>
                <c:pt idx="11">
                  <c:v>9.5386022217539262E-3</c:v>
                </c:pt>
                <c:pt idx="12">
                  <c:v>1.0024046422012829E-2</c:v>
                </c:pt>
                <c:pt idx="13">
                  <c:v>8.333458771111182E-3</c:v>
                </c:pt>
                <c:pt idx="14">
                  <c:v>1.3580207423909453E-2</c:v>
                </c:pt>
                <c:pt idx="15">
                  <c:v>1.7699897642773285E-2</c:v>
                </c:pt>
                <c:pt idx="16">
                  <c:v>2.262583917873379E-2</c:v>
                </c:pt>
                <c:pt idx="17">
                  <c:v>2.2439564078634441E-2</c:v>
                </c:pt>
                <c:pt idx="18">
                  <c:v>2.7773805581479374E-2</c:v>
                </c:pt>
                <c:pt idx="19">
                  <c:v>2.2140394978474889E-2</c:v>
                </c:pt>
                <c:pt idx="20">
                  <c:v>2.4780233013216135E-2</c:v>
                </c:pt>
                <c:pt idx="21">
                  <c:v>3.0050501249360276E-2</c:v>
                </c:pt>
                <c:pt idx="22">
                  <c:v>2.7774746364813214E-2</c:v>
                </c:pt>
                <c:pt idx="23">
                  <c:v>2.8074856248306603E-2</c:v>
                </c:pt>
                <c:pt idx="24">
                  <c:v>2.5439722130234533E-2</c:v>
                </c:pt>
                <c:pt idx="25">
                  <c:v>1.8270953126411183E-2</c:v>
                </c:pt>
                <c:pt idx="26">
                  <c:v>1.621440075864769E-2</c:v>
                </c:pt>
                <c:pt idx="27">
                  <c:v>1.5980145708522752E-2</c:v>
                </c:pt>
                <c:pt idx="28">
                  <c:v>1.5988612758527268E-2</c:v>
                </c:pt>
                <c:pt idx="29">
                  <c:v>1.8768627510009944E-2</c:v>
                </c:pt>
                <c:pt idx="30">
                  <c:v>1.650886594213807E-2</c:v>
                </c:pt>
                <c:pt idx="31">
                  <c:v>1.7410136375952082E-2</c:v>
                </c:pt>
                <c:pt idx="32">
                  <c:v>1.8336807959779641E-2</c:v>
                </c:pt>
                <c:pt idx="33">
                  <c:v>1.6390327242074849E-2</c:v>
                </c:pt>
                <c:pt idx="34">
                  <c:v>1.6555905108829826E-2</c:v>
                </c:pt>
                <c:pt idx="35">
                  <c:v>1.3385465273805588E-2</c:v>
                </c:pt>
                <c:pt idx="36">
                  <c:v>1.4979152241322222E-2</c:v>
                </c:pt>
                <c:pt idx="37">
                  <c:v>1.4948106391305662E-2</c:v>
                </c:pt>
                <c:pt idx="38">
                  <c:v>1.0065440888701574E-2</c:v>
                </c:pt>
                <c:pt idx="39">
                  <c:v>1.0664719872354522E-2</c:v>
                </c:pt>
                <c:pt idx="40">
                  <c:v>9.9412574886353425E-3</c:v>
                </c:pt>
                <c:pt idx="41">
                  <c:v>9.7907321552217277E-3</c:v>
                </c:pt>
                <c:pt idx="42">
                  <c:v>1.0024046422012829E-2</c:v>
                </c:pt>
                <c:pt idx="43">
                  <c:v>6.3672216033958551E-3</c:v>
                </c:pt>
                <c:pt idx="44">
                  <c:v>4.7105021525122703E-3</c:v>
                </c:pt>
                <c:pt idx="45">
                  <c:v>5.5948384863172499E-3</c:v>
                </c:pt>
                <c:pt idx="46">
                  <c:v>5.6004831863202603E-3</c:v>
                </c:pt>
                <c:pt idx="47">
                  <c:v>5.1696044194237921E-3</c:v>
                </c:pt>
                <c:pt idx="48">
                  <c:v>5.9560992865099228E-3</c:v>
                </c:pt>
                <c:pt idx="49">
                  <c:v>6.8827708703374808E-3</c:v>
                </c:pt>
                <c:pt idx="50">
                  <c:v>5.1630189360869451E-3</c:v>
                </c:pt>
                <c:pt idx="51">
                  <c:v>4.3840503356714954E-3</c:v>
                </c:pt>
                <c:pt idx="52">
                  <c:v>6.1179140199295575E-3</c:v>
                </c:pt>
                <c:pt idx="53">
                  <c:v>5.5383914862871452E-3</c:v>
                </c:pt>
                <c:pt idx="54">
                  <c:v>7.3418731372490017E-3</c:v>
                </c:pt>
                <c:pt idx="55">
                  <c:v>7.1499533371466454E-3</c:v>
                </c:pt>
                <c:pt idx="56">
                  <c:v>6.7632913869404253E-3</c:v>
                </c:pt>
                <c:pt idx="57">
                  <c:v>6.1470783032784452E-3</c:v>
                </c:pt>
                <c:pt idx="58">
                  <c:v>6.8338501369780563E-3</c:v>
                </c:pt>
                <c:pt idx="59">
                  <c:v>6.6485158202125453E-3</c:v>
                </c:pt>
                <c:pt idx="60">
                  <c:v>7.0831577204443531E-3</c:v>
                </c:pt>
                <c:pt idx="61">
                  <c:v>7.1443086371436341E-3</c:v>
                </c:pt>
                <c:pt idx="62">
                  <c:v>6.3559322033898335E-3</c:v>
                </c:pt>
                <c:pt idx="63">
                  <c:v>7.673969654092787E-3</c:v>
                </c:pt>
                <c:pt idx="64">
                  <c:v>7.1809991871632029E-3</c:v>
                </c:pt>
                <c:pt idx="65">
                  <c:v>6.9251061203600599E-3</c:v>
                </c:pt>
                <c:pt idx="66">
                  <c:v>7.4453593039708619E-3</c:v>
                </c:pt>
                <c:pt idx="67">
                  <c:v>7.5902399373814653E-3</c:v>
                </c:pt>
                <c:pt idx="68">
                  <c:v>7.3559848872565281E-3</c:v>
                </c:pt>
                <c:pt idx="69">
                  <c:v>7.5591940873649061E-3</c:v>
                </c:pt>
                <c:pt idx="70">
                  <c:v>7.6730288707589529E-3</c:v>
                </c:pt>
                <c:pt idx="71">
                  <c:v>7.8743565041996602E-3</c:v>
                </c:pt>
                <c:pt idx="72">
                  <c:v>8.1424797543426606E-3</c:v>
                </c:pt>
                <c:pt idx="73">
                  <c:v>6.8743038203329648E-3</c:v>
                </c:pt>
                <c:pt idx="74">
                  <c:v>7.0314146370834257E-3</c:v>
                </c:pt>
                <c:pt idx="75">
                  <c:v>6.2881958033537081E-3</c:v>
                </c:pt>
                <c:pt idx="76">
                  <c:v>4.7246139025197958E-3</c:v>
                </c:pt>
                <c:pt idx="77">
                  <c:v>4.9532242526417226E-3</c:v>
                </c:pt>
                <c:pt idx="78">
                  <c:v>4.6935680525032383E-3</c:v>
                </c:pt>
                <c:pt idx="79">
                  <c:v>3.7960607520245672E-3</c:v>
                </c:pt>
                <c:pt idx="80">
                  <c:v>3.5806213685763335E-3</c:v>
                </c:pt>
                <c:pt idx="81">
                  <c:v>4.2297618689225418E-3</c:v>
                </c:pt>
                <c:pt idx="82">
                  <c:v>4.4019252190143632E-3</c:v>
                </c:pt>
                <c:pt idx="83">
                  <c:v>5.2269922027877317E-3</c:v>
                </c:pt>
                <c:pt idx="84">
                  <c:v>5.5054640696029162E-3</c:v>
                </c:pt>
                <c:pt idx="85">
                  <c:v>5.2994325194930334E-3</c:v>
                </c:pt>
                <c:pt idx="86">
                  <c:v>4.5646807357678319E-3</c:v>
                </c:pt>
                <c:pt idx="87">
                  <c:v>5.1874793027666581E-3</c:v>
                </c:pt>
                <c:pt idx="88">
                  <c:v>6.0153686365415331E-3</c:v>
                </c:pt>
                <c:pt idx="89">
                  <c:v>5.3699912695306645E-3</c:v>
                </c:pt>
                <c:pt idx="90">
                  <c:v>6.3277087033747799E-3</c:v>
                </c:pt>
                <c:pt idx="91">
                  <c:v>4.6719300358250308E-3</c:v>
                </c:pt>
                <c:pt idx="92">
                  <c:v>4.3285441189752256E-3</c:v>
                </c:pt>
                <c:pt idx="93">
                  <c:v>4.2354065689255514E-3</c:v>
                </c:pt>
                <c:pt idx="94">
                  <c:v>4.2899720022879862E-3</c:v>
                </c:pt>
                <c:pt idx="95">
                  <c:v>4.8826655026040907E-3</c:v>
                </c:pt>
                <c:pt idx="96">
                  <c:v>3.2560511184032289E-3</c:v>
                </c:pt>
                <c:pt idx="97">
                  <c:v>3.2626366017400742E-3</c:v>
                </c:pt>
                <c:pt idx="98">
                  <c:v>2.9869870849263945E-3</c:v>
                </c:pt>
                <c:pt idx="99">
                  <c:v>3.364241201794264E-3</c:v>
                </c:pt>
                <c:pt idx="100">
                  <c:v>2.6210223680645465E-3</c:v>
                </c:pt>
                <c:pt idx="101">
                  <c:v>2.9550004515760011E-3</c:v>
                </c:pt>
                <c:pt idx="102">
                  <c:v>2.1788542011620567E-3</c:v>
                </c:pt>
                <c:pt idx="103">
                  <c:v>2.1732095011590463E-3</c:v>
                </c:pt>
                <c:pt idx="104">
                  <c:v>2.2117816178462845E-3</c:v>
                </c:pt>
                <c:pt idx="105">
                  <c:v>2.5071875846705009E-3</c:v>
                </c:pt>
                <c:pt idx="106">
                  <c:v>2.330320317909505E-3</c:v>
                </c:pt>
                <c:pt idx="107">
                  <c:v>1.8627510009934678E-3</c:v>
                </c:pt>
                <c:pt idx="108">
                  <c:v>1.9267242676942538E-3</c:v>
                </c:pt>
                <c:pt idx="109">
                  <c:v>1.9615332510461523E-3</c:v>
                </c:pt>
                <c:pt idx="110">
                  <c:v>1.704699400909174E-3</c:v>
                </c:pt>
                <c:pt idx="111">
                  <c:v>1.6435484842098932E-3</c:v>
                </c:pt>
                <c:pt idx="112">
                  <c:v>1.5428846674895391E-3</c:v>
                </c:pt>
                <c:pt idx="113">
                  <c:v>1.5391215341541988E-3</c:v>
                </c:pt>
                <c:pt idx="114">
                  <c:v>1.1835054339645369E-3</c:v>
                </c:pt>
                <c:pt idx="115">
                  <c:v>1.251241834000663E-3</c:v>
                </c:pt>
                <c:pt idx="116">
                  <c:v>1.3782475840683993E-3</c:v>
                </c:pt>
                <c:pt idx="117">
                  <c:v>1.6698904175572757E-3</c:v>
                </c:pt>
                <c:pt idx="118">
                  <c:v>1.5146611674744868E-3</c:v>
                </c:pt>
                <c:pt idx="119">
                  <c:v>1.4826745341240937E-3</c:v>
                </c:pt>
                <c:pt idx="120">
                  <c:v>1.3227413673721294E-3</c:v>
                </c:pt>
                <c:pt idx="121">
                  <c:v>1.5428846674895391E-3</c:v>
                </c:pt>
                <c:pt idx="122">
                  <c:v>1.6576602342174196E-3</c:v>
                </c:pt>
                <c:pt idx="123">
                  <c:v>1.7602056176054439E-3</c:v>
                </c:pt>
                <c:pt idx="124">
                  <c:v>1.8354682843122504E-3</c:v>
                </c:pt>
                <c:pt idx="125">
                  <c:v>1.7724358009452998E-3</c:v>
                </c:pt>
                <c:pt idx="126">
                  <c:v>1.7442123009302473E-3</c:v>
                </c:pt>
                <c:pt idx="127">
                  <c:v>1.8429945509829313E-3</c:v>
                </c:pt>
                <c:pt idx="128">
                  <c:v>2.2164855345154603E-3</c:v>
                </c:pt>
                <c:pt idx="129">
                  <c:v>1.7555017009362685E-3</c:v>
                </c:pt>
                <c:pt idx="130">
                  <c:v>1.2672351506758592E-3</c:v>
                </c:pt>
                <c:pt idx="131">
                  <c:v>1.1120059005930703E-3</c:v>
                </c:pt>
                <c:pt idx="132">
                  <c:v>1.0800192672426774E-3</c:v>
                </c:pt>
                <c:pt idx="133">
                  <c:v>1.0960125839178738E-3</c:v>
                </c:pt>
                <c:pt idx="134">
                  <c:v>1.3716621007315538E-3</c:v>
                </c:pt>
                <c:pt idx="135">
                  <c:v>9.7371075051931296E-4</c:v>
                </c:pt>
                <c:pt idx="136">
                  <c:v>9.8217780052382853E-4</c:v>
                </c:pt>
                <c:pt idx="137">
                  <c:v>8.7869163380196926E-4</c:v>
                </c:pt>
                <c:pt idx="138">
                  <c:v>6.6607460035524014E-4</c:v>
                </c:pt>
                <c:pt idx="139">
                  <c:v>8.9656651714483597E-4</c:v>
                </c:pt>
                <c:pt idx="140">
                  <c:v>9.6806605051630225E-4</c:v>
                </c:pt>
                <c:pt idx="141">
                  <c:v>8.4106030044856579E-4</c:v>
                </c:pt>
                <c:pt idx="142">
                  <c:v>8.6646145046211326E-4</c:v>
                </c:pt>
                <c:pt idx="143">
                  <c:v>9.7935545052232334E-4</c:v>
                </c:pt>
                <c:pt idx="144">
                  <c:v>7.9119878375530643E-4</c:v>
                </c:pt>
                <c:pt idx="145">
                  <c:v>6.2656170033416651E-4</c:v>
                </c:pt>
                <c:pt idx="146">
                  <c:v>5.3718728361983352E-4</c:v>
                </c:pt>
                <c:pt idx="147">
                  <c:v>5.9739741698527883E-4</c:v>
                </c:pt>
                <c:pt idx="148">
                  <c:v>6.2938405033567181E-4</c:v>
                </c:pt>
                <c:pt idx="149">
                  <c:v>4.205301502242829E-4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7-4187-8211-C186EAF61B07}"/>
            </c:ext>
          </c:extLst>
        </c:ser>
        <c:ser>
          <c:idx val="1"/>
          <c:order val="1"/>
          <c:tx>
            <c:strRef>
              <c:f>'TLF GC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47-4187-8211-C186EAF6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5.6447000030105088E-6</c:v>
                </c:pt>
                <c:pt idx="2">
                  <c:v>4.8920733359424415E-5</c:v>
                </c:pt>
                <c:pt idx="3">
                  <c:v>2.116762501128941E-4</c:v>
                </c:pt>
                <c:pt idx="4">
                  <c:v>1.0188683505433969E-3</c:v>
                </c:pt>
                <c:pt idx="5">
                  <c:v>3.0199145016106227E-3</c:v>
                </c:pt>
                <c:pt idx="6">
                  <c:v>3.6596471686184801E-3</c:v>
                </c:pt>
                <c:pt idx="7">
                  <c:v>6.2769064033476865E-3</c:v>
                </c:pt>
                <c:pt idx="8">
                  <c:v>5.9052969864828277E-3</c:v>
                </c:pt>
                <c:pt idx="9">
                  <c:v>7.4914576873287807E-3</c:v>
                </c:pt>
                <c:pt idx="10">
                  <c:v>1.2316735406568934E-2</c:v>
                </c:pt>
                <c:pt idx="11">
                  <c:v>9.5386022217539262E-3</c:v>
                </c:pt>
                <c:pt idx="12">
                  <c:v>1.0024046422012829E-2</c:v>
                </c:pt>
                <c:pt idx="13">
                  <c:v>8.333458771111182E-3</c:v>
                </c:pt>
                <c:pt idx="14">
                  <c:v>1.3580207423909453E-2</c:v>
                </c:pt>
                <c:pt idx="15">
                  <c:v>1.7699897642773285E-2</c:v>
                </c:pt>
                <c:pt idx="16">
                  <c:v>2.262583917873379E-2</c:v>
                </c:pt>
                <c:pt idx="17">
                  <c:v>2.2439564078634441E-2</c:v>
                </c:pt>
                <c:pt idx="18">
                  <c:v>2.7773805581479374E-2</c:v>
                </c:pt>
                <c:pt idx="19">
                  <c:v>2.2140394978474889E-2</c:v>
                </c:pt>
                <c:pt idx="20">
                  <c:v>2.4780233013216135E-2</c:v>
                </c:pt>
                <c:pt idx="21">
                  <c:v>3.0050501249360276E-2</c:v>
                </c:pt>
                <c:pt idx="22">
                  <c:v>2.7774746364813214E-2</c:v>
                </c:pt>
                <c:pt idx="23">
                  <c:v>2.8074856248306603E-2</c:v>
                </c:pt>
                <c:pt idx="24">
                  <c:v>2.5439722130234533E-2</c:v>
                </c:pt>
                <c:pt idx="25">
                  <c:v>1.8270953126411183E-2</c:v>
                </c:pt>
                <c:pt idx="26">
                  <c:v>1.621440075864769E-2</c:v>
                </c:pt>
                <c:pt idx="27">
                  <c:v>1.5980145708522752E-2</c:v>
                </c:pt>
                <c:pt idx="28">
                  <c:v>1.5988612758527268E-2</c:v>
                </c:pt>
                <c:pt idx="29">
                  <c:v>1.8768627510009944E-2</c:v>
                </c:pt>
                <c:pt idx="30">
                  <c:v>1.650886594213807E-2</c:v>
                </c:pt>
                <c:pt idx="31">
                  <c:v>1.7410136375952082E-2</c:v>
                </c:pt>
                <c:pt idx="32">
                  <c:v>1.8336807959779641E-2</c:v>
                </c:pt>
                <c:pt idx="33">
                  <c:v>1.6390327242074849E-2</c:v>
                </c:pt>
                <c:pt idx="34">
                  <c:v>1.6555905108829826E-2</c:v>
                </c:pt>
                <c:pt idx="35">
                  <c:v>1.3385465273805588E-2</c:v>
                </c:pt>
                <c:pt idx="36">
                  <c:v>1.4979152241322222E-2</c:v>
                </c:pt>
                <c:pt idx="37">
                  <c:v>1.4948106391305662E-2</c:v>
                </c:pt>
                <c:pt idx="38">
                  <c:v>1.0065440888701574E-2</c:v>
                </c:pt>
                <c:pt idx="39">
                  <c:v>1.0664719872354522E-2</c:v>
                </c:pt>
                <c:pt idx="40">
                  <c:v>9.9412574886353425E-3</c:v>
                </c:pt>
                <c:pt idx="41">
                  <c:v>9.7907321552217277E-3</c:v>
                </c:pt>
                <c:pt idx="42">
                  <c:v>1.0024046422012829E-2</c:v>
                </c:pt>
                <c:pt idx="43">
                  <c:v>6.3672216033958551E-3</c:v>
                </c:pt>
                <c:pt idx="44">
                  <c:v>4.7105021525122703E-3</c:v>
                </c:pt>
                <c:pt idx="45">
                  <c:v>5.5948384863172499E-3</c:v>
                </c:pt>
                <c:pt idx="46">
                  <c:v>5.6004831863202603E-3</c:v>
                </c:pt>
                <c:pt idx="47">
                  <c:v>5.1696044194237921E-3</c:v>
                </c:pt>
                <c:pt idx="48">
                  <c:v>5.9560992865099228E-3</c:v>
                </c:pt>
                <c:pt idx="49">
                  <c:v>6.8827708703374808E-3</c:v>
                </c:pt>
                <c:pt idx="50">
                  <c:v>5.1630189360869451E-3</c:v>
                </c:pt>
                <c:pt idx="51">
                  <c:v>4.3840503356714954E-3</c:v>
                </c:pt>
                <c:pt idx="52">
                  <c:v>6.1179140199295575E-3</c:v>
                </c:pt>
                <c:pt idx="53">
                  <c:v>5.5383914862871452E-3</c:v>
                </c:pt>
                <c:pt idx="54">
                  <c:v>7.3418731372490017E-3</c:v>
                </c:pt>
                <c:pt idx="55">
                  <c:v>7.1499533371466454E-3</c:v>
                </c:pt>
                <c:pt idx="56">
                  <c:v>6.7632913869404253E-3</c:v>
                </c:pt>
                <c:pt idx="57">
                  <c:v>6.1470783032784452E-3</c:v>
                </c:pt>
                <c:pt idx="58">
                  <c:v>6.8338501369780563E-3</c:v>
                </c:pt>
                <c:pt idx="59">
                  <c:v>6.6485158202125453E-3</c:v>
                </c:pt>
                <c:pt idx="60">
                  <c:v>7.0831577204443531E-3</c:v>
                </c:pt>
                <c:pt idx="61">
                  <c:v>7.1443086371436341E-3</c:v>
                </c:pt>
                <c:pt idx="62">
                  <c:v>6.3559322033898335E-3</c:v>
                </c:pt>
                <c:pt idx="63">
                  <c:v>7.673969654092787E-3</c:v>
                </c:pt>
                <c:pt idx="64">
                  <c:v>7.1809991871632029E-3</c:v>
                </c:pt>
                <c:pt idx="65">
                  <c:v>6.9251061203600599E-3</c:v>
                </c:pt>
                <c:pt idx="66">
                  <c:v>7.4453593039708619E-3</c:v>
                </c:pt>
                <c:pt idx="67">
                  <c:v>7.5902399373814653E-3</c:v>
                </c:pt>
                <c:pt idx="68">
                  <c:v>7.3559848872565281E-3</c:v>
                </c:pt>
                <c:pt idx="69">
                  <c:v>7.5591940873649061E-3</c:v>
                </c:pt>
                <c:pt idx="70">
                  <c:v>7.6730288707589529E-3</c:v>
                </c:pt>
                <c:pt idx="71">
                  <c:v>7.8743565041996602E-3</c:v>
                </c:pt>
                <c:pt idx="72">
                  <c:v>8.1424797543426606E-3</c:v>
                </c:pt>
                <c:pt idx="73">
                  <c:v>6.8743038203329648E-3</c:v>
                </c:pt>
                <c:pt idx="74">
                  <c:v>7.0314146370834257E-3</c:v>
                </c:pt>
                <c:pt idx="75">
                  <c:v>6.2881958033537081E-3</c:v>
                </c:pt>
                <c:pt idx="76">
                  <c:v>4.7246139025197958E-3</c:v>
                </c:pt>
                <c:pt idx="77">
                  <c:v>4.9532242526417226E-3</c:v>
                </c:pt>
                <c:pt idx="78">
                  <c:v>4.6935680525032383E-3</c:v>
                </c:pt>
                <c:pt idx="79">
                  <c:v>3.7960607520245672E-3</c:v>
                </c:pt>
                <c:pt idx="80">
                  <c:v>3.5806213685763335E-3</c:v>
                </c:pt>
                <c:pt idx="81">
                  <c:v>4.2297618689225418E-3</c:v>
                </c:pt>
                <c:pt idx="82">
                  <c:v>4.4019252190143632E-3</c:v>
                </c:pt>
                <c:pt idx="83">
                  <c:v>5.2269922027877317E-3</c:v>
                </c:pt>
                <c:pt idx="84">
                  <c:v>5.5054640696029162E-3</c:v>
                </c:pt>
                <c:pt idx="85">
                  <c:v>5.2994325194930334E-3</c:v>
                </c:pt>
                <c:pt idx="86">
                  <c:v>4.5646807357678319E-3</c:v>
                </c:pt>
                <c:pt idx="87">
                  <c:v>5.1874793027666581E-3</c:v>
                </c:pt>
                <c:pt idx="88">
                  <c:v>6.0153686365415331E-3</c:v>
                </c:pt>
                <c:pt idx="89">
                  <c:v>5.3699912695306645E-3</c:v>
                </c:pt>
                <c:pt idx="90">
                  <c:v>6.3277087033747799E-3</c:v>
                </c:pt>
                <c:pt idx="91">
                  <c:v>4.6719300358250308E-3</c:v>
                </c:pt>
                <c:pt idx="92">
                  <c:v>4.3285441189752256E-3</c:v>
                </c:pt>
                <c:pt idx="93">
                  <c:v>4.2354065689255514E-3</c:v>
                </c:pt>
                <c:pt idx="94">
                  <c:v>4.2899720022879862E-3</c:v>
                </c:pt>
                <c:pt idx="95">
                  <c:v>4.8826655026040907E-3</c:v>
                </c:pt>
                <c:pt idx="96">
                  <c:v>3.2560511184032289E-3</c:v>
                </c:pt>
                <c:pt idx="97">
                  <c:v>3.2626366017400742E-3</c:v>
                </c:pt>
                <c:pt idx="98">
                  <c:v>2.9869870849263945E-3</c:v>
                </c:pt>
                <c:pt idx="99">
                  <c:v>3.364241201794264E-3</c:v>
                </c:pt>
                <c:pt idx="100">
                  <c:v>2.6210223680645465E-3</c:v>
                </c:pt>
                <c:pt idx="101">
                  <c:v>2.9550004515760011E-3</c:v>
                </c:pt>
                <c:pt idx="102">
                  <c:v>2.1788542011620567E-3</c:v>
                </c:pt>
                <c:pt idx="103">
                  <c:v>2.1732095011590463E-3</c:v>
                </c:pt>
                <c:pt idx="104">
                  <c:v>2.2117816178462845E-3</c:v>
                </c:pt>
                <c:pt idx="105">
                  <c:v>2.5071875846705009E-3</c:v>
                </c:pt>
                <c:pt idx="106">
                  <c:v>2.330320317909505E-3</c:v>
                </c:pt>
                <c:pt idx="107">
                  <c:v>1.8627510009934678E-3</c:v>
                </c:pt>
                <c:pt idx="108">
                  <c:v>1.9267242676942538E-3</c:v>
                </c:pt>
                <c:pt idx="109">
                  <c:v>1.9615332510461523E-3</c:v>
                </c:pt>
                <c:pt idx="110">
                  <c:v>1.704699400909174E-3</c:v>
                </c:pt>
                <c:pt idx="111">
                  <c:v>1.6435484842098932E-3</c:v>
                </c:pt>
                <c:pt idx="112">
                  <c:v>1.5428846674895391E-3</c:v>
                </c:pt>
                <c:pt idx="113">
                  <c:v>1.5391215341541988E-3</c:v>
                </c:pt>
                <c:pt idx="114">
                  <c:v>1.1835054339645369E-3</c:v>
                </c:pt>
                <c:pt idx="115">
                  <c:v>1.251241834000663E-3</c:v>
                </c:pt>
                <c:pt idx="116">
                  <c:v>1.3782475840683993E-3</c:v>
                </c:pt>
                <c:pt idx="117">
                  <c:v>1.6698904175572757E-3</c:v>
                </c:pt>
                <c:pt idx="118">
                  <c:v>1.5146611674744868E-3</c:v>
                </c:pt>
                <c:pt idx="119">
                  <c:v>1.4826745341240937E-3</c:v>
                </c:pt>
                <c:pt idx="120">
                  <c:v>1.3227413673721294E-3</c:v>
                </c:pt>
                <c:pt idx="121">
                  <c:v>1.5428846674895391E-3</c:v>
                </c:pt>
                <c:pt idx="122">
                  <c:v>1.6576602342174196E-3</c:v>
                </c:pt>
                <c:pt idx="123">
                  <c:v>1.7602056176054439E-3</c:v>
                </c:pt>
                <c:pt idx="124">
                  <c:v>1.8354682843122504E-3</c:v>
                </c:pt>
                <c:pt idx="125">
                  <c:v>1.7724358009452998E-3</c:v>
                </c:pt>
                <c:pt idx="126">
                  <c:v>1.7442123009302473E-3</c:v>
                </c:pt>
                <c:pt idx="127">
                  <c:v>1.8429945509829313E-3</c:v>
                </c:pt>
                <c:pt idx="128">
                  <c:v>2.2164855345154603E-3</c:v>
                </c:pt>
                <c:pt idx="129">
                  <c:v>1.7555017009362685E-3</c:v>
                </c:pt>
                <c:pt idx="130">
                  <c:v>1.2672351506758592E-3</c:v>
                </c:pt>
                <c:pt idx="131">
                  <c:v>1.1120059005930703E-3</c:v>
                </c:pt>
                <c:pt idx="132">
                  <c:v>1.0800192672426774E-3</c:v>
                </c:pt>
                <c:pt idx="133">
                  <c:v>1.0960125839178738E-3</c:v>
                </c:pt>
                <c:pt idx="134">
                  <c:v>1.3716621007315538E-3</c:v>
                </c:pt>
                <c:pt idx="135">
                  <c:v>9.7371075051931296E-4</c:v>
                </c:pt>
                <c:pt idx="136">
                  <c:v>9.8217780052382853E-4</c:v>
                </c:pt>
                <c:pt idx="137">
                  <c:v>8.7869163380196926E-4</c:v>
                </c:pt>
                <c:pt idx="138">
                  <c:v>6.6607460035524014E-4</c:v>
                </c:pt>
                <c:pt idx="139">
                  <c:v>8.9656651714483597E-4</c:v>
                </c:pt>
                <c:pt idx="140">
                  <c:v>9.6806605051630225E-4</c:v>
                </c:pt>
                <c:pt idx="141">
                  <c:v>8.4106030044856579E-4</c:v>
                </c:pt>
                <c:pt idx="142">
                  <c:v>8.6646145046211326E-4</c:v>
                </c:pt>
                <c:pt idx="143">
                  <c:v>9.7935545052232334E-4</c:v>
                </c:pt>
                <c:pt idx="144">
                  <c:v>7.9119878375530643E-4</c:v>
                </c:pt>
                <c:pt idx="145">
                  <c:v>6.2656170033416651E-4</c:v>
                </c:pt>
                <c:pt idx="146">
                  <c:v>5.3718728361983352E-4</c:v>
                </c:pt>
                <c:pt idx="147">
                  <c:v>5.9739741698527883E-4</c:v>
                </c:pt>
                <c:pt idx="148">
                  <c:v>6.2938405033567181E-4</c:v>
                </c:pt>
                <c:pt idx="149">
                  <c:v>4.205301502242829E-4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23-47F9-9D67-2DAD3D16FDD8}"/>
            </c:ext>
          </c:extLst>
        </c:ser>
        <c:ser>
          <c:idx val="1"/>
          <c:order val="1"/>
          <c:tx>
            <c:strRef>
              <c:f>'TLF GC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23-47F9-9D67-2DAD3D16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3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2E-4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Beginning</a:t>
            </a:r>
          </a:p>
        </c:rich>
      </c:tx>
      <c:layout>
        <c:manualLayout>
          <c:xMode val="edge"/>
          <c:yMode val="edge"/>
          <c:x val="0.34189211314256374"/>
          <c:y val="4.2156935571732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6.2365066758135481E-5</c:v>
                </c:pt>
                <c:pt idx="3">
                  <c:v>6.4841326761767328E-4</c:v>
                </c:pt>
                <c:pt idx="4">
                  <c:v>1.3142520685942374E-3</c:v>
                </c:pt>
                <c:pt idx="5">
                  <c:v>2.0121905362845472E-3</c:v>
                </c:pt>
                <c:pt idx="6">
                  <c:v>3.6767875387259583E-3</c:v>
                </c:pt>
                <c:pt idx="7">
                  <c:v>3.3246083382094281E-3</c:v>
                </c:pt>
                <c:pt idx="8">
                  <c:v>2.9678434710195059E-3</c:v>
                </c:pt>
                <c:pt idx="9">
                  <c:v>6.1209478756440614E-3</c:v>
                </c:pt>
                <c:pt idx="10">
                  <c:v>3.9033194723915384E-3</c:v>
                </c:pt>
                <c:pt idx="11">
                  <c:v>5.1020127408162889E-3</c:v>
                </c:pt>
                <c:pt idx="12">
                  <c:v>4.7030597402311575E-3</c:v>
                </c:pt>
                <c:pt idx="13">
                  <c:v>3.4951951384596222E-3</c:v>
                </c:pt>
                <c:pt idx="14">
                  <c:v>6.6941562098181001E-3</c:v>
                </c:pt>
                <c:pt idx="15">
                  <c:v>6.2731920092006866E-3</c:v>
                </c:pt>
                <c:pt idx="16">
                  <c:v>9.6895136808779619E-3</c:v>
                </c:pt>
                <c:pt idx="17">
                  <c:v>1.1030362616177873E-2</c:v>
                </c:pt>
                <c:pt idx="18">
                  <c:v>9.9545652146000359E-3</c:v>
                </c:pt>
                <c:pt idx="19">
                  <c:v>1.5945280156719758E-2</c:v>
                </c:pt>
                <c:pt idx="20">
                  <c:v>1.9296485361634856E-2</c:v>
                </c:pt>
                <c:pt idx="21">
                  <c:v>1.8529761893843665E-2</c:v>
                </c:pt>
                <c:pt idx="22">
                  <c:v>2.0118236829506763E-2</c:v>
                </c:pt>
                <c:pt idx="23">
                  <c:v>1.9724786628929701E-2</c:v>
                </c:pt>
                <c:pt idx="24">
                  <c:v>2.4047236035269298E-2</c:v>
                </c:pt>
                <c:pt idx="25">
                  <c:v>2.2568817099767612E-2</c:v>
                </c:pt>
                <c:pt idx="26">
                  <c:v>1.9429469695163237E-2</c:v>
                </c:pt>
                <c:pt idx="27">
                  <c:v>1.8128057493254499E-2</c:v>
                </c:pt>
                <c:pt idx="28">
                  <c:v>1.6562510890958358E-2</c:v>
                </c:pt>
                <c:pt idx="29">
                  <c:v>8.6485673460179047E-3</c:v>
                </c:pt>
                <c:pt idx="30">
                  <c:v>1.5416094222610281E-2</c:v>
                </c:pt>
                <c:pt idx="31">
                  <c:v>1.8272964560133696E-2</c:v>
                </c:pt>
                <c:pt idx="32">
                  <c:v>1.6084684423590883E-2</c:v>
                </c:pt>
                <c:pt idx="33">
                  <c:v>8.827408346280206E-3</c:v>
                </c:pt>
                <c:pt idx="34">
                  <c:v>1.0708448815705733E-2</c:v>
                </c:pt>
                <c:pt idx="35">
                  <c:v>1.3222311286059399E-2</c:v>
                </c:pt>
                <c:pt idx="36">
                  <c:v>9.8601004811281548E-3</c:v>
                </c:pt>
                <c:pt idx="37">
                  <c:v>1.1721881150525434E-2</c:v>
                </c:pt>
                <c:pt idx="38">
                  <c:v>1.2787590085421808E-2</c:v>
                </c:pt>
                <c:pt idx="39">
                  <c:v>8.8200712796027772E-3</c:v>
                </c:pt>
                <c:pt idx="40">
                  <c:v>7.5516758777424637E-3</c:v>
                </c:pt>
                <c:pt idx="41">
                  <c:v>8.2092604787069208E-3</c:v>
                </c:pt>
                <c:pt idx="42">
                  <c:v>8.2221003453924208E-3</c:v>
                </c:pt>
                <c:pt idx="43">
                  <c:v>7.0334955436491316E-3</c:v>
                </c:pt>
                <c:pt idx="44">
                  <c:v>7.1811540105323653E-3</c:v>
                </c:pt>
                <c:pt idx="45">
                  <c:v>4.8974920071829919E-3</c:v>
                </c:pt>
                <c:pt idx="46">
                  <c:v>7.7075885446378015E-3</c:v>
                </c:pt>
                <c:pt idx="47">
                  <c:v>4.698474073557766E-3</c:v>
                </c:pt>
                <c:pt idx="48">
                  <c:v>3.3401996048989619E-3</c:v>
                </c:pt>
                <c:pt idx="49">
                  <c:v>3.3090170715198942E-3</c:v>
                </c:pt>
                <c:pt idx="50">
                  <c:v>2.6752779372570764E-3</c:v>
                </c:pt>
                <c:pt idx="51">
                  <c:v>3.8400372722987241E-3</c:v>
                </c:pt>
                <c:pt idx="52">
                  <c:v>1.7132050691793686E-3</c:v>
                </c:pt>
                <c:pt idx="53">
                  <c:v>2.5267023370391653E-3</c:v>
                </c:pt>
                <c:pt idx="54">
                  <c:v>1.6765197357922303E-3</c:v>
                </c:pt>
                <c:pt idx="55">
                  <c:v>1.6104861356953811E-3</c:v>
                </c:pt>
                <c:pt idx="56">
                  <c:v>2.6606038039022209E-3</c:v>
                </c:pt>
                <c:pt idx="57">
                  <c:v>3.4465870717216634E-3</c:v>
                </c:pt>
                <c:pt idx="58">
                  <c:v>3.4300786716974512E-3</c:v>
                </c:pt>
                <c:pt idx="59">
                  <c:v>1.8608635360626011E-3</c:v>
                </c:pt>
                <c:pt idx="60">
                  <c:v>2.9311581376323674E-3</c:v>
                </c:pt>
                <c:pt idx="61">
                  <c:v>3.3062656715158586E-3</c:v>
                </c:pt>
                <c:pt idx="62">
                  <c:v>2.1286664697887127E-3</c:v>
                </c:pt>
                <c:pt idx="63">
                  <c:v>2.5092768036802746E-3</c:v>
                </c:pt>
                <c:pt idx="64">
                  <c:v>2.609244337160227E-3</c:v>
                </c:pt>
                <c:pt idx="65">
                  <c:v>2.8311906041524146E-3</c:v>
                </c:pt>
                <c:pt idx="66">
                  <c:v>3.5502231385403293E-3</c:v>
                </c:pt>
                <c:pt idx="67">
                  <c:v>2.6541838705594714E-3</c:v>
                </c:pt>
                <c:pt idx="68">
                  <c:v>3.4869409384475154E-3</c:v>
                </c:pt>
                <c:pt idx="69">
                  <c:v>4.1491112060853654E-3</c:v>
                </c:pt>
                <c:pt idx="70">
                  <c:v>5.8650676752687704E-3</c:v>
                </c:pt>
                <c:pt idx="71">
                  <c:v>4.7186510069206922E-3</c:v>
                </c:pt>
                <c:pt idx="72">
                  <c:v>6.6859020098059951E-3</c:v>
                </c:pt>
                <c:pt idx="73">
                  <c:v>7.7020857446297303E-3</c:v>
                </c:pt>
                <c:pt idx="74">
                  <c:v>6.7776153432738415E-3</c:v>
                </c:pt>
                <c:pt idx="75">
                  <c:v>8.3128965455255884E-3</c:v>
                </c:pt>
                <c:pt idx="76">
                  <c:v>7.7983847447709699E-3</c:v>
                </c:pt>
                <c:pt idx="77">
                  <c:v>7.323309677407526E-3</c:v>
                </c:pt>
                <c:pt idx="78">
                  <c:v>7.2095851439073965E-3</c:v>
                </c:pt>
                <c:pt idx="79">
                  <c:v>8.4220354123523255E-3</c:v>
                </c:pt>
                <c:pt idx="80">
                  <c:v>6.6969076098221357E-3</c:v>
                </c:pt>
                <c:pt idx="81">
                  <c:v>6.8399804100319761E-3</c:v>
                </c:pt>
                <c:pt idx="82">
                  <c:v>6.7702782765964127E-3</c:v>
                </c:pt>
                <c:pt idx="83">
                  <c:v>8.7934744128971027E-3</c:v>
                </c:pt>
                <c:pt idx="84">
                  <c:v>7.0105672102821707E-3</c:v>
                </c:pt>
                <c:pt idx="85">
                  <c:v>7.029827010310419E-3</c:v>
                </c:pt>
                <c:pt idx="86">
                  <c:v>7.5177419443593603E-3</c:v>
                </c:pt>
                <c:pt idx="87">
                  <c:v>7.3196411440688124E-3</c:v>
                </c:pt>
                <c:pt idx="88">
                  <c:v>8.0093254117470179E-3</c:v>
                </c:pt>
                <c:pt idx="89">
                  <c:v>6.6941562098181018E-3</c:v>
                </c:pt>
                <c:pt idx="90">
                  <c:v>7.271950210665532E-3</c:v>
                </c:pt>
                <c:pt idx="91">
                  <c:v>9.4730702138938437E-3</c:v>
                </c:pt>
                <c:pt idx="92">
                  <c:v>7.3095526773873497E-3</c:v>
                </c:pt>
                <c:pt idx="93">
                  <c:v>8.0487621451381906E-3</c:v>
                </c:pt>
                <c:pt idx="94">
                  <c:v>8.907198946397233E-3</c:v>
                </c:pt>
                <c:pt idx="95">
                  <c:v>8.5559368792153794E-3</c:v>
                </c:pt>
                <c:pt idx="96">
                  <c:v>6.9188538768143243E-3</c:v>
                </c:pt>
                <c:pt idx="97">
                  <c:v>6.804212209979516E-3</c:v>
                </c:pt>
                <c:pt idx="98">
                  <c:v>8.6999268127598995E-3</c:v>
                </c:pt>
                <c:pt idx="99">
                  <c:v>6.5052267428743378E-3</c:v>
                </c:pt>
                <c:pt idx="100">
                  <c:v>9.9573166146040715E-3</c:v>
                </c:pt>
                <c:pt idx="101">
                  <c:v>9.4382191471760607E-3</c:v>
                </c:pt>
                <c:pt idx="102">
                  <c:v>9.2382840802161578E-3</c:v>
                </c:pt>
                <c:pt idx="103">
                  <c:v>9.9884991479831393E-3</c:v>
                </c:pt>
                <c:pt idx="104">
                  <c:v>1.0973500349427808E-2</c:v>
                </c:pt>
                <c:pt idx="105">
                  <c:v>1.0410380481935232E-2</c:v>
                </c:pt>
                <c:pt idx="106">
                  <c:v>7.3187240107341353E-3</c:v>
                </c:pt>
                <c:pt idx="107">
                  <c:v>1.1161512683036893E-2</c:v>
                </c:pt>
                <c:pt idx="108">
                  <c:v>7.5452559443997154E-3</c:v>
                </c:pt>
                <c:pt idx="109">
                  <c:v>8.9383814797763007E-3</c:v>
                </c:pt>
                <c:pt idx="110">
                  <c:v>5.986129275446327E-3</c:v>
                </c:pt>
                <c:pt idx="111">
                  <c:v>5.8549792085873078E-3</c:v>
                </c:pt>
                <c:pt idx="112">
                  <c:v>6.3951707427129219E-3</c:v>
                </c:pt>
                <c:pt idx="113">
                  <c:v>4.6168492067713823E-3</c:v>
                </c:pt>
                <c:pt idx="114">
                  <c:v>5.3698156745424002E-3</c:v>
                </c:pt>
                <c:pt idx="115">
                  <c:v>4.6654572735093415E-3</c:v>
                </c:pt>
                <c:pt idx="116">
                  <c:v>4.8571381404571394E-3</c:v>
                </c:pt>
                <c:pt idx="117">
                  <c:v>3.5997483386129669E-3</c:v>
                </c:pt>
                <c:pt idx="118">
                  <c:v>3.2099666713746203E-3</c:v>
                </c:pt>
                <c:pt idx="119">
                  <c:v>3.2622432714512926E-3</c:v>
                </c:pt>
                <c:pt idx="120">
                  <c:v>3.6061682719557161E-3</c:v>
                </c:pt>
                <c:pt idx="121">
                  <c:v>3.7290641388026298E-3</c:v>
                </c:pt>
                <c:pt idx="122">
                  <c:v>2.7495657373660313E-3</c:v>
                </c:pt>
                <c:pt idx="123">
                  <c:v>4.0225468058997385E-3</c:v>
                </c:pt>
                <c:pt idx="124">
                  <c:v>2.2387224699501281E-3</c:v>
                </c:pt>
                <c:pt idx="125">
                  <c:v>2.9962746043945385E-3</c:v>
                </c:pt>
                <c:pt idx="126">
                  <c:v>2.7275545373337488E-3</c:v>
                </c:pt>
                <c:pt idx="127">
                  <c:v>2.9843518710437182E-3</c:v>
                </c:pt>
                <c:pt idx="128">
                  <c:v>2.9357438043057598E-3</c:v>
                </c:pt>
                <c:pt idx="129">
                  <c:v>1.9993506695990494E-3</c:v>
                </c:pt>
                <c:pt idx="130">
                  <c:v>2.3010875367082636E-3</c:v>
                </c:pt>
                <c:pt idx="131">
                  <c:v>1.9314828028328432E-3</c:v>
                </c:pt>
                <c:pt idx="132">
                  <c:v>1.8021670026431794E-3</c:v>
                </c:pt>
                <c:pt idx="133">
                  <c:v>2.2423910032888417E-3</c:v>
                </c:pt>
                <c:pt idx="134">
                  <c:v>1.4096339354007974E-3</c:v>
                </c:pt>
                <c:pt idx="135">
                  <c:v>1.5169385355581777E-3</c:v>
                </c:pt>
                <c:pt idx="136">
                  <c:v>1.3197548686023082E-3</c:v>
                </c:pt>
                <c:pt idx="137">
                  <c:v>1.5710494023042072E-3</c:v>
                </c:pt>
                <c:pt idx="138">
                  <c:v>1.3252576686103789E-3</c:v>
                </c:pt>
                <c:pt idx="139">
                  <c:v>1.3023293352434173E-3</c:v>
                </c:pt>
                <c:pt idx="140">
                  <c:v>1.4472364021226145E-3</c:v>
                </c:pt>
                <c:pt idx="141">
                  <c:v>1.1271568683198308E-3</c:v>
                </c:pt>
                <c:pt idx="142">
                  <c:v>1.3802856686910869E-3</c:v>
                </c:pt>
                <c:pt idx="143">
                  <c:v>2.5092768036802746E-3</c:v>
                </c:pt>
                <c:pt idx="144">
                  <c:v>2.0809755363854323E-3</c:v>
                </c:pt>
                <c:pt idx="145">
                  <c:v>1.9635824695465893E-3</c:v>
                </c:pt>
                <c:pt idx="146">
                  <c:v>1.9094716028005597E-3</c:v>
                </c:pt>
                <c:pt idx="147">
                  <c:v>2.0818926697201111E-3</c:v>
                </c:pt>
                <c:pt idx="148">
                  <c:v>1.4178881354129037E-3</c:v>
                </c:pt>
                <c:pt idx="149">
                  <c:v>1.2619754685175651E-3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7-40C7-9BE0-4A23B57128F4}"/>
            </c:ext>
          </c:extLst>
        </c:ser>
        <c:ser>
          <c:idx val="1"/>
          <c:order val="1"/>
          <c:tx>
            <c:strRef>
              <c:f>'TLF GC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F7-40C7-9BE0-4A23B5712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6.2365066758135481E-5</c:v>
                </c:pt>
                <c:pt idx="3">
                  <c:v>6.4841326761767328E-4</c:v>
                </c:pt>
                <c:pt idx="4">
                  <c:v>1.3142520685942374E-3</c:v>
                </c:pt>
                <c:pt idx="5">
                  <c:v>2.0121905362845472E-3</c:v>
                </c:pt>
                <c:pt idx="6">
                  <c:v>3.6767875387259583E-3</c:v>
                </c:pt>
                <c:pt idx="7">
                  <c:v>3.3246083382094281E-3</c:v>
                </c:pt>
                <c:pt idx="8">
                  <c:v>2.9678434710195059E-3</c:v>
                </c:pt>
                <c:pt idx="9">
                  <c:v>6.1209478756440614E-3</c:v>
                </c:pt>
                <c:pt idx="10">
                  <c:v>3.9033194723915384E-3</c:v>
                </c:pt>
                <c:pt idx="11">
                  <c:v>5.1020127408162889E-3</c:v>
                </c:pt>
                <c:pt idx="12">
                  <c:v>4.7030597402311575E-3</c:v>
                </c:pt>
                <c:pt idx="13">
                  <c:v>3.4951951384596222E-3</c:v>
                </c:pt>
                <c:pt idx="14">
                  <c:v>6.6941562098181001E-3</c:v>
                </c:pt>
                <c:pt idx="15">
                  <c:v>6.2731920092006866E-3</c:v>
                </c:pt>
                <c:pt idx="16">
                  <c:v>9.6895136808779619E-3</c:v>
                </c:pt>
                <c:pt idx="17">
                  <c:v>1.1030362616177873E-2</c:v>
                </c:pt>
                <c:pt idx="18">
                  <c:v>9.9545652146000359E-3</c:v>
                </c:pt>
                <c:pt idx="19">
                  <c:v>1.5945280156719758E-2</c:v>
                </c:pt>
                <c:pt idx="20">
                  <c:v>1.9296485361634856E-2</c:v>
                </c:pt>
                <c:pt idx="21">
                  <c:v>1.8529761893843665E-2</c:v>
                </c:pt>
                <c:pt idx="22">
                  <c:v>2.0118236829506763E-2</c:v>
                </c:pt>
                <c:pt idx="23">
                  <c:v>1.9724786628929701E-2</c:v>
                </c:pt>
                <c:pt idx="24">
                  <c:v>2.4047236035269298E-2</c:v>
                </c:pt>
                <c:pt idx="25">
                  <c:v>2.2568817099767612E-2</c:v>
                </c:pt>
                <c:pt idx="26">
                  <c:v>1.9429469695163237E-2</c:v>
                </c:pt>
                <c:pt idx="27">
                  <c:v>1.8128057493254499E-2</c:v>
                </c:pt>
                <c:pt idx="28">
                  <c:v>1.6562510890958358E-2</c:v>
                </c:pt>
                <c:pt idx="29">
                  <c:v>8.6485673460179047E-3</c:v>
                </c:pt>
                <c:pt idx="30">
                  <c:v>1.5416094222610281E-2</c:v>
                </c:pt>
                <c:pt idx="31">
                  <c:v>1.8272964560133696E-2</c:v>
                </c:pt>
                <c:pt idx="32">
                  <c:v>1.6084684423590883E-2</c:v>
                </c:pt>
                <c:pt idx="33">
                  <c:v>8.827408346280206E-3</c:v>
                </c:pt>
                <c:pt idx="34">
                  <c:v>1.0708448815705733E-2</c:v>
                </c:pt>
                <c:pt idx="35">
                  <c:v>1.3222311286059399E-2</c:v>
                </c:pt>
                <c:pt idx="36">
                  <c:v>9.8601004811281548E-3</c:v>
                </c:pt>
                <c:pt idx="37">
                  <c:v>1.1721881150525434E-2</c:v>
                </c:pt>
                <c:pt idx="38">
                  <c:v>1.2787590085421808E-2</c:v>
                </c:pt>
                <c:pt idx="39">
                  <c:v>8.8200712796027772E-3</c:v>
                </c:pt>
                <c:pt idx="40">
                  <c:v>7.5516758777424637E-3</c:v>
                </c:pt>
                <c:pt idx="41">
                  <c:v>8.2092604787069208E-3</c:v>
                </c:pt>
                <c:pt idx="42">
                  <c:v>8.2221003453924208E-3</c:v>
                </c:pt>
                <c:pt idx="43">
                  <c:v>7.0334955436491316E-3</c:v>
                </c:pt>
                <c:pt idx="44">
                  <c:v>7.1811540105323653E-3</c:v>
                </c:pt>
                <c:pt idx="45">
                  <c:v>4.8974920071829919E-3</c:v>
                </c:pt>
                <c:pt idx="46">
                  <c:v>7.7075885446378015E-3</c:v>
                </c:pt>
                <c:pt idx="47">
                  <c:v>4.698474073557766E-3</c:v>
                </c:pt>
                <c:pt idx="48">
                  <c:v>3.3401996048989619E-3</c:v>
                </c:pt>
                <c:pt idx="49">
                  <c:v>3.3090170715198942E-3</c:v>
                </c:pt>
                <c:pt idx="50">
                  <c:v>2.6752779372570764E-3</c:v>
                </c:pt>
                <c:pt idx="51">
                  <c:v>3.8400372722987241E-3</c:v>
                </c:pt>
                <c:pt idx="52">
                  <c:v>1.7132050691793686E-3</c:v>
                </c:pt>
                <c:pt idx="53">
                  <c:v>2.5267023370391653E-3</c:v>
                </c:pt>
                <c:pt idx="54">
                  <c:v>1.6765197357922303E-3</c:v>
                </c:pt>
                <c:pt idx="55">
                  <c:v>1.6104861356953811E-3</c:v>
                </c:pt>
                <c:pt idx="56">
                  <c:v>2.6606038039022209E-3</c:v>
                </c:pt>
                <c:pt idx="57">
                  <c:v>3.4465870717216634E-3</c:v>
                </c:pt>
                <c:pt idx="58">
                  <c:v>3.4300786716974512E-3</c:v>
                </c:pt>
                <c:pt idx="59">
                  <c:v>1.8608635360626011E-3</c:v>
                </c:pt>
                <c:pt idx="60">
                  <c:v>2.9311581376323674E-3</c:v>
                </c:pt>
                <c:pt idx="61">
                  <c:v>3.3062656715158586E-3</c:v>
                </c:pt>
                <c:pt idx="62">
                  <c:v>2.1286664697887127E-3</c:v>
                </c:pt>
                <c:pt idx="63">
                  <c:v>2.5092768036802746E-3</c:v>
                </c:pt>
                <c:pt idx="64">
                  <c:v>2.609244337160227E-3</c:v>
                </c:pt>
                <c:pt idx="65">
                  <c:v>2.8311906041524146E-3</c:v>
                </c:pt>
                <c:pt idx="66">
                  <c:v>3.5502231385403293E-3</c:v>
                </c:pt>
                <c:pt idx="67">
                  <c:v>2.6541838705594714E-3</c:v>
                </c:pt>
                <c:pt idx="68">
                  <c:v>3.4869409384475154E-3</c:v>
                </c:pt>
                <c:pt idx="69">
                  <c:v>4.1491112060853654E-3</c:v>
                </c:pt>
                <c:pt idx="70">
                  <c:v>5.8650676752687704E-3</c:v>
                </c:pt>
                <c:pt idx="71">
                  <c:v>4.7186510069206922E-3</c:v>
                </c:pt>
                <c:pt idx="72">
                  <c:v>6.6859020098059951E-3</c:v>
                </c:pt>
                <c:pt idx="73">
                  <c:v>7.7020857446297303E-3</c:v>
                </c:pt>
                <c:pt idx="74">
                  <c:v>6.7776153432738415E-3</c:v>
                </c:pt>
                <c:pt idx="75">
                  <c:v>8.3128965455255884E-3</c:v>
                </c:pt>
                <c:pt idx="76">
                  <c:v>7.7983847447709699E-3</c:v>
                </c:pt>
                <c:pt idx="77">
                  <c:v>7.323309677407526E-3</c:v>
                </c:pt>
                <c:pt idx="78">
                  <c:v>7.2095851439073965E-3</c:v>
                </c:pt>
                <c:pt idx="79">
                  <c:v>8.4220354123523255E-3</c:v>
                </c:pt>
                <c:pt idx="80">
                  <c:v>6.6969076098221357E-3</c:v>
                </c:pt>
                <c:pt idx="81">
                  <c:v>6.8399804100319761E-3</c:v>
                </c:pt>
                <c:pt idx="82">
                  <c:v>6.7702782765964127E-3</c:v>
                </c:pt>
                <c:pt idx="83">
                  <c:v>8.7934744128971027E-3</c:v>
                </c:pt>
                <c:pt idx="84">
                  <c:v>7.0105672102821707E-3</c:v>
                </c:pt>
                <c:pt idx="85">
                  <c:v>7.029827010310419E-3</c:v>
                </c:pt>
                <c:pt idx="86">
                  <c:v>7.5177419443593603E-3</c:v>
                </c:pt>
                <c:pt idx="87">
                  <c:v>7.3196411440688124E-3</c:v>
                </c:pt>
                <c:pt idx="88">
                  <c:v>8.0093254117470179E-3</c:v>
                </c:pt>
                <c:pt idx="89">
                  <c:v>6.6941562098181018E-3</c:v>
                </c:pt>
                <c:pt idx="90">
                  <c:v>7.271950210665532E-3</c:v>
                </c:pt>
                <c:pt idx="91">
                  <c:v>9.4730702138938437E-3</c:v>
                </c:pt>
                <c:pt idx="92">
                  <c:v>7.3095526773873497E-3</c:v>
                </c:pt>
                <c:pt idx="93">
                  <c:v>8.0487621451381906E-3</c:v>
                </c:pt>
                <c:pt idx="94">
                  <c:v>8.907198946397233E-3</c:v>
                </c:pt>
                <c:pt idx="95">
                  <c:v>8.5559368792153794E-3</c:v>
                </c:pt>
                <c:pt idx="96">
                  <c:v>6.9188538768143243E-3</c:v>
                </c:pt>
                <c:pt idx="97">
                  <c:v>6.804212209979516E-3</c:v>
                </c:pt>
                <c:pt idx="98">
                  <c:v>8.6999268127598995E-3</c:v>
                </c:pt>
                <c:pt idx="99">
                  <c:v>6.5052267428743378E-3</c:v>
                </c:pt>
                <c:pt idx="100">
                  <c:v>9.9573166146040715E-3</c:v>
                </c:pt>
                <c:pt idx="101">
                  <c:v>9.4382191471760607E-3</c:v>
                </c:pt>
                <c:pt idx="102">
                  <c:v>9.2382840802161578E-3</c:v>
                </c:pt>
                <c:pt idx="103">
                  <c:v>9.9884991479831393E-3</c:v>
                </c:pt>
                <c:pt idx="104">
                  <c:v>1.0973500349427808E-2</c:v>
                </c:pt>
                <c:pt idx="105">
                  <c:v>1.0410380481935232E-2</c:v>
                </c:pt>
                <c:pt idx="106">
                  <c:v>7.3187240107341353E-3</c:v>
                </c:pt>
                <c:pt idx="107">
                  <c:v>1.1161512683036893E-2</c:v>
                </c:pt>
                <c:pt idx="108">
                  <c:v>7.5452559443997154E-3</c:v>
                </c:pt>
                <c:pt idx="109">
                  <c:v>8.9383814797763007E-3</c:v>
                </c:pt>
                <c:pt idx="110">
                  <c:v>5.986129275446327E-3</c:v>
                </c:pt>
                <c:pt idx="111">
                  <c:v>5.8549792085873078E-3</c:v>
                </c:pt>
                <c:pt idx="112">
                  <c:v>6.3951707427129219E-3</c:v>
                </c:pt>
                <c:pt idx="113">
                  <c:v>4.6168492067713823E-3</c:v>
                </c:pt>
                <c:pt idx="114">
                  <c:v>5.3698156745424002E-3</c:v>
                </c:pt>
                <c:pt idx="115">
                  <c:v>4.6654572735093415E-3</c:v>
                </c:pt>
                <c:pt idx="116">
                  <c:v>4.8571381404571394E-3</c:v>
                </c:pt>
                <c:pt idx="117">
                  <c:v>3.5997483386129669E-3</c:v>
                </c:pt>
                <c:pt idx="118">
                  <c:v>3.2099666713746203E-3</c:v>
                </c:pt>
                <c:pt idx="119">
                  <c:v>3.2622432714512926E-3</c:v>
                </c:pt>
                <c:pt idx="120">
                  <c:v>3.6061682719557161E-3</c:v>
                </c:pt>
                <c:pt idx="121">
                  <c:v>3.7290641388026298E-3</c:v>
                </c:pt>
                <c:pt idx="122">
                  <c:v>2.7495657373660313E-3</c:v>
                </c:pt>
                <c:pt idx="123">
                  <c:v>4.0225468058997385E-3</c:v>
                </c:pt>
                <c:pt idx="124">
                  <c:v>2.2387224699501281E-3</c:v>
                </c:pt>
                <c:pt idx="125">
                  <c:v>2.9962746043945385E-3</c:v>
                </c:pt>
                <c:pt idx="126">
                  <c:v>2.7275545373337488E-3</c:v>
                </c:pt>
                <c:pt idx="127">
                  <c:v>2.9843518710437182E-3</c:v>
                </c:pt>
                <c:pt idx="128">
                  <c:v>2.9357438043057598E-3</c:v>
                </c:pt>
                <c:pt idx="129">
                  <c:v>1.9993506695990494E-3</c:v>
                </c:pt>
                <c:pt idx="130">
                  <c:v>2.3010875367082636E-3</c:v>
                </c:pt>
                <c:pt idx="131">
                  <c:v>1.9314828028328432E-3</c:v>
                </c:pt>
                <c:pt idx="132">
                  <c:v>1.8021670026431794E-3</c:v>
                </c:pt>
                <c:pt idx="133">
                  <c:v>2.2423910032888417E-3</c:v>
                </c:pt>
                <c:pt idx="134">
                  <c:v>1.4096339354007974E-3</c:v>
                </c:pt>
                <c:pt idx="135">
                  <c:v>1.5169385355581777E-3</c:v>
                </c:pt>
                <c:pt idx="136">
                  <c:v>1.3197548686023082E-3</c:v>
                </c:pt>
                <c:pt idx="137">
                  <c:v>1.5710494023042072E-3</c:v>
                </c:pt>
                <c:pt idx="138">
                  <c:v>1.3252576686103789E-3</c:v>
                </c:pt>
                <c:pt idx="139">
                  <c:v>1.3023293352434173E-3</c:v>
                </c:pt>
                <c:pt idx="140">
                  <c:v>1.4472364021226145E-3</c:v>
                </c:pt>
                <c:pt idx="141">
                  <c:v>1.1271568683198308E-3</c:v>
                </c:pt>
                <c:pt idx="142">
                  <c:v>1.3802856686910869E-3</c:v>
                </c:pt>
                <c:pt idx="143">
                  <c:v>2.5092768036802746E-3</c:v>
                </c:pt>
                <c:pt idx="144">
                  <c:v>2.0809755363854323E-3</c:v>
                </c:pt>
                <c:pt idx="145">
                  <c:v>1.9635824695465893E-3</c:v>
                </c:pt>
                <c:pt idx="146">
                  <c:v>1.9094716028005597E-3</c:v>
                </c:pt>
                <c:pt idx="147">
                  <c:v>2.0818926697201111E-3</c:v>
                </c:pt>
                <c:pt idx="148">
                  <c:v>1.4178881354129037E-3</c:v>
                </c:pt>
                <c:pt idx="149">
                  <c:v>1.2619754685175651E-3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12-4775-92F4-4DE8C6CB8912}"/>
            </c:ext>
          </c:extLst>
        </c:ser>
        <c:ser>
          <c:idx val="1"/>
          <c:order val="1"/>
          <c:tx>
            <c:strRef>
              <c:f>'TLF GC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12-4775-92F4-4DE8C6CB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1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Beginning</a:t>
            </a:r>
          </a:p>
        </c:rich>
      </c:tx>
      <c:layout>
        <c:manualLayout>
          <c:xMode val="edge"/>
          <c:yMode val="edge"/>
          <c:x val="0.26335687918000622"/>
          <c:y val="3.69158454249822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8.1938050299037885E-5</c:v>
                </c:pt>
                <c:pt idx="2">
                  <c:v>8.1494863360313515E-4</c:v>
                </c:pt>
                <c:pt idx="3">
                  <c:v>2.2735489956559455E-3</c:v>
                </c:pt>
                <c:pt idx="4">
                  <c:v>3.7433836312717682E-3</c:v>
                </c:pt>
                <c:pt idx="5">
                  <c:v>7.1768456056262959E-3</c:v>
                </c:pt>
                <c:pt idx="6">
                  <c:v>6.7271654629159783E-3</c:v>
                </c:pt>
                <c:pt idx="7">
                  <c:v>1.2305755287426324E-2</c:v>
                </c:pt>
                <c:pt idx="8">
                  <c:v>1.9924757164477617E-2</c:v>
                </c:pt>
                <c:pt idx="9">
                  <c:v>2.7184262287512501E-2</c:v>
                </c:pt>
                <c:pt idx="10">
                  <c:v>3.4854488329341932E-2</c:v>
                </c:pt>
                <c:pt idx="11">
                  <c:v>1.7710986872184489E-2</c:v>
                </c:pt>
                <c:pt idx="12">
                  <c:v>1.2648864431382923E-2</c:v>
                </c:pt>
                <c:pt idx="13">
                  <c:v>1.8019671728342498E-2</c:v>
                </c:pt>
                <c:pt idx="14">
                  <c:v>1.7503822745013338E-2</c:v>
                </c:pt>
                <c:pt idx="15">
                  <c:v>1.8926968151968201E-2</c:v>
                </c:pt>
                <c:pt idx="16">
                  <c:v>1.9537123193188708E-2</c:v>
                </c:pt>
                <c:pt idx="17">
                  <c:v>3.0737590868782475E-2</c:v>
                </c:pt>
                <c:pt idx="18">
                  <c:v>2.8438378257372492E-2</c:v>
                </c:pt>
                <c:pt idx="19">
                  <c:v>2.8403232502464348E-2</c:v>
                </c:pt>
                <c:pt idx="20">
                  <c:v>3.3431549055846943E-2</c:v>
                </c:pt>
                <c:pt idx="21">
                  <c:v>3.9485585705551579E-2</c:v>
                </c:pt>
                <c:pt idx="22">
                  <c:v>4.6437951973377488E-2</c:v>
                </c:pt>
                <c:pt idx="23">
                  <c:v>3.3885454934484631E-2</c:v>
                </c:pt>
                <c:pt idx="24">
                  <c:v>2.6629763280457373E-2</c:v>
                </c:pt>
                <c:pt idx="25">
                  <c:v>2.3072930430369582E-2</c:v>
                </c:pt>
                <c:pt idx="26">
                  <c:v>2.5724218991240586E-2</c:v>
                </c:pt>
                <c:pt idx="27">
                  <c:v>2.1941360802403369E-2</c:v>
                </c:pt>
                <c:pt idx="28">
                  <c:v>2.6766945098002055E-2</c:v>
                </c:pt>
                <c:pt idx="29">
                  <c:v>2.7725877953325637E-2</c:v>
                </c:pt>
                <c:pt idx="30">
                  <c:v>2.3242372134384192E-2</c:v>
                </c:pt>
                <c:pt idx="31">
                  <c:v>1.8197152637292116E-2</c:v>
                </c:pt>
                <c:pt idx="32">
                  <c:v>1.7822814274164937E-2</c:v>
                </c:pt>
                <c:pt idx="33">
                  <c:v>1.6090880944322129E-2</c:v>
                </c:pt>
                <c:pt idx="34">
                  <c:v>1.6149319780195785E-2</c:v>
                </c:pt>
                <c:pt idx="35">
                  <c:v>1.6399668867210077E-2</c:v>
                </c:pt>
                <c:pt idx="36">
                  <c:v>1.1002270353927037E-2</c:v>
                </c:pt>
                <c:pt idx="37">
                  <c:v>9.1080069244351917E-3</c:v>
                </c:pt>
                <c:pt idx="38">
                  <c:v>7.7805074428608416E-3</c:v>
                </c:pt>
                <c:pt idx="39">
                  <c:v>6.7293298642446325E-3</c:v>
                </c:pt>
                <c:pt idx="40">
                  <c:v>4.8480528427247089E-3</c:v>
                </c:pt>
                <c:pt idx="41">
                  <c:v>4.1319452031300984E-3</c:v>
                </c:pt>
                <c:pt idx="42">
                  <c:v>3.6207342226480515E-3</c:v>
                </c:pt>
                <c:pt idx="43">
                  <c:v>3.453456919962091E-3</c:v>
                </c:pt>
                <c:pt idx="44">
                  <c:v>4.278506093098944E-3</c:v>
                </c:pt>
                <c:pt idx="45">
                  <c:v>4.483505818941442E-3</c:v>
                </c:pt>
                <c:pt idx="46">
                  <c:v>3.4072830249508093E-3</c:v>
                </c:pt>
                <c:pt idx="47">
                  <c:v>4.5537973287577242E-3</c:v>
                </c:pt>
                <c:pt idx="48">
                  <c:v>3.9580716297282405E-3</c:v>
                </c:pt>
                <c:pt idx="49">
                  <c:v>5.6882528251621404E-3</c:v>
                </c:pt>
                <c:pt idx="50">
                  <c:v>5.0535679022168873E-3</c:v>
                </c:pt>
                <c:pt idx="51">
                  <c:v>3.7841980563263831E-3</c:v>
                </c:pt>
                <c:pt idx="52">
                  <c:v>3.8980867929055496E-3</c:v>
                </c:pt>
                <c:pt idx="53">
                  <c:v>3.5008676157326029E-3</c:v>
                </c:pt>
                <c:pt idx="54">
                  <c:v>3.1070496406475426E-3</c:v>
                </c:pt>
                <c:pt idx="55">
                  <c:v>3.8069758036422168E-3</c:v>
                </c:pt>
                <c:pt idx="56">
                  <c:v>4.0722695664972145E-3</c:v>
                </c:pt>
                <c:pt idx="57">
                  <c:v>3.130033521423247E-3</c:v>
                </c:pt>
                <c:pt idx="58">
                  <c:v>3.2126930388318366E-3</c:v>
                </c:pt>
                <c:pt idx="59">
                  <c:v>3.8109954061097163E-3</c:v>
                </c:pt>
                <c:pt idx="60">
                  <c:v>3.3477104550478608E-3</c:v>
                </c:pt>
                <c:pt idx="61">
                  <c:v>3.2852520167067074E-3</c:v>
                </c:pt>
                <c:pt idx="62">
                  <c:v>4.7509639831250939E-3</c:v>
                </c:pt>
                <c:pt idx="63">
                  <c:v>3.4919008102281806E-3</c:v>
                </c:pt>
                <c:pt idx="64">
                  <c:v>4.230373930218881E-3</c:v>
                </c:pt>
                <c:pt idx="65">
                  <c:v>4.0486672853418948E-3</c:v>
                </c:pt>
                <c:pt idx="66">
                  <c:v>3.4995277482434369E-3</c:v>
                </c:pt>
                <c:pt idx="67">
                  <c:v>3.8614981037783055E-3</c:v>
                </c:pt>
                <c:pt idx="68">
                  <c:v>4.2965427708377257E-3</c:v>
                </c:pt>
                <c:pt idx="69">
                  <c:v>3.0506721393726067E-3</c:v>
                </c:pt>
                <c:pt idx="70">
                  <c:v>3.2234119787451694E-3</c:v>
                </c:pt>
                <c:pt idx="71">
                  <c:v>3.7048366742757433E-3</c:v>
                </c:pt>
                <c:pt idx="72">
                  <c:v>2.2729305952763302E-3</c:v>
                </c:pt>
                <c:pt idx="73">
                  <c:v>2.1263697053074851E-3</c:v>
                </c:pt>
                <c:pt idx="74">
                  <c:v>2.495863932127675E-3</c:v>
                </c:pt>
                <c:pt idx="75">
                  <c:v>2.8675225602765183E-3</c:v>
                </c:pt>
                <c:pt idx="76">
                  <c:v>2.7236414052860063E-3</c:v>
                </c:pt>
                <c:pt idx="77">
                  <c:v>4.0603138258246503E-3</c:v>
                </c:pt>
                <c:pt idx="78">
                  <c:v>4.0124908631343943E-3</c:v>
                </c:pt>
                <c:pt idx="79">
                  <c:v>4.2357334001755474E-3</c:v>
                </c:pt>
                <c:pt idx="80">
                  <c:v>4.1126717246320861E-3</c:v>
                </c:pt>
                <c:pt idx="81">
                  <c:v>4.3184959843140715E-3</c:v>
                </c:pt>
                <c:pt idx="82">
                  <c:v>4.1396752078752905E-3</c:v>
                </c:pt>
                <c:pt idx="83">
                  <c:v>4.825068961949004E-3</c:v>
                </c:pt>
                <c:pt idx="84">
                  <c:v>5.0401692273252209E-3</c:v>
                </c:pt>
                <c:pt idx="85">
                  <c:v>4.2585111474913798E-3</c:v>
                </c:pt>
                <c:pt idx="86">
                  <c:v>3.0960215005444011E-3</c:v>
                </c:pt>
                <c:pt idx="87">
                  <c:v>2.2210880301185738E-3</c:v>
                </c:pt>
                <c:pt idx="88">
                  <c:v>2.485351125674213E-3</c:v>
                </c:pt>
                <c:pt idx="89">
                  <c:v>2.7277640744834426E-3</c:v>
                </c:pt>
                <c:pt idx="90">
                  <c:v>1.969708275804922E-3</c:v>
                </c:pt>
                <c:pt idx="91">
                  <c:v>2.5054491380117126E-3</c:v>
                </c:pt>
                <c:pt idx="92">
                  <c:v>2.1254421047380619E-3</c:v>
                </c:pt>
                <c:pt idx="93">
                  <c:v>1.6723607599398599E-3</c:v>
                </c:pt>
                <c:pt idx="94">
                  <c:v>1.9290999842101787E-3</c:v>
                </c:pt>
                <c:pt idx="95">
                  <c:v>1.625362331089091E-3</c:v>
                </c:pt>
                <c:pt idx="96">
                  <c:v>1.5946484455681938E-3</c:v>
                </c:pt>
                <c:pt idx="97">
                  <c:v>1.5970189803567194E-3</c:v>
                </c:pt>
                <c:pt idx="98">
                  <c:v>1.6077379202700528E-3</c:v>
                </c:pt>
                <c:pt idx="99">
                  <c:v>1.7652238836121028E-3</c:v>
                </c:pt>
                <c:pt idx="100">
                  <c:v>1.6167047257744759E-3</c:v>
                </c:pt>
                <c:pt idx="101">
                  <c:v>1.5770240347491554E-3</c:v>
                </c:pt>
                <c:pt idx="102">
                  <c:v>1.5743442997708222E-3</c:v>
                </c:pt>
                <c:pt idx="103">
                  <c:v>1.5472377497976813E-3</c:v>
                </c:pt>
                <c:pt idx="104">
                  <c:v>1.4536531590158873E-3</c:v>
                </c:pt>
                <c:pt idx="105">
                  <c:v>9.6996099542672387E-4</c:v>
                </c:pt>
                <c:pt idx="106">
                  <c:v>1.01376435564948E-3</c:v>
                </c:pt>
                <c:pt idx="107">
                  <c:v>9.6006658935287789E-4</c:v>
                </c:pt>
                <c:pt idx="108">
                  <c:v>9.5800525475415977E-4</c:v>
                </c:pt>
                <c:pt idx="109">
                  <c:v>8.7534573734557081E-4</c:v>
                </c:pt>
                <c:pt idx="110">
                  <c:v>1.068595855975377E-3</c:v>
                </c:pt>
                <c:pt idx="111">
                  <c:v>9.6243712414140333E-4</c:v>
                </c:pt>
                <c:pt idx="112">
                  <c:v>8.9637135025249365E-4</c:v>
                </c:pt>
                <c:pt idx="113">
                  <c:v>9.0255535404864737E-4</c:v>
                </c:pt>
                <c:pt idx="114">
                  <c:v>8.1917436953050688E-4</c:v>
                </c:pt>
                <c:pt idx="115">
                  <c:v>1.0011902145973005E-3</c:v>
                </c:pt>
                <c:pt idx="116">
                  <c:v>8.9049654664614757E-4</c:v>
                </c:pt>
                <c:pt idx="117">
                  <c:v>8.9410388219390391E-4</c:v>
                </c:pt>
                <c:pt idx="118">
                  <c:v>9.9655221175018525E-4</c:v>
                </c:pt>
                <c:pt idx="119">
                  <c:v>8.626685295634554E-4</c:v>
                </c:pt>
                <c:pt idx="120">
                  <c:v>9.8830687335531341E-4</c:v>
                </c:pt>
                <c:pt idx="121">
                  <c:v>9.9098660833364682E-4</c:v>
                </c:pt>
                <c:pt idx="122">
                  <c:v>9.32032438810314E-4</c:v>
                </c:pt>
                <c:pt idx="123">
                  <c:v>1.053651180134672E-3</c:v>
                </c:pt>
                <c:pt idx="124">
                  <c:v>9.5470711939621119E-4</c:v>
                </c:pt>
                <c:pt idx="125">
                  <c:v>7.471307253053153E-4</c:v>
                </c:pt>
                <c:pt idx="126">
                  <c:v>9.7985540150056995E-4</c:v>
                </c:pt>
                <c:pt idx="127">
                  <c:v>7.7526794257781501E-4</c:v>
                </c:pt>
                <c:pt idx="128">
                  <c:v>8.540109242488401E-4</c:v>
                </c:pt>
                <c:pt idx="129">
                  <c:v>8.78025472323904E-4</c:v>
                </c:pt>
                <c:pt idx="130">
                  <c:v>7.4754299222505886E-4</c:v>
                </c:pt>
                <c:pt idx="131">
                  <c:v>6.6055467215916203E-4</c:v>
                </c:pt>
                <c:pt idx="132">
                  <c:v>6.4488852920890558E-4</c:v>
                </c:pt>
                <c:pt idx="133">
                  <c:v>3.8175916768256137E-4</c:v>
                </c:pt>
                <c:pt idx="134">
                  <c:v>4.9770923886044514E-4</c:v>
                </c:pt>
                <c:pt idx="135">
                  <c:v>3.9144744029653573E-4</c:v>
                </c:pt>
                <c:pt idx="136">
                  <c:v>4.2659319520467649E-4</c:v>
                </c:pt>
                <c:pt idx="137">
                  <c:v>3.128075253554465E-4</c:v>
                </c:pt>
                <c:pt idx="138">
                  <c:v>2.6951949878236992E-4</c:v>
                </c:pt>
                <c:pt idx="139">
                  <c:v>2.4921535298499822E-4</c:v>
                </c:pt>
                <c:pt idx="140">
                  <c:v>3.545495509794847E-4</c:v>
                </c:pt>
                <c:pt idx="141">
                  <c:v>2.1551253229596E-4</c:v>
                </c:pt>
                <c:pt idx="142">
                  <c:v>4.116485193639714E-4</c:v>
                </c:pt>
                <c:pt idx="143">
                  <c:v>6.4200266077070055E-4</c:v>
                </c:pt>
                <c:pt idx="144">
                  <c:v>4.2205825908749701E-4</c:v>
                </c:pt>
                <c:pt idx="145">
                  <c:v>4.9121603487448367E-4</c:v>
                </c:pt>
                <c:pt idx="146">
                  <c:v>3.0868485615801063E-4</c:v>
                </c:pt>
                <c:pt idx="147">
                  <c:v>1.630515667585886E-4</c:v>
                </c:pt>
                <c:pt idx="148">
                  <c:v>1.5377556106435791E-4</c:v>
                </c:pt>
                <c:pt idx="149">
                  <c:v>1.4336582134083232E-4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B0-442C-8A6C-979C13529D3F}"/>
            </c:ext>
          </c:extLst>
        </c:ser>
        <c:ser>
          <c:idx val="1"/>
          <c:order val="1"/>
          <c:tx>
            <c:strRef>
              <c:f>'TLF GC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B0-442C-8A6C-979C13529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Tail</a:t>
            </a:r>
          </a:p>
        </c:rich>
      </c:tx>
      <c:layout>
        <c:manualLayout>
          <c:xMode val="edge"/>
          <c:yMode val="edge"/>
          <c:x val="0.30877527955556155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8.1938050299037885E-5</c:v>
                </c:pt>
                <c:pt idx="2">
                  <c:v>8.1494863360313515E-4</c:v>
                </c:pt>
                <c:pt idx="3">
                  <c:v>2.2735489956559455E-3</c:v>
                </c:pt>
                <c:pt idx="4">
                  <c:v>3.7433836312717682E-3</c:v>
                </c:pt>
                <c:pt idx="5">
                  <c:v>7.1768456056262959E-3</c:v>
                </c:pt>
                <c:pt idx="6">
                  <c:v>6.7271654629159783E-3</c:v>
                </c:pt>
                <c:pt idx="7">
                  <c:v>1.2305755287426324E-2</c:v>
                </c:pt>
                <c:pt idx="8">
                  <c:v>1.9924757164477617E-2</c:v>
                </c:pt>
                <c:pt idx="9">
                  <c:v>2.7184262287512501E-2</c:v>
                </c:pt>
                <c:pt idx="10">
                  <c:v>3.4854488329341932E-2</c:v>
                </c:pt>
                <c:pt idx="11">
                  <c:v>1.7710986872184489E-2</c:v>
                </c:pt>
                <c:pt idx="12">
                  <c:v>1.2648864431382923E-2</c:v>
                </c:pt>
                <c:pt idx="13">
                  <c:v>1.8019671728342498E-2</c:v>
                </c:pt>
                <c:pt idx="14">
                  <c:v>1.7503822745013338E-2</c:v>
                </c:pt>
                <c:pt idx="15">
                  <c:v>1.8926968151968201E-2</c:v>
                </c:pt>
                <c:pt idx="16">
                  <c:v>1.9537123193188708E-2</c:v>
                </c:pt>
                <c:pt idx="17">
                  <c:v>3.0737590868782475E-2</c:v>
                </c:pt>
                <c:pt idx="18">
                  <c:v>2.8438378257372492E-2</c:v>
                </c:pt>
                <c:pt idx="19">
                  <c:v>2.8403232502464348E-2</c:v>
                </c:pt>
                <c:pt idx="20">
                  <c:v>3.3431549055846943E-2</c:v>
                </c:pt>
                <c:pt idx="21">
                  <c:v>3.9485585705551579E-2</c:v>
                </c:pt>
                <c:pt idx="22">
                  <c:v>4.6437951973377488E-2</c:v>
                </c:pt>
                <c:pt idx="23">
                  <c:v>3.3885454934484631E-2</c:v>
                </c:pt>
                <c:pt idx="24">
                  <c:v>2.6629763280457373E-2</c:v>
                </c:pt>
                <c:pt idx="25">
                  <c:v>2.3072930430369582E-2</c:v>
                </c:pt>
                <c:pt idx="26">
                  <c:v>2.5724218991240586E-2</c:v>
                </c:pt>
                <c:pt idx="27">
                  <c:v>2.1941360802403369E-2</c:v>
                </c:pt>
                <c:pt idx="28">
                  <c:v>2.6766945098002055E-2</c:v>
                </c:pt>
                <c:pt idx="29">
                  <c:v>2.7725877953325637E-2</c:v>
                </c:pt>
                <c:pt idx="30">
                  <c:v>2.3242372134384192E-2</c:v>
                </c:pt>
                <c:pt idx="31">
                  <c:v>1.8197152637292116E-2</c:v>
                </c:pt>
                <c:pt idx="32">
                  <c:v>1.7822814274164937E-2</c:v>
                </c:pt>
                <c:pt idx="33">
                  <c:v>1.6090880944322129E-2</c:v>
                </c:pt>
                <c:pt idx="34">
                  <c:v>1.6149319780195785E-2</c:v>
                </c:pt>
                <c:pt idx="35">
                  <c:v>1.6399668867210077E-2</c:v>
                </c:pt>
                <c:pt idx="36">
                  <c:v>1.1002270353927037E-2</c:v>
                </c:pt>
                <c:pt idx="37">
                  <c:v>9.1080069244351917E-3</c:v>
                </c:pt>
                <c:pt idx="38">
                  <c:v>7.7805074428608416E-3</c:v>
                </c:pt>
                <c:pt idx="39">
                  <c:v>6.7293298642446325E-3</c:v>
                </c:pt>
                <c:pt idx="40">
                  <c:v>4.8480528427247089E-3</c:v>
                </c:pt>
                <c:pt idx="41">
                  <c:v>4.1319452031300984E-3</c:v>
                </c:pt>
                <c:pt idx="42">
                  <c:v>3.6207342226480515E-3</c:v>
                </c:pt>
                <c:pt idx="43">
                  <c:v>3.453456919962091E-3</c:v>
                </c:pt>
                <c:pt idx="44">
                  <c:v>4.278506093098944E-3</c:v>
                </c:pt>
                <c:pt idx="45">
                  <c:v>4.483505818941442E-3</c:v>
                </c:pt>
                <c:pt idx="46">
                  <c:v>3.4072830249508093E-3</c:v>
                </c:pt>
                <c:pt idx="47">
                  <c:v>4.5537973287577242E-3</c:v>
                </c:pt>
                <c:pt idx="48">
                  <c:v>3.9580716297282405E-3</c:v>
                </c:pt>
                <c:pt idx="49">
                  <c:v>5.6882528251621404E-3</c:v>
                </c:pt>
                <c:pt idx="50">
                  <c:v>5.0535679022168873E-3</c:v>
                </c:pt>
                <c:pt idx="51">
                  <c:v>3.7841980563263831E-3</c:v>
                </c:pt>
                <c:pt idx="52">
                  <c:v>3.8980867929055496E-3</c:v>
                </c:pt>
                <c:pt idx="53">
                  <c:v>3.5008676157326029E-3</c:v>
                </c:pt>
                <c:pt idx="54">
                  <c:v>3.1070496406475426E-3</c:v>
                </c:pt>
                <c:pt idx="55">
                  <c:v>3.8069758036422168E-3</c:v>
                </c:pt>
                <c:pt idx="56">
                  <c:v>4.0722695664972145E-3</c:v>
                </c:pt>
                <c:pt idx="57">
                  <c:v>3.130033521423247E-3</c:v>
                </c:pt>
                <c:pt idx="58">
                  <c:v>3.2126930388318366E-3</c:v>
                </c:pt>
                <c:pt idx="59">
                  <c:v>3.8109954061097163E-3</c:v>
                </c:pt>
                <c:pt idx="60">
                  <c:v>3.3477104550478608E-3</c:v>
                </c:pt>
                <c:pt idx="61">
                  <c:v>3.2852520167067074E-3</c:v>
                </c:pt>
                <c:pt idx="62">
                  <c:v>4.7509639831250939E-3</c:v>
                </c:pt>
                <c:pt idx="63">
                  <c:v>3.4919008102281806E-3</c:v>
                </c:pt>
                <c:pt idx="64">
                  <c:v>4.230373930218881E-3</c:v>
                </c:pt>
                <c:pt idx="65">
                  <c:v>4.0486672853418948E-3</c:v>
                </c:pt>
                <c:pt idx="66">
                  <c:v>3.4995277482434369E-3</c:v>
                </c:pt>
                <c:pt idx="67">
                  <c:v>3.8614981037783055E-3</c:v>
                </c:pt>
                <c:pt idx="68">
                  <c:v>4.2965427708377257E-3</c:v>
                </c:pt>
                <c:pt idx="69">
                  <c:v>3.0506721393726067E-3</c:v>
                </c:pt>
                <c:pt idx="70">
                  <c:v>3.2234119787451694E-3</c:v>
                </c:pt>
                <c:pt idx="71">
                  <c:v>3.7048366742757433E-3</c:v>
                </c:pt>
                <c:pt idx="72">
                  <c:v>2.2729305952763302E-3</c:v>
                </c:pt>
                <c:pt idx="73">
                  <c:v>2.1263697053074851E-3</c:v>
                </c:pt>
                <c:pt idx="74">
                  <c:v>2.495863932127675E-3</c:v>
                </c:pt>
                <c:pt idx="75">
                  <c:v>2.8675225602765183E-3</c:v>
                </c:pt>
                <c:pt idx="76">
                  <c:v>2.7236414052860063E-3</c:v>
                </c:pt>
                <c:pt idx="77">
                  <c:v>4.0603138258246503E-3</c:v>
                </c:pt>
                <c:pt idx="78">
                  <c:v>4.0124908631343943E-3</c:v>
                </c:pt>
                <c:pt idx="79">
                  <c:v>4.2357334001755474E-3</c:v>
                </c:pt>
                <c:pt idx="80">
                  <c:v>4.1126717246320861E-3</c:v>
                </c:pt>
                <c:pt idx="81">
                  <c:v>4.3184959843140715E-3</c:v>
                </c:pt>
                <c:pt idx="82">
                  <c:v>4.1396752078752905E-3</c:v>
                </c:pt>
                <c:pt idx="83">
                  <c:v>4.825068961949004E-3</c:v>
                </c:pt>
                <c:pt idx="84">
                  <c:v>5.0401692273252209E-3</c:v>
                </c:pt>
                <c:pt idx="85">
                  <c:v>4.2585111474913798E-3</c:v>
                </c:pt>
                <c:pt idx="86">
                  <c:v>3.0960215005444011E-3</c:v>
                </c:pt>
                <c:pt idx="87">
                  <c:v>2.2210880301185738E-3</c:v>
                </c:pt>
                <c:pt idx="88">
                  <c:v>2.485351125674213E-3</c:v>
                </c:pt>
                <c:pt idx="89">
                  <c:v>2.7277640744834426E-3</c:v>
                </c:pt>
                <c:pt idx="90">
                  <c:v>1.969708275804922E-3</c:v>
                </c:pt>
                <c:pt idx="91">
                  <c:v>2.5054491380117126E-3</c:v>
                </c:pt>
                <c:pt idx="92">
                  <c:v>2.1254421047380619E-3</c:v>
                </c:pt>
                <c:pt idx="93">
                  <c:v>1.6723607599398599E-3</c:v>
                </c:pt>
                <c:pt idx="94">
                  <c:v>1.9290999842101787E-3</c:v>
                </c:pt>
                <c:pt idx="95">
                  <c:v>1.625362331089091E-3</c:v>
                </c:pt>
                <c:pt idx="96">
                  <c:v>1.5946484455681938E-3</c:v>
                </c:pt>
                <c:pt idx="97">
                  <c:v>1.5970189803567194E-3</c:v>
                </c:pt>
                <c:pt idx="98">
                  <c:v>1.6077379202700528E-3</c:v>
                </c:pt>
                <c:pt idx="99">
                  <c:v>1.7652238836121028E-3</c:v>
                </c:pt>
                <c:pt idx="100">
                  <c:v>1.6167047257744759E-3</c:v>
                </c:pt>
                <c:pt idx="101">
                  <c:v>1.5770240347491554E-3</c:v>
                </c:pt>
                <c:pt idx="102">
                  <c:v>1.5743442997708222E-3</c:v>
                </c:pt>
                <c:pt idx="103">
                  <c:v>1.5472377497976813E-3</c:v>
                </c:pt>
                <c:pt idx="104">
                  <c:v>1.4536531590158873E-3</c:v>
                </c:pt>
                <c:pt idx="105">
                  <c:v>9.6996099542672387E-4</c:v>
                </c:pt>
                <c:pt idx="106">
                  <c:v>1.01376435564948E-3</c:v>
                </c:pt>
                <c:pt idx="107">
                  <c:v>9.6006658935287789E-4</c:v>
                </c:pt>
                <c:pt idx="108">
                  <c:v>9.5800525475415977E-4</c:v>
                </c:pt>
                <c:pt idx="109">
                  <c:v>8.7534573734557081E-4</c:v>
                </c:pt>
                <c:pt idx="110">
                  <c:v>1.068595855975377E-3</c:v>
                </c:pt>
                <c:pt idx="111">
                  <c:v>9.6243712414140333E-4</c:v>
                </c:pt>
                <c:pt idx="112">
                  <c:v>8.9637135025249365E-4</c:v>
                </c:pt>
                <c:pt idx="113">
                  <c:v>9.0255535404864737E-4</c:v>
                </c:pt>
                <c:pt idx="114">
                  <c:v>8.1917436953050688E-4</c:v>
                </c:pt>
                <c:pt idx="115">
                  <c:v>1.0011902145973005E-3</c:v>
                </c:pt>
                <c:pt idx="116">
                  <c:v>8.9049654664614757E-4</c:v>
                </c:pt>
                <c:pt idx="117">
                  <c:v>8.9410388219390391E-4</c:v>
                </c:pt>
                <c:pt idx="118">
                  <c:v>9.9655221175018525E-4</c:v>
                </c:pt>
                <c:pt idx="119">
                  <c:v>8.626685295634554E-4</c:v>
                </c:pt>
                <c:pt idx="120">
                  <c:v>9.8830687335531341E-4</c:v>
                </c:pt>
                <c:pt idx="121">
                  <c:v>9.9098660833364682E-4</c:v>
                </c:pt>
                <c:pt idx="122">
                  <c:v>9.32032438810314E-4</c:v>
                </c:pt>
                <c:pt idx="123">
                  <c:v>1.053651180134672E-3</c:v>
                </c:pt>
                <c:pt idx="124">
                  <c:v>9.5470711939621119E-4</c:v>
                </c:pt>
                <c:pt idx="125">
                  <c:v>7.471307253053153E-4</c:v>
                </c:pt>
                <c:pt idx="126">
                  <c:v>9.7985540150056995E-4</c:v>
                </c:pt>
                <c:pt idx="127">
                  <c:v>7.7526794257781501E-4</c:v>
                </c:pt>
                <c:pt idx="128">
                  <c:v>8.540109242488401E-4</c:v>
                </c:pt>
                <c:pt idx="129">
                  <c:v>8.78025472323904E-4</c:v>
                </c:pt>
                <c:pt idx="130">
                  <c:v>7.4754299222505886E-4</c:v>
                </c:pt>
                <c:pt idx="131">
                  <c:v>6.6055467215916203E-4</c:v>
                </c:pt>
                <c:pt idx="132">
                  <c:v>6.4488852920890558E-4</c:v>
                </c:pt>
                <c:pt idx="133">
                  <c:v>3.8175916768256137E-4</c:v>
                </c:pt>
                <c:pt idx="134">
                  <c:v>4.9770923886044514E-4</c:v>
                </c:pt>
                <c:pt idx="135">
                  <c:v>3.9144744029653573E-4</c:v>
                </c:pt>
                <c:pt idx="136">
                  <c:v>4.2659319520467649E-4</c:v>
                </c:pt>
                <c:pt idx="137">
                  <c:v>3.128075253554465E-4</c:v>
                </c:pt>
                <c:pt idx="138">
                  <c:v>2.6951949878236992E-4</c:v>
                </c:pt>
                <c:pt idx="139">
                  <c:v>2.4921535298499822E-4</c:v>
                </c:pt>
                <c:pt idx="140">
                  <c:v>3.545495509794847E-4</c:v>
                </c:pt>
                <c:pt idx="141">
                  <c:v>2.1551253229596E-4</c:v>
                </c:pt>
                <c:pt idx="142">
                  <c:v>4.116485193639714E-4</c:v>
                </c:pt>
                <c:pt idx="143">
                  <c:v>6.4200266077070055E-4</c:v>
                </c:pt>
                <c:pt idx="144">
                  <c:v>4.2205825908749701E-4</c:v>
                </c:pt>
                <c:pt idx="145">
                  <c:v>4.9121603487448367E-4</c:v>
                </c:pt>
                <c:pt idx="146">
                  <c:v>3.0868485615801063E-4</c:v>
                </c:pt>
                <c:pt idx="147">
                  <c:v>1.630515667585886E-4</c:v>
                </c:pt>
                <c:pt idx="148">
                  <c:v>1.5377556106435791E-4</c:v>
                </c:pt>
                <c:pt idx="149">
                  <c:v>1.4336582134083232E-4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96-48A8-B164-89DC79F5C80E}"/>
            </c:ext>
          </c:extLst>
        </c:ser>
        <c:ser>
          <c:idx val="1"/>
          <c:order val="1"/>
          <c:tx>
            <c:strRef>
              <c:f>'TLF GC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96-48A8-B164-89DC79F5C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1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Beginning</a:t>
            </a:r>
          </a:p>
        </c:rich>
      </c:tx>
      <c:layout>
        <c:manualLayout>
          <c:xMode val="edge"/>
          <c:yMode val="edge"/>
          <c:x val="0.24258376502682036"/>
          <c:y val="4.21569355717327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1.2362858127961074E-5</c:v>
                </c:pt>
                <c:pt idx="2">
                  <c:v>1.4285969392310573E-4</c:v>
                </c:pt>
                <c:pt idx="3">
                  <c:v>6.6553386255523779E-4</c:v>
                </c:pt>
                <c:pt idx="4">
                  <c:v>3.6882526748417211E-3</c:v>
                </c:pt>
                <c:pt idx="5">
                  <c:v>6.5811614767846121E-3</c:v>
                </c:pt>
                <c:pt idx="6">
                  <c:v>4.4753546423219092E-3</c:v>
                </c:pt>
                <c:pt idx="7">
                  <c:v>4.4101062244243372E-3</c:v>
                </c:pt>
                <c:pt idx="8">
                  <c:v>5.7308715677615116E-3</c:v>
                </c:pt>
                <c:pt idx="9">
                  <c:v>7.3909286841660629E-3</c:v>
                </c:pt>
                <c:pt idx="10">
                  <c:v>1.4077174455038345E-2</c:v>
                </c:pt>
                <c:pt idx="11">
                  <c:v>1.2013950798571952E-2</c:v>
                </c:pt>
                <c:pt idx="12">
                  <c:v>9.4754439296306087E-3</c:v>
                </c:pt>
                <c:pt idx="13">
                  <c:v>9.0626618332470231E-3</c:v>
                </c:pt>
                <c:pt idx="14">
                  <c:v>1.2681545137481848E-2</c:v>
                </c:pt>
                <c:pt idx="15">
                  <c:v>1.5923361268813864E-2</c:v>
                </c:pt>
                <c:pt idx="16">
                  <c:v>1.9537436794887817E-2</c:v>
                </c:pt>
                <c:pt idx="17">
                  <c:v>1.5771572844020563E-2</c:v>
                </c:pt>
                <c:pt idx="18">
                  <c:v>2.2948898812753523E-2</c:v>
                </c:pt>
                <c:pt idx="19">
                  <c:v>1.7993453179795792E-2</c:v>
                </c:pt>
                <c:pt idx="20">
                  <c:v>1.886366102691394E-2</c:v>
                </c:pt>
                <c:pt idx="21">
                  <c:v>2.2574578941656924E-2</c:v>
                </c:pt>
                <c:pt idx="22">
                  <c:v>1.9555981082079763E-2</c:v>
                </c:pt>
                <c:pt idx="23">
                  <c:v>2.6295112412721654E-2</c:v>
                </c:pt>
                <c:pt idx="24">
                  <c:v>2.3073901044936243E-2</c:v>
                </c:pt>
                <c:pt idx="25">
                  <c:v>1.7222148197701331E-2</c:v>
                </c:pt>
                <c:pt idx="26">
                  <c:v>1.5744099825958431E-2</c:v>
                </c:pt>
                <c:pt idx="27">
                  <c:v>1.391233634666553E-2</c:v>
                </c:pt>
                <c:pt idx="28">
                  <c:v>1.6963901827917256E-2</c:v>
                </c:pt>
                <c:pt idx="29">
                  <c:v>1.6908268966341431E-2</c:v>
                </c:pt>
                <c:pt idx="30">
                  <c:v>1.675648054154813E-2</c:v>
                </c:pt>
                <c:pt idx="31">
                  <c:v>1.7678200297532781E-2</c:v>
                </c:pt>
                <c:pt idx="32">
                  <c:v>1.5488600757980565E-2</c:v>
                </c:pt>
                <c:pt idx="33">
                  <c:v>1.5478298376207266E-2</c:v>
                </c:pt>
                <c:pt idx="34">
                  <c:v>1.5318268045995323E-2</c:v>
                </c:pt>
                <c:pt idx="35">
                  <c:v>1.463693719805436E-2</c:v>
                </c:pt>
                <c:pt idx="36">
                  <c:v>1.433542082482242E-2</c:v>
                </c:pt>
                <c:pt idx="37">
                  <c:v>1.4180198272771354E-2</c:v>
                </c:pt>
                <c:pt idx="38">
                  <c:v>1.1795540304977974E-2</c:v>
                </c:pt>
                <c:pt idx="39">
                  <c:v>1.001185460729381E-2</c:v>
                </c:pt>
                <c:pt idx="40">
                  <c:v>8.6141648133826552E-3</c:v>
                </c:pt>
                <c:pt idx="41">
                  <c:v>1.134979058691982E-2</c:v>
                </c:pt>
                <c:pt idx="42">
                  <c:v>1.0559941317633418E-2</c:v>
                </c:pt>
                <c:pt idx="43">
                  <c:v>7.8792615802205247E-3</c:v>
                </c:pt>
                <c:pt idx="44">
                  <c:v>6.1196147733407315E-3</c:v>
                </c:pt>
                <c:pt idx="45">
                  <c:v>4.5550263947021019E-3</c:v>
                </c:pt>
                <c:pt idx="46">
                  <c:v>5.9527161886132563E-3</c:v>
                </c:pt>
                <c:pt idx="47">
                  <c:v>5.7844439529826765E-3</c:v>
                </c:pt>
                <c:pt idx="48">
                  <c:v>4.6408795761462762E-3</c:v>
                </c:pt>
                <c:pt idx="49">
                  <c:v>4.1381233456091928E-3</c:v>
                </c:pt>
                <c:pt idx="50">
                  <c:v>4.7404692666215198E-3</c:v>
                </c:pt>
                <c:pt idx="51">
                  <c:v>4.9794845237620998E-3</c:v>
                </c:pt>
                <c:pt idx="52">
                  <c:v>3.9533672991413299E-3</c:v>
                </c:pt>
                <c:pt idx="53">
                  <c:v>3.6360539405236626E-3</c:v>
                </c:pt>
                <c:pt idx="54">
                  <c:v>3.6958077548088081E-3</c:v>
                </c:pt>
                <c:pt idx="55">
                  <c:v>3.7109179147429825E-3</c:v>
                </c:pt>
                <c:pt idx="56">
                  <c:v>4.4787887695796769E-3</c:v>
                </c:pt>
                <c:pt idx="57">
                  <c:v>5.7370529968254922E-3</c:v>
                </c:pt>
                <c:pt idx="58">
                  <c:v>5.828400781882093E-3</c:v>
                </c:pt>
                <c:pt idx="59">
                  <c:v>5.894336025231219E-3</c:v>
                </c:pt>
                <c:pt idx="60">
                  <c:v>4.2672465305012312E-3</c:v>
                </c:pt>
                <c:pt idx="61">
                  <c:v>4.4210954316491911E-3</c:v>
                </c:pt>
                <c:pt idx="62">
                  <c:v>5.2974847078313203E-3</c:v>
                </c:pt>
                <c:pt idx="63">
                  <c:v>4.9293462657987027E-3</c:v>
                </c:pt>
                <c:pt idx="64">
                  <c:v>7.2350193066634426E-3</c:v>
                </c:pt>
                <c:pt idx="65">
                  <c:v>5.8510660217833549E-3</c:v>
                </c:pt>
                <c:pt idx="66">
                  <c:v>5.8483187199771421E-3</c:v>
                </c:pt>
                <c:pt idx="67">
                  <c:v>6.5337705206274278E-3</c:v>
                </c:pt>
                <c:pt idx="68">
                  <c:v>6.0955758825363632E-3</c:v>
                </c:pt>
                <c:pt idx="69">
                  <c:v>6.0873339771177221E-3</c:v>
                </c:pt>
                <c:pt idx="70">
                  <c:v>7.1107038999322783E-3</c:v>
                </c:pt>
                <c:pt idx="71">
                  <c:v>8.2844885966370276E-3</c:v>
                </c:pt>
                <c:pt idx="72">
                  <c:v>7.4994471055114982E-3</c:v>
                </c:pt>
                <c:pt idx="73">
                  <c:v>6.8785568973072321E-3</c:v>
                </c:pt>
                <c:pt idx="74">
                  <c:v>7.5722506033761581E-3</c:v>
                </c:pt>
                <c:pt idx="75">
                  <c:v>7.3098832808827629E-3</c:v>
                </c:pt>
                <c:pt idx="76">
                  <c:v>6.916332297142668E-3</c:v>
                </c:pt>
                <c:pt idx="77">
                  <c:v>7.028284845745871E-3</c:v>
                </c:pt>
                <c:pt idx="78">
                  <c:v>6.6834984690660676E-3</c:v>
                </c:pt>
                <c:pt idx="79">
                  <c:v>6.4747035317938373E-3</c:v>
                </c:pt>
                <c:pt idx="80">
                  <c:v>6.8160557812158721E-3</c:v>
                </c:pt>
                <c:pt idx="81">
                  <c:v>4.9293462657987019E-3</c:v>
                </c:pt>
                <c:pt idx="82">
                  <c:v>5.4925431360724839E-3</c:v>
                </c:pt>
                <c:pt idx="83">
                  <c:v>4.3908751117808413E-3</c:v>
                </c:pt>
                <c:pt idx="84">
                  <c:v>4.7349746630090915E-3</c:v>
                </c:pt>
                <c:pt idx="85">
                  <c:v>5.2329231153853016E-3</c:v>
                </c:pt>
                <c:pt idx="86">
                  <c:v>5.670430928024813E-3</c:v>
                </c:pt>
                <c:pt idx="87">
                  <c:v>6.268655896327819E-3</c:v>
                </c:pt>
                <c:pt idx="88">
                  <c:v>7.4465615457418874E-3</c:v>
                </c:pt>
                <c:pt idx="89">
                  <c:v>7.3091964554312088E-3</c:v>
                </c:pt>
                <c:pt idx="90">
                  <c:v>6.6271787820386899E-3</c:v>
                </c:pt>
                <c:pt idx="91">
                  <c:v>7.0900991363856761E-3</c:v>
                </c:pt>
                <c:pt idx="92">
                  <c:v>8.1368211245530474E-3</c:v>
                </c:pt>
                <c:pt idx="93">
                  <c:v>8.2082509715145999E-3</c:v>
                </c:pt>
                <c:pt idx="94">
                  <c:v>8.1560522371965424E-3</c:v>
                </c:pt>
                <c:pt idx="95">
                  <c:v>6.3826689212856825E-3</c:v>
                </c:pt>
                <c:pt idx="96">
                  <c:v>6.037195719154325E-3</c:v>
                </c:pt>
                <c:pt idx="97">
                  <c:v>5.5248239322954933E-3</c:v>
                </c:pt>
                <c:pt idx="98">
                  <c:v>4.9348408694111284E-3</c:v>
                </c:pt>
                <c:pt idx="99">
                  <c:v>6.7150924398375247E-3</c:v>
                </c:pt>
                <c:pt idx="100">
                  <c:v>4.9630007129248185E-3</c:v>
                </c:pt>
                <c:pt idx="101">
                  <c:v>4.5351084566070546E-3</c:v>
                </c:pt>
                <c:pt idx="102">
                  <c:v>3.5419588536608482E-3</c:v>
                </c:pt>
                <c:pt idx="103">
                  <c:v>3.7225939474193905E-3</c:v>
                </c:pt>
                <c:pt idx="104">
                  <c:v>4.1182054075141446E-3</c:v>
                </c:pt>
                <c:pt idx="105">
                  <c:v>3.2507448622022092E-3</c:v>
                </c:pt>
                <c:pt idx="106">
                  <c:v>4.0014450807500683E-3</c:v>
                </c:pt>
                <c:pt idx="107">
                  <c:v>2.7940059369192028E-3</c:v>
                </c:pt>
                <c:pt idx="108">
                  <c:v>3.3008831201656072E-3</c:v>
                </c:pt>
                <c:pt idx="109">
                  <c:v>2.981509285193279E-3</c:v>
                </c:pt>
                <c:pt idx="110">
                  <c:v>2.7493622825682323E-3</c:v>
                </c:pt>
                <c:pt idx="111">
                  <c:v>3.4554188467651207E-3</c:v>
                </c:pt>
                <c:pt idx="112">
                  <c:v>2.8441441948826003E-3</c:v>
                </c:pt>
                <c:pt idx="113">
                  <c:v>2.6449648139321171E-3</c:v>
                </c:pt>
                <c:pt idx="114">
                  <c:v>2.3180358989927014E-3</c:v>
                </c:pt>
                <c:pt idx="115">
                  <c:v>2.5172152799431856E-3</c:v>
                </c:pt>
                <c:pt idx="116">
                  <c:v>1.8516814173879478E-3</c:v>
                </c:pt>
                <c:pt idx="117">
                  <c:v>1.9011328498997919E-3</c:v>
                </c:pt>
                <c:pt idx="118">
                  <c:v>1.8722861809345494E-3</c:v>
                </c:pt>
                <c:pt idx="119">
                  <c:v>1.4986531352895037E-3</c:v>
                </c:pt>
                <c:pt idx="120">
                  <c:v>1.7342342651723173E-3</c:v>
                </c:pt>
                <c:pt idx="121">
                  <c:v>1.6044242548287262E-3</c:v>
                </c:pt>
                <c:pt idx="122">
                  <c:v>1.6305236219877552E-3</c:v>
                </c:pt>
                <c:pt idx="123">
                  <c:v>1.5817590149274643E-3</c:v>
                </c:pt>
                <c:pt idx="124">
                  <c:v>1.3736509031067861E-3</c:v>
                </c:pt>
                <c:pt idx="125">
                  <c:v>1.677227752693386E-3</c:v>
                </c:pt>
                <c:pt idx="126">
                  <c:v>1.6882169599182399E-3</c:v>
                </c:pt>
                <c:pt idx="127">
                  <c:v>1.579698538572804E-3</c:v>
                </c:pt>
                <c:pt idx="128">
                  <c:v>1.9959147622141604E-3</c:v>
                </c:pt>
                <c:pt idx="129">
                  <c:v>1.9684417441520248E-3</c:v>
                </c:pt>
                <c:pt idx="130">
                  <c:v>1.9402819006383353E-3</c:v>
                </c:pt>
                <c:pt idx="131">
                  <c:v>1.8736598318376562E-3</c:v>
                </c:pt>
                <c:pt idx="132">
                  <c:v>2.0639104819179461E-3</c:v>
                </c:pt>
                <c:pt idx="133">
                  <c:v>1.9203639625432871E-3</c:v>
                </c:pt>
                <c:pt idx="134">
                  <c:v>1.4759878953882419E-3</c:v>
                </c:pt>
                <c:pt idx="135">
                  <c:v>1.4588172590994069E-3</c:v>
                </c:pt>
                <c:pt idx="136">
                  <c:v>1.5268129788031926E-3</c:v>
                </c:pt>
                <c:pt idx="137">
                  <c:v>1.2362858127961075E-3</c:v>
                </c:pt>
                <c:pt idx="138">
                  <c:v>1.272000736276884E-3</c:v>
                </c:pt>
                <c:pt idx="139">
                  <c:v>1.2410935909569812E-3</c:v>
                </c:pt>
                <c:pt idx="140">
                  <c:v>7.7061815664290691E-4</c:v>
                </c:pt>
                <c:pt idx="141">
                  <c:v>6.6759433890989795E-4</c:v>
                </c:pt>
                <c:pt idx="142">
                  <c:v>8.9081261066475069E-4</c:v>
                </c:pt>
                <c:pt idx="143">
                  <c:v>6.9438053152048038E-4</c:v>
                </c:pt>
                <c:pt idx="144">
                  <c:v>8.7020784711814897E-4</c:v>
                </c:pt>
                <c:pt idx="145">
                  <c:v>6.6416021165213105E-4</c:v>
                </c:pt>
                <c:pt idx="146">
                  <c:v>6.4836322626640297E-4</c:v>
                </c:pt>
                <c:pt idx="147">
                  <c:v>7.8847561838329527E-4</c:v>
                </c:pt>
                <c:pt idx="148">
                  <c:v>7.012487860360144E-4</c:v>
                </c:pt>
                <c:pt idx="149">
                  <c:v>7.4451878948387801E-4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5-450A-88D8-9E1DB7442FF9}"/>
            </c:ext>
          </c:extLst>
        </c:ser>
        <c:ser>
          <c:idx val="1"/>
          <c:order val="1"/>
          <c:tx>
            <c:strRef>
              <c:f>'TLF GC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75-450A-88D8-9E1DB744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2.5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Tail</a:t>
            </a:r>
          </a:p>
        </c:rich>
      </c:tx>
      <c:layout>
        <c:manualLayout>
          <c:xMode val="edge"/>
          <c:yMode val="edge"/>
          <c:x val="0.3125150548039032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1.2362858127961074E-5</c:v>
                </c:pt>
                <c:pt idx="2">
                  <c:v>1.4285969392310573E-4</c:v>
                </c:pt>
                <c:pt idx="3">
                  <c:v>6.6553386255523779E-4</c:v>
                </c:pt>
                <c:pt idx="4">
                  <c:v>3.6882526748417211E-3</c:v>
                </c:pt>
                <c:pt idx="5">
                  <c:v>6.5811614767846121E-3</c:v>
                </c:pt>
                <c:pt idx="6">
                  <c:v>4.4753546423219092E-3</c:v>
                </c:pt>
                <c:pt idx="7">
                  <c:v>4.4101062244243372E-3</c:v>
                </c:pt>
                <c:pt idx="8">
                  <c:v>5.7308715677615116E-3</c:v>
                </c:pt>
                <c:pt idx="9">
                  <c:v>7.3909286841660629E-3</c:v>
                </c:pt>
                <c:pt idx="10">
                  <c:v>1.4077174455038345E-2</c:v>
                </c:pt>
                <c:pt idx="11">
                  <c:v>1.2013950798571952E-2</c:v>
                </c:pt>
                <c:pt idx="12">
                  <c:v>9.4754439296306087E-3</c:v>
                </c:pt>
                <c:pt idx="13">
                  <c:v>9.0626618332470231E-3</c:v>
                </c:pt>
                <c:pt idx="14">
                  <c:v>1.2681545137481848E-2</c:v>
                </c:pt>
                <c:pt idx="15">
                  <c:v>1.5923361268813864E-2</c:v>
                </c:pt>
                <c:pt idx="16">
                  <c:v>1.9537436794887817E-2</c:v>
                </c:pt>
                <c:pt idx="17">
                  <c:v>1.5771572844020563E-2</c:v>
                </c:pt>
                <c:pt idx="18">
                  <c:v>2.2948898812753523E-2</c:v>
                </c:pt>
                <c:pt idx="19">
                  <c:v>1.7993453179795792E-2</c:v>
                </c:pt>
                <c:pt idx="20">
                  <c:v>1.886366102691394E-2</c:v>
                </c:pt>
                <c:pt idx="21">
                  <c:v>2.2574578941656924E-2</c:v>
                </c:pt>
                <c:pt idx="22">
                  <c:v>1.9555981082079763E-2</c:v>
                </c:pt>
                <c:pt idx="23">
                  <c:v>2.6295112412721654E-2</c:v>
                </c:pt>
                <c:pt idx="24">
                  <c:v>2.3073901044936243E-2</c:v>
                </c:pt>
                <c:pt idx="25">
                  <c:v>1.7222148197701331E-2</c:v>
                </c:pt>
                <c:pt idx="26">
                  <c:v>1.5744099825958431E-2</c:v>
                </c:pt>
                <c:pt idx="27">
                  <c:v>1.391233634666553E-2</c:v>
                </c:pt>
                <c:pt idx="28">
                  <c:v>1.6963901827917256E-2</c:v>
                </c:pt>
                <c:pt idx="29">
                  <c:v>1.6908268966341431E-2</c:v>
                </c:pt>
                <c:pt idx="30">
                  <c:v>1.675648054154813E-2</c:v>
                </c:pt>
                <c:pt idx="31">
                  <c:v>1.7678200297532781E-2</c:v>
                </c:pt>
                <c:pt idx="32">
                  <c:v>1.5488600757980565E-2</c:v>
                </c:pt>
                <c:pt idx="33">
                  <c:v>1.5478298376207266E-2</c:v>
                </c:pt>
                <c:pt idx="34">
                  <c:v>1.5318268045995323E-2</c:v>
                </c:pt>
                <c:pt idx="35">
                  <c:v>1.463693719805436E-2</c:v>
                </c:pt>
                <c:pt idx="36">
                  <c:v>1.433542082482242E-2</c:v>
                </c:pt>
                <c:pt idx="37">
                  <c:v>1.4180198272771354E-2</c:v>
                </c:pt>
                <c:pt idx="38">
                  <c:v>1.1795540304977974E-2</c:v>
                </c:pt>
                <c:pt idx="39">
                  <c:v>1.001185460729381E-2</c:v>
                </c:pt>
                <c:pt idx="40">
                  <c:v>8.6141648133826552E-3</c:v>
                </c:pt>
                <c:pt idx="41">
                  <c:v>1.134979058691982E-2</c:v>
                </c:pt>
                <c:pt idx="42">
                  <c:v>1.0559941317633418E-2</c:v>
                </c:pt>
                <c:pt idx="43">
                  <c:v>7.8792615802205247E-3</c:v>
                </c:pt>
                <c:pt idx="44">
                  <c:v>6.1196147733407315E-3</c:v>
                </c:pt>
                <c:pt idx="45">
                  <c:v>4.5550263947021019E-3</c:v>
                </c:pt>
                <c:pt idx="46">
                  <c:v>5.9527161886132563E-3</c:v>
                </c:pt>
                <c:pt idx="47">
                  <c:v>5.7844439529826765E-3</c:v>
                </c:pt>
                <c:pt idx="48">
                  <c:v>4.6408795761462762E-3</c:v>
                </c:pt>
                <c:pt idx="49">
                  <c:v>4.1381233456091928E-3</c:v>
                </c:pt>
                <c:pt idx="50">
                  <c:v>4.7404692666215198E-3</c:v>
                </c:pt>
                <c:pt idx="51">
                  <c:v>4.9794845237620998E-3</c:v>
                </c:pt>
                <c:pt idx="52">
                  <c:v>3.9533672991413299E-3</c:v>
                </c:pt>
                <c:pt idx="53">
                  <c:v>3.6360539405236626E-3</c:v>
                </c:pt>
                <c:pt idx="54">
                  <c:v>3.6958077548088081E-3</c:v>
                </c:pt>
                <c:pt idx="55">
                  <c:v>3.7109179147429825E-3</c:v>
                </c:pt>
                <c:pt idx="56">
                  <c:v>4.4787887695796769E-3</c:v>
                </c:pt>
                <c:pt idx="57">
                  <c:v>5.7370529968254922E-3</c:v>
                </c:pt>
                <c:pt idx="58">
                  <c:v>5.828400781882093E-3</c:v>
                </c:pt>
                <c:pt idx="59">
                  <c:v>5.894336025231219E-3</c:v>
                </c:pt>
                <c:pt idx="60">
                  <c:v>4.2672465305012312E-3</c:v>
                </c:pt>
                <c:pt idx="61">
                  <c:v>4.4210954316491911E-3</c:v>
                </c:pt>
                <c:pt idx="62">
                  <c:v>5.2974847078313203E-3</c:v>
                </c:pt>
                <c:pt idx="63">
                  <c:v>4.9293462657987027E-3</c:v>
                </c:pt>
                <c:pt idx="64">
                  <c:v>7.2350193066634426E-3</c:v>
                </c:pt>
                <c:pt idx="65">
                  <c:v>5.8510660217833549E-3</c:v>
                </c:pt>
                <c:pt idx="66">
                  <c:v>5.8483187199771421E-3</c:v>
                </c:pt>
                <c:pt idx="67">
                  <c:v>6.5337705206274278E-3</c:v>
                </c:pt>
                <c:pt idx="68">
                  <c:v>6.0955758825363632E-3</c:v>
                </c:pt>
                <c:pt idx="69">
                  <c:v>6.0873339771177221E-3</c:v>
                </c:pt>
                <c:pt idx="70">
                  <c:v>7.1107038999322783E-3</c:v>
                </c:pt>
                <c:pt idx="71">
                  <c:v>8.2844885966370276E-3</c:v>
                </c:pt>
                <c:pt idx="72">
                  <c:v>7.4994471055114982E-3</c:v>
                </c:pt>
                <c:pt idx="73">
                  <c:v>6.8785568973072321E-3</c:v>
                </c:pt>
                <c:pt idx="74">
                  <c:v>7.5722506033761581E-3</c:v>
                </c:pt>
                <c:pt idx="75">
                  <c:v>7.3098832808827629E-3</c:v>
                </c:pt>
                <c:pt idx="76">
                  <c:v>6.916332297142668E-3</c:v>
                </c:pt>
                <c:pt idx="77">
                  <c:v>7.028284845745871E-3</c:v>
                </c:pt>
                <c:pt idx="78">
                  <c:v>6.6834984690660676E-3</c:v>
                </c:pt>
                <c:pt idx="79">
                  <c:v>6.4747035317938373E-3</c:v>
                </c:pt>
                <c:pt idx="80">
                  <c:v>6.8160557812158721E-3</c:v>
                </c:pt>
                <c:pt idx="81">
                  <c:v>4.9293462657987019E-3</c:v>
                </c:pt>
                <c:pt idx="82">
                  <c:v>5.4925431360724839E-3</c:v>
                </c:pt>
                <c:pt idx="83">
                  <c:v>4.3908751117808413E-3</c:v>
                </c:pt>
                <c:pt idx="84">
                  <c:v>4.7349746630090915E-3</c:v>
                </c:pt>
                <c:pt idx="85">
                  <c:v>5.2329231153853016E-3</c:v>
                </c:pt>
                <c:pt idx="86">
                  <c:v>5.670430928024813E-3</c:v>
                </c:pt>
                <c:pt idx="87">
                  <c:v>6.268655896327819E-3</c:v>
                </c:pt>
                <c:pt idx="88">
                  <c:v>7.4465615457418874E-3</c:v>
                </c:pt>
                <c:pt idx="89">
                  <c:v>7.3091964554312088E-3</c:v>
                </c:pt>
                <c:pt idx="90">
                  <c:v>6.6271787820386899E-3</c:v>
                </c:pt>
                <c:pt idx="91">
                  <c:v>7.0900991363856761E-3</c:v>
                </c:pt>
                <c:pt idx="92">
                  <c:v>8.1368211245530474E-3</c:v>
                </c:pt>
                <c:pt idx="93">
                  <c:v>8.2082509715145999E-3</c:v>
                </c:pt>
                <c:pt idx="94">
                  <c:v>8.1560522371965424E-3</c:v>
                </c:pt>
                <c:pt idx="95">
                  <c:v>6.3826689212856825E-3</c:v>
                </c:pt>
                <c:pt idx="96">
                  <c:v>6.037195719154325E-3</c:v>
                </c:pt>
                <c:pt idx="97">
                  <c:v>5.5248239322954933E-3</c:v>
                </c:pt>
                <c:pt idx="98">
                  <c:v>4.9348408694111284E-3</c:v>
                </c:pt>
                <c:pt idx="99">
                  <c:v>6.7150924398375247E-3</c:v>
                </c:pt>
                <c:pt idx="100">
                  <c:v>4.9630007129248185E-3</c:v>
                </c:pt>
                <c:pt idx="101">
                  <c:v>4.5351084566070546E-3</c:v>
                </c:pt>
                <c:pt idx="102">
                  <c:v>3.5419588536608482E-3</c:v>
                </c:pt>
                <c:pt idx="103">
                  <c:v>3.7225939474193905E-3</c:v>
                </c:pt>
                <c:pt idx="104">
                  <c:v>4.1182054075141446E-3</c:v>
                </c:pt>
                <c:pt idx="105">
                  <c:v>3.2507448622022092E-3</c:v>
                </c:pt>
                <c:pt idx="106">
                  <c:v>4.0014450807500683E-3</c:v>
                </c:pt>
                <c:pt idx="107">
                  <c:v>2.7940059369192028E-3</c:v>
                </c:pt>
                <c:pt idx="108">
                  <c:v>3.3008831201656072E-3</c:v>
                </c:pt>
                <c:pt idx="109">
                  <c:v>2.981509285193279E-3</c:v>
                </c:pt>
                <c:pt idx="110">
                  <c:v>2.7493622825682323E-3</c:v>
                </c:pt>
                <c:pt idx="111">
                  <c:v>3.4554188467651207E-3</c:v>
                </c:pt>
                <c:pt idx="112">
                  <c:v>2.8441441948826003E-3</c:v>
                </c:pt>
                <c:pt idx="113">
                  <c:v>2.6449648139321171E-3</c:v>
                </c:pt>
                <c:pt idx="114">
                  <c:v>2.3180358989927014E-3</c:v>
                </c:pt>
                <c:pt idx="115">
                  <c:v>2.5172152799431856E-3</c:v>
                </c:pt>
                <c:pt idx="116">
                  <c:v>1.8516814173879478E-3</c:v>
                </c:pt>
                <c:pt idx="117">
                  <c:v>1.9011328498997919E-3</c:v>
                </c:pt>
                <c:pt idx="118">
                  <c:v>1.8722861809345494E-3</c:v>
                </c:pt>
                <c:pt idx="119">
                  <c:v>1.4986531352895037E-3</c:v>
                </c:pt>
                <c:pt idx="120">
                  <c:v>1.7342342651723173E-3</c:v>
                </c:pt>
                <c:pt idx="121">
                  <c:v>1.6044242548287262E-3</c:v>
                </c:pt>
                <c:pt idx="122">
                  <c:v>1.6305236219877552E-3</c:v>
                </c:pt>
                <c:pt idx="123">
                  <c:v>1.5817590149274643E-3</c:v>
                </c:pt>
                <c:pt idx="124">
                  <c:v>1.3736509031067861E-3</c:v>
                </c:pt>
                <c:pt idx="125">
                  <c:v>1.677227752693386E-3</c:v>
                </c:pt>
                <c:pt idx="126">
                  <c:v>1.6882169599182399E-3</c:v>
                </c:pt>
                <c:pt idx="127">
                  <c:v>1.579698538572804E-3</c:v>
                </c:pt>
                <c:pt idx="128">
                  <c:v>1.9959147622141604E-3</c:v>
                </c:pt>
                <c:pt idx="129">
                  <c:v>1.9684417441520248E-3</c:v>
                </c:pt>
                <c:pt idx="130">
                  <c:v>1.9402819006383353E-3</c:v>
                </c:pt>
                <c:pt idx="131">
                  <c:v>1.8736598318376562E-3</c:v>
                </c:pt>
                <c:pt idx="132">
                  <c:v>2.0639104819179461E-3</c:v>
                </c:pt>
                <c:pt idx="133">
                  <c:v>1.9203639625432871E-3</c:v>
                </c:pt>
                <c:pt idx="134">
                  <c:v>1.4759878953882419E-3</c:v>
                </c:pt>
                <c:pt idx="135">
                  <c:v>1.4588172590994069E-3</c:v>
                </c:pt>
                <c:pt idx="136">
                  <c:v>1.5268129788031926E-3</c:v>
                </c:pt>
                <c:pt idx="137">
                  <c:v>1.2362858127961075E-3</c:v>
                </c:pt>
                <c:pt idx="138">
                  <c:v>1.272000736276884E-3</c:v>
                </c:pt>
                <c:pt idx="139">
                  <c:v>1.2410935909569812E-3</c:v>
                </c:pt>
                <c:pt idx="140">
                  <c:v>7.7061815664290691E-4</c:v>
                </c:pt>
                <c:pt idx="141">
                  <c:v>6.6759433890989795E-4</c:v>
                </c:pt>
                <c:pt idx="142">
                  <c:v>8.9081261066475069E-4</c:v>
                </c:pt>
                <c:pt idx="143">
                  <c:v>6.9438053152048038E-4</c:v>
                </c:pt>
                <c:pt idx="144">
                  <c:v>8.7020784711814897E-4</c:v>
                </c:pt>
                <c:pt idx="145">
                  <c:v>6.6416021165213105E-4</c:v>
                </c:pt>
                <c:pt idx="146">
                  <c:v>6.4836322626640297E-4</c:v>
                </c:pt>
                <c:pt idx="147">
                  <c:v>7.8847561838329527E-4</c:v>
                </c:pt>
                <c:pt idx="148">
                  <c:v>7.012487860360144E-4</c:v>
                </c:pt>
                <c:pt idx="149">
                  <c:v>7.4451878948387801E-4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2C-4410-908F-E894C50E8308}"/>
            </c:ext>
          </c:extLst>
        </c:ser>
        <c:ser>
          <c:idx val="1"/>
          <c:order val="1"/>
          <c:tx>
            <c:strRef>
              <c:f>'TLF GC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2C-4410-908F-E894C50E8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20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690912281374"/>
          <c:y val="6.469648024766135E-2"/>
          <c:w val="0.85611538423026978"/>
          <c:h val="0.70417962177804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'TLF GC - r3'!$CJ$6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GC - r3'!$CI$7:$CI$15</c15:sqref>
                  </c15:fullRef>
                </c:ext>
              </c:extLst>
              <c:f>'TLF GC - r3'!$CI$7:$CI$12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GC - r3'!$CJ$7:$CJ$15</c15:sqref>
                  </c15:fullRef>
                </c:ext>
              </c:extLst>
              <c:f>'TLF GC - r3'!$CJ$7:$CJ$12</c:f>
              <c:numCache>
                <c:formatCode>0.0</c:formatCode>
                <c:ptCount val="6"/>
                <c:pt idx="0">
                  <c:v>81.33726607105163</c:v>
                </c:pt>
                <c:pt idx="1">
                  <c:v>93.991591278562197</c:v>
                </c:pt>
                <c:pt idx="2">
                  <c:v>133.40524453526112</c:v>
                </c:pt>
                <c:pt idx="3">
                  <c:v>69.931926280078557</c:v>
                </c:pt>
                <c:pt idx="4">
                  <c:v>103.59342817934933</c:v>
                </c:pt>
                <c:pt idx="5">
                  <c:v>146.43650462177629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C60-8A17-4D961F8C000A}"/>
            </c:ext>
          </c:extLst>
        </c:ser>
        <c:ser>
          <c:idx val="1"/>
          <c:order val="1"/>
          <c:tx>
            <c:strRef>
              <c:f>'TLF GC - r3'!$CK$6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'TLF GC - r3'!$CI$7:$CI$15</c15:sqref>
                  </c15:fullRef>
                </c:ext>
              </c:extLst>
              <c:f>'TLF GC - r3'!$CI$7:$CI$12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'TLF GC - r3'!$CK$7:$CK$15</c15:sqref>
                  </c15:fullRef>
                </c:ext>
              </c:extLst>
              <c:f>'TLF GC - r3'!$CK$7:$CK$12</c:f>
              <c:numCache>
                <c:formatCode>0.0</c:formatCode>
                <c:ptCount val="6"/>
                <c:pt idx="0">
                  <c:v>81.400418200000047</c:v>
                </c:pt>
                <c:pt idx="1">
                  <c:v>96.432495999999929</c:v>
                </c:pt>
                <c:pt idx="2">
                  <c:v>147.6206499999999</c:v>
                </c:pt>
                <c:pt idx="3">
                  <c:v>70.428134399999976</c:v>
                </c:pt>
                <c:pt idx="4">
                  <c:v>100.30357799999999</c:v>
                </c:pt>
                <c:pt idx="5">
                  <c:v>158.78199140000009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7-4C60-8A17-4D961F8C0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78182400"/>
        <c:axId val="276551296"/>
      </c:barChart>
      <c:catAx>
        <c:axId val="2781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51296"/>
        <c:crosses val="autoZero"/>
        <c:auto val="1"/>
        <c:lblAlgn val="ctr"/>
        <c:lblOffset val="100"/>
        <c:noMultiLvlLbl val="0"/>
      </c:catAx>
      <c:valAx>
        <c:axId val="27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8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 -</a:t>
            </a:r>
            <a:r>
              <a:rPr lang="en-US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Mid</a:t>
            </a:r>
            <a:endParaRPr lang="en-US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1334470691163605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r3'!$CP$7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r3'!$CP$8:$CP$158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8-4261-BAA5-152065CECC9A}"/>
            </c:ext>
          </c:extLst>
        </c:ser>
        <c:ser>
          <c:idx val="1"/>
          <c:order val="1"/>
          <c:tx>
            <c:strRef>
              <c:f>'TLF GC - r3'!$CQ$7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r3'!$CQ$8:$CQ$158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98-4261-BAA5-152065CE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70"/>
          <c:min val="7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IX_MD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r3'!$CR$7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r3'!$CR$8:$CR$158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5.6447000030105088E-6</c:v>
                </c:pt>
                <c:pt idx="2">
                  <c:v>4.8920733359424415E-5</c:v>
                </c:pt>
                <c:pt idx="3">
                  <c:v>2.116762501128941E-4</c:v>
                </c:pt>
                <c:pt idx="4">
                  <c:v>1.0188683505433969E-3</c:v>
                </c:pt>
                <c:pt idx="5">
                  <c:v>3.0199145016106227E-3</c:v>
                </c:pt>
                <c:pt idx="6">
                  <c:v>3.6596471686184801E-3</c:v>
                </c:pt>
                <c:pt idx="7">
                  <c:v>6.2769064033476865E-3</c:v>
                </c:pt>
                <c:pt idx="8">
                  <c:v>5.9052969864828277E-3</c:v>
                </c:pt>
                <c:pt idx="9">
                  <c:v>7.4914576873287807E-3</c:v>
                </c:pt>
                <c:pt idx="10">
                  <c:v>1.2316735406568934E-2</c:v>
                </c:pt>
                <c:pt idx="11">
                  <c:v>9.5386022217539262E-3</c:v>
                </c:pt>
                <c:pt idx="12">
                  <c:v>1.0024046422012829E-2</c:v>
                </c:pt>
                <c:pt idx="13">
                  <c:v>8.333458771111182E-3</c:v>
                </c:pt>
                <c:pt idx="14">
                  <c:v>1.3580207423909453E-2</c:v>
                </c:pt>
                <c:pt idx="15">
                  <c:v>1.7699897642773285E-2</c:v>
                </c:pt>
                <c:pt idx="16">
                  <c:v>2.262583917873379E-2</c:v>
                </c:pt>
                <c:pt idx="17">
                  <c:v>2.2439564078634441E-2</c:v>
                </c:pt>
                <c:pt idx="18">
                  <c:v>2.7773805581479374E-2</c:v>
                </c:pt>
                <c:pt idx="19">
                  <c:v>2.2140394978474889E-2</c:v>
                </c:pt>
                <c:pt idx="20">
                  <c:v>2.4780233013216135E-2</c:v>
                </c:pt>
                <c:pt idx="21">
                  <c:v>3.0050501249360276E-2</c:v>
                </c:pt>
                <c:pt idx="22">
                  <c:v>2.7774746364813214E-2</c:v>
                </c:pt>
                <c:pt idx="23">
                  <c:v>2.8074856248306603E-2</c:v>
                </c:pt>
                <c:pt idx="24">
                  <c:v>2.5439722130234533E-2</c:v>
                </c:pt>
                <c:pt idx="25">
                  <c:v>1.8270953126411183E-2</c:v>
                </c:pt>
                <c:pt idx="26">
                  <c:v>1.621440075864769E-2</c:v>
                </c:pt>
                <c:pt idx="27">
                  <c:v>1.5980145708522752E-2</c:v>
                </c:pt>
                <c:pt idx="28">
                  <c:v>1.5988612758527268E-2</c:v>
                </c:pt>
                <c:pt idx="29">
                  <c:v>1.8768627510009944E-2</c:v>
                </c:pt>
                <c:pt idx="30">
                  <c:v>1.650886594213807E-2</c:v>
                </c:pt>
                <c:pt idx="31">
                  <c:v>1.7410136375952082E-2</c:v>
                </c:pt>
                <c:pt idx="32">
                  <c:v>1.8336807959779641E-2</c:v>
                </c:pt>
                <c:pt idx="33">
                  <c:v>1.6390327242074849E-2</c:v>
                </c:pt>
                <c:pt idx="34">
                  <c:v>1.6555905108829826E-2</c:v>
                </c:pt>
                <c:pt idx="35">
                  <c:v>1.3385465273805588E-2</c:v>
                </c:pt>
                <c:pt idx="36">
                  <c:v>1.4979152241322222E-2</c:v>
                </c:pt>
                <c:pt idx="37">
                  <c:v>1.4948106391305662E-2</c:v>
                </c:pt>
                <c:pt idx="38">
                  <c:v>1.0065440888701574E-2</c:v>
                </c:pt>
                <c:pt idx="39">
                  <c:v>1.0664719872354522E-2</c:v>
                </c:pt>
                <c:pt idx="40">
                  <c:v>9.9412574886353425E-3</c:v>
                </c:pt>
                <c:pt idx="41">
                  <c:v>9.7907321552217277E-3</c:v>
                </c:pt>
                <c:pt idx="42">
                  <c:v>1.0024046422012829E-2</c:v>
                </c:pt>
                <c:pt idx="43">
                  <c:v>6.3672216033958551E-3</c:v>
                </c:pt>
                <c:pt idx="44">
                  <c:v>4.7105021525122703E-3</c:v>
                </c:pt>
                <c:pt idx="45">
                  <c:v>5.5948384863172499E-3</c:v>
                </c:pt>
                <c:pt idx="46">
                  <c:v>5.6004831863202603E-3</c:v>
                </c:pt>
                <c:pt idx="47">
                  <c:v>5.1696044194237921E-3</c:v>
                </c:pt>
                <c:pt idx="48">
                  <c:v>5.9560992865099228E-3</c:v>
                </c:pt>
                <c:pt idx="49">
                  <c:v>6.8827708703374808E-3</c:v>
                </c:pt>
                <c:pt idx="50">
                  <c:v>5.1630189360869451E-3</c:v>
                </c:pt>
                <c:pt idx="51">
                  <c:v>4.3840503356714954E-3</c:v>
                </c:pt>
                <c:pt idx="52">
                  <c:v>6.1179140199295575E-3</c:v>
                </c:pt>
                <c:pt idx="53">
                  <c:v>5.5383914862871452E-3</c:v>
                </c:pt>
                <c:pt idx="54">
                  <c:v>7.3418731372490017E-3</c:v>
                </c:pt>
                <c:pt idx="55">
                  <c:v>7.1499533371466454E-3</c:v>
                </c:pt>
                <c:pt idx="56">
                  <c:v>6.7632913869404253E-3</c:v>
                </c:pt>
                <c:pt idx="57">
                  <c:v>6.1470783032784452E-3</c:v>
                </c:pt>
                <c:pt idx="58">
                  <c:v>6.8338501369780563E-3</c:v>
                </c:pt>
                <c:pt idx="59">
                  <c:v>6.6485158202125453E-3</c:v>
                </c:pt>
                <c:pt idx="60">
                  <c:v>7.0831577204443531E-3</c:v>
                </c:pt>
                <c:pt idx="61">
                  <c:v>7.1443086371436341E-3</c:v>
                </c:pt>
                <c:pt idx="62">
                  <c:v>6.3559322033898335E-3</c:v>
                </c:pt>
                <c:pt idx="63">
                  <c:v>7.673969654092787E-3</c:v>
                </c:pt>
                <c:pt idx="64">
                  <c:v>7.1809991871632029E-3</c:v>
                </c:pt>
                <c:pt idx="65">
                  <c:v>6.9251061203600599E-3</c:v>
                </c:pt>
                <c:pt idx="66">
                  <c:v>7.4453593039708619E-3</c:v>
                </c:pt>
                <c:pt idx="67">
                  <c:v>7.5902399373814653E-3</c:v>
                </c:pt>
                <c:pt idx="68">
                  <c:v>7.3559848872565281E-3</c:v>
                </c:pt>
                <c:pt idx="69">
                  <c:v>7.5591940873649061E-3</c:v>
                </c:pt>
                <c:pt idx="70">
                  <c:v>7.6730288707589529E-3</c:v>
                </c:pt>
                <c:pt idx="71">
                  <c:v>7.8743565041996602E-3</c:v>
                </c:pt>
                <c:pt idx="72">
                  <c:v>8.1424797543426606E-3</c:v>
                </c:pt>
                <c:pt idx="73">
                  <c:v>6.8743038203329648E-3</c:v>
                </c:pt>
                <c:pt idx="74">
                  <c:v>7.0314146370834257E-3</c:v>
                </c:pt>
                <c:pt idx="75">
                  <c:v>6.2881958033537081E-3</c:v>
                </c:pt>
                <c:pt idx="76">
                  <c:v>4.7246139025197958E-3</c:v>
                </c:pt>
                <c:pt idx="77">
                  <c:v>4.9532242526417226E-3</c:v>
                </c:pt>
                <c:pt idx="78">
                  <c:v>4.6935680525032383E-3</c:v>
                </c:pt>
                <c:pt idx="79">
                  <c:v>3.7960607520245672E-3</c:v>
                </c:pt>
                <c:pt idx="80">
                  <c:v>3.5806213685763335E-3</c:v>
                </c:pt>
                <c:pt idx="81">
                  <c:v>4.2297618689225418E-3</c:v>
                </c:pt>
                <c:pt idx="82">
                  <c:v>4.4019252190143632E-3</c:v>
                </c:pt>
                <c:pt idx="83">
                  <c:v>5.2269922027877317E-3</c:v>
                </c:pt>
                <c:pt idx="84">
                  <c:v>5.5054640696029162E-3</c:v>
                </c:pt>
                <c:pt idx="85">
                  <c:v>5.2994325194930334E-3</c:v>
                </c:pt>
                <c:pt idx="86">
                  <c:v>4.5646807357678319E-3</c:v>
                </c:pt>
                <c:pt idx="87">
                  <c:v>5.1874793027666581E-3</c:v>
                </c:pt>
                <c:pt idx="88">
                  <c:v>6.0153686365415331E-3</c:v>
                </c:pt>
                <c:pt idx="89">
                  <c:v>5.3699912695306645E-3</c:v>
                </c:pt>
                <c:pt idx="90">
                  <c:v>6.3277087033747799E-3</c:v>
                </c:pt>
                <c:pt idx="91">
                  <c:v>4.6719300358250308E-3</c:v>
                </c:pt>
                <c:pt idx="92">
                  <c:v>4.3285441189752256E-3</c:v>
                </c:pt>
                <c:pt idx="93">
                  <c:v>4.2354065689255514E-3</c:v>
                </c:pt>
                <c:pt idx="94">
                  <c:v>4.2899720022879862E-3</c:v>
                </c:pt>
                <c:pt idx="95">
                  <c:v>4.8826655026040907E-3</c:v>
                </c:pt>
                <c:pt idx="96">
                  <c:v>3.2560511184032289E-3</c:v>
                </c:pt>
                <c:pt idx="97">
                  <c:v>3.2626366017400742E-3</c:v>
                </c:pt>
                <c:pt idx="98">
                  <c:v>2.9869870849263945E-3</c:v>
                </c:pt>
                <c:pt idx="99">
                  <c:v>3.364241201794264E-3</c:v>
                </c:pt>
                <c:pt idx="100">
                  <c:v>2.6210223680645465E-3</c:v>
                </c:pt>
                <c:pt idx="101">
                  <c:v>2.9550004515760011E-3</c:v>
                </c:pt>
                <c:pt idx="102">
                  <c:v>2.1788542011620567E-3</c:v>
                </c:pt>
                <c:pt idx="103">
                  <c:v>2.1732095011590463E-3</c:v>
                </c:pt>
                <c:pt idx="104">
                  <c:v>2.2117816178462845E-3</c:v>
                </c:pt>
                <c:pt idx="105">
                  <c:v>2.5071875846705009E-3</c:v>
                </c:pt>
                <c:pt idx="106">
                  <c:v>2.330320317909505E-3</c:v>
                </c:pt>
                <c:pt idx="107">
                  <c:v>1.8627510009934678E-3</c:v>
                </c:pt>
                <c:pt idx="108">
                  <c:v>1.9267242676942538E-3</c:v>
                </c:pt>
                <c:pt idx="109">
                  <c:v>1.9615332510461523E-3</c:v>
                </c:pt>
                <c:pt idx="110">
                  <c:v>1.704699400909174E-3</c:v>
                </c:pt>
                <c:pt idx="111">
                  <c:v>1.6435484842098932E-3</c:v>
                </c:pt>
                <c:pt idx="112">
                  <c:v>1.5428846674895391E-3</c:v>
                </c:pt>
                <c:pt idx="113">
                  <c:v>1.5391215341541988E-3</c:v>
                </c:pt>
                <c:pt idx="114">
                  <c:v>1.1835054339645369E-3</c:v>
                </c:pt>
                <c:pt idx="115">
                  <c:v>1.251241834000663E-3</c:v>
                </c:pt>
                <c:pt idx="116">
                  <c:v>1.3782475840683993E-3</c:v>
                </c:pt>
                <c:pt idx="117">
                  <c:v>1.6698904175572757E-3</c:v>
                </c:pt>
                <c:pt idx="118">
                  <c:v>1.5146611674744868E-3</c:v>
                </c:pt>
                <c:pt idx="119">
                  <c:v>1.4826745341240937E-3</c:v>
                </c:pt>
                <c:pt idx="120">
                  <c:v>1.3227413673721294E-3</c:v>
                </c:pt>
                <c:pt idx="121">
                  <c:v>1.5428846674895391E-3</c:v>
                </c:pt>
                <c:pt idx="122">
                  <c:v>1.6576602342174196E-3</c:v>
                </c:pt>
                <c:pt idx="123">
                  <c:v>1.7602056176054439E-3</c:v>
                </c:pt>
                <c:pt idx="124">
                  <c:v>1.8354682843122504E-3</c:v>
                </c:pt>
                <c:pt idx="125">
                  <c:v>1.7724358009452998E-3</c:v>
                </c:pt>
                <c:pt idx="126">
                  <c:v>1.7442123009302473E-3</c:v>
                </c:pt>
                <c:pt idx="127">
                  <c:v>1.8429945509829313E-3</c:v>
                </c:pt>
                <c:pt idx="128">
                  <c:v>2.2164855345154603E-3</c:v>
                </c:pt>
                <c:pt idx="129">
                  <c:v>1.7555017009362685E-3</c:v>
                </c:pt>
                <c:pt idx="130">
                  <c:v>1.2672351506758592E-3</c:v>
                </c:pt>
                <c:pt idx="131">
                  <c:v>1.1120059005930703E-3</c:v>
                </c:pt>
                <c:pt idx="132">
                  <c:v>1.0800192672426774E-3</c:v>
                </c:pt>
                <c:pt idx="133">
                  <c:v>1.0960125839178738E-3</c:v>
                </c:pt>
                <c:pt idx="134">
                  <c:v>1.3716621007315538E-3</c:v>
                </c:pt>
                <c:pt idx="135">
                  <c:v>9.7371075051931296E-4</c:v>
                </c:pt>
                <c:pt idx="136">
                  <c:v>9.8217780052382853E-4</c:v>
                </c:pt>
                <c:pt idx="137">
                  <c:v>8.7869163380196926E-4</c:v>
                </c:pt>
                <c:pt idx="138">
                  <c:v>6.6607460035524014E-4</c:v>
                </c:pt>
                <c:pt idx="139">
                  <c:v>8.9656651714483597E-4</c:v>
                </c:pt>
                <c:pt idx="140">
                  <c:v>9.6806605051630225E-4</c:v>
                </c:pt>
                <c:pt idx="141">
                  <c:v>8.4106030044856579E-4</c:v>
                </c:pt>
                <c:pt idx="142">
                  <c:v>8.6646145046211326E-4</c:v>
                </c:pt>
                <c:pt idx="143">
                  <c:v>9.7935545052232334E-4</c:v>
                </c:pt>
                <c:pt idx="144">
                  <c:v>7.9119878375530643E-4</c:v>
                </c:pt>
                <c:pt idx="145">
                  <c:v>6.2656170033416651E-4</c:v>
                </c:pt>
                <c:pt idx="146">
                  <c:v>5.3718728361983352E-4</c:v>
                </c:pt>
                <c:pt idx="147">
                  <c:v>5.9739741698527883E-4</c:v>
                </c:pt>
                <c:pt idx="148">
                  <c:v>6.2938405033567181E-4</c:v>
                </c:pt>
                <c:pt idx="149">
                  <c:v>4.205301502242829E-4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05-45E8-B07B-07508F3485CB}"/>
            </c:ext>
          </c:extLst>
        </c:ser>
        <c:ser>
          <c:idx val="1"/>
          <c:order val="1"/>
          <c:tx>
            <c:strRef>
              <c:f>'TLF GC - r3'!$CS$7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r3'!$CS$8:$CS$158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05-45E8-B07B-07508F34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10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IX_HV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r3'!$CT$7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r3'!$CT$8:$CT$158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6.2365066758135481E-5</c:v>
                </c:pt>
                <c:pt idx="3">
                  <c:v>6.4841326761767328E-4</c:v>
                </c:pt>
                <c:pt idx="4">
                  <c:v>1.3142520685942374E-3</c:v>
                </c:pt>
                <c:pt idx="5">
                  <c:v>2.0121905362845472E-3</c:v>
                </c:pt>
                <c:pt idx="6">
                  <c:v>3.6767875387259583E-3</c:v>
                </c:pt>
                <c:pt idx="7">
                  <c:v>3.3246083382094281E-3</c:v>
                </c:pt>
                <c:pt idx="8">
                  <c:v>2.9678434710195059E-3</c:v>
                </c:pt>
                <c:pt idx="9">
                  <c:v>6.1209478756440614E-3</c:v>
                </c:pt>
                <c:pt idx="10">
                  <c:v>3.9033194723915384E-3</c:v>
                </c:pt>
                <c:pt idx="11">
                  <c:v>5.1020127408162889E-3</c:v>
                </c:pt>
                <c:pt idx="12">
                  <c:v>4.7030597402311575E-3</c:v>
                </c:pt>
                <c:pt idx="13">
                  <c:v>3.4951951384596222E-3</c:v>
                </c:pt>
                <c:pt idx="14">
                  <c:v>6.6941562098181001E-3</c:v>
                </c:pt>
                <c:pt idx="15">
                  <c:v>6.2731920092006866E-3</c:v>
                </c:pt>
                <c:pt idx="16">
                  <c:v>9.6895136808779619E-3</c:v>
                </c:pt>
                <c:pt idx="17">
                  <c:v>1.1030362616177873E-2</c:v>
                </c:pt>
                <c:pt idx="18">
                  <c:v>9.9545652146000359E-3</c:v>
                </c:pt>
                <c:pt idx="19">
                  <c:v>1.5945280156719758E-2</c:v>
                </c:pt>
                <c:pt idx="20">
                  <c:v>1.9296485361634856E-2</c:v>
                </c:pt>
                <c:pt idx="21">
                  <c:v>1.8529761893843665E-2</c:v>
                </c:pt>
                <c:pt idx="22">
                  <c:v>2.0118236829506763E-2</c:v>
                </c:pt>
                <c:pt idx="23">
                  <c:v>1.9724786628929701E-2</c:v>
                </c:pt>
                <c:pt idx="24">
                  <c:v>2.4047236035269298E-2</c:v>
                </c:pt>
                <c:pt idx="25">
                  <c:v>2.2568817099767612E-2</c:v>
                </c:pt>
                <c:pt idx="26">
                  <c:v>1.9429469695163237E-2</c:v>
                </c:pt>
                <c:pt idx="27">
                  <c:v>1.8128057493254499E-2</c:v>
                </c:pt>
                <c:pt idx="28">
                  <c:v>1.6562510890958358E-2</c:v>
                </c:pt>
                <c:pt idx="29">
                  <c:v>8.6485673460179047E-3</c:v>
                </c:pt>
                <c:pt idx="30">
                  <c:v>1.5416094222610281E-2</c:v>
                </c:pt>
                <c:pt idx="31">
                  <c:v>1.8272964560133696E-2</c:v>
                </c:pt>
                <c:pt idx="32">
                  <c:v>1.6084684423590883E-2</c:v>
                </c:pt>
                <c:pt idx="33">
                  <c:v>8.827408346280206E-3</c:v>
                </c:pt>
                <c:pt idx="34">
                  <c:v>1.0708448815705733E-2</c:v>
                </c:pt>
                <c:pt idx="35">
                  <c:v>1.3222311286059399E-2</c:v>
                </c:pt>
                <c:pt idx="36">
                  <c:v>9.8601004811281548E-3</c:v>
                </c:pt>
                <c:pt idx="37">
                  <c:v>1.1721881150525434E-2</c:v>
                </c:pt>
                <c:pt idx="38">
                  <c:v>1.2787590085421808E-2</c:v>
                </c:pt>
                <c:pt idx="39">
                  <c:v>8.8200712796027772E-3</c:v>
                </c:pt>
                <c:pt idx="40">
                  <c:v>7.5516758777424637E-3</c:v>
                </c:pt>
                <c:pt idx="41">
                  <c:v>8.2092604787069208E-3</c:v>
                </c:pt>
                <c:pt idx="42">
                  <c:v>8.2221003453924208E-3</c:v>
                </c:pt>
                <c:pt idx="43">
                  <c:v>7.0334955436491316E-3</c:v>
                </c:pt>
                <c:pt idx="44">
                  <c:v>7.1811540105323653E-3</c:v>
                </c:pt>
                <c:pt idx="45">
                  <c:v>4.8974920071829919E-3</c:v>
                </c:pt>
                <c:pt idx="46">
                  <c:v>7.7075885446378015E-3</c:v>
                </c:pt>
                <c:pt idx="47">
                  <c:v>4.698474073557766E-3</c:v>
                </c:pt>
                <c:pt idx="48">
                  <c:v>3.3401996048989619E-3</c:v>
                </c:pt>
                <c:pt idx="49">
                  <c:v>3.3090170715198942E-3</c:v>
                </c:pt>
                <c:pt idx="50">
                  <c:v>2.6752779372570764E-3</c:v>
                </c:pt>
                <c:pt idx="51">
                  <c:v>3.8400372722987241E-3</c:v>
                </c:pt>
                <c:pt idx="52">
                  <c:v>1.7132050691793686E-3</c:v>
                </c:pt>
                <c:pt idx="53">
                  <c:v>2.5267023370391653E-3</c:v>
                </c:pt>
                <c:pt idx="54">
                  <c:v>1.6765197357922303E-3</c:v>
                </c:pt>
                <c:pt idx="55">
                  <c:v>1.6104861356953811E-3</c:v>
                </c:pt>
                <c:pt idx="56">
                  <c:v>2.6606038039022209E-3</c:v>
                </c:pt>
                <c:pt idx="57">
                  <c:v>3.4465870717216634E-3</c:v>
                </c:pt>
                <c:pt idx="58">
                  <c:v>3.4300786716974512E-3</c:v>
                </c:pt>
                <c:pt idx="59">
                  <c:v>1.8608635360626011E-3</c:v>
                </c:pt>
                <c:pt idx="60">
                  <c:v>2.9311581376323674E-3</c:v>
                </c:pt>
                <c:pt idx="61">
                  <c:v>3.3062656715158586E-3</c:v>
                </c:pt>
                <c:pt idx="62">
                  <c:v>2.1286664697887127E-3</c:v>
                </c:pt>
                <c:pt idx="63">
                  <c:v>2.5092768036802746E-3</c:v>
                </c:pt>
                <c:pt idx="64">
                  <c:v>2.609244337160227E-3</c:v>
                </c:pt>
                <c:pt idx="65">
                  <c:v>2.8311906041524146E-3</c:v>
                </c:pt>
                <c:pt idx="66">
                  <c:v>3.5502231385403293E-3</c:v>
                </c:pt>
                <c:pt idx="67">
                  <c:v>2.6541838705594714E-3</c:v>
                </c:pt>
                <c:pt idx="68">
                  <c:v>3.4869409384475154E-3</c:v>
                </c:pt>
                <c:pt idx="69">
                  <c:v>4.1491112060853654E-3</c:v>
                </c:pt>
                <c:pt idx="70">
                  <c:v>5.8650676752687704E-3</c:v>
                </c:pt>
                <c:pt idx="71">
                  <c:v>4.7186510069206922E-3</c:v>
                </c:pt>
                <c:pt idx="72">
                  <c:v>6.6859020098059951E-3</c:v>
                </c:pt>
                <c:pt idx="73">
                  <c:v>7.7020857446297303E-3</c:v>
                </c:pt>
                <c:pt idx="74">
                  <c:v>6.7776153432738415E-3</c:v>
                </c:pt>
                <c:pt idx="75">
                  <c:v>8.3128965455255884E-3</c:v>
                </c:pt>
                <c:pt idx="76">
                  <c:v>7.7983847447709699E-3</c:v>
                </c:pt>
                <c:pt idx="77">
                  <c:v>7.323309677407526E-3</c:v>
                </c:pt>
                <c:pt idx="78">
                  <c:v>7.2095851439073965E-3</c:v>
                </c:pt>
                <c:pt idx="79">
                  <c:v>8.4220354123523255E-3</c:v>
                </c:pt>
                <c:pt idx="80">
                  <c:v>6.6969076098221357E-3</c:v>
                </c:pt>
                <c:pt idx="81">
                  <c:v>6.8399804100319761E-3</c:v>
                </c:pt>
                <c:pt idx="82">
                  <c:v>6.7702782765964127E-3</c:v>
                </c:pt>
                <c:pt idx="83">
                  <c:v>8.7934744128971027E-3</c:v>
                </c:pt>
                <c:pt idx="84">
                  <c:v>7.0105672102821707E-3</c:v>
                </c:pt>
                <c:pt idx="85">
                  <c:v>7.029827010310419E-3</c:v>
                </c:pt>
                <c:pt idx="86">
                  <c:v>7.5177419443593603E-3</c:v>
                </c:pt>
                <c:pt idx="87">
                  <c:v>7.3196411440688124E-3</c:v>
                </c:pt>
                <c:pt idx="88">
                  <c:v>8.0093254117470179E-3</c:v>
                </c:pt>
                <c:pt idx="89">
                  <c:v>6.6941562098181018E-3</c:v>
                </c:pt>
                <c:pt idx="90">
                  <c:v>7.271950210665532E-3</c:v>
                </c:pt>
                <c:pt idx="91">
                  <c:v>9.4730702138938437E-3</c:v>
                </c:pt>
                <c:pt idx="92">
                  <c:v>7.3095526773873497E-3</c:v>
                </c:pt>
                <c:pt idx="93">
                  <c:v>8.0487621451381906E-3</c:v>
                </c:pt>
                <c:pt idx="94">
                  <c:v>8.907198946397233E-3</c:v>
                </c:pt>
                <c:pt idx="95">
                  <c:v>8.5559368792153794E-3</c:v>
                </c:pt>
                <c:pt idx="96">
                  <c:v>6.9188538768143243E-3</c:v>
                </c:pt>
                <c:pt idx="97">
                  <c:v>6.804212209979516E-3</c:v>
                </c:pt>
                <c:pt idx="98">
                  <c:v>8.6999268127598995E-3</c:v>
                </c:pt>
                <c:pt idx="99">
                  <c:v>6.5052267428743378E-3</c:v>
                </c:pt>
                <c:pt idx="100">
                  <c:v>9.9573166146040715E-3</c:v>
                </c:pt>
                <c:pt idx="101">
                  <c:v>9.4382191471760607E-3</c:v>
                </c:pt>
                <c:pt idx="102">
                  <c:v>9.2382840802161578E-3</c:v>
                </c:pt>
                <c:pt idx="103">
                  <c:v>9.9884991479831393E-3</c:v>
                </c:pt>
                <c:pt idx="104">
                  <c:v>1.0973500349427808E-2</c:v>
                </c:pt>
                <c:pt idx="105">
                  <c:v>1.0410380481935232E-2</c:v>
                </c:pt>
                <c:pt idx="106">
                  <c:v>7.3187240107341353E-3</c:v>
                </c:pt>
                <c:pt idx="107">
                  <c:v>1.1161512683036893E-2</c:v>
                </c:pt>
                <c:pt idx="108">
                  <c:v>7.5452559443997154E-3</c:v>
                </c:pt>
                <c:pt idx="109">
                  <c:v>8.9383814797763007E-3</c:v>
                </c:pt>
                <c:pt idx="110">
                  <c:v>5.986129275446327E-3</c:v>
                </c:pt>
                <c:pt idx="111">
                  <c:v>5.8549792085873078E-3</c:v>
                </c:pt>
                <c:pt idx="112">
                  <c:v>6.3951707427129219E-3</c:v>
                </c:pt>
                <c:pt idx="113">
                  <c:v>4.6168492067713823E-3</c:v>
                </c:pt>
                <c:pt idx="114">
                  <c:v>5.3698156745424002E-3</c:v>
                </c:pt>
                <c:pt idx="115">
                  <c:v>4.6654572735093415E-3</c:v>
                </c:pt>
                <c:pt idx="116">
                  <c:v>4.8571381404571394E-3</c:v>
                </c:pt>
                <c:pt idx="117">
                  <c:v>3.5997483386129669E-3</c:v>
                </c:pt>
                <c:pt idx="118">
                  <c:v>3.2099666713746203E-3</c:v>
                </c:pt>
                <c:pt idx="119">
                  <c:v>3.2622432714512926E-3</c:v>
                </c:pt>
                <c:pt idx="120">
                  <c:v>3.6061682719557161E-3</c:v>
                </c:pt>
                <c:pt idx="121">
                  <c:v>3.7290641388026298E-3</c:v>
                </c:pt>
                <c:pt idx="122">
                  <c:v>2.7495657373660313E-3</c:v>
                </c:pt>
                <c:pt idx="123">
                  <c:v>4.0225468058997385E-3</c:v>
                </c:pt>
                <c:pt idx="124">
                  <c:v>2.2387224699501281E-3</c:v>
                </c:pt>
                <c:pt idx="125">
                  <c:v>2.9962746043945385E-3</c:v>
                </c:pt>
                <c:pt idx="126">
                  <c:v>2.7275545373337488E-3</c:v>
                </c:pt>
                <c:pt idx="127">
                  <c:v>2.9843518710437182E-3</c:v>
                </c:pt>
                <c:pt idx="128">
                  <c:v>2.9357438043057598E-3</c:v>
                </c:pt>
                <c:pt idx="129">
                  <c:v>1.9993506695990494E-3</c:v>
                </c:pt>
                <c:pt idx="130">
                  <c:v>2.3010875367082636E-3</c:v>
                </c:pt>
                <c:pt idx="131">
                  <c:v>1.9314828028328432E-3</c:v>
                </c:pt>
                <c:pt idx="132">
                  <c:v>1.8021670026431794E-3</c:v>
                </c:pt>
                <c:pt idx="133">
                  <c:v>2.2423910032888417E-3</c:v>
                </c:pt>
                <c:pt idx="134">
                  <c:v>1.4096339354007974E-3</c:v>
                </c:pt>
                <c:pt idx="135">
                  <c:v>1.5169385355581777E-3</c:v>
                </c:pt>
                <c:pt idx="136">
                  <c:v>1.3197548686023082E-3</c:v>
                </c:pt>
                <c:pt idx="137">
                  <c:v>1.5710494023042072E-3</c:v>
                </c:pt>
                <c:pt idx="138">
                  <c:v>1.3252576686103789E-3</c:v>
                </c:pt>
                <c:pt idx="139">
                  <c:v>1.3023293352434173E-3</c:v>
                </c:pt>
                <c:pt idx="140">
                  <c:v>1.4472364021226145E-3</c:v>
                </c:pt>
                <c:pt idx="141">
                  <c:v>1.1271568683198308E-3</c:v>
                </c:pt>
                <c:pt idx="142">
                  <c:v>1.3802856686910869E-3</c:v>
                </c:pt>
                <c:pt idx="143">
                  <c:v>2.5092768036802746E-3</c:v>
                </c:pt>
                <c:pt idx="144">
                  <c:v>2.0809755363854323E-3</c:v>
                </c:pt>
                <c:pt idx="145">
                  <c:v>1.9635824695465893E-3</c:v>
                </c:pt>
                <c:pt idx="146">
                  <c:v>1.9094716028005597E-3</c:v>
                </c:pt>
                <c:pt idx="147">
                  <c:v>2.0818926697201111E-3</c:v>
                </c:pt>
                <c:pt idx="148">
                  <c:v>1.4178881354129037E-3</c:v>
                </c:pt>
                <c:pt idx="149">
                  <c:v>1.2619754685175651E-3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7F-4EC4-9A2F-BE2F419AA3EC}"/>
            </c:ext>
          </c:extLst>
        </c:ser>
        <c:ser>
          <c:idx val="1"/>
          <c:order val="1"/>
          <c:tx>
            <c:strRef>
              <c:f>'TLF GC - r3'!$CU$7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r3'!$CU$8:$CU$158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7F-4EC4-9A2F-BE2F419A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5"/>
          <c:min val="5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 - Mid</a:t>
            </a:r>
          </a:p>
        </c:rich>
      </c:tx>
      <c:layout>
        <c:manualLayout>
          <c:xMode val="edge"/>
          <c:yMode val="edge"/>
          <c:x val="0.34243315595417689"/>
          <c:y val="3.660138001617722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r3'!$CV$7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r3'!$CV$8:$CV$158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8.1938050299037885E-5</c:v>
                </c:pt>
                <c:pt idx="2">
                  <c:v>8.1494863360313515E-4</c:v>
                </c:pt>
                <c:pt idx="3">
                  <c:v>2.2735489956559455E-3</c:v>
                </c:pt>
                <c:pt idx="4">
                  <c:v>3.7433836312717682E-3</c:v>
                </c:pt>
                <c:pt idx="5">
                  <c:v>7.1768456056262959E-3</c:v>
                </c:pt>
                <c:pt idx="6">
                  <c:v>6.7271654629159783E-3</c:v>
                </c:pt>
                <c:pt idx="7">
                  <c:v>1.2305755287426324E-2</c:v>
                </c:pt>
                <c:pt idx="8">
                  <c:v>1.9924757164477617E-2</c:v>
                </c:pt>
                <c:pt idx="9">
                  <c:v>2.7184262287512501E-2</c:v>
                </c:pt>
                <c:pt idx="10">
                  <c:v>3.4854488329341932E-2</c:v>
                </c:pt>
                <c:pt idx="11">
                  <c:v>1.7710986872184489E-2</c:v>
                </c:pt>
                <c:pt idx="12">
                  <c:v>1.2648864431382923E-2</c:v>
                </c:pt>
                <c:pt idx="13">
                  <c:v>1.8019671728342498E-2</c:v>
                </c:pt>
                <c:pt idx="14">
                  <c:v>1.7503822745013338E-2</c:v>
                </c:pt>
                <c:pt idx="15">
                  <c:v>1.8926968151968201E-2</c:v>
                </c:pt>
                <c:pt idx="16">
                  <c:v>1.9537123193188708E-2</c:v>
                </c:pt>
                <c:pt idx="17">
                  <c:v>3.0737590868782475E-2</c:v>
                </c:pt>
                <c:pt idx="18">
                  <c:v>2.8438378257372492E-2</c:v>
                </c:pt>
                <c:pt idx="19">
                  <c:v>2.8403232502464348E-2</c:v>
                </c:pt>
                <c:pt idx="20">
                  <c:v>3.3431549055846943E-2</c:v>
                </c:pt>
                <c:pt idx="21">
                  <c:v>3.9485585705551579E-2</c:v>
                </c:pt>
                <c:pt idx="22">
                  <c:v>4.6437951973377488E-2</c:v>
                </c:pt>
                <c:pt idx="23">
                  <c:v>3.3885454934484631E-2</c:v>
                </c:pt>
                <c:pt idx="24">
                  <c:v>2.6629763280457373E-2</c:v>
                </c:pt>
                <c:pt idx="25">
                  <c:v>2.3072930430369582E-2</c:v>
                </c:pt>
                <c:pt idx="26">
                  <c:v>2.5724218991240586E-2</c:v>
                </c:pt>
                <c:pt idx="27">
                  <c:v>2.1941360802403369E-2</c:v>
                </c:pt>
                <c:pt idx="28">
                  <c:v>2.6766945098002055E-2</c:v>
                </c:pt>
                <c:pt idx="29">
                  <c:v>2.7725877953325637E-2</c:v>
                </c:pt>
                <c:pt idx="30">
                  <c:v>2.3242372134384192E-2</c:v>
                </c:pt>
                <c:pt idx="31">
                  <c:v>1.8197152637292116E-2</c:v>
                </c:pt>
                <c:pt idx="32">
                  <c:v>1.7822814274164937E-2</c:v>
                </c:pt>
                <c:pt idx="33">
                  <c:v>1.6090880944322129E-2</c:v>
                </c:pt>
                <c:pt idx="34">
                  <c:v>1.6149319780195785E-2</c:v>
                </c:pt>
                <c:pt idx="35">
                  <c:v>1.6399668867210077E-2</c:v>
                </c:pt>
                <c:pt idx="36">
                  <c:v>1.1002270353927037E-2</c:v>
                </c:pt>
                <c:pt idx="37">
                  <c:v>9.1080069244351917E-3</c:v>
                </c:pt>
                <c:pt idx="38">
                  <c:v>7.7805074428608416E-3</c:v>
                </c:pt>
                <c:pt idx="39">
                  <c:v>6.7293298642446325E-3</c:v>
                </c:pt>
                <c:pt idx="40">
                  <c:v>4.8480528427247089E-3</c:v>
                </c:pt>
                <c:pt idx="41">
                  <c:v>4.1319452031300984E-3</c:v>
                </c:pt>
                <c:pt idx="42">
                  <c:v>3.6207342226480515E-3</c:v>
                </c:pt>
                <c:pt idx="43">
                  <c:v>3.453456919962091E-3</c:v>
                </c:pt>
                <c:pt idx="44">
                  <c:v>4.278506093098944E-3</c:v>
                </c:pt>
                <c:pt idx="45">
                  <c:v>4.483505818941442E-3</c:v>
                </c:pt>
                <c:pt idx="46">
                  <c:v>3.4072830249508093E-3</c:v>
                </c:pt>
                <c:pt idx="47">
                  <c:v>4.5537973287577242E-3</c:v>
                </c:pt>
                <c:pt idx="48">
                  <c:v>3.9580716297282405E-3</c:v>
                </c:pt>
                <c:pt idx="49">
                  <c:v>5.6882528251621404E-3</c:v>
                </c:pt>
                <c:pt idx="50">
                  <c:v>5.0535679022168873E-3</c:v>
                </c:pt>
                <c:pt idx="51">
                  <c:v>3.7841980563263831E-3</c:v>
                </c:pt>
                <c:pt idx="52">
                  <c:v>3.8980867929055496E-3</c:v>
                </c:pt>
                <c:pt idx="53">
                  <c:v>3.5008676157326029E-3</c:v>
                </c:pt>
                <c:pt idx="54">
                  <c:v>3.1070496406475426E-3</c:v>
                </c:pt>
                <c:pt idx="55">
                  <c:v>3.8069758036422168E-3</c:v>
                </c:pt>
                <c:pt idx="56">
                  <c:v>4.0722695664972145E-3</c:v>
                </c:pt>
                <c:pt idx="57">
                  <c:v>3.130033521423247E-3</c:v>
                </c:pt>
                <c:pt idx="58">
                  <c:v>3.2126930388318366E-3</c:v>
                </c:pt>
                <c:pt idx="59">
                  <c:v>3.8109954061097163E-3</c:v>
                </c:pt>
                <c:pt idx="60">
                  <c:v>3.3477104550478608E-3</c:v>
                </c:pt>
                <c:pt idx="61">
                  <c:v>3.2852520167067074E-3</c:v>
                </c:pt>
                <c:pt idx="62">
                  <c:v>4.7509639831250939E-3</c:v>
                </c:pt>
                <c:pt idx="63">
                  <c:v>3.4919008102281806E-3</c:v>
                </c:pt>
                <c:pt idx="64">
                  <c:v>4.230373930218881E-3</c:v>
                </c:pt>
                <c:pt idx="65">
                  <c:v>4.0486672853418948E-3</c:v>
                </c:pt>
                <c:pt idx="66">
                  <c:v>3.4995277482434369E-3</c:v>
                </c:pt>
                <c:pt idx="67">
                  <c:v>3.8614981037783055E-3</c:v>
                </c:pt>
                <c:pt idx="68">
                  <c:v>4.2965427708377257E-3</c:v>
                </c:pt>
                <c:pt idx="69">
                  <c:v>3.0506721393726067E-3</c:v>
                </c:pt>
                <c:pt idx="70">
                  <c:v>3.2234119787451694E-3</c:v>
                </c:pt>
                <c:pt idx="71">
                  <c:v>3.7048366742757433E-3</c:v>
                </c:pt>
                <c:pt idx="72">
                  <c:v>2.2729305952763302E-3</c:v>
                </c:pt>
                <c:pt idx="73">
                  <c:v>2.1263697053074851E-3</c:v>
                </c:pt>
                <c:pt idx="74">
                  <c:v>2.495863932127675E-3</c:v>
                </c:pt>
                <c:pt idx="75">
                  <c:v>2.8675225602765183E-3</c:v>
                </c:pt>
                <c:pt idx="76">
                  <c:v>2.7236414052860063E-3</c:v>
                </c:pt>
                <c:pt idx="77">
                  <c:v>4.0603138258246503E-3</c:v>
                </c:pt>
                <c:pt idx="78">
                  <c:v>4.0124908631343943E-3</c:v>
                </c:pt>
                <c:pt idx="79">
                  <c:v>4.2357334001755474E-3</c:v>
                </c:pt>
                <c:pt idx="80">
                  <c:v>4.1126717246320861E-3</c:v>
                </c:pt>
                <c:pt idx="81">
                  <c:v>4.3184959843140715E-3</c:v>
                </c:pt>
                <c:pt idx="82">
                  <c:v>4.1396752078752905E-3</c:v>
                </c:pt>
                <c:pt idx="83">
                  <c:v>4.825068961949004E-3</c:v>
                </c:pt>
                <c:pt idx="84">
                  <c:v>5.0401692273252209E-3</c:v>
                </c:pt>
                <c:pt idx="85">
                  <c:v>4.2585111474913798E-3</c:v>
                </c:pt>
                <c:pt idx="86">
                  <c:v>3.0960215005444011E-3</c:v>
                </c:pt>
                <c:pt idx="87">
                  <c:v>2.2210880301185738E-3</c:v>
                </c:pt>
                <c:pt idx="88">
                  <c:v>2.485351125674213E-3</c:v>
                </c:pt>
                <c:pt idx="89">
                  <c:v>2.7277640744834426E-3</c:v>
                </c:pt>
                <c:pt idx="90">
                  <c:v>1.969708275804922E-3</c:v>
                </c:pt>
                <c:pt idx="91">
                  <c:v>2.5054491380117126E-3</c:v>
                </c:pt>
                <c:pt idx="92">
                  <c:v>2.1254421047380619E-3</c:v>
                </c:pt>
                <c:pt idx="93">
                  <c:v>1.6723607599398599E-3</c:v>
                </c:pt>
                <c:pt idx="94">
                  <c:v>1.9290999842101787E-3</c:v>
                </c:pt>
                <c:pt idx="95">
                  <c:v>1.625362331089091E-3</c:v>
                </c:pt>
                <c:pt idx="96">
                  <c:v>1.5946484455681938E-3</c:v>
                </c:pt>
                <c:pt idx="97">
                  <c:v>1.5970189803567194E-3</c:v>
                </c:pt>
                <c:pt idx="98">
                  <c:v>1.6077379202700528E-3</c:v>
                </c:pt>
                <c:pt idx="99">
                  <c:v>1.7652238836121028E-3</c:v>
                </c:pt>
                <c:pt idx="100">
                  <c:v>1.6167047257744759E-3</c:v>
                </c:pt>
                <c:pt idx="101">
                  <c:v>1.5770240347491554E-3</c:v>
                </c:pt>
                <c:pt idx="102">
                  <c:v>1.5743442997708222E-3</c:v>
                </c:pt>
                <c:pt idx="103">
                  <c:v>1.5472377497976813E-3</c:v>
                </c:pt>
                <c:pt idx="104">
                  <c:v>1.4536531590158873E-3</c:v>
                </c:pt>
                <c:pt idx="105">
                  <c:v>9.6996099542672387E-4</c:v>
                </c:pt>
                <c:pt idx="106">
                  <c:v>1.01376435564948E-3</c:v>
                </c:pt>
                <c:pt idx="107">
                  <c:v>9.6006658935287789E-4</c:v>
                </c:pt>
                <c:pt idx="108">
                  <c:v>9.5800525475415977E-4</c:v>
                </c:pt>
                <c:pt idx="109">
                  <c:v>8.7534573734557081E-4</c:v>
                </c:pt>
                <c:pt idx="110">
                  <c:v>1.068595855975377E-3</c:v>
                </c:pt>
                <c:pt idx="111">
                  <c:v>9.6243712414140333E-4</c:v>
                </c:pt>
                <c:pt idx="112">
                  <c:v>8.9637135025249365E-4</c:v>
                </c:pt>
                <c:pt idx="113">
                  <c:v>9.0255535404864737E-4</c:v>
                </c:pt>
                <c:pt idx="114">
                  <c:v>8.1917436953050688E-4</c:v>
                </c:pt>
                <c:pt idx="115">
                  <c:v>1.0011902145973005E-3</c:v>
                </c:pt>
                <c:pt idx="116">
                  <c:v>8.9049654664614757E-4</c:v>
                </c:pt>
                <c:pt idx="117">
                  <c:v>8.9410388219390391E-4</c:v>
                </c:pt>
                <c:pt idx="118">
                  <c:v>9.9655221175018525E-4</c:v>
                </c:pt>
                <c:pt idx="119">
                  <c:v>8.626685295634554E-4</c:v>
                </c:pt>
                <c:pt idx="120">
                  <c:v>9.8830687335531341E-4</c:v>
                </c:pt>
                <c:pt idx="121">
                  <c:v>9.9098660833364682E-4</c:v>
                </c:pt>
                <c:pt idx="122">
                  <c:v>9.32032438810314E-4</c:v>
                </c:pt>
                <c:pt idx="123">
                  <c:v>1.053651180134672E-3</c:v>
                </c:pt>
                <c:pt idx="124">
                  <c:v>9.5470711939621119E-4</c:v>
                </c:pt>
                <c:pt idx="125">
                  <c:v>7.471307253053153E-4</c:v>
                </c:pt>
                <c:pt idx="126">
                  <c:v>9.7985540150056995E-4</c:v>
                </c:pt>
                <c:pt idx="127">
                  <c:v>7.7526794257781501E-4</c:v>
                </c:pt>
                <c:pt idx="128">
                  <c:v>8.540109242488401E-4</c:v>
                </c:pt>
                <c:pt idx="129">
                  <c:v>8.78025472323904E-4</c:v>
                </c:pt>
                <c:pt idx="130">
                  <c:v>7.4754299222505886E-4</c:v>
                </c:pt>
                <c:pt idx="131">
                  <c:v>6.6055467215916203E-4</c:v>
                </c:pt>
                <c:pt idx="132">
                  <c:v>6.4488852920890558E-4</c:v>
                </c:pt>
                <c:pt idx="133">
                  <c:v>3.8175916768256137E-4</c:v>
                </c:pt>
                <c:pt idx="134">
                  <c:v>4.9770923886044514E-4</c:v>
                </c:pt>
                <c:pt idx="135">
                  <c:v>3.9144744029653573E-4</c:v>
                </c:pt>
                <c:pt idx="136">
                  <c:v>4.2659319520467649E-4</c:v>
                </c:pt>
                <c:pt idx="137">
                  <c:v>3.128075253554465E-4</c:v>
                </c:pt>
                <c:pt idx="138">
                  <c:v>2.6951949878236992E-4</c:v>
                </c:pt>
                <c:pt idx="139">
                  <c:v>2.4921535298499822E-4</c:v>
                </c:pt>
                <c:pt idx="140">
                  <c:v>3.545495509794847E-4</c:v>
                </c:pt>
                <c:pt idx="141">
                  <c:v>2.1551253229596E-4</c:v>
                </c:pt>
                <c:pt idx="142">
                  <c:v>4.116485193639714E-4</c:v>
                </c:pt>
                <c:pt idx="143">
                  <c:v>6.4200266077070055E-4</c:v>
                </c:pt>
                <c:pt idx="144">
                  <c:v>4.2205825908749701E-4</c:v>
                </c:pt>
                <c:pt idx="145">
                  <c:v>4.9121603487448367E-4</c:v>
                </c:pt>
                <c:pt idx="146">
                  <c:v>3.0868485615801063E-4</c:v>
                </c:pt>
                <c:pt idx="147">
                  <c:v>1.630515667585886E-4</c:v>
                </c:pt>
                <c:pt idx="148">
                  <c:v>1.5377556106435791E-4</c:v>
                </c:pt>
                <c:pt idx="149">
                  <c:v>1.4336582134083232E-4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80-49C6-8E91-2DB1A25ADD32}"/>
            </c:ext>
          </c:extLst>
        </c:ser>
        <c:ser>
          <c:idx val="1"/>
          <c:order val="1"/>
          <c:tx>
            <c:strRef>
              <c:f>'TLF GC - r3'!$CW$7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r3'!$CW$8:$CW$158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80-49C6-8E91-2DB1A25AD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70"/>
          <c:min val="7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XI_MD - Mid</a:t>
            </a:r>
          </a:p>
        </c:rich>
      </c:tx>
      <c:layout>
        <c:manualLayout>
          <c:xMode val="edge"/>
          <c:yMode val="edge"/>
          <c:x val="0.3237342852187341"/>
          <c:y val="3.660138001617722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r3'!$CX$7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r3'!$CX$8:$CX$158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1.2362858127961074E-5</c:v>
                </c:pt>
                <c:pt idx="2">
                  <c:v>1.4285969392310573E-4</c:v>
                </c:pt>
                <c:pt idx="3">
                  <c:v>6.6553386255523779E-4</c:v>
                </c:pt>
                <c:pt idx="4">
                  <c:v>3.6882526748417211E-3</c:v>
                </c:pt>
                <c:pt idx="5">
                  <c:v>6.5811614767846121E-3</c:v>
                </c:pt>
                <c:pt idx="6">
                  <c:v>4.4753546423219092E-3</c:v>
                </c:pt>
                <c:pt idx="7">
                  <c:v>4.4101062244243372E-3</c:v>
                </c:pt>
                <c:pt idx="8">
                  <c:v>5.7308715677615116E-3</c:v>
                </c:pt>
                <c:pt idx="9">
                  <c:v>7.3909286841660629E-3</c:v>
                </c:pt>
                <c:pt idx="10">
                  <c:v>1.4077174455038345E-2</c:v>
                </c:pt>
                <c:pt idx="11">
                  <c:v>1.2013950798571952E-2</c:v>
                </c:pt>
                <c:pt idx="12">
                  <c:v>9.4754439296306087E-3</c:v>
                </c:pt>
                <c:pt idx="13">
                  <c:v>9.0626618332470231E-3</c:v>
                </c:pt>
                <c:pt idx="14">
                  <c:v>1.2681545137481848E-2</c:v>
                </c:pt>
                <c:pt idx="15">
                  <c:v>1.5923361268813864E-2</c:v>
                </c:pt>
                <c:pt idx="16">
                  <c:v>1.9537436794887817E-2</c:v>
                </c:pt>
                <c:pt idx="17">
                  <c:v>1.5771572844020563E-2</c:v>
                </c:pt>
                <c:pt idx="18">
                  <c:v>2.2948898812753523E-2</c:v>
                </c:pt>
                <c:pt idx="19">
                  <c:v>1.7993453179795792E-2</c:v>
                </c:pt>
                <c:pt idx="20">
                  <c:v>1.886366102691394E-2</c:v>
                </c:pt>
                <c:pt idx="21">
                  <c:v>2.2574578941656924E-2</c:v>
                </c:pt>
                <c:pt idx="22">
                  <c:v>1.9555981082079763E-2</c:v>
                </c:pt>
                <c:pt idx="23">
                  <c:v>2.6295112412721654E-2</c:v>
                </c:pt>
                <c:pt idx="24">
                  <c:v>2.3073901044936243E-2</c:v>
                </c:pt>
                <c:pt idx="25">
                  <c:v>1.7222148197701331E-2</c:v>
                </c:pt>
                <c:pt idx="26">
                  <c:v>1.5744099825958431E-2</c:v>
                </c:pt>
                <c:pt idx="27">
                  <c:v>1.391233634666553E-2</c:v>
                </c:pt>
                <c:pt idx="28">
                  <c:v>1.6963901827917256E-2</c:v>
                </c:pt>
                <c:pt idx="29">
                  <c:v>1.6908268966341431E-2</c:v>
                </c:pt>
                <c:pt idx="30">
                  <c:v>1.675648054154813E-2</c:v>
                </c:pt>
                <c:pt idx="31">
                  <c:v>1.7678200297532781E-2</c:v>
                </c:pt>
                <c:pt idx="32">
                  <c:v>1.5488600757980565E-2</c:v>
                </c:pt>
                <c:pt idx="33">
                  <c:v>1.5478298376207266E-2</c:v>
                </c:pt>
                <c:pt idx="34">
                  <c:v>1.5318268045995323E-2</c:v>
                </c:pt>
                <c:pt idx="35">
                  <c:v>1.463693719805436E-2</c:v>
                </c:pt>
                <c:pt idx="36">
                  <c:v>1.433542082482242E-2</c:v>
                </c:pt>
                <c:pt idx="37">
                  <c:v>1.4180198272771354E-2</c:v>
                </c:pt>
                <c:pt idx="38">
                  <c:v>1.1795540304977974E-2</c:v>
                </c:pt>
                <c:pt idx="39">
                  <c:v>1.001185460729381E-2</c:v>
                </c:pt>
                <c:pt idx="40">
                  <c:v>8.6141648133826552E-3</c:v>
                </c:pt>
                <c:pt idx="41">
                  <c:v>1.134979058691982E-2</c:v>
                </c:pt>
                <c:pt idx="42">
                  <c:v>1.0559941317633418E-2</c:v>
                </c:pt>
                <c:pt idx="43">
                  <c:v>7.8792615802205247E-3</c:v>
                </c:pt>
                <c:pt idx="44">
                  <c:v>6.1196147733407315E-3</c:v>
                </c:pt>
                <c:pt idx="45">
                  <c:v>4.5550263947021019E-3</c:v>
                </c:pt>
                <c:pt idx="46">
                  <c:v>5.9527161886132563E-3</c:v>
                </c:pt>
                <c:pt idx="47">
                  <c:v>5.7844439529826765E-3</c:v>
                </c:pt>
                <c:pt idx="48">
                  <c:v>4.6408795761462762E-3</c:v>
                </c:pt>
                <c:pt idx="49">
                  <c:v>4.1381233456091928E-3</c:v>
                </c:pt>
                <c:pt idx="50">
                  <c:v>4.7404692666215198E-3</c:v>
                </c:pt>
                <c:pt idx="51">
                  <c:v>4.9794845237620998E-3</c:v>
                </c:pt>
                <c:pt idx="52">
                  <c:v>3.9533672991413299E-3</c:v>
                </c:pt>
                <c:pt idx="53">
                  <c:v>3.6360539405236626E-3</c:v>
                </c:pt>
                <c:pt idx="54">
                  <c:v>3.6958077548088081E-3</c:v>
                </c:pt>
                <c:pt idx="55">
                  <c:v>3.7109179147429825E-3</c:v>
                </c:pt>
                <c:pt idx="56">
                  <c:v>4.4787887695796769E-3</c:v>
                </c:pt>
                <c:pt idx="57">
                  <c:v>5.7370529968254922E-3</c:v>
                </c:pt>
                <c:pt idx="58">
                  <c:v>5.828400781882093E-3</c:v>
                </c:pt>
                <c:pt idx="59">
                  <c:v>5.894336025231219E-3</c:v>
                </c:pt>
                <c:pt idx="60">
                  <c:v>4.2672465305012312E-3</c:v>
                </c:pt>
                <c:pt idx="61">
                  <c:v>4.4210954316491911E-3</c:v>
                </c:pt>
                <c:pt idx="62">
                  <c:v>5.2974847078313203E-3</c:v>
                </c:pt>
                <c:pt idx="63">
                  <c:v>4.9293462657987027E-3</c:v>
                </c:pt>
                <c:pt idx="64">
                  <c:v>7.2350193066634426E-3</c:v>
                </c:pt>
                <c:pt idx="65">
                  <c:v>5.8510660217833549E-3</c:v>
                </c:pt>
                <c:pt idx="66">
                  <c:v>5.8483187199771421E-3</c:v>
                </c:pt>
                <c:pt idx="67">
                  <c:v>6.5337705206274278E-3</c:v>
                </c:pt>
                <c:pt idx="68">
                  <c:v>6.0955758825363632E-3</c:v>
                </c:pt>
                <c:pt idx="69">
                  <c:v>6.0873339771177221E-3</c:v>
                </c:pt>
                <c:pt idx="70">
                  <c:v>7.1107038999322783E-3</c:v>
                </c:pt>
                <c:pt idx="71">
                  <c:v>8.2844885966370276E-3</c:v>
                </c:pt>
                <c:pt idx="72">
                  <c:v>7.4994471055114982E-3</c:v>
                </c:pt>
                <c:pt idx="73">
                  <c:v>6.8785568973072321E-3</c:v>
                </c:pt>
                <c:pt idx="74">
                  <c:v>7.5722506033761581E-3</c:v>
                </c:pt>
                <c:pt idx="75">
                  <c:v>7.3098832808827629E-3</c:v>
                </c:pt>
                <c:pt idx="76">
                  <c:v>6.916332297142668E-3</c:v>
                </c:pt>
                <c:pt idx="77">
                  <c:v>7.028284845745871E-3</c:v>
                </c:pt>
                <c:pt idx="78">
                  <c:v>6.6834984690660676E-3</c:v>
                </c:pt>
                <c:pt idx="79">
                  <c:v>6.4747035317938373E-3</c:v>
                </c:pt>
                <c:pt idx="80">
                  <c:v>6.8160557812158721E-3</c:v>
                </c:pt>
                <c:pt idx="81">
                  <c:v>4.9293462657987019E-3</c:v>
                </c:pt>
                <c:pt idx="82">
                  <c:v>5.4925431360724839E-3</c:v>
                </c:pt>
                <c:pt idx="83">
                  <c:v>4.3908751117808413E-3</c:v>
                </c:pt>
                <c:pt idx="84">
                  <c:v>4.7349746630090915E-3</c:v>
                </c:pt>
                <c:pt idx="85">
                  <c:v>5.2329231153853016E-3</c:v>
                </c:pt>
                <c:pt idx="86">
                  <c:v>5.670430928024813E-3</c:v>
                </c:pt>
                <c:pt idx="87">
                  <c:v>6.268655896327819E-3</c:v>
                </c:pt>
                <c:pt idx="88">
                  <c:v>7.4465615457418874E-3</c:v>
                </c:pt>
                <c:pt idx="89">
                  <c:v>7.3091964554312088E-3</c:v>
                </c:pt>
                <c:pt idx="90">
                  <c:v>6.6271787820386899E-3</c:v>
                </c:pt>
                <c:pt idx="91">
                  <c:v>7.0900991363856761E-3</c:v>
                </c:pt>
                <c:pt idx="92">
                  <c:v>8.1368211245530474E-3</c:v>
                </c:pt>
                <c:pt idx="93">
                  <c:v>8.2082509715145999E-3</c:v>
                </c:pt>
                <c:pt idx="94">
                  <c:v>8.1560522371965424E-3</c:v>
                </c:pt>
                <c:pt idx="95">
                  <c:v>6.3826689212856825E-3</c:v>
                </c:pt>
                <c:pt idx="96">
                  <c:v>6.037195719154325E-3</c:v>
                </c:pt>
                <c:pt idx="97">
                  <c:v>5.5248239322954933E-3</c:v>
                </c:pt>
                <c:pt idx="98">
                  <c:v>4.9348408694111284E-3</c:v>
                </c:pt>
                <c:pt idx="99">
                  <c:v>6.7150924398375247E-3</c:v>
                </c:pt>
                <c:pt idx="100">
                  <c:v>4.9630007129248185E-3</c:v>
                </c:pt>
                <c:pt idx="101">
                  <c:v>4.5351084566070546E-3</c:v>
                </c:pt>
                <c:pt idx="102">
                  <c:v>3.5419588536608482E-3</c:v>
                </c:pt>
                <c:pt idx="103">
                  <c:v>3.7225939474193905E-3</c:v>
                </c:pt>
                <c:pt idx="104">
                  <c:v>4.1182054075141446E-3</c:v>
                </c:pt>
                <c:pt idx="105">
                  <c:v>3.2507448622022092E-3</c:v>
                </c:pt>
                <c:pt idx="106">
                  <c:v>4.0014450807500683E-3</c:v>
                </c:pt>
                <c:pt idx="107">
                  <c:v>2.7940059369192028E-3</c:v>
                </c:pt>
                <c:pt idx="108">
                  <c:v>3.3008831201656072E-3</c:v>
                </c:pt>
                <c:pt idx="109">
                  <c:v>2.981509285193279E-3</c:v>
                </c:pt>
                <c:pt idx="110">
                  <c:v>2.7493622825682323E-3</c:v>
                </c:pt>
                <c:pt idx="111">
                  <c:v>3.4554188467651207E-3</c:v>
                </c:pt>
                <c:pt idx="112">
                  <c:v>2.8441441948826003E-3</c:v>
                </c:pt>
                <c:pt idx="113">
                  <c:v>2.6449648139321171E-3</c:v>
                </c:pt>
                <c:pt idx="114">
                  <c:v>2.3180358989927014E-3</c:v>
                </c:pt>
                <c:pt idx="115">
                  <c:v>2.5172152799431856E-3</c:v>
                </c:pt>
                <c:pt idx="116">
                  <c:v>1.8516814173879478E-3</c:v>
                </c:pt>
                <c:pt idx="117">
                  <c:v>1.9011328498997919E-3</c:v>
                </c:pt>
                <c:pt idx="118">
                  <c:v>1.8722861809345494E-3</c:v>
                </c:pt>
                <c:pt idx="119">
                  <c:v>1.4986531352895037E-3</c:v>
                </c:pt>
                <c:pt idx="120">
                  <c:v>1.7342342651723173E-3</c:v>
                </c:pt>
                <c:pt idx="121">
                  <c:v>1.6044242548287262E-3</c:v>
                </c:pt>
                <c:pt idx="122">
                  <c:v>1.6305236219877552E-3</c:v>
                </c:pt>
                <c:pt idx="123">
                  <c:v>1.5817590149274643E-3</c:v>
                </c:pt>
                <c:pt idx="124">
                  <c:v>1.3736509031067861E-3</c:v>
                </c:pt>
                <c:pt idx="125">
                  <c:v>1.677227752693386E-3</c:v>
                </c:pt>
                <c:pt idx="126">
                  <c:v>1.6882169599182399E-3</c:v>
                </c:pt>
                <c:pt idx="127">
                  <c:v>1.579698538572804E-3</c:v>
                </c:pt>
                <c:pt idx="128">
                  <c:v>1.9959147622141604E-3</c:v>
                </c:pt>
                <c:pt idx="129">
                  <c:v>1.9684417441520248E-3</c:v>
                </c:pt>
                <c:pt idx="130">
                  <c:v>1.9402819006383353E-3</c:v>
                </c:pt>
                <c:pt idx="131">
                  <c:v>1.8736598318376562E-3</c:v>
                </c:pt>
                <c:pt idx="132">
                  <c:v>2.0639104819179461E-3</c:v>
                </c:pt>
                <c:pt idx="133">
                  <c:v>1.9203639625432871E-3</c:v>
                </c:pt>
                <c:pt idx="134">
                  <c:v>1.4759878953882419E-3</c:v>
                </c:pt>
                <c:pt idx="135">
                  <c:v>1.4588172590994069E-3</c:v>
                </c:pt>
                <c:pt idx="136">
                  <c:v>1.5268129788031926E-3</c:v>
                </c:pt>
                <c:pt idx="137">
                  <c:v>1.2362858127961075E-3</c:v>
                </c:pt>
                <c:pt idx="138">
                  <c:v>1.272000736276884E-3</c:v>
                </c:pt>
                <c:pt idx="139">
                  <c:v>1.2410935909569812E-3</c:v>
                </c:pt>
                <c:pt idx="140">
                  <c:v>7.7061815664290691E-4</c:v>
                </c:pt>
                <c:pt idx="141">
                  <c:v>6.6759433890989795E-4</c:v>
                </c:pt>
                <c:pt idx="142">
                  <c:v>8.9081261066475069E-4</c:v>
                </c:pt>
                <c:pt idx="143">
                  <c:v>6.9438053152048038E-4</c:v>
                </c:pt>
                <c:pt idx="144">
                  <c:v>8.7020784711814897E-4</c:v>
                </c:pt>
                <c:pt idx="145">
                  <c:v>6.6416021165213105E-4</c:v>
                </c:pt>
                <c:pt idx="146">
                  <c:v>6.4836322626640297E-4</c:v>
                </c:pt>
                <c:pt idx="147">
                  <c:v>7.8847561838329527E-4</c:v>
                </c:pt>
                <c:pt idx="148">
                  <c:v>7.012487860360144E-4</c:v>
                </c:pt>
                <c:pt idx="149">
                  <c:v>7.4451878948387801E-4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F-4ED7-92EE-DCCA20C6D6CF}"/>
            </c:ext>
          </c:extLst>
        </c:ser>
        <c:ser>
          <c:idx val="1"/>
          <c:order val="1"/>
          <c:tx>
            <c:strRef>
              <c:f>'TLF GC - r3'!$CY$7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r3'!$CY$8:$CY$158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F-4ED7-92EE-DCCA20C6D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50"/>
          <c:min val="4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 Cost</a:t>
            </a:r>
          </a:p>
        </c:rich>
      </c:tx>
      <c:layout>
        <c:manualLayout>
          <c:xMode val="edge"/>
          <c:yMode val="edge"/>
          <c:x val="0.41410730094857429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93-4B3F-B975-664E3F864006}"/>
            </c:ext>
          </c:extLst>
        </c:ser>
        <c:ser>
          <c:idx val="1"/>
          <c:order val="1"/>
          <c:tx>
            <c:strRef>
              <c:f>'TLF GC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r3'!$DK$8:$DK$158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3.9939250020234108E-5</c:v>
                </c:pt>
                <c:pt idx="2">
                  <c:v>1.8871956880421879E-4</c:v>
                </c:pt>
                <c:pt idx="3">
                  <c:v>1.1114220436094287E-3</c:v>
                </c:pt>
                <c:pt idx="4">
                  <c:v>8.434719957087786E-3</c:v>
                </c:pt>
                <c:pt idx="5">
                  <c:v>8.2601510497145765E-3</c:v>
                </c:pt>
                <c:pt idx="6">
                  <c:v>1.117095533099058E-2</c:v>
                </c:pt>
                <c:pt idx="7">
                  <c:v>2.0234123354621915E-2</c:v>
                </c:pt>
                <c:pt idx="8">
                  <c:v>2.7202993486463756E-2</c:v>
                </c:pt>
                <c:pt idx="9">
                  <c:v>2.8230040558176139E-2</c:v>
                </c:pt>
                <c:pt idx="10">
                  <c:v>1.856513880079624E-2</c:v>
                </c:pt>
                <c:pt idx="11">
                  <c:v>1.9958780577992358E-2</c:v>
                </c:pt>
                <c:pt idx="12">
                  <c:v>2.05922541130815E-2</c:v>
                </c:pt>
                <c:pt idx="13">
                  <c:v>2.0607198269546025E-2</c:v>
                </c:pt>
                <c:pt idx="14">
                  <c:v>2.413190320841781E-2</c:v>
                </c:pt>
                <c:pt idx="15">
                  <c:v>2.3238692299024893E-2</c:v>
                </c:pt>
                <c:pt idx="16">
                  <c:v>2.9911721032538047E-2</c:v>
                </c:pt>
                <c:pt idx="17">
                  <c:v>2.4960708770923795E-2</c:v>
                </c:pt>
                <c:pt idx="18">
                  <c:v>2.9521189226876614E-2</c:v>
                </c:pt>
                <c:pt idx="19">
                  <c:v>3.2659991081115808E-2</c:v>
                </c:pt>
                <c:pt idx="20">
                  <c:v>2.4946954857009544E-2</c:v>
                </c:pt>
                <c:pt idx="21">
                  <c:v>2.7476220276337275E-2</c:v>
                </c:pt>
                <c:pt idx="22">
                  <c:v>2.3300188164122274E-2</c:v>
                </c:pt>
                <c:pt idx="23">
                  <c:v>2.4358842788002981E-2</c:v>
                </c:pt>
                <c:pt idx="24">
                  <c:v>2.4835072057283986E-2</c:v>
                </c:pt>
                <c:pt idx="25">
                  <c:v>2.4600065278191419E-2</c:v>
                </c:pt>
                <c:pt idx="26">
                  <c:v>2.3058436677244828E-2</c:v>
                </c:pt>
                <c:pt idx="27">
                  <c:v>2.1327691759977268E-2</c:v>
                </c:pt>
                <c:pt idx="28">
                  <c:v>1.8009824526508282E-2</c:v>
                </c:pt>
                <c:pt idx="29">
                  <c:v>1.8605739296677734E-2</c:v>
                </c:pt>
                <c:pt idx="30">
                  <c:v>1.6906469682406253E-2</c:v>
                </c:pt>
                <c:pt idx="31">
                  <c:v>1.3572864797439228E-2</c:v>
                </c:pt>
                <c:pt idx="32">
                  <c:v>1.0023826010872995E-2</c:v>
                </c:pt>
                <c:pt idx="33">
                  <c:v>1.2230535699077054E-2</c:v>
                </c:pt>
                <c:pt idx="34">
                  <c:v>1.0288985601239118E-2</c:v>
                </c:pt>
                <c:pt idx="35">
                  <c:v>7.8509721107655576E-3</c:v>
                </c:pt>
                <c:pt idx="36">
                  <c:v>7.7039110312208522E-3</c:v>
                </c:pt>
                <c:pt idx="37">
                  <c:v>7.7857732688451078E-3</c:v>
                </c:pt>
                <c:pt idx="38">
                  <c:v>7.1673761393927417E-3</c:v>
                </c:pt>
                <c:pt idx="39">
                  <c:v>7.2185565690544313E-3</c:v>
                </c:pt>
                <c:pt idx="40">
                  <c:v>7.6477051330135692E-3</c:v>
                </c:pt>
                <c:pt idx="41">
                  <c:v>6.4445021638609547E-3</c:v>
                </c:pt>
                <c:pt idx="42">
                  <c:v>7.1280981352337689E-3</c:v>
                </c:pt>
                <c:pt idx="43">
                  <c:v>8.3351363303817046E-3</c:v>
                </c:pt>
                <c:pt idx="44">
                  <c:v>7.7663326405240001E-3</c:v>
                </c:pt>
                <c:pt idx="45">
                  <c:v>8.0841274014465912E-3</c:v>
                </c:pt>
                <c:pt idx="46">
                  <c:v>8.2944035853279568E-3</c:v>
                </c:pt>
                <c:pt idx="47">
                  <c:v>7.7521819790929911E-3</c:v>
                </c:pt>
                <c:pt idx="48">
                  <c:v>8.4220240365515519E-3</c:v>
                </c:pt>
                <c:pt idx="49">
                  <c:v>8.0611160454746675E-3</c:v>
                </c:pt>
                <c:pt idx="50">
                  <c:v>7.1571929531293044E-3</c:v>
                </c:pt>
                <c:pt idx="51">
                  <c:v>8.4263882592358844E-3</c:v>
                </c:pt>
                <c:pt idx="52">
                  <c:v>8.6477733735864527E-3</c:v>
                </c:pt>
                <c:pt idx="53">
                  <c:v>9.1139517057762694E-3</c:v>
                </c:pt>
                <c:pt idx="54">
                  <c:v>8.1465490107497391E-3</c:v>
                </c:pt>
                <c:pt idx="55">
                  <c:v>7.8841666530009152E-3</c:v>
                </c:pt>
                <c:pt idx="56">
                  <c:v>7.6794449343541545E-3</c:v>
                </c:pt>
                <c:pt idx="57">
                  <c:v>6.8493168801256445E-3</c:v>
                </c:pt>
                <c:pt idx="58">
                  <c:v>6.3786420760792439E-3</c:v>
                </c:pt>
                <c:pt idx="59">
                  <c:v>5.7894720136946638E-3</c:v>
                </c:pt>
                <c:pt idx="60">
                  <c:v>4.8954676092682311E-3</c:v>
                </c:pt>
                <c:pt idx="61">
                  <c:v>4.7581929684702082E-3</c:v>
                </c:pt>
                <c:pt idx="62">
                  <c:v>4.7525062540633546E-3</c:v>
                </c:pt>
                <c:pt idx="63">
                  <c:v>4.986587288950157E-3</c:v>
                </c:pt>
                <c:pt idx="64">
                  <c:v>5.2912893818197575E-3</c:v>
                </c:pt>
                <c:pt idx="65">
                  <c:v>4.6744792424344202E-3</c:v>
                </c:pt>
                <c:pt idx="66">
                  <c:v>5.3999982014112553E-3</c:v>
                </c:pt>
                <c:pt idx="67">
                  <c:v>5.8857494110944337E-3</c:v>
                </c:pt>
                <c:pt idx="68">
                  <c:v>6.0734109865206339E-3</c:v>
                </c:pt>
                <c:pt idx="69">
                  <c:v>6.6459176532014056E-3</c:v>
                </c:pt>
                <c:pt idx="70">
                  <c:v>5.984275044422495E-3</c:v>
                </c:pt>
                <c:pt idx="71">
                  <c:v>5.4630810565756659E-3</c:v>
                </c:pt>
                <c:pt idx="72">
                  <c:v>5.0334034959275175E-3</c:v>
                </c:pt>
                <c:pt idx="73">
                  <c:v>4.517102727454027E-3</c:v>
                </c:pt>
                <c:pt idx="74">
                  <c:v>4.3574779765453431E-3</c:v>
                </c:pt>
                <c:pt idx="75">
                  <c:v>4.4035006884891896E-3</c:v>
                </c:pt>
                <c:pt idx="76">
                  <c:v>3.7901290275824157E-3</c:v>
                </c:pt>
                <c:pt idx="77">
                  <c:v>3.185353562872049E-3</c:v>
                </c:pt>
                <c:pt idx="78">
                  <c:v>2.793102517971339E-3</c:v>
                </c:pt>
                <c:pt idx="79">
                  <c:v>3.1710706522687865E-3</c:v>
                </c:pt>
                <c:pt idx="80">
                  <c:v>2.5344231370455841E-3</c:v>
                </c:pt>
                <c:pt idx="81">
                  <c:v>2.8844866959977689E-3</c:v>
                </c:pt>
                <c:pt idx="82">
                  <c:v>2.4885326742739907E-3</c:v>
                </c:pt>
                <c:pt idx="83">
                  <c:v>2.4090509217502801E-3</c:v>
                </c:pt>
                <c:pt idx="84">
                  <c:v>2.4075961808555034E-3</c:v>
                </c:pt>
                <c:pt idx="85">
                  <c:v>2.2916136567901215E-3</c:v>
                </c:pt>
                <c:pt idx="86">
                  <c:v>2.2843399523162378E-3</c:v>
                </c:pt>
                <c:pt idx="87">
                  <c:v>2.1376756202882916E-3</c:v>
                </c:pt>
                <c:pt idx="88">
                  <c:v>1.8328412782464389E-3</c:v>
                </c:pt>
                <c:pt idx="89">
                  <c:v>1.8685485547545949E-3</c:v>
                </c:pt>
                <c:pt idx="90">
                  <c:v>1.7158007608030377E-3</c:v>
                </c:pt>
                <c:pt idx="91">
                  <c:v>1.8144586433033508E-3</c:v>
                </c:pt>
                <c:pt idx="92">
                  <c:v>1.7220164718989019E-3</c:v>
                </c:pt>
                <c:pt idx="93">
                  <c:v>1.9883663048152977E-3</c:v>
                </c:pt>
                <c:pt idx="94">
                  <c:v>2.2084289274433423E-3</c:v>
                </c:pt>
                <c:pt idx="95">
                  <c:v>2.3431908339685693E-3</c:v>
                </c:pt>
                <c:pt idx="96">
                  <c:v>2.21213190426641E-3</c:v>
                </c:pt>
                <c:pt idx="97">
                  <c:v>2.2921426534791311E-3</c:v>
                </c:pt>
                <c:pt idx="98">
                  <c:v>2.3668634358017544E-3</c:v>
                </c:pt>
                <c:pt idx="99">
                  <c:v>2.5828263340899743E-3</c:v>
                </c:pt>
                <c:pt idx="100">
                  <c:v>2.0501266682571824E-3</c:v>
                </c:pt>
                <c:pt idx="101">
                  <c:v>2.1080518057037469E-3</c:v>
                </c:pt>
                <c:pt idx="102">
                  <c:v>2.5103537876956417E-3</c:v>
                </c:pt>
                <c:pt idx="103">
                  <c:v>2.1556615077146226E-3</c:v>
                </c:pt>
                <c:pt idx="104">
                  <c:v>1.6779774975388424E-3</c:v>
                </c:pt>
                <c:pt idx="105">
                  <c:v>1.2952483930403075E-3</c:v>
                </c:pt>
                <c:pt idx="106">
                  <c:v>1.1828365966257413E-3</c:v>
                </c:pt>
                <c:pt idx="107">
                  <c:v>1.1257049542126912E-3</c:v>
                </c:pt>
                <c:pt idx="108">
                  <c:v>1.1875975668268288E-3</c:v>
                </c:pt>
                <c:pt idx="109">
                  <c:v>1.1729179087068089E-3</c:v>
                </c:pt>
                <c:pt idx="110">
                  <c:v>9.2653770080053041E-4</c:v>
                </c:pt>
                <c:pt idx="111">
                  <c:v>9.1886724880988944E-4</c:v>
                </c:pt>
                <c:pt idx="112">
                  <c:v>8.8051498885668457E-4</c:v>
                </c:pt>
                <c:pt idx="113">
                  <c:v>9.8433058907484278E-4</c:v>
                </c:pt>
                <c:pt idx="114">
                  <c:v>7.0237535383266009E-4</c:v>
                </c:pt>
                <c:pt idx="115">
                  <c:v>6.522529175489888E-4</c:v>
                </c:pt>
                <c:pt idx="116">
                  <c:v>5.4764382229731596E-4</c:v>
                </c:pt>
                <c:pt idx="117">
                  <c:v>3.9502827751801092E-4</c:v>
                </c:pt>
                <c:pt idx="118">
                  <c:v>2.1900462925002542E-4</c:v>
                </c:pt>
                <c:pt idx="119">
                  <c:v>2.5656339416971576E-4</c:v>
                </c:pt>
                <c:pt idx="120">
                  <c:v>3.835225995320494E-4</c:v>
                </c:pt>
                <c:pt idx="121">
                  <c:v>3.0139586356328987E-4</c:v>
                </c:pt>
                <c:pt idx="122">
                  <c:v>2.6317585278233735E-4</c:v>
                </c:pt>
                <c:pt idx="123">
                  <c:v>2.5854713175350229E-4</c:v>
                </c:pt>
                <c:pt idx="124">
                  <c:v>1.9890275506765598E-4</c:v>
                </c:pt>
                <c:pt idx="125">
                  <c:v>1.9017430969899555E-4</c:v>
                </c:pt>
                <c:pt idx="126">
                  <c:v>1.2682695619008116E-4</c:v>
                </c:pt>
                <c:pt idx="127">
                  <c:v>6.6256835298467842E-5</c:v>
                </c:pt>
                <c:pt idx="128">
                  <c:v>7.6572270734157448E-5</c:v>
                </c:pt>
                <c:pt idx="129">
                  <c:v>6.2157110958642497E-5</c:v>
                </c:pt>
                <c:pt idx="130">
                  <c:v>5.8454134135574426E-5</c:v>
                </c:pt>
                <c:pt idx="131">
                  <c:v>6.3876350197924095E-5</c:v>
                </c:pt>
                <c:pt idx="132">
                  <c:v>3.2533296374097981E-5</c:v>
                </c:pt>
                <c:pt idx="133">
                  <c:v>4.1261741742758418E-5</c:v>
                </c:pt>
                <c:pt idx="134">
                  <c:v>2.8830319551029917E-5</c:v>
                </c:pt>
                <c:pt idx="135">
                  <c:v>4.0071499192486538E-5</c:v>
                </c:pt>
                <c:pt idx="136">
                  <c:v>3.808776160870008E-5</c:v>
                </c:pt>
                <c:pt idx="137">
                  <c:v>2.7904575345262903E-5</c:v>
                </c:pt>
                <c:pt idx="138">
                  <c:v>2.0498621699126779E-5</c:v>
                </c:pt>
                <c:pt idx="139">
                  <c:v>1.6398897359301424E-5</c:v>
                </c:pt>
                <c:pt idx="140">
                  <c:v>6.6124586126215418E-6</c:v>
                </c:pt>
                <c:pt idx="141">
                  <c:v>3.1739801340583396E-6</c:v>
                </c:pt>
                <c:pt idx="142">
                  <c:v>2.6449834450486165E-7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93-4B3F-B975-664E3F864006}"/>
            </c:ext>
          </c:extLst>
        </c:ser>
        <c:ser>
          <c:idx val="2"/>
          <c:order val="2"/>
          <c:tx>
            <c:strRef>
              <c:f>'TLF GC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r3'!$DL$8:$DL$158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5.6447000030105088E-6</c:v>
                </c:pt>
                <c:pt idx="2">
                  <c:v>4.8920733359424415E-5</c:v>
                </c:pt>
                <c:pt idx="3">
                  <c:v>2.116762501128941E-4</c:v>
                </c:pt>
                <c:pt idx="4">
                  <c:v>1.0188683505433969E-3</c:v>
                </c:pt>
                <c:pt idx="5">
                  <c:v>3.0199145016106227E-3</c:v>
                </c:pt>
                <c:pt idx="6">
                  <c:v>3.6596471686184801E-3</c:v>
                </c:pt>
                <c:pt idx="7">
                  <c:v>6.2769064033476865E-3</c:v>
                </c:pt>
                <c:pt idx="8">
                  <c:v>5.9052969864828277E-3</c:v>
                </c:pt>
                <c:pt idx="9">
                  <c:v>7.4914576873287807E-3</c:v>
                </c:pt>
                <c:pt idx="10">
                  <c:v>1.2316735406568934E-2</c:v>
                </c:pt>
                <c:pt idx="11">
                  <c:v>9.5386022217539262E-3</c:v>
                </c:pt>
                <c:pt idx="12">
                  <c:v>1.0024046422012829E-2</c:v>
                </c:pt>
                <c:pt idx="13">
                  <c:v>8.333458771111182E-3</c:v>
                </c:pt>
                <c:pt idx="14">
                  <c:v>1.3580207423909453E-2</c:v>
                </c:pt>
                <c:pt idx="15">
                  <c:v>1.7699897642773285E-2</c:v>
                </c:pt>
                <c:pt idx="16">
                  <c:v>2.262583917873379E-2</c:v>
                </c:pt>
                <c:pt idx="17">
                  <c:v>2.2439564078634441E-2</c:v>
                </c:pt>
                <c:pt idx="18">
                  <c:v>2.7773805581479374E-2</c:v>
                </c:pt>
                <c:pt idx="19">
                  <c:v>2.2140394978474889E-2</c:v>
                </c:pt>
                <c:pt idx="20">
                  <c:v>2.4780233013216135E-2</c:v>
                </c:pt>
                <c:pt idx="21">
                  <c:v>3.0050501249360276E-2</c:v>
                </c:pt>
                <c:pt idx="22">
                  <c:v>2.7774746364813214E-2</c:v>
                </c:pt>
                <c:pt idx="23">
                  <c:v>2.8074856248306603E-2</c:v>
                </c:pt>
                <c:pt idx="24">
                  <c:v>2.5439722130234533E-2</c:v>
                </c:pt>
                <c:pt idx="25">
                  <c:v>1.8270953126411183E-2</c:v>
                </c:pt>
                <c:pt idx="26">
                  <c:v>1.621440075864769E-2</c:v>
                </c:pt>
                <c:pt idx="27">
                  <c:v>1.5980145708522752E-2</c:v>
                </c:pt>
                <c:pt idx="28">
                  <c:v>1.5988612758527268E-2</c:v>
                </c:pt>
                <c:pt idx="29">
                  <c:v>1.8768627510009944E-2</c:v>
                </c:pt>
                <c:pt idx="30">
                  <c:v>1.650886594213807E-2</c:v>
                </c:pt>
                <c:pt idx="31">
                  <c:v>1.7410136375952082E-2</c:v>
                </c:pt>
                <c:pt idx="32">
                  <c:v>1.8336807959779641E-2</c:v>
                </c:pt>
                <c:pt idx="33">
                  <c:v>1.6390327242074849E-2</c:v>
                </c:pt>
                <c:pt idx="34">
                  <c:v>1.6555905108829826E-2</c:v>
                </c:pt>
                <c:pt idx="35">
                  <c:v>1.3385465273805588E-2</c:v>
                </c:pt>
                <c:pt idx="36">
                  <c:v>1.4979152241322222E-2</c:v>
                </c:pt>
                <c:pt idx="37">
                  <c:v>1.4948106391305662E-2</c:v>
                </c:pt>
                <c:pt idx="38">
                  <c:v>1.0065440888701574E-2</c:v>
                </c:pt>
                <c:pt idx="39">
                  <c:v>1.0664719872354522E-2</c:v>
                </c:pt>
                <c:pt idx="40">
                  <c:v>9.9412574886353425E-3</c:v>
                </c:pt>
                <c:pt idx="41">
                  <c:v>9.7907321552217277E-3</c:v>
                </c:pt>
                <c:pt idx="42">
                  <c:v>1.0024046422012829E-2</c:v>
                </c:pt>
                <c:pt idx="43">
                  <c:v>6.3672216033958551E-3</c:v>
                </c:pt>
                <c:pt idx="44">
                  <c:v>4.7105021525122703E-3</c:v>
                </c:pt>
                <c:pt idx="45">
                  <c:v>5.5948384863172499E-3</c:v>
                </c:pt>
                <c:pt idx="46">
                  <c:v>5.6004831863202603E-3</c:v>
                </c:pt>
                <c:pt idx="47">
                  <c:v>5.1696044194237921E-3</c:v>
                </c:pt>
                <c:pt idx="48">
                  <c:v>5.9560992865099228E-3</c:v>
                </c:pt>
                <c:pt idx="49">
                  <c:v>6.8827708703374808E-3</c:v>
                </c:pt>
                <c:pt idx="50">
                  <c:v>5.1630189360869451E-3</c:v>
                </c:pt>
                <c:pt idx="51">
                  <c:v>4.3840503356714954E-3</c:v>
                </c:pt>
                <c:pt idx="52">
                  <c:v>6.1179140199295575E-3</c:v>
                </c:pt>
                <c:pt idx="53">
                  <c:v>5.5383914862871452E-3</c:v>
                </c:pt>
                <c:pt idx="54">
                  <c:v>7.3418731372490017E-3</c:v>
                </c:pt>
                <c:pt idx="55">
                  <c:v>7.1499533371466454E-3</c:v>
                </c:pt>
                <c:pt idx="56">
                  <c:v>6.7632913869404253E-3</c:v>
                </c:pt>
                <c:pt idx="57">
                  <c:v>6.1470783032784452E-3</c:v>
                </c:pt>
                <c:pt idx="58">
                  <c:v>6.8338501369780563E-3</c:v>
                </c:pt>
                <c:pt idx="59">
                  <c:v>6.6485158202125453E-3</c:v>
                </c:pt>
                <c:pt idx="60">
                  <c:v>7.0831577204443531E-3</c:v>
                </c:pt>
                <c:pt idx="61">
                  <c:v>7.1443086371436341E-3</c:v>
                </c:pt>
                <c:pt idx="62">
                  <c:v>6.3559322033898335E-3</c:v>
                </c:pt>
                <c:pt idx="63">
                  <c:v>7.673969654092787E-3</c:v>
                </c:pt>
                <c:pt idx="64">
                  <c:v>7.1809991871632029E-3</c:v>
                </c:pt>
                <c:pt idx="65">
                  <c:v>6.9251061203600599E-3</c:v>
                </c:pt>
                <c:pt idx="66">
                  <c:v>7.4453593039708619E-3</c:v>
                </c:pt>
                <c:pt idx="67">
                  <c:v>7.5902399373814653E-3</c:v>
                </c:pt>
                <c:pt idx="68">
                  <c:v>7.3559848872565281E-3</c:v>
                </c:pt>
                <c:pt idx="69">
                  <c:v>7.5591940873649061E-3</c:v>
                </c:pt>
                <c:pt idx="70">
                  <c:v>7.6730288707589529E-3</c:v>
                </c:pt>
                <c:pt idx="71">
                  <c:v>7.8743565041996602E-3</c:v>
                </c:pt>
                <c:pt idx="72">
                  <c:v>8.1424797543426606E-3</c:v>
                </c:pt>
                <c:pt idx="73">
                  <c:v>6.8743038203329648E-3</c:v>
                </c:pt>
                <c:pt idx="74">
                  <c:v>7.0314146370834257E-3</c:v>
                </c:pt>
                <c:pt idx="75">
                  <c:v>6.2881958033537081E-3</c:v>
                </c:pt>
                <c:pt idx="76">
                  <c:v>4.7246139025197958E-3</c:v>
                </c:pt>
                <c:pt idx="77">
                  <c:v>4.9532242526417226E-3</c:v>
                </c:pt>
                <c:pt idx="78">
                  <c:v>4.6935680525032383E-3</c:v>
                </c:pt>
                <c:pt idx="79">
                  <c:v>3.7960607520245672E-3</c:v>
                </c:pt>
                <c:pt idx="80">
                  <c:v>3.5806213685763335E-3</c:v>
                </c:pt>
                <c:pt idx="81">
                  <c:v>4.2297618689225418E-3</c:v>
                </c:pt>
                <c:pt idx="82">
                  <c:v>4.4019252190143632E-3</c:v>
                </c:pt>
                <c:pt idx="83">
                  <c:v>5.2269922027877317E-3</c:v>
                </c:pt>
                <c:pt idx="84">
                  <c:v>5.5054640696029162E-3</c:v>
                </c:pt>
                <c:pt idx="85">
                  <c:v>5.2994325194930334E-3</c:v>
                </c:pt>
                <c:pt idx="86">
                  <c:v>4.5646807357678319E-3</c:v>
                </c:pt>
                <c:pt idx="87">
                  <c:v>5.1874793027666581E-3</c:v>
                </c:pt>
                <c:pt idx="88">
                  <c:v>6.0153686365415331E-3</c:v>
                </c:pt>
                <c:pt idx="89">
                  <c:v>5.3699912695306645E-3</c:v>
                </c:pt>
                <c:pt idx="90">
                  <c:v>6.3277087033747799E-3</c:v>
                </c:pt>
                <c:pt idx="91">
                  <c:v>4.6719300358250308E-3</c:v>
                </c:pt>
                <c:pt idx="92">
                  <c:v>4.3285441189752256E-3</c:v>
                </c:pt>
                <c:pt idx="93">
                  <c:v>4.2354065689255514E-3</c:v>
                </c:pt>
                <c:pt idx="94">
                  <c:v>4.2899720022879862E-3</c:v>
                </c:pt>
                <c:pt idx="95">
                  <c:v>4.8826655026040907E-3</c:v>
                </c:pt>
                <c:pt idx="96">
                  <c:v>3.2560511184032289E-3</c:v>
                </c:pt>
                <c:pt idx="97">
                  <c:v>3.2626366017400742E-3</c:v>
                </c:pt>
                <c:pt idx="98">
                  <c:v>2.9869870849263945E-3</c:v>
                </c:pt>
                <c:pt idx="99">
                  <c:v>3.364241201794264E-3</c:v>
                </c:pt>
                <c:pt idx="100">
                  <c:v>2.6210223680645465E-3</c:v>
                </c:pt>
                <c:pt idx="101">
                  <c:v>2.9550004515760011E-3</c:v>
                </c:pt>
                <c:pt idx="102">
                  <c:v>2.1788542011620567E-3</c:v>
                </c:pt>
                <c:pt idx="103">
                  <c:v>2.1732095011590463E-3</c:v>
                </c:pt>
                <c:pt idx="104">
                  <c:v>2.2117816178462845E-3</c:v>
                </c:pt>
                <c:pt idx="105">
                  <c:v>2.5071875846705009E-3</c:v>
                </c:pt>
                <c:pt idx="106">
                  <c:v>2.330320317909505E-3</c:v>
                </c:pt>
                <c:pt idx="107">
                  <c:v>1.8627510009934678E-3</c:v>
                </c:pt>
                <c:pt idx="108">
                  <c:v>1.9267242676942538E-3</c:v>
                </c:pt>
                <c:pt idx="109">
                  <c:v>1.9615332510461523E-3</c:v>
                </c:pt>
                <c:pt idx="110">
                  <c:v>1.704699400909174E-3</c:v>
                </c:pt>
                <c:pt idx="111">
                  <c:v>1.6435484842098932E-3</c:v>
                </c:pt>
                <c:pt idx="112">
                  <c:v>1.5428846674895391E-3</c:v>
                </c:pt>
                <c:pt idx="113">
                  <c:v>1.5391215341541988E-3</c:v>
                </c:pt>
                <c:pt idx="114">
                  <c:v>1.1835054339645369E-3</c:v>
                </c:pt>
                <c:pt idx="115">
                  <c:v>1.251241834000663E-3</c:v>
                </c:pt>
                <c:pt idx="116">
                  <c:v>1.3782475840683993E-3</c:v>
                </c:pt>
                <c:pt idx="117">
                  <c:v>1.6698904175572757E-3</c:v>
                </c:pt>
                <c:pt idx="118">
                  <c:v>1.5146611674744868E-3</c:v>
                </c:pt>
                <c:pt idx="119">
                  <c:v>1.4826745341240937E-3</c:v>
                </c:pt>
                <c:pt idx="120">
                  <c:v>1.3227413673721294E-3</c:v>
                </c:pt>
                <c:pt idx="121">
                  <c:v>1.5428846674895391E-3</c:v>
                </c:pt>
                <c:pt idx="122">
                  <c:v>1.6576602342174196E-3</c:v>
                </c:pt>
                <c:pt idx="123">
                  <c:v>1.7602056176054439E-3</c:v>
                </c:pt>
                <c:pt idx="124">
                  <c:v>1.8354682843122504E-3</c:v>
                </c:pt>
                <c:pt idx="125">
                  <c:v>1.7724358009452998E-3</c:v>
                </c:pt>
                <c:pt idx="126">
                  <c:v>1.7442123009302473E-3</c:v>
                </c:pt>
                <c:pt idx="127">
                  <c:v>1.8429945509829313E-3</c:v>
                </c:pt>
                <c:pt idx="128">
                  <c:v>2.2164855345154603E-3</c:v>
                </c:pt>
                <c:pt idx="129">
                  <c:v>1.7555017009362685E-3</c:v>
                </c:pt>
                <c:pt idx="130">
                  <c:v>1.2672351506758592E-3</c:v>
                </c:pt>
                <c:pt idx="131">
                  <c:v>1.1120059005930703E-3</c:v>
                </c:pt>
                <c:pt idx="132">
                  <c:v>1.0800192672426774E-3</c:v>
                </c:pt>
                <c:pt idx="133">
                  <c:v>1.0960125839178738E-3</c:v>
                </c:pt>
                <c:pt idx="134">
                  <c:v>1.3716621007315538E-3</c:v>
                </c:pt>
                <c:pt idx="135">
                  <c:v>9.7371075051931296E-4</c:v>
                </c:pt>
                <c:pt idx="136">
                  <c:v>9.8217780052382853E-4</c:v>
                </c:pt>
                <c:pt idx="137">
                  <c:v>8.7869163380196926E-4</c:v>
                </c:pt>
                <c:pt idx="138">
                  <c:v>6.6607460035524014E-4</c:v>
                </c:pt>
                <c:pt idx="139">
                  <c:v>8.9656651714483597E-4</c:v>
                </c:pt>
                <c:pt idx="140">
                  <c:v>9.6806605051630225E-4</c:v>
                </c:pt>
                <c:pt idx="141">
                  <c:v>8.4106030044856579E-4</c:v>
                </c:pt>
                <c:pt idx="142">
                  <c:v>8.6646145046211326E-4</c:v>
                </c:pt>
                <c:pt idx="143">
                  <c:v>9.7935545052232334E-4</c:v>
                </c:pt>
                <c:pt idx="144">
                  <c:v>7.9119878375530643E-4</c:v>
                </c:pt>
                <c:pt idx="145">
                  <c:v>6.2656170033416651E-4</c:v>
                </c:pt>
                <c:pt idx="146">
                  <c:v>5.3718728361983352E-4</c:v>
                </c:pt>
                <c:pt idx="147">
                  <c:v>5.9739741698527883E-4</c:v>
                </c:pt>
                <c:pt idx="148">
                  <c:v>6.2938405033567181E-4</c:v>
                </c:pt>
                <c:pt idx="149">
                  <c:v>4.205301502242829E-4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93-4B3F-B975-664E3F864006}"/>
            </c:ext>
          </c:extLst>
        </c:ser>
        <c:ser>
          <c:idx val="3"/>
          <c:order val="3"/>
          <c:tx>
            <c:strRef>
              <c:f>'TLF GC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r3'!$DM$8:$DM$158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6.2365066758135481E-5</c:v>
                </c:pt>
                <c:pt idx="3">
                  <c:v>6.4841326761767328E-4</c:v>
                </c:pt>
                <c:pt idx="4">
                  <c:v>1.3142520685942374E-3</c:v>
                </c:pt>
                <c:pt idx="5">
                  <c:v>2.0121905362845472E-3</c:v>
                </c:pt>
                <c:pt idx="6">
                  <c:v>3.6767875387259583E-3</c:v>
                </c:pt>
                <c:pt idx="7">
                  <c:v>3.3246083382094281E-3</c:v>
                </c:pt>
                <c:pt idx="8">
                  <c:v>2.9678434710195059E-3</c:v>
                </c:pt>
                <c:pt idx="9">
                  <c:v>6.1209478756440614E-3</c:v>
                </c:pt>
                <c:pt idx="10">
                  <c:v>3.9033194723915384E-3</c:v>
                </c:pt>
                <c:pt idx="11">
                  <c:v>5.1020127408162889E-3</c:v>
                </c:pt>
                <c:pt idx="12">
                  <c:v>4.7030597402311575E-3</c:v>
                </c:pt>
                <c:pt idx="13">
                  <c:v>3.4951951384596222E-3</c:v>
                </c:pt>
                <c:pt idx="14">
                  <c:v>6.6941562098181001E-3</c:v>
                </c:pt>
                <c:pt idx="15">
                  <c:v>6.2731920092006866E-3</c:v>
                </c:pt>
                <c:pt idx="16">
                  <c:v>9.6895136808779619E-3</c:v>
                </c:pt>
                <c:pt idx="17">
                  <c:v>1.1030362616177873E-2</c:v>
                </c:pt>
                <c:pt idx="18">
                  <c:v>9.9545652146000359E-3</c:v>
                </c:pt>
                <c:pt idx="19">
                  <c:v>1.5945280156719758E-2</c:v>
                </c:pt>
                <c:pt idx="20">
                  <c:v>1.9296485361634856E-2</c:v>
                </c:pt>
                <c:pt idx="21">
                  <c:v>1.8529761893843665E-2</c:v>
                </c:pt>
                <c:pt idx="22">
                  <c:v>2.0118236829506763E-2</c:v>
                </c:pt>
                <c:pt idx="23">
                  <c:v>1.9724786628929701E-2</c:v>
                </c:pt>
                <c:pt idx="24">
                  <c:v>2.4047236035269298E-2</c:v>
                </c:pt>
                <c:pt idx="25">
                  <c:v>2.2568817099767612E-2</c:v>
                </c:pt>
                <c:pt idx="26">
                  <c:v>1.9429469695163237E-2</c:v>
                </c:pt>
                <c:pt idx="27">
                  <c:v>1.8128057493254499E-2</c:v>
                </c:pt>
                <c:pt idx="28">
                  <c:v>1.6562510890958358E-2</c:v>
                </c:pt>
                <c:pt idx="29">
                  <c:v>8.6485673460179047E-3</c:v>
                </c:pt>
                <c:pt idx="30">
                  <c:v>1.5416094222610281E-2</c:v>
                </c:pt>
                <c:pt idx="31">
                  <c:v>1.8272964560133696E-2</c:v>
                </c:pt>
                <c:pt idx="32">
                  <c:v>1.6084684423590883E-2</c:v>
                </c:pt>
                <c:pt idx="33">
                  <c:v>8.827408346280206E-3</c:v>
                </c:pt>
                <c:pt idx="34">
                  <c:v>1.0708448815705733E-2</c:v>
                </c:pt>
                <c:pt idx="35">
                  <c:v>1.3222311286059399E-2</c:v>
                </c:pt>
                <c:pt idx="36">
                  <c:v>9.8601004811281548E-3</c:v>
                </c:pt>
                <c:pt idx="37">
                  <c:v>1.1721881150525434E-2</c:v>
                </c:pt>
                <c:pt idx="38">
                  <c:v>1.2787590085421808E-2</c:v>
                </c:pt>
                <c:pt idx="39">
                  <c:v>8.8200712796027772E-3</c:v>
                </c:pt>
                <c:pt idx="40">
                  <c:v>7.5516758777424637E-3</c:v>
                </c:pt>
                <c:pt idx="41">
                  <c:v>8.2092604787069208E-3</c:v>
                </c:pt>
                <c:pt idx="42">
                  <c:v>8.2221003453924208E-3</c:v>
                </c:pt>
                <c:pt idx="43">
                  <c:v>7.0334955436491316E-3</c:v>
                </c:pt>
                <c:pt idx="44">
                  <c:v>7.1811540105323653E-3</c:v>
                </c:pt>
                <c:pt idx="45">
                  <c:v>4.8974920071829919E-3</c:v>
                </c:pt>
                <c:pt idx="46">
                  <c:v>7.7075885446378015E-3</c:v>
                </c:pt>
                <c:pt idx="47">
                  <c:v>4.698474073557766E-3</c:v>
                </c:pt>
                <c:pt idx="48">
                  <c:v>3.3401996048989619E-3</c:v>
                </c:pt>
                <c:pt idx="49">
                  <c:v>3.3090170715198942E-3</c:v>
                </c:pt>
                <c:pt idx="50">
                  <c:v>2.6752779372570764E-3</c:v>
                </c:pt>
                <c:pt idx="51">
                  <c:v>3.8400372722987241E-3</c:v>
                </c:pt>
                <c:pt idx="52">
                  <c:v>1.7132050691793686E-3</c:v>
                </c:pt>
                <c:pt idx="53">
                  <c:v>2.5267023370391653E-3</c:v>
                </c:pt>
                <c:pt idx="54">
                  <c:v>1.6765197357922303E-3</c:v>
                </c:pt>
                <c:pt idx="55">
                  <c:v>1.6104861356953811E-3</c:v>
                </c:pt>
                <c:pt idx="56">
                  <c:v>2.6606038039022209E-3</c:v>
                </c:pt>
                <c:pt idx="57">
                  <c:v>3.4465870717216634E-3</c:v>
                </c:pt>
                <c:pt idx="58">
                  <c:v>3.4300786716974512E-3</c:v>
                </c:pt>
                <c:pt idx="59">
                  <c:v>1.8608635360626011E-3</c:v>
                </c:pt>
                <c:pt idx="60">
                  <c:v>2.9311581376323674E-3</c:v>
                </c:pt>
                <c:pt idx="61">
                  <c:v>3.3062656715158586E-3</c:v>
                </c:pt>
                <c:pt idx="62">
                  <c:v>2.1286664697887127E-3</c:v>
                </c:pt>
                <c:pt idx="63">
                  <c:v>2.5092768036802746E-3</c:v>
                </c:pt>
                <c:pt idx="64">
                  <c:v>2.609244337160227E-3</c:v>
                </c:pt>
                <c:pt idx="65">
                  <c:v>2.8311906041524146E-3</c:v>
                </c:pt>
                <c:pt idx="66">
                  <c:v>3.5502231385403293E-3</c:v>
                </c:pt>
                <c:pt idx="67">
                  <c:v>2.6541838705594714E-3</c:v>
                </c:pt>
                <c:pt idx="68">
                  <c:v>3.4869409384475154E-3</c:v>
                </c:pt>
                <c:pt idx="69">
                  <c:v>4.1491112060853654E-3</c:v>
                </c:pt>
                <c:pt idx="70">
                  <c:v>5.8650676752687704E-3</c:v>
                </c:pt>
                <c:pt idx="71">
                  <c:v>4.7186510069206922E-3</c:v>
                </c:pt>
                <c:pt idx="72">
                  <c:v>6.6859020098059951E-3</c:v>
                </c:pt>
                <c:pt idx="73">
                  <c:v>7.7020857446297303E-3</c:v>
                </c:pt>
                <c:pt idx="74">
                  <c:v>6.7776153432738415E-3</c:v>
                </c:pt>
                <c:pt idx="75">
                  <c:v>8.3128965455255884E-3</c:v>
                </c:pt>
                <c:pt idx="76">
                  <c:v>7.7983847447709699E-3</c:v>
                </c:pt>
                <c:pt idx="77">
                  <c:v>7.323309677407526E-3</c:v>
                </c:pt>
                <c:pt idx="78">
                  <c:v>7.2095851439073965E-3</c:v>
                </c:pt>
                <c:pt idx="79">
                  <c:v>8.4220354123523255E-3</c:v>
                </c:pt>
                <c:pt idx="80">
                  <c:v>6.6969076098221357E-3</c:v>
                </c:pt>
                <c:pt idx="81">
                  <c:v>6.8399804100319761E-3</c:v>
                </c:pt>
                <c:pt idx="82">
                  <c:v>6.7702782765964127E-3</c:v>
                </c:pt>
                <c:pt idx="83">
                  <c:v>8.7934744128971027E-3</c:v>
                </c:pt>
                <c:pt idx="84">
                  <c:v>7.0105672102821707E-3</c:v>
                </c:pt>
                <c:pt idx="85">
                  <c:v>7.029827010310419E-3</c:v>
                </c:pt>
                <c:pt idx="86">
                  <c:v>7.5177419443593603E-3</c:v>
                </c:pt>
                <c:pt idx="87">
                  <c:v>7.3196411440688124E-3</c:v>
                </c:pt>
                <c:pt idx="88">
                  <c:v>8.0093254117470179E-3</c:v>
                </c:pt>
                <c:pt idx="89">
                  <c:v>6.6941562098181018E-3</c:v>
                </c:pt>
                <c:pt idx="90">
                  <c:v>7.271950210665532E-3</c:v>
                </c:pt>
                <c:pt idx="91">
                  <c:v>9.4730702138938437E-3</c:v>
                </c:pt>
                <c:pt idx="92">
                  <c:v>7.3095526773873497E-3</c:v>
                </c:pt>
                <c:pt idx="93">
                  <c:v>8.0487621451381906E-3</c:v>
                </c:pt>
                <c:pt idx="94">
                  <c:v>8.907198946397233E-3</c:v>
                </c:pt>
                <c:pt idx="95">
                  <c:v>8.5559368792153794E-3</c:v>
                </c:pt>
                <c:pt idx="96">
                  <c:v>6.9188538768143243E-3</c:v>
                </c:pt>
                <c:pt idx="97">
                  <c:v>6.804212209979516E-3</c:v>
                </c:pt>
                <c:pt idx="98">
                  <c:v>8.6999268127598995E-3</c:v>
                </c:pt>
                <c:pt idx="99">
                  <c:v>6.5052267428743378E-3</c:v>
                </c:pt>
                <c:pt idx="100">
                  <c:v>9.9573166146040715E-3</c:v>
                </c:pt>
                <c:pt idx="101">
                  <c:v>9.4382191471760607E-3</c:v>
                </c:pt>
                <c:pt idx="102">
                  <c:v>9.2382840802161578E-3</c:v>
                </c:pt>
                <c:pt idx="103">
                  <c:v>9.9884991479831393E-3</c:v>
                </c:pt>
                <c:pt idx="104">
                  <c:v>1.0973500349427808E-2</c:v>
                </c:pt>
                <c:pt idx="105">
                  <c:v>1.0410380481935232E-2</c:v>
                </c:pt>
                <c:pt idx="106">
                  <c:v>7.3187240107341353E-3</c:v>
                </c:pt>
                <c:pt idx="107">
                  <c:v>1.1161512683036893E-2</c:v>
                </c:pt>
                <c:pt idx="108">
                  <c:v>7.5452559443997154E-3</c:v>
                </c:pt>
                <c:pt idx="109">
                  <c:v>8.9383814797763007E-3</c:v>
                </c:pt>
                <c:pt idx="110">
                  <c:v>5.986129275446327E-3</c:v>
                </c:pt>
                <c:pt idx="111">
                  <c:v>5.8549792085873078E-3</c:v>
                </c:pt>
                <c:pt idx="112">
                  <c:v>6.3951707427129219E-3</c:v>
                </c:pt>
                <c:pt idx="113">
                  <c:v>4.6168492067713823E-3</c:v>
                </c:pt>
                <c:pt idx="114">
                  <c:v>5.3698156745424002E-3</c:v>
                </c:pt>
                <c:pt idx="115">
                  <c:v>4.6654572735093415E-3</c:v>
                </c:pt>
                <c:pt idx="116">
                  <c:v>4.8571381404571394E-3</c:v>
                </c:pt>
                <c:pt idx="117">
                  <c:v>3.5997483386129669E-3</c:v>
                </c:pt>
                <c:pt idx="118">
                  <c:v>3.2099666713746203E-3</c:v>
                </c:pt>
                <c:pt idx="119">
                  <c:v>3.2622432714512926E-3</c:v>
                </c:pt>
                <c:pt idx="120">
                  <c:v>3.6061682719557161E-3</c:v>
                </c:pt>
                <c:pt idx="121">
                  <c:v>3.7290641388026298E-3</c:v>
                </c:pt>
                <c:pt idx="122">
                  <c:v>2.7495657373660313E-3</c:v>
                </c:pt>
                <c:pt idx="123">
                  <c:v>4.0225468058997385E-3</c:v>
                </c:pt>
                <c:pt idx="124">
                  <c:v>2.2387224699501281E-3</c:v>
                </c:pt>
                <c:pt idx="125">
                  <c:v>2.9962746043945385E-3</c:v>
                </c:pt>
                <c:pt idx="126">
                  <c:v>2.7275545373337488E-3</c:v>
                </c:pt>
                <c:pt idx="127">
                  <c:v>2.9843518710437182E-3</c:v>
                </c:pt>
                <c:pt idx="128">
                  <c:v>2.9357438043057598E-3</c:v>
                </c:pt>
                <c:pt idx="129">
                  <c:v>1.9993506695990494E-3</c:v>
                </c:pt>
                <c:pt idx="130">
                  <c:v>2.3010875367082636E-3</c:v>
                </c:pt>
                <c:pt idx="131">
                  <c:v>1.9314828028328432E-3</c:v>
                </c:pt>
                <c:pt idx="132">
                  <c:v>1.8021670026431794E-3</c:v>
                </c:pt>
                <c:pt idx="133">
                  <c:v>2.2423910032888417E-3</c:v>
                </c:pt>
                <c:pt idx="134">
                  <c:v>1.4096339354007974E-3</c:v>
                </c:pt>
                <c:pt idx="135">
                  <c:v>1.5169385355581777E-3</c:v>
                </c:pt>
                <c:pt idx="136">
                  <c:v>1.3197548686023082E-3</c:v>
                </c:pt>
                <c:pt idx="137">
                  <c:v>1.5710494023042072E-3</c:v>
                </c:pt>
                <c:pt idx="138">
                  <c:v>1.3252576686103789E-3</c:v>
                </c:pt>
                <c:pt idx="139">
                  <c:v>1.3023293352434173E-3</c:v>
                </c:pt>
                <c:pt idx="140">
                  <c:v>1.4472364021226145E-3</c:v>
                </c:pt>
                <c:pt idx="141">
                  <c:v>1.1271568683198308E-3</c:v>
                </c:pt>
                <c:pt idx="142">
                  <c:v>1.3802856686910869E-3</c:v>
                </c:pt>
                <c:pt idx="143">
                  <c:v>2.5092768036802746E-3</c:v>
                </c:pt>
                <c:pt idx="144">
                  <c:v>2.0809755363854323E-3</c:v>
                </c:pt>
                <c:pt idx="145">
                  <c:v>1.9635824695465893E-3</c:v>
                </c:pt>
                <c:pt idx="146">
                  <c:v>1.9094716028005597E-3</c:v>
                </c:pt>
                <c:pt idx="147">
                  <c:v>2.0818926697201111E-3</c:v>
                </c:pt>
                <c:pt idx="148">
                  <c:v>1.4178881354129037E-3</c:v>
                </c:pt>
                <c:pt idx="149">
                  <c:v>1.2619754685175651E-3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93-4B3F-B975-664E3F864006}"/>
            </c:ext>
          </c:extLst>
        </c:ser>
        <c:ser>
          <c:idx val="4"/>
          <c:order val="4"/>
          <c:tx>
            <c:strRef>
              <c:f>'TLF GC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E93-4B3F-B975-664E3F864006}"/>
              </c:ext>
            </c:extLst>
          </c:dPt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r3'!$DN$8:$DN$158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8.1938050299037885E-5</c:v>
                </c:pt>
                <c:pt idx="2">
                  <c:v>8.1494863360313515E-4</c:v>
                </c:pt>
                <c:pt idx="3">
                  <c:v>2.2735489956559455E-3</c:v>
                </c:pt>
                <c:pt idx="4">
                  <c:v>3.7433836312717682E-3</c:v>
                </c:pt>
                <c:pt idx="5">
                  <c:v>7.1768456056262959E-3</c:v>
                </c:pt>
                <c:pt idx="6">
                  <c:v>6.7271654629159783E-3</c:v>
                </c:pt>
                <c:pt idx="7">
                  <c:v>1.2305755287426324E-2</c:v>
                </c:pt>
                <c:pt idx="8">
                  <c:v>1.9924757164477617E-2</c:v>
                </c:pt>
                <c:pt idx="9">
                  <c:v>2.7184262287512501E-2</c:v>
                </c:pt>
                <c:pt idx="10">
                  <c:v>3.4854488329341932E-2</c:v>
                </c:pt>
                <c:pt idx="11">
                  <c:v>1.7710986872184489E-2</c:v>
                </c:pt>
                <c:pt idx="12">
                  <c:v>1.2648864431382923E-2</c:v>
                </c:pt>
                <c:pt idx="13">
                  <c:v>1.8019671728342498E-2</c:v>
                </c:pt>
                <c:pt idx="14">
                  <c:v>1.7503822745013338E-2</c:v>
                </c:pt>
                <c:pt idx="15">
                  <c:v>1.8926968151968201E-2</c:v>
                </c:pt>
                <c:pt idx="16">
                  <c:v>1.9537123193188708E-2</c:v>
                </c:pt>
                <c:pt idx="17">
                  <c:v>3.0737590868782475E-2</c:v>
                </c:pt>
                <c:pt idx="18">
                  <c:v>2.8438378257372492E-2</c:v>
                </c:pt>
                <c:pt idx="19">
                  <c:v>2.8403232502464348E-2</c:v>
                </c:pt>
                <c:pt idx="20">
                  <c:v>3.3431549055846943E-2</c:v>
                </c:pt>
                <c:pt idx="21">
                  <c:v>3.9485585705551579E-2</c:v>
                </c:pt>
                <c:pt idx="22">
                  <c:v>4.6437951973377488E-2</c:v>
                </c:pt>
                <c:pt idx="23">
                  <c:v>3.3885454934484631E-2</c:v>
                </c:pt>
                <c:pt idx="24">
                  <c:v>2.6629763280457373E-2</c:v>
                </c:pt>
                <c:pt idx="25">
                  <c:v>2.3072930430369582E-2</c:v>
                </c:pt>
                <c:pt idx="26">
                  <c:v>2.5724218991240586E-2</c:v>
                </c:pt>
                <c:pt idx="27">
                  <c:v>2.1941360802403369E-2</c:v>
                </c:pt>
                <c:pt idx="28">
                  <c:v>2.6766945098002055E-2</c:v>
                </c:pt>
                <c:pt idx="29">
                  <c:v>2.7725877953325637E-2</c:v>
                </c:pt>
                <c:pt idx="30">
                  <c:v>2.3242372134384192E-2</c:v>
                </c:pt>
                <c:pt idx="31">
                  <c:v>1.8197152637292116E-2</c:v>
                </c:pt>
                <c:pt idx="32">
                  <c:v>1.7822814274164937E-2</c:v>
                </c:pt>
                <c:pt idx="33">
                  <c:v>1.6090880944322129E-2</c:v>
                </c:pt>
                <c:pt idx="34">
                  <c:v>1.6149319780195785E-2</c:v>
                </c:pt>
                <c:pt idx="35">
                  <c:v>1.6399668867210077E-2</c:v>
                </c:pt>
                <c:pt idx="36">
                  <c:v>1.1002270353927037E-2</c:v>
                </c:pt>
                <c:pt idx="37">
                  <c:v>9.1080069244351917E-3</c:v>
                </c:pt>
                <c:pt idx="38">
                  <c:v>7.7805074428608416E-3</c:v>
                </c:pt>
                <c:pt idx="39">
                  <c:v>6.7293298642446325E-3</c:v>
                </c:pt>
                <c:pt idx="40">
                  <c:v>4.8480528427247089E-3</c:v>
                </c:pt>
                <c:pt idx="41">
                  <c:v>4.1319452031300984E-3</c:v>
                </c:pt>
                <c:pt idx="42">
                  <c:v>3.6207342226480515E-3</c:v>
                </c:pt>
                <c:pt idx="43">
                  <c:v>3.453456919962091E-3</c:v>
                </c:pt>
                <c:pt idx="44">
                  <c:v>4.278506093098944E-3</c:v>
                </c:pt>
                <c:pt idx="45">
                  <c:v>4.483505818941442E-3</c:v>
                </c:pt>
                <c:pt idx="46">
                  <c:v>3.4072830249508093E-3</c:v>
                </c:pt>
                <c:pt idx="47">
                  <c:v>4.5537973287577242E-3</c:v>
                </c:pt>
                <c:pt idx="48">
                  <c:v>3.9580716297282405E-3</c:v>
                </c:pt>
                <c:pt idx="49">
                  <c:v>5.6882528251621404E-3</c:v>
                </c:pt>
                <c:pt idx="50">
                  <c:v>5.0535679022168873E-3</c:v>
                </c:pt>
                <c:pt idx="51">
                  <c:v>3.7841980563263831E-3</c:v>
                </c:pt>
                <c:pt idx="52">
                  <c:v>3.8980867929055496E-3</c:v>
                </c:pt>
                <c:pt idx="53">
                  <c:v>3.5008676157326029E-3</c:v>
                </c:pt>
                <c:pt idx="54">
                  <c:v>3.1070496406475426E-3</c:v>
                </c:pt>
                <c:pt idx="55">
                  <c:v>3.8069758036422168E-3</c:v>
                </c:pt>
                <c:pt idx="56">
                  <c:v>4.0722695664972145E-3</c:v>
                </c:pt>
                <c:pt idx="57">
                  <c:v>3.130033521423247E-3</c:v>
                </c:pt>
                <c:pt idx="58">
                  <c:v>3.2126930388318366E-3</c:v>
                </c:pt>
                <c:pt idx="59">
                  <c:v>3.8109954061097163E-3</c:v>
                </c:pt>
                <c:pt idx="60">
                  <c:v>3.3477104550478608E-3</c:v>
                </c:pt>
                <c:pt idx="61">
                  <c:v>3.2852520167067074E-3</c:v>
                </c:pt>
                <c:pt idx="62">
                  <c:v>4.7509639831250939E-3</c:v>
                </c:pt>
                <c:pt idx="63">
                  <c:v>3.4919008102281806E-3</c:v>
                </c:pt>
                <c:pt idx="64">
                  <c:v>4.230373930218881E-3</c:v>
                </c:pt>
                <c:pt idx="65">
                  <c:v>4.0486672853418948E-3</c:v>
                </c:pt>
                <c:pt idx="66">
                  <c:v>3.4995277482434369E-3</c:v>
                </c:pt>
                <c:pt idx="67">
                  <c:v>3.8614981037783055E-3</c:v>
                </c:pt>
                <c:pt idx="68">
                  <c:v>4.2965427708377257E-3</c:v>
                </c:pt>
                <c:pt idx="69">
                  <c:v>3.0506721393726067E-3</c:v>
                </c:pt>
                <c:pt idx="70">
                  <c:v>3.2234119787451694E-3</c:v>
                </c:pt>
                <c:pt idx="71">
                  <c:v>3.7048366742757433E-3</c:v>
                </c:pt>
                <c:pt idx="72">
                  <c:v>2.2729305952763302E-3</c:v>
                </c:pt>
                <c:pt idx="73">
                  <c:v>2.1263697053074851E-3</c:v>
                </c:pt>
                <c:pt idx="74">
                  <c:v>2.495863932127675E-3</c:v>
                </c:pt>
                <c:pt idx="75">
                  <c:v>2.8675225602765183E-3</c:v>
                </c:pt>
                <c:pt idx="76">
                  <c:v>2.7236414052860063E-3</c:v>
                </c:pt>
                <c:pt idx="77">
                  <c:v>4.0603138258246503E-3</c:v>
                </c:pt>
                <c:pt idx="78">
                  <c:v>4.0124908631343943E-3</c:v>
                </c:pt>
                <c:pt idx="79">
                  <c:v>4.2357334001755474E-3</c:v>
                </c:pt>
                <c:pt idx="80">
                  <c:v>4.1126717246320861E-3</c:v>
                </c:pt>
                <c:pt idx="81">
                  <c:v>4.3184959843140715E-3</c:v>
                </c:pt>
                <c:pt idx="82">
                  <c:v>4.1396752078752905E-3</c:v>
                </c:pt>
                <c:pt idx="83">
                  <c:v>4.825068961949004E-3</c:v>
                </c:pt>
                <c:pt idx="84">
                  <c:v>5.0401692273252209E-3</c:v>
                </c:pt>
                <c:pt idx="85">
                  <c:v>4.2585111474913798E-3</c:v>
                </c:pt>
                <c:pt idx="86">
                  <c:v>3.0960215005444011E-3</c:v>
                </c:pt>
                <c:pt idx="87">
                  <c:v>2.2210880301185738E-3</c:v>
                </c:pt>
                <c:pt idx="88">
                  <c:v>2.485351125674213E-3</c:v>
                </c:pt>
                <c:pt idx="89">
                  <c:v>2.7277640744834426E-3</c:v>
                </c:pt>
                <c:pt idx="90">
                  <c:v>1.969708275804922E-3</c:v>
                </c:pt>
                <c:pt idx="91">
                  <c:v>2.5054491380117126E-3</c:v>
                </c:pt>
                <c:pt idx="92">
                  <c:v>2.1254421047380619E-3</c:v>
                </c:pt>
                <c:pt idx="93">
                  <c:v>1.6723607599398599E-3</c:v>
                </c:pt>
                <c:pt idx="94">
                  <c:v>1.9290999842101787E-3</c:v>
                </c:pt>
                <c:pt idx="95">
                  <c:v>1.625362331089091E-3</c:v>
                </c:pt>
                <c:pt idx="96">
                  <c:v>1.5946484455681938E-3</c:v>
                </c:pt>
                <c:pt idx="97">
                  <c:v>1.5970189803567194E-3</c:v>
                </c:pt>
                <c:pt idx="98">
                  <c:v>1.6077379202700528E-3</c:v>
                </c:pt>
                <c:pt idx="99">
                  <c:v>1.7652238836121028E-3</c:v>
                </c:pt>
                <c:pt idx="100">
                  <c:v>1.6167047257744759E-3</c:v>
                </c:pt>
                <c:pt idx="101">
                  <c:v>1.5770240347491554E-3</c:v>
                </c:pt>
                <c:pt idx="102">
                  <c:v>1.5743442997708222E-3</c:v>
                </c:pt>
                <c:pt idx="103">
                  <c:v>1.5472377497976813E-3</c:v>
                </c:pt>
                <c:pt idx="104">
                  <c:v>1.4536531590158873E-3</c:v>
                </c:pt>
                <c:pt idx="105">
                  <c:v>9.6996099542672387E-4</c:v>
                </c:pt>
                <c:pt idx="106">
                  <c:v>1.01376435564948E-3</c:v>
                </c:pt>
                <c:pt idx="107">
                  <c:v>9.6006658935287789E-4</c:v>
                </c:pt>
                <c:pt idx="108">
                  <c:v>9.5800525475415977E-4</c:v>
                </c:pt>
                <c:pt idx="109">
                  <c:v>8.7534573734557081E-4</c:v>
                </c:pt>
                <c:pt idx="110">
                  <c:v>1.068595855975377E-3</c:v>
                </c:pt>
                <c:pt idx="111">
                  <c:v>9.6243712414140333E-4</c:v>
                </c:pt>
                <c:pt idx="112">
                  <c:v>8.9637135025249365E-4</c:v>
                </c:pt>
                <c:pt idx="113">
                  <c:v>9.0255535404864737E-4</c:v>
                </c:pt>
                <c:pt idx="114">
                  <c:v>8.1917436953050688E-4</c:v>
                </c:pt>
                <c:pt idx="115">
                  <c:v>1.0011902145973005E-3</c:v>
                </c:pt>
                <c:pt idx="116">
                  <c:v>8.9049654664614757E-4</c:v>
                </c:pt>
                <c:pt idx="117">
                  <c:v>8.9410388219390391E-4</c:v>
                </c:pt>
                <c:pt idx="118">
                  <c:v>9.9655221175018525E-4</c:v>
                </c:pt>
                <c:pt idx="119">
                  <c:v>8.626685295634554E-4</c:v>
                </c:pt>
                <c:pt idx="120">
                  <c:v>9.8830687335531341E-4</c:v>
                </c:pt>
                <c:pt idx="121">
                  <c:v>9.9098660833364682E-4</c:v>
                </c:pt>
                <c:pt idx="122">
                  <c:v>9.32032438810314E-4</c:v>
                </c:pt>
                <c:pt idx="123">
                  <c:v>1.053651180134672E-3</c:v>
                </c:pt>
                <c:pt idx="124">
                  <c:v>9.5470711939621119E-4</c:v>
                </c:pt>
                <c:pt idx="125">
                  <c:v>7.471307253053153E-4</c:v>
                </c:pt>
                <c:pt idx="126">
                  <c:v>9.7985540150056995E-4</c:v>
                </c:pt>
                <c:pt idx="127">
                  <c:v>7.7526794257781501E-4</c:v>
                </c:pt>
                <c:pt idx="128">
                  <c:v>8.540109242488401E-4</c:v>
                </c:pt>
                <c:pt idx="129">
                  <c:v>8.78025472323904E-4</c:v>
                </c:pt>
                <c:pt idx="130">
                  <c:v>7.4754299222505886E-4</c:v>
                </c:pt>
                <c:pt idx="131">
                  <c:v>6.6055467215916203E-4</c:v>
                </c:pt>
                <c:pt idx="132">
                  <c:v>6.4488852920890558E-4</c:v>
                </c:pt>
                <c:pt idx="133">
                  <c:v>3.8175916768256137E-4</c:v>
                </c:pt>
                <c:pt idx="134">
                  <c:v>4.9770923886044514E-4</c:v>
                </c:pt>
                <c:pt idx="135">
                  <c:v>3.9144744029653573E-4</c:v>
                </c:pt>
                <c:pt idx="136">
                  <c:v>4.2659319520467649E-4</c:v>
                </c:pt>
                <c:pt idx="137">
                  <c:v>3.128075253554465E-4</c:v>
                </c:pt>
                <c:pt idx="138">
                  <c:v>2.6951949878236992E-4</c:v>
                </c:pt>
                <c:pt idx="139">
                  <c:v>2.4921535298499822E-4</c:v>
                </c:pt>
                <c:pt idx="140">
                  <c:v>3.545495509794847E-4</c:v>
                </c:pt>
                <c:pt idx="141">
                  <c:v>2.1551253229596E-4</c:v>
                </c:pt>
                <c:pt idx="142">
                  <c:v>4.116485193639714E-4</c:v>
                </c:pt>
                <c:pt idx="143">
                  <c:v>6.4200266077070055E-4</c:v>
                </c:pt>
                <c:pt idx="144">
                  <c:v>4.2205825908749701E-4</c:v>
                </c:pt>
                <c:pt idx="145">
                  <c:v>4.9121603487448367E-4</c:v>
                </c:pt>
                <c:pt idx="146">
                  <c:v>3.0868485615801063E-4</c:v>
                </c:pt>
                <c:pt idx="147">
                  <c:v>1.630515667585886E-4</c:v>
                </c:pt>
                <c:pt idx="148">
                  <c:v>1.5377556106435791E-4</c:v>
                </c:pt>
                <c:pt idx="149">
                  <c:v>1.4336582134083232E-4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93-4B3F-B975-664E3F864006}"/>
            </c:ext>
          </c:extLst>
        </c:ser>
        <c:ser>
          <c:idx val="6"/>
          <c:order val="5"/>
          <c:tx>
            <c:strRef>
              <c:f>'TLF GC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r3'!$DO$8:$DO$158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1.5088969262615275E-4</c:v>
                </c:pt>
                <c:pt idx="2">
                  <c:v>1.1667153828743503E-3</c:v>
                </c:pt>
                <c:pt idx="3">
                  <c:v>2.9044204495935677E-3</c:v>
                </c:pt>
                <c:pt idx="4">
                  <c:v>6.9967880284282817E-3</c:v>
                </c:pt>
                <c:pt idx="5">
                  <c:v>9.2156085904882643E-3</c:v>
                </c:pt>
                <c:pt idx="6">
                  <c:v>1.3926376548938359E-2</c:v>
                </c:pt>
                <c:pt idx="7">
                  <c:v>2.3807383947892773E-2</c:v>
                </c:pt>
                <c:pt idx="8">
                  <c:v>3.87282513739826E-2</c:v>
                </c:pt>
                <c:pt idx="9">
                  <c:v>2.9852453792092986E-2</c:v>
                </c:pt>
                <c:pt idx="10">
                  <c:v>1.4703396625925085E-2</c:v>
                </c:pt>
                <c:pt idx="11">
                  <c:v>2.1465501710289332E-2</c:v>
                </c:pt>
                <c:pt idx="12">
                  <c:v>1.889161626360018E-2</c:v>
                </c:pt>
                <c:pt idx="13">
                  <c:v>2.3689166408656297E-2</c:v>
                </c:pt>
                <c:pt idx="14">
                  <c:v>2.940297978284254E-2</c:v>
                </c:pt>
                <c:pt idx="15">
                  <c:v>3.3290244569104822E-2</c:v>
                </c:pt>
                <c:pt idx="16">
                  <c:v>3.5992138894374345E-2</c:v>
                </c:pt>
                <c:pt idx="17">
                  <c:v>3.9912694234405924E-2</c:v>
                </c:pt>
                <c:pt idx="18">
                  <c:v>4.4672934223225248E-2</c:v>
                </c:pt>
                <c:pt idx="19">
                  <c:v>4.9530469205104059E-2</c:v>
                </c:pt>
                <c:pt idx="20">
                  <c:v>3.5016509228801153E-2</c:v>
                </c:pt>
                <c:pt idx="21">
                  <c:v>2.6327880828475123E-2</c:v>
                </c:pt>
                <c:pt idx="22">
                  <c:v>2.7184056154052619E-2</c:v>
                </c:pt>
                <c:pt idx="23">
                  <c:v>2.3094780577115986E-2</c:v>
                </c:pt>
                <c:pt idx="24">
                  <c:v>3.2810365874523281E-2</c:v>
                </c:pt>
                <c:pt idx="25">
                  <c:v>2.5731639795795968E-2</c:v>
                </c:pt>
                <c:pt idx="26">
                  <c:v>2.6326644027715895E-2</c:v>
                </c:pt>
                <c:pt idx="27">
                  <c:v>2.0838649858819204E-2</c:v>
                </c:pt>
                <c:pt idx="28">
                  <c:v>2.1924870125613619E-2</c:v>
                </c:pt>
                <c:pt idx="29">
                  <c:v>1.8178703692633583E-2</c:v>
                </c:pt>
                <c:pt idx="30">
                  <c:v>1.7409413620392049E-2</c:v>
                </c:pt>
                <c:pt idx="31">
                  <c:v>1.265710976977779E-2</c:v>
                </c:pt>
                <c:pt idx="32">
                  <c:v>1.0342849415797167E-2</c:v>
                </c:pt>
                <c:pt idx="33">
                  <c:v>9.5334663856105704E-3</c:v>
                </c:pt>
                <c:pt idx="34">
                  <c:v>8.3060446988039768E-3</c:v>
                </c:pt>
                <c:pt idx="35">
                  <c:v>5.2103323984493844E-3</c:v>
                </c:pt>
                <c:pt idx="36">
                  <c:v>3.7248316198833058E-3</c:v>
                </c:pt>
                <c:pt idx="37">
                  <c:v>3.8042960686638823E-3</c:v>
                </c:pt>
                <c:pt idx="38">
                  <c:v>3.7159678811088184E-3</c:v>
                </c:pt>
                <c:pt idx="39">
                  <c:v>2.8060947892347226E-3</c:v>
                </c:pt>
                <c:pt idx="40">
                  <c:v>3.9918775171472144E-3</c:v>
                </c:pt>
                <c:pt idx="41">
                  <c:v>3.8395448903019583E-3</c:v>
                </c:pt>
                <c:pt idx="42">
                  <c:v>3.6891705313254856E-3</c:v>
                </c:pt>
                <c:pt idx="43">
                  <c:v>4.1408089419045849E-3</c:v>
                </c:pt>
                <c:pt idx="44">
                  <c:v>5.5457115376607918E-3</c:v>
                </c:pt>
                <c:pt idx="45">
                  <c:v>4.7752877313899647E-3</c:v>
                </c:pt>
                <c:pt idx="46">
                  <c:v>3.9762113741969576E-3</c:v>
                </c:pt>
                <c:pt idx="47">
                  <c:v>3.9143713362354204E-3</c:v>
                </c:pt>
                <c:pt idx="48">
                  <c:v>3.1447720638040793E-3</c:v>
                </c:pt>
                <c:pt idx="49">
                  <c:v>4.228518729080033E-3</c:v>
                </c:pt>
                <c:pt idx="50">
                  <c:v>4.1930637739820845E-3</c:v>
                </c:pt>
                <c:pt idx="51">
                  <c:v>3.1096263088959382E-3</c:v>
                </c:pt>
                <c:pt idx="52">
                  <c:v>4.0372268783190092E-3</c:v>
                </c:pt>
                <c:pt idx="53">
                  <c:v>4.1758516300827893E-3</c:v>
                </c:pt>
                <c:pt idx="54">
                  <c:v>3.726274554102408E-3</c:v>
                </c:pt>
                <c:pt idx="55">
                  <c:v>4.4174400450525319E-3</c:v>
                </c:pt>
                <c:pt idx="56">
                  <c:v>4.4949462259643259E-3</c:v>
                </c:pt>
                <c:pt idx="57">
                  <c:v>4.5998681570390684E-3</c:v>
                </c:pt>
                <c:pt idx="58">
                  <c:v>5.1164386074777825E-3</c:v>
                </c:pt>
                <c:pt idx="59">
                  <c:v>4.6299636421803505E-3</c:v>
                </c:pt>
                <c:pt idx="60">
                  <c:v>4.5038099647388133E-3</c:v>
                </c:pt>
                <c:pt idx="61">
                  <c:v>5.1034521995058603E-3</c:v>
                </c:pt>
                <c:pt idx="62">
                  <c:v>4.5448305232532998E-3</c:v>
                </c:pt>
                <c:pt idx="63">
                  <c:v>4.2587172809512514E-3</c:v>
                </c:pt>
                <c:pt idx="64">
                  <c:v>3.7133912128604215E-3</c:v>
                </c:pt>
                <c:pt idx="65">
                  <c:v>3.762244842850036E-3</c:v>
                </c:pt>
                <c:pt idx="66">
                  <c:v>3.4358325091430517E-3</c:v>
                </c:pt>
                <c:pt idx="67">
                  <c:v>3.7260684206425363E-3</c:v>
                </c:pt>
                <c:pt idx="68">
                  <c:v>4.1346249381084303E-3</c:v>
                </c:pt>
                <c:pt idx="69">
                  <c:v>4.2542854115640068E-3</c:v>
                </c:pt>
                <c:pt idx="70">
                  <c:v>3.8343915538051635E-3</c:v>
                </c:pt>
                <c:pt idx="71">
                  <c:v>4.361887077617083E-3</c:v>
                </c:pt>
                <c:pt idx="72">
                  <c:v>5.180855313687718E-3</c:v>
                </c:pt>
                <c:pt idx="73">
                  <c:v>6.2082244776887367E-3</c:v>
                </c:pt>
                <c:pt idx="74">
                  <c:v>5.3926574437059864E-3</c:v>
                </c:pt>
                <c:pt idx="75">
                  <c:v>4.0740217009061237E-3</c:v>
                </c:pt>
                <c:pt idx="76">
                  <c:v>4.3362234618630454E-3</c:v>
                </c:pt>
                <c:pt idx="77">
                  <c:v>4.3024175744440707E-3</c:v>
                </c:pt>
                <c:pt idx="78">
                  <c:v>3.3887310135623469E-3</c:v>
                </c:pt>
                <c:pt idx="79">
                  <c:v>3.8017194004154849E-3</c:v>
                </c:pt>
                <c:pt idx="80">
                  <c:v>2.8187719970168383E-3</c:v>
                </c:pt>
                <c:pt idx="81">
                  <c:v>2.0458745892275492E-3</c:v>
                </c:pt>
                <c:pt idx="82">
                  <c:v>2.0612315319879977E-3</c:v>
                </c:pt>
                <c:pt idx="83">
                  <c:v>1.5302317393582579E-3</c:v>
                </c:pt>
                <c:pt idx="84">
                  <c:v>1.7752213564158844E-3</c:v>
                </c:pt>
                <c:pt idx="85">
                  <c:v>1.6792662308455647E-3</c:v>
                </c:pt>
                <c:pt idx="86">
                  <c:v>1.8377828614869736E-3</c:v>
                </c:pt>
                <c:pt idx="87">
                  <c:v>1.7522374756401792E-3</c:v>
                </c:pt>
                <c:pt idx="88">
                  <c:v>1.6450480765068469E-3</c:v>
                </c:pt>
                <c:pt idx="89">
                  <c:v>1.6618479534863981E-3</c:v>
                </c:pt>
                <c:pt idx="90">
                  <c:v>1.5964005799771034E-3</c:v>
                </c:pt>
                <c:pt idx="91">
                  <c:v>1.3500710954303106E-3</c:v>
                </c:pt>
                <c:pt idx="92">
                  <c:v>1.1440407022884531E-3</c:v>
                </c:pt>
                <c:pt idx="93">
                  <c:v>9.5779912129428783E-4</c:v>
                </c:pt>
                <c:pt idx="94">
                  <c:v>1.1444529692081968E-3</c:v>
                </c:pt>
                <c:pt idx="95">
                  <c:v>7.926862199369813E-4</c:v>
                </c:pt>
                <c:pt idx="96">
                  <c:v>9.4790471522044175E-4</c:v>
                </c:pt>
                <c:pt idx="97">
                  <c:v>7.7640167660710966E-4</c:v>
                </c:pt>
                <c:pt idx="98">
                  <c:v>1.0369543698850565E-3</c:v>
                </c:pt>
                <c:pt idx="99">
                  <c:v>9.3110483824089063E-4</c:v>
                </c:pt>
                <c:pt idx="100">
                  <c:v>1.0326255672277488E-3</c:v>
                </c:pt>
                <c:pt idx="101">
                  <c:v>1.0811699970275561E-3</c:v>
                </c:pt>
                <c:pt idx="102">
                  <c:v>1.0752951934212102E-3</c:v>
                </c:pt>
                <c:pt idx="103">
                  <c:v>1.1736208537800556E-3</c:v>
                </c:pt>
                <c:pt idx="104">
                  <c:v>1.1349708300540942E-3</c:v>
                </c:pt>
                <c:pt idx="105">
                  <c:v>1.3016297323604391E-3</c:v>
                </c:pt>
                <c:pt idx="106">
                  <c:v>1.2890555913082596E-3</c:v>
                </c:pt>
                <c:pt idx="107">
                  <c:v>1.0074772851233901E-3</c:v>
                </c:pt>
                <c:pt idx="108">
                  <c:v>8.2484303967698112E-4</c:v>
                </c:pt>
                <c:pt idx="109">
                  <c:v>9.0925469149448046E-4</c:v>
                </c:pt>
                <c:pt idx="110">
                  <c:v>7.7093913992050715E-4</c:v>
                </c:pt>
                <c:pt idx="111">
                  <c:v>8.374171807291605E-4</c:v>
                </c:pt>
                <c:pt idx="112">
                  <c:v>9.3141403843069828E-4</c:v>
                </c:pt>
                <c:pt idx="113">
                  <c:v>7.3558725155249466E-4</c:v>
                </c:pt>
                <c:pt idx="114">
                  <c:v>5.0595457725531676E-4</c:v>
                </c:pt>
                <c:pt idx="115">
                  <c:v>8.0062235814204539E-4</c:v>
                </c:pt>
                <c:pt idx="116">
                  <c:v>8.801898736525576E-4</c:v>
                </c:pt>
                <c:pt idx="117">
                  <c:v>9.6491072565986469E-4</c:v>
                </c:pt>
                <c:pt idx="118">
                  <c:v>9.1214055993268559E-4</c:v>
                </c:pt>
                <c:pt idx="119">
                  <c:v>7.8784208362999418E-4</c:v>
                </c:pt>
                <c:pt idx="120">
                  <c:v>7.5568526388999436E-4</c:v>
                </c:pt>
                <c:pt idx="121">
                  <c:v>6.7323187994127701E-4</c:v>
                </c:pt>
                <c:pt idx="122">
                  <c:v>6.7807601624826413E-4</c:v>
                </c:pt>
                <c:pt idx="123">
                  <c:v>4.7503455827454779E-4</c:v>
                </c:pt>
                <c:pt idx="124">
                  <c:v>3.1909459588153614E-4</c:v>
                </c:pt>
                <c:pt idx="125">
                  <c:v>2.8126910599506202E-4</c:v>
                </c:pt>
                <c:pt idx="126">
                  <c:v>3.2496939948788221E-4</c:v>
                </c:pt>
                <c:pt idx="127">
                  <c:v>2.3117867524621624E-4</c:v>
                </c:pt>
                <c:pt idx="128">
                  <c:v>2.2798360661820347E-4</c:v>
                </c:pt>
                <c:pt idx="129">
                  <c:v>2.6622136342442112E-4</c:v>
                </c:pt>
                <c:pt idx="130">
                  <c:v>3.5578635173871533E-4</c:v>
                </c:pt>
                <c:pt idx="131">
                  <c:v>6.3159292104717488E-4</c:v>
                </c:pt>
                <c:pt idx="132">
                  <c:v>4.3751826857788142E-4</c:v>
                </c:pt>
                <c:pt idx="133">
                  <c:v>5.4841806998890612E-4</c:v>
                </c:pt>
                <c:pt idx="134">
                  <c:v>3.0693272174910031E-4</c:v>
                </c:pt>
                <c:pt idx="135">
                  <c:v>1.6738036941589622E-4</c:v>
                </c:pt>
                <c:pt idx="136">
                  <c:v>1.4717929034846047E-4</c:v>
                </c:pt>
                <c:pt idx="137">
                  <c:v>1.3068861355871697E-4</c:v>
                </c:pt>
                <c:pt idx="138">
                  <c:v>1.208972742148068E-4</c:v>
                </c:pt>
                <c:pt idx="139">
                  <c:v>9.2244723292627512E-5</c:v>
                </c:pt>
                <c:pt idx="140">
                  <c:v>4.4009493682627884E-5</c:v>
                </c:pt>
                <c:pt idx="141">
                  <c:v>3.576415528775615E-5</c:v>
                </c:pt>
                <c:pt idx="142">
                  <c:v>4.6070828281345818E-5</c:v>
                </c:pt>
                <c:pt idx="143">
                  <c:v>2.8137217272499791E-5</c:v>
                </c:pt>
                <c:pt idx="144">
                  <c:v>4.6173895011281715E-5</c:v>
                </c:pt>
                <c:pt idx="145">
                  <c:v>5.2667098997243192E-5</c:v>
                </c:pt>
                <c:pt idx="146">
                  <c:v>7.843378148121737E-5</c:v>
                </c:pt>
                <c:pt idx="147">
                  <c:v>1.1357953638935813E-4</c:v>
                </c:pt>
                <c:pt idx="148">
                  <c:v>1.41613686931922E-4</c:v>
                </c:pt>
                <c:pt idx="149">
                  <c:v>1.1646540482756325E-4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E93-4B3F-B975-664E3F864006}"/>
            </c:ext>
          </c:extLst>
        </c:ser>
        <c:ser>
          <c:idx val="7"/>
          <c:order val="6"/>
          <c:tx>
            <c:strRef>
              <c:f>'TLF GC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r3'!$DP$8:$DP$158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1.2362858127961074E-5</c:v>
                </c:pt>
                <c:pt idx="2">
                  <c:v>1.4285969392310573E-4</c:v>
                </c:pt>
                <c:pt idx="3">
                  <c:v>6.6553386255523779E-4</c:v>
                </c:pt>
                <c:pt idx="4">
                  <c:v>3.6882526748417211E-3</c:v>
                </c:pt>
                <c:pt idx="5">
                  <c:v>6.5811614767846121E-3</c:v>
                </c:pt>
                <c:pt idx="6">
                  <c:v>4.4753546423219092E-3</c:v>
                </c:pt>
                <c:pt idx="7">
                  <c:v>4.4101062244243372E-3</c:v>
                </c:pt>
                <c:pt idx="8">
                  <c:v>5.7308715677615116E-3</c:v>
                </c:pt>
                <c:pt idx="9">
                  <c:v>7.3909286841660629E-3</c:v>
                </c:pt>
                <c:pt idx="10">
                  <c:v>1.4077174455038345E-2</c:v>
                </c:pt>
                <c:pt idx="11">
                  <c:v>1.2013950798571952E-2</c:v>
                </c:pt>
                <c:pt idx="12">
                  <c:v>9.4754439296306087E-3</c:v>
                </c:pt>
                <c:pt idx="13">
                  <c:v>9.0626618332470231E-3</c:v>
                </c:pt>
                <c:pt idx="14">
                  <c:v>1.2681545137481848E-2</c:v>
                </c:pt>
                <c:pt idx="15">
                  <c:v>1.5923361268813864E-2</c:v>
                </c:pt>
                <c:pt idx="16">
                  <c:v>1.9537436794887817E-2</c:v>
                </c:pt>
                <c:pt idx="17">
                  <c:v>1.5771572844020563E-2</c:v>
                </c:pt>
                <c:pt idx="18">
                  <c:v>2.2948898812753523E-2</c:v>
                </c:pt>
                <c:pt idx="19">
                  <c:v>1.7993453179795792E-2</c:v>
                </c:pt>
                <c:pt idx="20">
                  <c:v>1.886366102691394E-2</c:v>
                </c:pt>
                <c:pt idx="21">
                  <c:v>2.2574578941656924E-2</c:v>
                </c:pt>
                <c:pt idx="22">
                  <c:v>1.9555981082079763E-2</c:v>
                </c:pt>
                <c:pt idx="23">
                  <c:v>2.6295112412721654E-2</c:v>
                </c:pt>
                <c:pt idx="24">
                  <c:v>2.3073901044936243E-2</c:v>
                </c:pt>
                <c:pt idx="25">
                  <c:v>1.7222148197701331E-2</c:v>
                </c:pt>
                <c:pt idx="26">
                  <c:v>1.5744099825958431E-2</c:v>
                </c:pt>
                <c:pt idx="27">
                  <c:v>1.391233634666553E-2</c:v>
                </c:pt>
                <c:pt idx="28">
                  <c:v>1.6963901827917256E-2</c:v>
                </c:pt>
                <c:pt idx="29">
                  <c:v>1.6908268966341431E-2</c:v>
                </c:pt>
                <c:pt idx="30">
                  <c:v>1.675648054154813E-2</c:v>
                </c:pt>
                <c:pt idx="31">
                  <c:v>1.7678200297532781E-2</c:v>
                </c:pt>
                <c:pt idx="32">
                  <c:v>1.5488600757980565E-2</c:v>
                </c:pt>
                <c:pt idx="33">
                  <c:v>1.5478298376207266E-2</c:v>
                </c:pt>
                <c:pt idx="34">
                  <c:v>1.5318268045995323E-2</c:v>
                </c:pt>
                <c:pt idx="35">
                  <c:v>1.463693719805436E-2</c:v>
                </c:pt>
                <c:pt idx="36">
                  <c:v>1.433542082482242E-2</c:v>
                </c:pt>
                <c:pt idx="37">
                  <c:v>1.4180198272771354E-2</c:v>
                </c:pt>
                <c:pt idx="38">
                  <c:v>1.1795540304977974E-2</c:v>
                </c:pt>
                <c:pt idx="39">
                  <c:v>1.001185460729381E-2</c:v>
                </c:pt>
                <c:pt idx="40">
                  <c:v>8.6141648133826552E-3</c:v>
                </c:pt>
                <c:pt idx="41">
                  <c:v>1.134979058691982E-2</c:v>
                </c:pt>
                <c:pt idx="42">
                  <c:v>1.0559941317633418E-2</c:v>
                </c:pt>
                <c:pt idx="43">
                  <c:v>7.8792615802205247E-3</c:v>
                </c:pt>
                <c:pt idx="44">
                  <c:v>6.1196147733407315E-3</c:v>
                </c:pt>
                <c:pt idx="45">
                  <c:v>4.5550263947021019E-3</c:v>
                </c:pt>
                <c:pt idx="46">
                  <c:v>5.9527161886132563E-3</c:v>
                </c:pt>
                <c:pt idx="47">
                  <c:v>5.7844439529826765E-3</c:v>
                </c:pt>
                <c:pt idx="48">
                  <c:v>4.6408795761462762E-3</c:v>
                </c:pt>
                <c:pt idx="49">
                  <c:v>4.1381233456091928E-3</c:v>
                </c:pt>
                <c:pt idx="50">
                  <c:v>4.7404692666215198E-3</c:v>
                </c:pt>
                <c:pt idx="51">
                  <c:v>4.9794845237620998E-3</c:v>
                </c:pt>
                <c:pt idx="52">
                  <c:v>3.9533672991413299E-3</c:v>
                </c:pt>
                <c:pt idx="53">
                  <c:v>3.6360539405236626E-3</c:v>
                </c:pt>
                <c:pt idx="54">
                  <c:v>3.6958077548088081E-3</c:v>
                </c:pt>
                <c:pt idx="55">
                  <c:v>3.7109179147429825E-3</c:v>
                </c:pt>
                <c:pt idx="56">
                  <c:v>4.4787887695796769E-3</c:v>
                </c:pt>
                <c:pt idx="57">
                  <c:v>5.7370529968254922E-3</c:v>
                </c:pt>
                <c:pt idx="58">
                  <c:v>5.828400781882093E-3</c:v>
                </c:pt>
                <c:pt idx="59">
                  <c:v>5.894336025231219E-3</c:v>
                </c:pt>
                <c:pt idx="60">
                  <c:v>4.2672465305012312E-3</c:v>
                </c:pt>
                <c:pt idx="61">
                  <c:v>4.4210954316491911E-3</c:v>
                </c:pt>
                <c:pt idx="62">
                  <c:v>5.2974847078313203E-3</c:v>
                </c:pt>
                <c:pt idx="63">
                  <c:v>4.9293462657987027E-3</c:v>
                </c:pt>
                <c:pt idx="64">
                  <c:v>7.2350193066634426E-3</c:v>
                </c:pt>
                <c:pt idx="65">
                  <c:v>5.8510660217833549E-3</c:v>
                </c:pt>
                <c:pt idx="66">
                  <c:v>5.8483187199771421E-3</c:v>
                </c:pt>
                <c:pt idx="67">
                  <c:v>6.5337705206274278E-3</c:v>
                </c:pt>
                <c:pt idx="68">
                  <c:v>6.0955758825363632E-3</c:v>
                </c:pt>
                <c:pt idx="69">
                  <c:v>6.0873339771177221E-3</c:v>
                </c:pt>
                <c:pt idx="70">
                  <c:v>7.1107038999322783E-3</c:v>
                </c:pt>
                <c:pt idx="71">
                  <c:v>8.2844885966370276E-3</c:v>
                </c:pt>
                <c:pt idx="72">
                  <c:v>7.4994471055114982E-3</c:v>
                </c:pt>
                <c:pt idx="73">
                  <c:v>6.8785568973072321E-3</c:v>
                </c:pt>
                <c:pt idx="74">
                  <c:v>7.5722506033761581E-3</c:v>
                </c:pt>
                <c:pt idx="75">
                  <c:v>7.3098832808827629E-3</c:v>
                </c:pt>
                <c:pt idx="76">
                  <c:v>6.916332297142668E-3</c:v>
                </c:pt>
                <c:pt idx="77">
                  <c:v>7.028284845745871E-3</c:v>
                </c:pt>
                <c:pt idx="78">
                  <c:v>6.6834984690660676E-3</c:v>
                </c:pt>
                <c:pt idx="79">
                  <c:v>6.4747035317938373E-3</c:v>
                </c:pt>
                <c:pt idx="80">
                  <c:v>6.8160557812158721E-3</c:v>
                </c:pt>
                <c:pt idx="81">
                  <c:v>4.9293462657987019E-3</c:v>
                </c:pt>
                <c:pt idx="82">
                  <c:v>5.4925431360724839E-3</c:v>
                </c:pt>
                <c:pt idx="83">
                  <c:v>4.3908751117808413E-3</c:v>
                </c:pt>
                <c:pt idx="84">
                  <c:v>4.7349746630090915E-3</c:v>
                </c:pt>
                <c:pt idx="85">
                  <c:v>5.2329231153853016E-3</c:v>
                </c:pt>
                <c:pt idx="86">
                  <c:v>5.670430928024813E-3</c:v>
                </c:pt>
                <c:pt idx="87">
                  <c:v>6.268655896327819E-3</c:v>
                </c:pt>
                <c:pt idx="88">
                  <c:v>7.4465615457418874E-3</c:v>
                </c:pt>
                <c:pt idx="89">
                  <c:v>7.3091964554312088E-3</c:v>
                </c:pt>
                <c:pt idx="90">
                  <c:v>6.6271787820386899E-3</c:v>
                </c:pt>
                <c:pt idx="91">
                  <c:v>7.0900991363856761E-3</c:v>
                </c:pt>
                <c:pt idx="92">
                  <c:v>8.1368211245530474E-3</c:v>
                </c:pt>
                <c:pt idx="93">
                  <c:v>8.2082509715145999E-3</c:v>
                </c:pt>
                <c:pt idx="94">
                  <c:v>8.1560522371965424E-3</c:v>
                </c:pt>
                <c:pt idx="95">
                  <c:v>6.3826689212856825E-3</c:v>
                </c:pt>
                <c:pt idx="96">
                  <c:v>6.037195719154325E-3</c:v>
                </c:pt>
                <c:pt idx="97">
                  <c:v>5.5248239322954933E-3</c:v>
                </c:pt>
                <c:pt idx="98">
                  <c:v>4.9348408694111284E-3</c:v>
                </c:pt>
                <c:pt idx="99">
                  <c:v>6.7150924398375247E-3</c:v>
                </c:pt>
                <c:pt idx="100">
                  <c:v>4.9630007129248185E-3</c:v>
                </c:pt>
                <c:pt idx="101">
                  <c:v>4.5351084566070546E-3</c:v>
                </c:pt>
                <c:pt idx="102">
                  <c:v>3.5419588536608482E-3</c:v>
                </c:pt>
                <c:pt idx="103">
                  <c:v>3.7225939474193905E-3</c:v>
                </c:pt>
                <c:pt idx="104">
                  <c:v>4.1182054075141446E-3</c:v>
                </c:pt>
                <c:pt idx="105">
                  <c:v>3.2507448622022092E-3</c:v>
                </c:pt>
                <c:pt idx="106">
                  <c:v>4.0014450807500683E-3</c:v>
                </c:pt>
                <c:pt idx="107">
                  <c:v>2.7940059369192028E-3</c:v>
                </c:pt>
                <c:pt idx="108">
                  <c:v>3.3008831201656072E-3</c:v>
                </c:pt>
                <c:pt idx="109">
                  <c:v>2.981509285193279E-3</c:v>
                </c:pt>
                <c:pt idx="110">
                  <c:v>2.7493622825682323E-3</c:v>
                </c:pt>
                <c:pt idx="111">
                  <c:v>3.4554188467651207E-3</c:v>
                </c:pt>
                <c:pt idx="112">
                  <c:v>2.8441441948826003E-3</c:v>
                </c:pt>
                <c:pt idx="113">
                  <c:v>2.6449648139321171E-3</c:v>
                </c:pt>
                <c:pt idx="114">
                  <c:v>2.3180358989927014E-3</c:v>
                </c:pt>
                <c:pt idx="115">
                  <c:v>2.5172152799431856E-3</c:v>
                </c:pt>
                <c:pt idx="116">
                  <c:v>1.8516814173879478E-3</c:v>
                </c:pt>
                <c:pt idx="117">
                  <c:v>1.9011328498997919E-3</c:v>
                </c:pt>
                <c:pt idx="118">
                  <c:v>1.8722861809345494E-3</c:v>
                </c:pt>
                <c:pt idx="119">
                  <c:v>1.4986531352895037E-3</c:v>
                </c:pt>
                <c:pt idx="120">
                  <c:v>1.7342342651723173E-3</c:v>
                </c:pt>
                <c:pt idx="121">
                  <c:v>1.6044242548287262E-3</c:v>
                </c:pt>
                <c:pt idx="122">
                  <c:v>1.6305236219877552E-3</c:v>
                </c:pt>
                <c:pt idx="123">
                  <c:v>1.5817590149274643E-3</c:v>
                </c:pt>
                <c:pt idx="124">
                  <c:v>1.3736509031067861E-3</c:v>
                </c:pt>
                <c:pt idx="125">
                  <c:v>1.677227752693386E-3</c:v>
                </c:pt>
                <c:pt idx="126">
                  <c:v>1.6882169599182399E-3</c:v>
                </c:pt>
                <c:pt idx="127">
                  <c:v>1.579698538572804E-3</c:v>
                </c:pt>
                <c:pt idx="128">
                  <c:v>1.9959147622141604E-3</c:v>
                </c:pt>
                <c:pt idx="129">
                  <c:v>1.9684417441520248E-3</c:v>
                </c:pt>
                <c:pt idx="130">
                  <c:v>1.9402819006383353E-3</c:v>
                </c:pt>
                <c:pt idx="131">
                  <c:v>1.8736598318376562E-3</c:v>
                </c:pt>
                <c:pt idx="132">
                  <c:v>2.0639104819179461E-3</c:v>
                </c:pt>
                <c:pt idx="133">
                  <c:v>1.9203639625432871E-3</c:v>
                </c:pt>
                <c:pt idx="134">
                  <c:v>1.4759878953882419E-3</c:v>
                </c:pt>
                <c:pt idx="135">
                  <c:v>1.4588172590994069E-3</c:v>
                </c:pt>
                <c:pt idx="136">
                  <c:v>1.5268129788031926E-3</c:v>
                </c:pt>
                <c:pt idx="137">
                  <c:v>1.2362858127961075E-3</c:v>
                </c:pt>
                <c:pt idx="138">
                  <c:v>1.272000736276884E-3</c:v>
                </c:pt>
                <c:pt idx="139">
                  <c:v>1.2410935909569812E-3</c:v>
                </c:pt>
                <c:pt idx="140">
                  <c:v>7.7061815664290691E-4</c:v>
                </c:pt>
                <c:pt idx="141">
                  <c:v>6.6759433890989795E-4</c:v>
                </c:pt>
                <c:pt idx="142">
                  <c:v>8.9081261066475069E-4</c:v>
                </c:pt>
                <c:pt idx="143">
                  <c:v>6.9438053152048038E-4</c:v>
                </c:pt>
                <c:pt idx="144">
                  <c:v>8.7020784711814897E-4</c:v>
                </c:pt>
                <c:pt idx="145">
                  <c:v>6.6416021165213105E-4</c:v>
                </c:pt>
                <c:pt idx="146">
                  <c:v>6.4836322626640297E-4</c:v>
                </c:pt>
                <c:pt idx="147">
                  <c:v>7.8847561838329527E-4</c:v>
                </c:pt>
                <c:pt idx="148">
                  <c:v>7.012487860360144E-4</c:v>
                </c:pt>
                <c:pt idx="149">
                  <c:v>7.4451878948387801E-4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E93-4B3F-B975-664E3F864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35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3965510289474685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Cost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06431732798106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GC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r3'!$DQ$8:$DQ$158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1.365650043296619E-4</c:v>
                </c:pt>
                <c:pt idx="3">
                  <c:v>1.1629459337310669E-3</c:v>
                </c:pt>
                <c:pt idx="4">
                  <c:v>2.2089236350542173E-3</c:v>
                </c:pt>
                <c:pt idx="5">
                  <c:v>2.645564209435603E-3</c:v>
                </c:pt>
                <c:pt idx="6">
                  <c:v>3.9199667834715944E-3</c:v>
                </c:pt>
                <c:pt idx="7">
                  <c:v>3.2408161565586134E-3</c:v>
                </c:pt>
                <c:pt idx="8">
                  <c:v>3.0203524724389794E-3</c:v>
                </c:pt>
                <c:pt idx="9">
                  <c:v>6.8092658436839041E-3</c:v>
                </c:pt>
                <c:pt idx="10">
                  <c:v>5.0682151382613538E-3</c:v>
                </c:pt>
                <c:pt idx="11">
                  <c:v>6.3867104491212726E-3</c:v>
                </c:pt>
                <c:pt idx="12">
                  <c:v>5.3462443399011133E-3</c:v>
                </c:pt>
                <c:pt idx="13">
                  <c:v>3.1912118276316956E-3</c:v>
                </c:pt>
                <c:pt idx="14">
                  <c:v>5.5722196161237377E-3</c:v>
                </c:pt>
                <c:pt idx="15">
                  <c:v>5.6291727345213101E-3</c:v>
                </c:pt>
                <c:pt idx="16">
                  <c:v>6.1386888044866863E-3</c:v>
                </c:pt>
                <c:pt idx="17">
                  <c:v>6.9231720804790488E-3</c:v>
                </c:pt>
                <c:pt idx="18">
                  <c:v>7.1258761900445996E-3</c:v>
                </c:pt>
                <c:pt idx="19">
                  <c:v>1.3674872406642825E-2</c:v>
                </c:pt>
                <c:pt idx="20">
                  <c:v>1.2584189569373195E-2</c:v>
                </c:pt>
                <c:pt idx="21">
                  <c:v>1.383470857762956E-2</c:v>
                </c:pt>
                <c:pt idx="22">
                  <c:v>1.8212137505649394E-2</c:v>
                </c:pt>
                <c:pt idx="23">
                  <c:v>1.4014753919660594E-2</c:v>
                </c:pt>
                <c:pt idx="24">
                  <c:v>2.020059745658398E-2</c:v>
                </c:pt>
                <c:pt idx="25">
                  <c:v>2.0305317706540805E-2</c:v>
                </c:pt>
                <c:pt idx="26">
                  <c:v>1.5954834339913366E-2</c:v>
                </c:pt>
                <c:pt idx="27">
                  <c:v>1.2837110406988218E-2</c:v>
                </c:pt>
                <c:pt idx="28">
                  <c:v>1.3024504538489906E-2</c:v>
                </c:pt>
                <c:pt idx="29">
                  <c:v>1.0372203938706205E-2</c:v>
                </c:pt>
                <c:pt idx="30">
                  <c:v>1.1372864104960316E-2</c:v>
                </c:pt>
                <c:pt idx="31">
                  <c:v>1.507236720431228E-2</c:v>
                </c:pt>
                <c:pt idx="32">
                  <c:v>1.069677547366011E-2</c:v>
                </c:pt>
                <c:pt idx="33">
                  <c:v>8.598083680665709E-3</c:v>
                </c:pt>
                <c:pt idx="34">
                  <c:v>7.8307475801048729E-3</c:v>
                </c:pt>
                <c:pt idx="35">
                  <c:v>1.1298763811131219E-2</c:v>
                </c:pt>
                <c:pt idx="36">
                  <c:v>1.2354539898415241E-2</c:v>
                </c:pt>
                <c:pt idx="37">
                  <c:v>9.1847620400729562E-3</c:v>
                </c:pt>
                <c:pt idx="38">
                  <c:v>9.0396234480275301E-3</c:v>
                </c:pt>
                <c:pt idx="39">
                  <c:v>7.4969900583126501E-3</c:v>
                </c:pt>
                <c:pt idx="40">
                  <c:v>8.68994354904889E-3</c:v>
                </c:pt>
                <c:pt idx="41">
                  <c:v>6.2691298175908024E-3</c:v>
                </c:pt>
                <c:pt idx="42">
                  <c:v>5.3113375899155046E-3</c:v>
                </c:pt>
                <c:pt idx="43">
                  <c:v>5.5501732477117741E-3</c:v>
                </c:pt>
                <c:pt idx="44">
                  <c:v>5.0884243093056534E-3</c:v>
                </c:pt>
                <c:pt idx="45">
                  <c:v>6.3407805149296829E-3</c:v>
                </c:pt>
                <c:pt idx="46">
                  <c:v>4.3535453622402086E-3</c:v>
                </c:pt>
                <c:pt idx="47">
                  <c:v>3.6137672221943267E-3</c:v>
                </c:pt>
                <c:pt idx="48">
                  <c:v>2.2732255429224438E-3</c:v>
                </c:pt>
                <c:pt idx="49">
                  <c:v>2.6927189418723021E-3</c:v>
                </c:pt>
                <c:pt idx="50">
                  <c:v>2.2266832096082987E-3</c:v>
                </c:pt>
                <c:pt idx="51">
                  <c:v>3.6339763932386263E-3</c:v>
                </c:pt>
                <c:pt idx="52">
                  <c:v>2.1642184991077363E-3</c:v>
                </c:pt>
                <c:pt idx="53">
                  <c:v>1.5701913502298346E-3</c:v>
                </c:pt>
                <c:pt idx="54">
                  <c:v>1.3135961178794833E-3</c:v>
                </c:pt>
                <c:pt idx="55">
                  <c:v>4.799371923459912E-3</c:v>
                </c:pt>
                <c:pt idx="56">
                  <c:v>2.7508968585149831E-3</c:v>
                </c:pt>
                <c:pt idx="57">
                  <c:v>1.7367639115646687E-3</c:v>
                </c:pt>
                <c:pt idx="58">
                  <c:v>2.1636060999851814E-3</c:v>
                </c:pt>
                <c:pt idx="59">
                  <c:v>3.4465822617369378E-3</c:v>
                </c:pt>
                <c:pt idx="60">
                  <c:v>1.8794529071198762E-3</c:v>
                </c:pt>
                <c:pt idx="61">
                  <c:v>2.2401559903044987E-3</c:v>
                </c:pt>
                <c:pt idx="62">
                  <c:v>3.0050424943751162E-3</c:v>
                </c:pt>
                <c:pt idx="63">
                  <c:v>3.6076432309687816E-3</c:v>
                </c:pt>
                <c:pt idx="64">
                  <c:v>3.1220107267830328E-3</c:v>
                </c:pt>
                <c:pt idx="65">
                  <c:v>3.4153499064866564E-3</c:v>
                </c:pt>
                <c:pt idx="66">
                  <c:v>5.2819424320328873E-3</c:v>
                </c:pt>
                <c:pt idx="67">
                  <c:v>4.7516047919006574E-3</c:v>
                </c:pt>
                <c:pt idx="68">
                  <c:v>6.0492785325937225E-3</c:v>
                </c:pt>
                <c:pt idx="69">
                  <c:v>6.7149563788105058E-3</c:v>
                </c:pt>
                <c:pt idx="70">
                  <c:v>5.809218076552344E-3</c:v>
                </c:pt>
                <c:pt idx="71">
                  <c:v>6.1662467650016395E-3</c:v>
                </c:pt>
                <c:pt idx="72">
                  <c:v>7.3585878566153244E-3</c:v>
                </c:pt>
                <c:pt idx="73">
                  <c:v>8.0720328343913614E-3</c:v>
                </c:pt>
                <c:pt idx="74">
                  <c:v>5.043719173359172E-3</c:v>
                </c:pt>
                <c:pt idx="75">
                  <c:v>7.7474612994374555E-3</c:v>
                </c:pt>
                <c:pt idx="76">
                  <c:v>7.4179905715031141E-3</c:v>
                </c:pt>
                <c:pt idx="77">
                  <c:v>7.4835172776164492E-3</c:v>
                </c:pt>
                <c:pt idx="78">
                  <c:v>1.0271158083484706E-2</c:v>
                </c:pt>
                <c:pt idx="79">
                  <c:v>6.367113677199528E-3</c:v>
                </c:pt>
                <c:pt idx="80">
                  <c:v>7.119752198819055E-3</c:v>
                </c:pt>
                <c:pt idx="81">
                  <c:v>6.0517281290839407E-3</c:v>
                </c:pt>
                <c:pt idx="82">
                  <c:v>8.8246713560108866E-3</c:v>
                </c:pt>
                <c:pt idx="83">
                  <c:v>6.8184518305222219E-3</c:v>
                </c:pt>
                <c:pt idx="84">
                  <c:v>9.4040009259474793E-3</c:v>
                </c:pt>
                <c:pt idx="85">
                  <c:v>9.788587574911729E-3</c:v>
                </c:pt>
                <c:pt idx="86">
                  <c:v>8.5264329833268267E-3</c:v>
                </c:pt>
                <c:pt idx="87">
                  <c:v>6.3156721509049461E-3</c:v>
                </c:pt>
                <c:pt idx="88">
                  <c:v>1.1409608052313591E-2</c:v>
                </c:pt>
                <c:pt idx="89">
                  <c:v>1.3210673871746487E-2</c:v>
                </c:pt>
                <c:pt idx="90">
                  <c:v>8.1277611545438229E-3</c:v>
                </c:pt>
                <c:pt idx="91">
                  <c:v>6.1521615851828854E-3</c:v>
                </c:pt>
                <c:pt idx="92">
                  <c:v>1.0781898951695189E-2</c:v>
                </c:pt>
                <c:pt idx="93">
                  <c:v>8.2379929966036412E-3</c:v>
                </c:pt>
                <c:pt idx="94">
                  <c:v>8.2869849264080031E-3</c:v>
                </c:pt>
                <c:pt idx="95">
                  <c:v>8.2073730404759147E-3</c:v>
                </c:pt>
                <c:pt idx="96">
                  <c:v>1.0648395942978299E-2</c:v>
                </c:pt>
                <c:pt idx="97">
                  <c:v>1.0349545171171686E-2</c:v>
                </c:pt>
                <c:pt idx="98">
                  <c:v>1.0606140403522037E-2</c:v>
                </c:pt>
                <c:pt idx="99">
                  <c:v>1.1579242609261197E-2</c:v>
                </c:pt>
                <c:pt idx="100">
                  <c:v>1.2506414880808768E-2</c:v>
                </c:pt>
                <c:pt idx="101">
                  <c:v>1.2115704240618972E-2</c:v>
                </c:pt>
                <c:pt idx="102">
                  <c:v>1.0167662631772989E-2</c:v>
                </c:pt>
                <c:pt idx="103">
                  <c:v>1.0676566302615808E-2</c:v>
                </c:pt>
                <c:pt idx="104">
                  <c:v>1.0863348034994943E-2</c:v>
                </c:pt>
                <c:pt idx="105">
                  <c:v>1.0053756394977846E-2</c:v>
                </c:pt>
                <c:pt idx="106">
                  <c:v>1.0825991688519117E-2</c:v>
                </c:pt>
                <c:pt idx="107">
                  <c:v>8.7756794262065247E-3</c:v>
                </c:pt>
                <c:pt idx="108">
                  <c:v>7.4492229267533964E-3</c:v>
                </c:pt>
                <c:pt idx="109">
                  <c:v>6.3364937210718007E-3</c:v>
                </c:pt>
                <c:pt idx="110">
                  <c:v>7.6825469924466745E-3</c:v>
                </c:pt>
                <c:pt idx="111">
                  <c:v>5.3437947434108951E-3</c:v>
                </c:pt>
                <c:pt idx="112">
                  <c:v>5.1392534364776803E-3</c:v>
                </c:pt>
                <c:pt idx="113">
                  <c:v>4.1716628228415107E-3</c:v>
                </c:pt>
                <c:pt idx="114">
                  <c:v>5.1857957697918249E-3</c:v>
                </c:pt>
                <c:pt idx="115">
                  <c:v>5.043719173359172E-3</c:v>
                </c:pt>
                <c:pt idx="116">
                  <c:v>4.5709470507470686E-3</c:v>
                </c:pt>
                <c:pt idx="117">
                  <c:v>4.342522178034226E-3</c:v>
                </c:pt>
                <c:pt idx="118">
                  <c:v>3.9046568054077321E-3</c:v>
                </c:pt>
                <c:pt idx="119">
                  <c:v>4.0479582000854933E-3</c:v>
                </c:pt>
                <c:pt idx="120">
                  <c:v>5.0559671558102629E-3</c:v>
                </c:pt>
                <c:pt idx="121">
                  <c:v>3.9365015597805676E-3</c:v>
                </c:pt>
                <c:pt idx="122">
                  <c:v>3.8336185071914052E-3</c:v>
                </c:pt>
                <c:pt idx="123">
                  <c:v>4.6015670068747959E-3</c:v>
                </c:pt>
                <c:pt idx="124">
                  <c:v>2.884399867231872E-3</c:v>
                </c:pt>
                <c:pt idx="125">
                  <c:v>2.4936892270420773E-3</c:v>
                </c:pt>
                <c:pt idx="126">
                  <c:v>3.3963655336874659E-3</c:v>
                </c:pt>
                <c:pt idx="127">
                  <c:v>3.4980237880315192E-3</c:v>
                </c:pt>
                <c:pt idx="128">
                  <c:v>2.1727920868235E-3</c:v>
                </c:pt>
                <c:pt idx="129">
                  <c:v>2.3675350077958421E-3</c:v>
                </c:pt>
                <c:pt idx="130">
                  <c:v>2.6284170340040757E-3</c:v>
                </c:pt>
                <c:pt idx="131">
                  <c:v>2.0307154903908466E-3</c:v>
                </c:pt>
                <c:pt idx="132">
                  <c:v>1.9266076395565756E-3</c:v>
                </c:pt>
                <c:pt idx="133">
                  <c:v>1.7814690475111499E-3</c:v>
                </c:pt>
                <c:pt idx="134">
                  <c:v>1.8163757974967584E-3</c:v>
                </c:pt>
                <c:pt idx="135">
                  <c:v>2.1354357403476727E-3</c:v>
                </c:pt>
                <c:pt idx="136">
                  <c:v>2.559828332277967E-3</c:v>
                </c:pt>
                <c:pt idx="137">
                  <c:v>2.7655944374562918E-3</c:v>
                </c:pt>
                <c:pt idx="138">
                  <c:v>2.015405512326983E-3</c:v>
                </c:pt>
                <c:pt idx="139">
                  <c:v>2.9095082312566084E-3</c:v>
                </c:pt>
                <c:pt idx="140">
                  <c:v>3.0350500513802886E-3</c:v>
                </c:pt>
                <c:pt idx="141">
                  <c:v>2.9523761698354261E-3</c:v>
                </c:pt>
                <c:pt idx="142">
                  <c:v>3.2683741170735671E-3</c:v>
                </c:pt>
                <c:pt idx="143">
                  <c:v>3.6027440379883448E-3</c:v>
                </c:pt>
                <c:pt idx="144">
                  <c:v>2.5794251041997124E-3</c:v>
                </c:pt>
                <c:pt idx="145">
                  <c:v>2.1856524683971446E-3</c:v>
                </c:pt>
                <c:pt idx="146">
                  <c:v>2.8378575339177278E-3</c:v>
                </c:pt>
                <c:pt idx="147">
                  <c:v>3.7276734589894705E-3</c:v>
                </c:pt>
                <c:pt idx="148">
                  <c:v>2.3614110165702971E-3</c:v>
                </c:pt>
                <c:pt idx="149">
                  <c:v>1.9094604641250483E-3</c:v>
                </c:pt>
                <c:pt idx="150">
                  <c:v>1.5022150476262808E-3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6F-4558-B2FD-59AC9D837D7F}"/>
            </c:ext>
          </c:extLst>
        </c:ser>
        <c:ser>
          <c:idx val="5"/>
          <c:order val="1"/>
          <c:tx>
            <c:strRef>
              <c:f>'TLF GC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r3'!$DR$8:$DR$158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6F-4558-B2FD-59AC9D837D7F}"/>
            </c:ext>
          </c:extLst>
        </c:ser>
        <c:ser>
          <c:idx val="8"/>
          <c:order val="2"/>
          <c:tx>
            <c:strRef>
              <c:f>'TLF GC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56F-4558-B2FD-59AC9D837D7F}"/>
            </c:ext>
          </c:extLst>
        </c:ser>
        <c:ser>
          <c:idx val="6"/>
          <c:order val="3"/>
          <c:tx>
            <c:strRef>
              <c:f>'TLF GC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r3'!$DS$8:$DS$158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56F-4558-B2FD-59AC9D837D7F}"/>
            </c:ext>
          </c:extLst>
        </c:ser>
        <c:ser>
          <c:idx val="7"/>
          <c:order val="4"/>
          <c:tx>
            <c:strRef>
              <c:f>'TLF GC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r3'!$DT$8:$DT$158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56F-4558-B2FD-59AC9D837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5.000000000000001E-2"/>
        <c:minorUnit val="2.5000000000000005E-2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 Cost</a:t>
            </a:r>
          </a:p>
        </c:rich>
      </c:tx>
      <c:layout>
        <c:manualLayout>
          <c:xMode val="edge"/>
          <c:yMode val="edge"/>
          <c:x val="0.3797935798731949"/>
          <c:y val="3.9016889193198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57150" cap="rnd" cmpd="sng" algn="ctr">
              <a:solidFill>
                <a:srgbClr val="0000FF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D-4410-B6CB-FFA854668F3D}"/>
            </c:ext>
          </c:extLst>
        </c:ser>
        <c:ser>
          <c:idx val="1"/>
          <c:order val="1"/>
          <c:tx>
            <c:strRef>
              <c:f>'TLF GC - r3'!$DK$7</c:f>
              <c:strCache>
                <c:ptCount val="1"/>
                <c:pt idx="0">
                  <c:v>IX_LT</c:v>
                </c:pt>
              </c:strCache>
            </c:strRef>
          </c:tx>
          <c:spPr>
            <a:ln w="57150" cap="rnd" cmpd="sng" algn="ctr">
              <a:solidFill>
                <a:srgbClr val="FFA3A3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r3'!$DK$8:$DK$158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3.9939250020234108E-5</c:v>
                </c:pt>
                <c:pt idx="2">
                  <c:v>1.8871956880421879E-4</c:v>
                </c:pt>
                <c:pt idx="3">
                  <c:v>1.1114220436094287E-3</c:v>
                </c:pt>
                <c:pt idx="4">
                  <c:v>8.434719957087786E-3</c:v>
                </c:pt>
                <c:pt idx="5">
                  <c:v>8.2601510497145765E-3</c:v>
                </c:pt>
                <c:pt idx="6">
                  <c:v>1.117095533099058E-2</c:v>
                </c:pt>
                <c:pt idx="7">
                  <c:v>2.0234123354621915E-2</c:v>
                </c:pt>
                <c:pt idx="8">
                  <c:v>2.7202993486463756E-2</c:v>
                </c:pt>
                <c:pt idx="9">
                  <c:v>2.8230040558176139E-2</c:v>
                </c:pt>
                <c:pt idx="10">
                  <c:v>1.856513880079624E-2</c:v>
                </c:pt>
                <c:pt idx="11">
                  <c:v>1.9958780577992358E-2</c:v>
                </c:pt>
                <c:pt idx="12">
                  <c:v>2.05922541130815E-2</c:v>
                </c:pt>
                <c:pt idx="13">
                  <c:v>2.0607198269546025E-2</c:v>
                </c:pt>
                <c:pt idx="14">
                  <c:v>2.413190320841781E-2</c:v>
                </c:pt>
                <c:pt idx="15">
                  <c:v>2.3238692299024893E-2</c:v>
                </c:pt>
                <c:pt idx="16">
                  <c:v>2.9911721032538047E-2</c:v>
                </c:pt>
                <c:pt idx="17">
                  <c:v>2.4960708770923795E-2</c:v>
                </c:pt>
                <c:pt idx="18">
                  <c:v>2.9521189226876614E-2</c:v>
                </c:pt>
                <c:pt idx="19">
                  <c:v>3.2659991081115808E-2</c:v>
                </c:pt>
                <c:pt idx="20">
                  <c:v>2.4946954857009544E-2</c:v>
                </c:pt>
                <c:pt idx="21">
                  <c:v>2.7476220276337275E-2</c:v>
                </c:pt>
                <c:pt idx="22">
                  <c:v>2.3300188164122274E-2</c:v>
                </c:pt>
                <c:pt idx="23">
                  <c:v>2.4358842788002981E-2</c:v>
                </c:pt>
                <c:pt idx="24">
                  <c:v>2.4835072057283986E-2</c:v>
                </c:pt>
                <c:pt idx="25">
                  <c:v>2.4600065278191419E-2</c:v>
                </c:pt>
                <c:pt idx="26">
                  <c:v>2.3058436677244828E-2</c:v>
                </c:pt>
                <c:pt idx="27">
                  <c:v>2.1327691759977268E-2</c:v>
                </c:pt>
                <c:pt idx="28">
                  <c:v>1.8009824526508282E-2</c:v>
                </c:pt>
                <c:pt idx="29">
                  <c:v>1.8605739296677734E-2</c:v>
                </c:pt>
                <c:pt idx="30">
                  <c:v>1.6906469682406253E-2</c:v>
                </c:pt>
                <c:pt idx="31">
                  <c:v>1.3572864797439228E-2</c:v>
                </c:pt>
                <c:pt idx="32">
                  <c:v>1.0023826010872995E-2</c:v>
                </c:pt>
                <c:pt idx="33">
                  <c:v>1.2230535699077054E-2</c:v>
                </c:pt>
                <c:pt idx="34">
                  <c:v>1.0288985601239118E-2</c:v>
                </c:pt>
                <c:pt idx="35">
                  <c:v>7.8509721107655576E-3</c:v>
                </c:pt>
                <c:pt idx="36">
                  <c:v>7.7039110312208522E-3</c:v>
                </c:pt>
                <c:pt idx="37">
                  <c:v>7.7857732688451078E-3</c:v>
                </c:pt>
                <c:pt idx="38">
                  <c:v>7.1673761393927417E-3</c:v>
                </c:pt>
                <c:pt idx="39">
                  <c:v>7.2185565690544313E-3</c:v>
                </c:pt>
                <c:pt idx="40">
                  <c:v>7.6477051330135692E-3</c:v>
                </c:pt>
                <c:pt idx="41">
                  <c:v>6.4445021638609547E-3</c:v>
                </c:pt>
                <c:pt idx="42">
                  <c:v>7.1280981352337689E-3</c:v>
                </c:pt>
                <c:pt idx="43">
                  <c:v>8.3351363303817046E-3</c:v>
                </c:pt>
                <c:pt idx="44">
                  <c:v>7.7663326405240001E-3</c:v>
                </c:pt>
                <c:pt idx="45">
                  <c:v>8.0841274014465912E-3</c:v>
                </c:pt>
                <c:pt idx="46">
                  <c:v>8.2944035853279568E-3</c:v>
                </c:pt>
                <c:pt idx="47">
                  <c:v>7.7521819790929911E-3</c:v>
                </c:pt>
                <c:pt idx="48">
                  <c:v>8.4220240365515519E-3</c:v>
                </c:pt>
                <c:pt idx="49">
                  <c:v>8.0611160454746675E-3</c:v>
                </c:pt>
                <c:pt idx="50">
                  <c:v>7.1571929531293044E-3</c:v>
                </c:pt>
                <c:pt idx="51">
                  <c:v>8.4263882592358844E-3</c:v>
                </c:pt>
                <c:pt idx="52">
                  <c:v>8.6477733735864527E-3</c:v>
                </c:pt>
                <c:pt idx="53">
                  <c:v>9.1139517057762694E-3</c:v>
                </c:pt>
                <c:pt idx="54">
                  <c:v>8.1465490107497391E-3</c:v>
                </c:pt>
                <c:pt idx="55">
                  <c:v>7.8841666530009152E-3</c:v>
                </c:pt>
                <c:pt idx="56">
                  <c:v>7.6794449343541545E-3</c:v>
                </c:pt>
                <c:pt idx="57">
                  <c:v>6.8493168801256445E-3</c:v>
                </c:pt>
                <c:pt idx="58">
                  <c:v>6.3786420760792439E-3</c:v>
                </c:pt>
                <c:pt idx="59">
                  <c:v>5.7894720136946638E-3</c:v>
                </c:pt>
                <c:pt idx="60">
                  <c:v>4.8954676092682311E-3</c:v>
                </c:pt>
                <c:pt idx="61">
                  <c:v>4.7581929684702082E-3</c:v>
                </c:pt>
                <c:pt idx="62">
                  <c:v>4.7525062540633546E-3</c:v>
                </c:pt>
                <c:pt idx="63">
                  <c:v>4.986587288950157E-3</c:v>
                </c:pt>
                <c:pt idx="64">
                  <c:v>5.2912893818197575E-3</c:v>
                </c:pt>
                <c:pt idx="65">
                  <c:v>4.6744792424344202E-3</c:v>
                </c:pt>
                <c:pt idx="66">
                  <c:v>5.3999982014112553E-3</c:v>
                </c:pt>
                <c:pt idx="67">
                  <c:v>5.8857494110944337E-3</c:v>
                </c:pt>
                <c:pt idx="68">
                  <c:v>6.0734109865206339E-3</c:v>
                </c:pt>
                <c:pt idx="69">
                  <c:v>6.6459176532014056E-3</c:v>
                </c:pt>
                <c:pt idx="70">
                  <c:v>5.984275044422495E-3</c:v>
                </c:pt>
                <c:pt idx="71">
                  <c:v>5.4630810565756659E-3</c:v>
                </c:pt>
                <c:pt idx="72">
                  <c:v>5.0334034959275175E-3</c:v>
                </c:pt>
                <c:pt idx="73">
                  <c:v>4.517102727454027E-3</c:v>
                </c:pt>
                <c:pt idx="74">
                  <c:v>4.3574779765453431E-3</c:v>
                </c:pt>
                <c:pt idx="75">
                  <c:v>4.4035006884891896E-3</c:v>
                </c:pt>
                <c:pt idx="76">
                  <c:v>3.7901290275824157E-3</c:v>
                </c:pt>
                <c:pt idx="77">
                  <c:v>3.185353562872049E-3</c:v>
                </c:pt>
                <c:pt idx="78">
                  <c:v>2.793102517971339E-3</c:v>
                </c:pt>
                <c:pt idx="79">
                  <c:v>3.1710706522687865E-3</c:v>
                </c:pt>
                <c:pt idx="80">
                  <c:v>2.5344231370455841E-3</c:v>
                </c:pt>
                <c:pt idx="81">
                  <c:v>2.8844866959977689E-3</c:v>
                </c:pt>
                <c:pt idx="82">
                  <c:v>2.4885326742739907E-3</c:v>
                </c:pt>
                <c:pt idx="83">
                  <c:v>2.4090509217502801E-3</c:v>
                </c:pt>
                <c:pt idx="84">
                  <c:v>2.4075961808555034E-3</c:v>
                </c:pt>
                <c:pt idx="85">
                  <c:v>2.2916136567901215E-3</c:v>
                </c:pt>
                <c:pt idx="86">
                  <c:v>2.2843399523162378E-3</c:v>
                </c:pt>
                <c:pt idx="87">
                  <c:v>2.1376756202882916E-3</c:v>
                </c:pt>
                <c:pt idx="88">
                  <c:v>1.8328412782464389E-3</c:v>
                </c:pt>
                <c:pt idx="89">
                  <c:v>1.8685485547545949E-3</c:v>
                </c:pt>
                <c:pt idx="90">
                  <c:v>1.7158007608030377E-3</c:v>
                </c:pt>
                <c:pt idx="91">
                  <c:v>1.8144586433033508E-3</c:v>
                </c:pt>
                <c:pt idx="92">
                  <c:v>1.7220164718989019E-3</c:v>
                </c:pt>
                <c:pt idx="93">
                  <c:v>1.9883663048152977E-3</c:v>
                </c:pt>
                <c:pt idx="94">
                  <c:v>2.2084289274433423E-3</c:v>
                </c:pt>
                <c:pt idx="95">
                  <c:v>2.3431908339685693E-3</c:v>
                </c:pt>
                <c:pt idx="96">
                  <c:v>2.21213190426641E-3</c:v>
                </c:pt>
                <c:pt idx="97">
                  <c:v>2.2921426534791311E-3</c:v>
                </c:pt>
                <c:pt idx="98">
                  <c:v>2.3668634358017544E-3</c:v>
                </c:pt>
                <c:pt idx="99">
                  <c:v>2.5828263340899743E-3</c:v>
                </c:pt>
                <c:pt idx="100">
                  <c:v>2.0501266682571824E-3</c:v>
                </c:pt>
                <c:pt idx="101">
                  <c:v>2.1080518057037469E-3</c:v>
                </c:pt>
                <c:pt idx="102">
                  <c:v>2.5103537876956417E-3</c:v>
                </c:pt>
                <c:pt idx="103">
                  <c:v>2.1556615077146226E-3</c:v>
                </c:pt>
                <c:pt idx="104">
                  <c:v>1.6779774975388424E-3</c:v>
                </c:pt>
                <c:pt idx="105">
                  <c:v>1.2952483930403075E-3</c:v>
                </c:pt>
                <c:pt idx="106">
                  <c:v>1.1828365966257413E-3</c:v>
                </c:pt>
                <c:pt idx="107">
                  <c:v>1.1257049542126912E-3</c:v>
                </c:pt>
                <c:pt idx="108">
                  <c:v>1.1875975668268288E-3</c:v>
                </c:pt>
                <c:pt idx="109">
                  <c:v>1.1729179087068089E-3</c:v>
                </c:pt>
                <c:pt idx="110">
                  <c:v>9.2653770080053041E-4</c:v>
                </c:pt>
                <c:pt idx="111">
                  <c:v>9.1886724880988944E-4</c:v>
                </c:pt>
                <c:pt idx="112">
                  <c:v>8.8051498885668457E-4</c:v>
                </c:pt>
                <c:pt idx="113">
                  <c:v>9.8433058907484278E-4</c:v>
                </c:pt>
                <c:pt idx="114">
                  <c:v>7.0237535383266009E-4</c:v>
                </c:pt>
                <c:pt idx="115">
                  <c:v>6.522529175489888E-4</c:v>
                </c:pt>
                <c:pt idx="116">
                  <c:v>5.4764382229731596E-4</c:v>
                </c:pt>
                <c:pt idx="117">
                  <c:v>3.9502827751801092E-4</c:v>
                </c:pt>
                <c:pt idx="118">
                  <c:v>2.1900462925002542E-4</c:v>
                </c:pt>
                <c:pt idx="119">
                  <c:v>2.5656339416971576E-4</c:v>
                </c:pt>
                <c:pt idx="120">
                  <c:v>3.835225995320494E-4</c:v>
                </c:pt>
                <c:pt idx="121">
                  <c:v>3.0139586356328987E-4</c:v>
                </c:pt>
                <c:pt idx="122">
                  <c:v>2.6317585278233735E-4</c:v>
                </c:pt>
                <c:pt idx="123">
                  <c:v>2.5854713175350229E-4</c:v>
                </c:pt>
                <c:pt idx="124">
                  <c:v>1.9890275506765598E-4</c:v>
                </c:pt>
                <c:pt idx="125">
                  <c:v>1.9017430969899555E-4</c:v>
                </c:pt>
                <c:pt idx="126">
                  <c:v>1.2682695619008116E-4</c:v>
                </c:pt>
                <c:pt idx="127">
                  <c:v>6.6256835298467842E-5</c:v>
                </c:pt>
                <c:pt idx="128">
                  <c:v>7.6572270734157448E-5</c:v>
                </c:pt>
                <c:pt idx="129">
                  <c:v>6.2157110958642497E-5</c:v>
                </c:pt>
                <c:pt idx="130">
                  <c:v>5.8454134135574426E-5</c:v>
                </c:pt>
                <c:pt idx="131">
                  <c:v>6.3876350197924095E-5</c:v>
                </c:pt>
                <c:pt idx="132">
                  <c:v>3.2533296374097981E-5</c:v>
                </c:pt>
                <c:pt idx="133">
                  <c:v>4.1261741742758418E-5</c:v>
                </c:pt>
                <c:pt idx="134">
                  <c:v>2.8830319551029917E-5</c:v>
                </c:pt>
                <c:pt idx="135">
                  <c:v>4.0071499192486538E-5</c:v>
                </c:pt>
                <c:pt idx="136">
                  <c:v>3.808776160870008E-5</c:v>
                </c:pt>
                <c:pt idx="137">
                  <c:v>2.7904575345262903E-5</c:v>
                </c:pt>
                <c:pt idx="138">
                  <c:v>2.0498621699126779E-5</c:v>
                </c:pt>
                <c:pt idx="139">
                  <c:v>1.6398897359301424E-5</c:v>
                </c:pt>
                <c:pt idx="140">
                  <c:v>6.6124586126215418E-6</c:v>
                </c:pt>
                <c:pt idx="141">
                  <c:v>3.1739801340583396E-6</c:v>
                </c:pt>
                <c:pt idx="142">
                  <c:v>2.6449834450486165E-7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D-4410-B6CB-FFA854668F3D}"/>
            </c:ext>
          </c:extLst>
        </c:ser>
        <c:ser>
          <c:idx val="2"/>
          <c:order val="2"/>
          <c:tx>
            <c:strRef>
              <c:f>'TLF GC - r3'!$DL$7</c:f>
              <c:strCache>
                <c:ptCount val="1"/>
                <c:pt idx="0">
                  <c:v>IX_MD</c:v>
                </c:pt>
              </c:strCache>
            </c:strRef>
          </c:tx>
          <c:spPr>
            <a:ln w="57150" cap="rnd" cmpd="sng" algn="ctr">
              <a:solidFill>
                <a:srgbClr val="FF0000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r3'!$DL$8:$DL$158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5.6447000030105088E-6</c:v>
                </c:pt>
                <c:pt idx="2">
                  <c:v>4.8920733359424415E-5</c:v>
                </c:pt>
                <c:pt idx="3">
                  <c:v>2.116762501128941E-4</c:v>
                </c:pt>
                <c:pt idx="4">
                  <c:v>1.0188683505433969E-3</c:v>
                </c:pt>
                <c:pt idx="5">
                  <c:v>3.0199145016106227E-3</c:v>
                </c:pt>
                <c:pt idx="6">
                  <c:v>3.6596471686184801E-3</c:v>
                </c:pt>
                <c:pt idx="7">
                  <c:v>6.2769064033476865E-3</c:v>
                </c:pt>
                <c:pt idx="8">
                  <c:v>5.9052969864828277E-3</c:v>
                </c:pt>
                <c:pt idx="9">
                  <c:v>7.4914576873287807E-3</c:v>
                </c:pt>
                <c:pt idx="10">
                  <c:v>1.2316735406568934E-2</c:v>
                </c:pt>
                <c:pt idx="11">
                  <c:v>9.5386022217539262E-3</c:v>
                </c:pt>
                <c:pt idx="12">
                  <c:v>1.0024046422012829E-2</c:v>
                </c:pt>
                <c:pt idx="13">
                  <c:v>8.333458771111182E-3</c:v>
                </c:pt>
                <c:pt idx="14">
                  <c:v>1.3580207423909453E-2</c:v>
                </c:pt>
                <c:pt idx="15">
                  <c:v>1.7699897642773285E-2</c:v>
                </c:pt>
                <c:pt idx="16">
                  <c:v>2.262583917873379E-2</c:v>
                </c:pt>
                <c:pt idx="17">
                  <c:v>2.2439564078634441E-2</c:v>
                </c:pt>
                <c:pt idx="18">
                  <c:v>2.7773805581479374E-2</c:v>
                </c:pt>
                <c:pt idx="19">
                  <c:v>2.2140394978474889E-2</c:v>
                </c:pt>
                <c:pt idx="20">
                  <c:v>2.4780233013216135E-2</c:v>
                </c:pt>
                <c:pt idx="21">
                  <c:v>3.0050501249360276E-2</c:v>
                </c:pt>
                <c:pt idx="22">
                  <c:v>2.7774746364813214E-2</c:v>
                </c:pt>
                <c:pt idx="23">
                  <c:v>2.8074856248306603E-2</c:v>
                </c:pt>
                <c:pt idx="24">
                  <c:v>2.5439722130234533E-2</c:v>
                </c:pt>
                <c:pt idx="25">
                  <c:v>1.8270953126411183E-2</c:v>
                </c:pt>
                <c:pt idx="26">
                  <c:v>1.621440075864769E-2</c:v>
                </c:pt>
                <c:pt idx="27">
                  <c:v>1.5980145708522752E-2</c:v>
                </c:pt>
                <c:pt idx="28">
                  <c:v>1.5988612758527268E-2</c:v>
                </c:pt>
                <c:pt idx="29">
                  <c:v>1.8768627510009944E-2</c:v>
                </c:pt>
                <c:pt idx="30">
                  <c:v>1.650886594213807E-2</c:v>
                </c:pt>
                <c:pt idx="31">
                  <c:v>1.7410136375952082E-2</c:v>
                </c:pt>
                <c:pt idx="32">
                  <c:v>1.8336807959779641E-2</c:v>
                </c:pt>
                <c:pt idx="33">
                  <c:v>1.6390327242074849E-2</c:v>
                </c:pt>
                <c:pt idx="34">
                  <c:v>1.6555905108829826E-2</c:v>
                </c:pt>
                <c:pt idx="35">
                  <c:v>1.3385465273805588E-2</c:v>
                </c:pt>
                <c:pt idx="36">
                  <c:v>1.4979152241322222E-2</c:v>
                </c:pt>
                <c:pt idx="37">
                  <c:v>1.4948106391305662E-2</c:v>
                </c:pt>
                <c:pt idx="38">
                  <c:v>1.0065440888701574E-2</c:v>
                </c:pt>
                <c:pt idx="39">
                  <c:v>1.0664719872354522E-2</c:v>
                </c:pt>
                <c:pt idx="40">
                  <c:v>9.9412574886353425E-3</c:v>
                </c:pt>
                <c:pt idx="41">
                  <c:v>9.7907321552217277E-3</c:v>
                </c:pt>
                <c:pt idx="42">
                  <c:v>1.0024046422012829E-2</c:v>
                </c:pt>
                <c:pt idx="43">
                  <c:v>6.3672216033958551E-3</c:v>
                </c:pt>
                <c:pt idx="44">
                  <c:v>4.7105021525122703E-3</c:v>
                </c:pt>
                <c:pt idx="45">
                  <c:v>5.5948384863172499E-3</c:v>
                </c:pt>
                <c:pt idx="46">
                  <c:v>5.6004831863202603E-3</c:v>
                </c:pt>
                <c:pt idx="47">
                  <c:v>5.1696044194237921E-3</c:v>
                </c:pt>
                <c:pt idx="48">
                  <c:v>5.9560992865099228E-3</c:v>
                </c:pt>
                <c:pt idx="49">
                  <c:v>6.8827708703374808E-3</c:v>
                </c:pt>
                <c:pt idx="50">
                  <c:v>5.1630189360869451E-3</c:v>
                </c:pt>
                <c:pt idx="51">
                  <c:v>4.3840503356714954E-3</c:v>
                </c:pt>
                <c:pt idx="52">
                  <c:v>6.1179140199295575E-3</c:v>
                </c:pt>
                <c:pt idx="53">
                  <c:v>5.5383914862871452E-3</c:v>
                </c:pt>
                <c:pt idx="54">
                  <c:v>7.3418731372490017E-3</c:v>
                </c:pt>
                <c:pt idx="55">
                  <c:v>7.1499533371466454E-3</c:v>
                </c:pt>
                <c:pt idx="56">
                  <c:v>6.7632913869404253E-3</c:v>
                </c:pt>
                <c:pt idx="57">
                  <c:v>6.1470783032784452E-3</c:v>
                </c:pt>
                <c:pt idx="58">
                  <c:v>6.8338501369780563E-3</c:v>
                </c:pt>
                <c:pt idx="59">
                  <c:v>6.6485158202125453E-3</c:v>
                </c:pt>
                <c:pt idx="60">
                  <c:v>7.0831577204443531E-3</c:v>
                </c:pt>
                <c:pt idx="61">
                  <c:v>7.1443086371436341E-3</c:v>
                </c:pt>
                <c:pt idx="62">
                  <c:v>6.3559322033898335E-3</c:v>
                </c:pt>
                <c:pt idx="63">
                  <c:v>7.673969654092787E-3</c:v>
                </c:pt>
                <c:pt idx="64">
                  <c:v>7.1809991871632029E-3</c:v>
                </c:pt>
                <c:pt idx="65">
                  <c:v>6.9251061203600599E-3</c:v>
                </c:pt>
                <c:pt idx="66">
                  <c:v>7.4453593039708619E-3</c:v>
                </c:pt>
                <c:pt idx="67">
                  <c:v>7.5902399373814653E-3</c:v>
                </c:pt>
                <c:pt idx="68">
                  <c:v>7.3559848872565281E-3</c:v>
                </c:pt>
                <c:pt idx="69">
                  <c:v>7.5591940873649061E-3</c:v>
                </c:pt>
                <c:pt idx="70">
                  <c:v>7.6730288707589529E-3</c:v>
                </c:pt>
                <c:pt idx="71">
                  <c:v>7.8743565041996602E-3</c:v>
                </c:pt>
                <c:pt idx="72">
                  <c:v>8.1424797543426606E-3</c:v>
                </c:pt>
                <c:pt idx="73">
                  <c:v>6.8743038203329648E-3</c:v>
                </c:pt>
                <c:pt idx="74">
                  <c:v>7.0314146370834257E-3</c:v>
                </c:pt>
                <c:pt idx="75">
                  <c:v>6.2881958033537081E-3</c:v>
                </c:pt>
                <c:pt idx="76">
                  <c:v>4.7246139025197958E-3</c:v>
                </c:pt>
                <c:pt idx="77">
                  <c:v>4.9532242526417226E-3</c:v>
                </c:pt>
                <c:pt idx="78">
                  <c:v>4.6935680525032383E-3</c:v>
                </c:pt>
                <c:pt idx="79">
                  <c:v>3.7960607520245672E-3</c:v>
                </c:pt>
                <c:pt idx="80">
                  <c:v>3.5806213685763335E-3</c:v>
                </c:pt>
                <c:pt idx="81">
                  <c:v>4.2297618689225418E-3</c:v>
                </c:pt>
                <c:pt idx="82">
                  <c:v>4.4019252190143632E-3</c:v>
                </c:pt>
                <c:pt idx="83">
                  <c:v>5.2269922027877317E-3</c:v>
                </c:pt>
                <c:pt idx="84">
                  <c:v>5.5054640696029162E-3</c:v>
                </c:pt>
                <c:pt idx="85">
                  <c:v>5.2994325194930334E-3</c:v>
                </c:pt>
                <c:pt idx="86">
                  <c:v>4.5646807357678319E-3</c:v>
                </c:pt>
                <c:pt idx="87">
                  <c:v>5.1874793027666581E-3</c:v>
                </c:pt>
                <c:pt idx="88">
                  <c:v>6.0153686365415331E-3</c:v>
                </c:pt>
                <c:pt idx="89">
                  <c:v>5.3699912695306645E-3</c:v>
                </c:pt>
                <c:pt idx="90">
                  <c:v>6.3277087033747799E-3</c:v>
                </c:pt>
                <c:pt idx="91">
                  <c:v>4.6719300358250308E-3</c:v>
                </c:pt>
                <c:pt idx="92">
                  <c:v>4.3285441189752256E-3</c:v>
                </c:pt>
                <c:pt idx="93">
                  <c:v>4.2354065689255514E-3</c:v>
                </c:pt>
                <c:pt idx="94">
                  <c:v>4.2899720022879862E-3</c:v>
                </c:pt>
                <c:pt idx="95">
                  <c:v>4.8826655026040907E-3</c:v>
                </c:pt>
                <c:pt idx="96">
                  <c:v>3.2560511184032289E-3</c:v>
                </c:pt>
                <c:pt idx="97">
                  <c:v>3.2626366017400742E-3</c:v>
                </c:pt>
                <c:pt idx="98">
                  <c:v>2.9869870849263945E-3</c:v>
                </c:pt>
                <c:pt idx="99">
                  <c:v>3.364241201794264E-3</c:v>
                </c:pt>
                <c:pt idx="100">
                  <c:v>2.6210223680645465E-3</c:v>
                </c:pt>
                <c:pt idx="101">
                  <c:v>2.9550004515760011E-3</c:v>
                </c:pt>
                <c:pt idx="102">
                  <c:v>2.1788542011620567E-3</c:v>
                </c:pt>
                <c:pt idx="103">
                  <c:v>2.1732095011590463E-3</c:v>
                </c:pt>
                <c:pt idx="104">
                  <c:v>2.2117816178462845E-3</c:v>
                </c:pt>
                <c:pt idx="105">
                  <c:v>2.5071875846705009E-3</c:v>
                </c:pt>
                <c:pt idx="106">
                  <c:v>2.330320317909505E-3</c:v>
                </c:pt>
                <c:pt idx="107">
                  <c:v>1.8627510009934678E-3</c:v>
                </c:pt>
                <c:pt idx="108">
                  <c:v>1.9267242676942538E-3</c:v>
                </c:pt>
                <c:pt idx="109">
                  <c:v>1.9615332510461523E-3</c:v>
                </c:pt>
                <c:pt idx="110">
                  <c:v>1.704699400909174E-3</c:v>
                </c:pt>
                <c:pt idx="111">
                  <c:v>1.6435484842098932E-3</c:v>
                </c:pt>
                <c:pt idx="112">
                  <c:v>1.5428846674895391E-3</c:v>
                </c:pt>
                <c:pt idx="113">
                  <c:v>1.5391215341541988E-3</c:v>
                </c:pt>
                <c:pt idx="114">
                  <c:v>1.1835054339645369E-3</c:v>
                </c:pt>
                <c:pt idx="115">
                  <c:v>1.251241834000663E-3</c:v>
                </c:pt>
                <c:pt idx="116">
                  <c:v>1.3782475840683993E-3</c:v>
                </c:pt>
                <c:pt idx="117">
                  <c:v>1.6698904175572757E-3</c:v>
                </c:pt>
                <c:pt idx="118">
                  <c:v>1.5146611674744868E-3</c:v>
                </c:pt>
                <c:pt idx="119">
                  <c:v>1.4826745341240937E-3</c:v>
                </c:pt>
                <c:pt idx="120">
                  <c:v>1.3227413673721294E-3</c:v>
                </c:pt>
                <c:pt idx="121">
                  <c:v>1.5428846674895391E-3</c:v>
                </c:pt>
                <c:pt idx="122">
                  <c:v>1.6576602342174196E-3</c:v>
                </c:pt>
                <c:pt idx="123">
                  <c:v>1.7602056176054439E-3</c:v>
                </c:pt>
                <c:pt idx="124">
                  <c:v>1.8354682843122504E-3</c:v>
                </c:pt>
                <c:pt idx="125">
                  <c:v>1.7724358009452998E-3</c:v>
                </c:pt>
                <c:pt idx="126">
                  <c:v>1.7442123009302473E-3</c:v>
                </c:pt>
                <c:pt idx="127">
                  <c:v>1.8429945509829313E-3</c:v>
                </c:pt>
                <c:pt idx="128">
                  <c:v>2.2164855345154603E-3</c:v>
                </c:pt>
                <c:pt idx="129">
                  <c:v>1.7555017009362685E-3</c:v>
                </c:pt>
                <c:pt idx="130">
                  <c:v>1.2672351506758592E-3</c:v>
                </c:pt>
                <c:pt idx="131">
                  <c:v>1.1120059005930703E-3</c:v>
                </c:pt>
                <c:pt idx="132">
                  <c:v>1.0800192672426774E-3</c:v>
                </c:pt>
                <c:pt idx="133">
                  <c:v>1.0960125839178738E-3</c:v>
                </c:pt>
                <c:pt idx="134">
                  <c:v>1.3716621007315538E-3</c:v>
                </c:pt>
                <c:pt idx="135">
                  <c:v>9.7371075051931296E-4</c:v>
                </c:pt>
                <c:pt idx="136">
                  <c:v>9.8217780052382853E-4</c:v>
                </c:pt>
                <c:pt idx="137">
                  <c:v>8.7869163380196926E-4</c:v>
                </c:pt>
                <c:pt idx="138">
                  <c:v>6.6607460035524014E-4</c:v>
                </c:pt>
                <c:pt idx="139">
                  <c:v>8.9656651714483597E-4</c:v>
                </c:pt>
                <c:pt idx="140">
                  <c:v>9.6806605051630225E-4</c:v>
                </c:pt>
                <c:pt idx="141">
                  <c:v>8.4106030044856579E-4</c:v>
                </c:pt>
                <c:pt idx="142">
                  <c:v>8.6646145046211326E-4</c:v>
                </c:pt>
                <c:pt idx="143">
                  <c:v>9.7935545052232334E-4</c:v>
                </c:pt>
                <c:pt idx="144">
                  <c:v>7.9119878375530643E-4</c:v>
                </c:pt>
                <c:pt idx="145">
                  <c:v>6.2656170033416651E-4</c:v>
                </c:pt>
                <c:pt idx="146">
                  <c:v>5.3718728361983352E-4</c:v>
                </c:pt>
                <c:pt idx="147">
                  <c:v>5.9739741698527883E-4</c:v>
                </c:pt>
                <c:pt idx="148">
                  <c:v>6.2938405033567181E-4</c:v>
                </c:pt>
                <c:pt idx="149">
                  <c:v>4.205301502242829E-4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D-4410-B6CB-FFA854668F3D}"/>
            </c:ext>
          </c:extLst>
        </c:ser>
        <c:ser>
          <c:idx val="3"/>
          <c:order val="3"/>
          <c:tx>
            <c:strRef>
              <c:f>'TLF GC - r3'!$DM$7</c:f>
              <c:strCache>
                <c:ptCount val="1"/>
                <c:pt idx="0">
                  <c:v>IX_HV</c:v>
                </c:pt>
              </c:strCache>
            </c:strRef>
          </c:tx>
          <c:spPr>
            <a:ln w="57150" cap="rnd" cmpd="sng" algn="ctr">
              <a:solidFill>
                <a:srgbClr val="C28CC2">
                  <a:alpha val="6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r3'!$DM$8:$DM$158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6.2365066758135481E-5</c:v>
                </c:pt>
                <c:pt idx="3">
                  <c:v>6.4841326761767328E-4</c:v>
                </c:pt>
                <c:pt idx="4">
                  <c:v>1.3142520685942374E-3</c:v>
                </c:pt>
                <c:pt idx="5">
                  <c:v>2.0121905362845472E-3</c:v>
                </c:pt>
                <c:pt idx="6">
                  <c:v>3.6767875387259583E-3</c:v>
                </c:pt>
                <c:pt idx="7">
                  <c:v>3.3246083382094281E-3</c:v>
                </c:pt>
                <c:pt idx="8">
                  <c:v>2.9678434710195059E-3</c:v>
                </c:pt>
                <c:pt idx="9">
                  <c:v>6.1209478756440614E-3</c:v>
                </c:pt>
                <c:pt idx="10">
                  <c:v>3.9033194723915384E-3</c:v>
                </c:pt>
                <c:pt idx="11">
                  <c:v>5.1020127408162889E-3</c:v>
                </c:pt>
                <c:pt idx="12">
                  <c:v>4.7030597402311575E-3</c:v>
                </c:pt>
                <c:pt idx="13">
                  <c:v>3.4951951384596222E-3</c:v>
                </c:pt>
                <c:pt idx="14">
                  <c:v>6.6941562098181001E-3</c:v>
                </c:pt>
                <c:pt idx="15">
                  <c:v>6.2731920092006866E-3</c:v>
                </c:pt>
                <c:pt idx="16">
                  <c:v>9.6895136808779619E-3</c:v>
                </c:pt>
                <c:pt idx="17">
                  <c:v>1.1030362616177873E-2</c:v>
                </c:pt>
                <c:pt idx="18">
                  <c:v>9.9545652146000359E-3</c:v>
                </c:pt>
                <c:pt idx="19">
                  <c:v>1.5945280156719758E-2</c:v>
                </c:pt>
                <c:pt idx="20">
                  <c:v>1.9296485361634856E-2</c:v>
                </c:pt>
                <c:pt idx="21">
                  <c:v>1.8529761893843665E-2</c:v>
                </c:pt>
                <c:pt idx="22">
                  <c:v>2.0118236829506763E-2</c:v>
                </c:pt>
                <c:pt idx="23">
                  <c:v>1.9724786628929701E-2</c:v>
                </c:pt>
                <c:pt idx="24">
                  <c:v>2.4047236035269298E-2</c:v>
                </c:pt>
                <c:pt idx="25">
                  <c:v>2.2568817099767612E-2</c:v>
                </c:pt>
                <c:pt idx="26">
                  <c:v>1.9429469695163237E-2</c:v>
                </c:pt>
                <c:pt idx="27">
                  <c:v>1.8128057493254499E-2</c:v>
                </c:pt>
                <c:pt idx="28">
                  <c:v>1.6562510890958358E-2</c:v>
                </c:pt>
                <c:pt idx="29">
                  <c:v>8.6485673460179047E-3</c:v>
                </c:pt>
                <c:pt idx="30">
                  <c:v>1.5416094222610281E-2</c:v>
                </c:pt>
                <c:pt idx="31">
                  <c:v>1.8272964560133696E-2</c:v>
                </c:pt>
                <c:pt idx="32">
                  <c:v>1.6084684423590883E-2</c:v>
                </c:pt>
                <c:pt idx="33">
                  <c:v>8.827408346280206E-3</c:v>
                </c:pt>
                <c:pt idx="34">
                  <c:v>1.0708448815705733E-2</c:v>
                </c:pt>
                <c:pt idx="35">
                  <c:v>1.3222311286059399E-2</c:v>
                </c:pt>
                <c:pt idx="36">
                  <c:v>9.8601004811281548E-3</c:v>
                </c:pt>
                <c:pt idx="37">
                  <c:v>1.1721881150525434E-2</c:v>
                </c:pt>
                <c:pt idx="38">
                  <c:v>1.2787590085421808E-2</c:v>
                </c:pt>
                <c:pt idx="39">
                  <c:v>8.8200712796027772E-3</c:v>
                </c:pt>
                <c:pt idx="40">
                  <c:v>7.5516758777424637E-3</c:v>
                </c:pt>
                <c:pt idx="41">
                  <c:v>8.2092604787069208E-3</c:v>
                </c:pt>
                <c:pt idx="42">
                  <c:v>8.2221003453924208E-3</c:v>
                </c:pt>
                <c:pt idx="43">
                  <c:v>7.0334955436491316E-3</c:v>
                </c:pt>
                <c:pt idx="44">
                  <c:v>7.1811540105323653E-3</c:v>
                </c:pt>
                <c:pt idx="45">
                  <c:v>4.8974920071829919E-3</c:v>
                </c:pt>
                <c:pt idx="46">
                  <c:v>7.7075885446378015E-3</c:v>
                </c:pt>
                <c:pt idx="47">
                  <c:v>4.698474073557766E-3</c:v>
                </c:pt>
                <c:pt idx="48">
                  <c:v>3.3401996048989619E-3</c:v>
                </c:pt>
                <c:pt idx="49">
                  <c:v>3.3090170715198942E-3</c:v>
                </c:pt>
                <c:pt idx="50">
                  <c:v>2.6752779372570764E-3</c:v>
                </c:pt>
                <c:pt idx="51">
                  <c:v>3.8400372722987241E-3</c:v>
                </c:pt>
                <c:pt idx="52">
                  <c:v>1.7132050691793686E-3</c:v>
                </c:pt>
                <c:pt idx="53">
                  <c:v>2.5267023370391653E-3</c:v>
                </c:pt>
                <c:pt idx="54">
                  <c:v>1.6765197357922303E-3</c:v>
                </c:pt>
                <c:pt idx="55">
                  <c:v>1.6104861356953811E-3</c:v>
                </c:pt>
                <c:pt idx="56">
                  <c:v>2.6606038039022209E-3</c:v>
                </c:pt>
                <c:pt idx="57">
                  <c:v>3.4465870717216634E-3</c:v>
                </c:pt>
                <c:pt idx="58">
                  <c:v>3.4300786716974512E-3</c:v>
                </c:pt>
                <c:pt idx="59">
                  <c:v>1.8608635360626011E-3</c:v>
                </c:pt>
                <c:pt idx="60">
                  <c:v>2.9311581376323674E-3</c:v>
                </c:pt>
                <c:pt idx="61">
                  <c:v>3.3062656715158586E-3</c:v>
                </c:pt>
                <c:pt idx="62">
                  <c:v>2.1286664697887127E-3</c:v>
                </c:pt>
                <c:pt idx="63">
                  <c:v>2.5092768036802746E-3</c:v>
                </c:pt>
                <c:pt idx="64">
                  <c:v>2.609244337160227E-3</c:v>
                </c:pt>
                <c:pt idx="65">
                  <c:v>2.8311906041524146E-3</c:v>
                </c:pt>
                <c:pt idx="66">
                  <c:v>3.5502231385403293E-3</c:v>
                </c:pt>
                <c:pt idx="67">
                  <c:v>2.6541838705594714E-3</c:v>
                </c:pt>
                <c:pt idx="68">
                  <c:v>3.4869409384475154E-3</c:v>
                </c:pt>
                <c:pt idx="69">
                  <c:v>4.1491112060853654E-3</c:v>
                </c:pt>
                <c:pt idx="70">
                  <c:v>5.8650676752687704E-3</c:v>
                </c:pt>
                <c:pt idx="71">
                  <c:v>4.7186510069206922E-3</c:v>
                </c:pt>
                <c:pt idx="72">
                  <c:v>6.6859020098059951E-3</c:v>
                </c:pt>
                <c:pt idx="73">
                  <c:v>7.7020857446297303E-3</c:v>
                </c:pt>
                <c:pt idx="74">
                  <c:v>6.7776153432738415E-3</c:v>
                </c:pt>
                <c:pt idx="75">
                  <c:v>8.3128965455255884E-3</c:v>
                </c:pt>
                <c:pt idx="76">
                  <c:v>7.7983847447709699E-3</c:v>
                </c:pt>
                <c:pt idx="77">
                  <c:v>7.323309677407526E-3</c:v>
                </c:pt>
                <c:pt idx="78">
                  <c:v>7.2095851439073965E-3</c:v>
                </c:pt>
                <c:pt idx="79">
                  <c:v>8.4220354123523255E-3</c:v>
                </c:pt>
                <c:pt idx="80">
                  <c:v>6.6969076098221357E-3</c:v>
                </c:pt>
                <c:pt idx="81">
                  <c:v>6.8399804100319761E-3</c:v>
                </c:pt>
                <c:pt idx="82">
                  <c:v>6.7702782765964127E-3</c:v>
                </c:pt>
                <c:pt idx="83">
                  <c:v>8.7934744128971027E-3</c:v>
                </c:pt>
                <c:pt idx="84">
                  <c:v>7.0105672102821707E-3</c:v>
                </c:pt>
                <c:pt idx="85">
                  <c:v>7.029827010310419E-3</c:v>
                </c:pt>
                <c:pt idx="86">
                  <c:v>7.5177419443593603E-3</c:v>
                </c:pt>
                <c:pt idx="87">
                  <c:v>7.3196411440688124E-3</c:v>
                </c:pt>
                <c:pt idx="88">
                  <c:v>8.0093254117470179E-3</c:v>
                </c:pt>
                <c:pt idx="89">
                  <c:v>6.6941562098181018E-3</c:v>
                </c:pt>
                <c:pt idx="90">
                  <c:v>7.271950210665532E-3</c:v>
                </c:pt>
                <c:pt idx="91">
                  <c:v>9.4730702138938437E-3</c:v>
                </c:pt>
                <c:pt idx="92">
                  <c:v>7.3095526773873497E-3</c:v>
                </c:pt>
                <c:pt idx="93">
                  <c:v>8.0487621451381906E-3</c:v>
                </c:pt>
                <c:pt idx="94">
                  <c:v>8.907198946397233E-3</c:v>
                </c:pt>
                <c:pt idx="95">
                  <c:v>8.5559368792153794E-3</c:v>
                </c:pt>
                <c:pt idx="96">
                  <c:v>6.9188538768143243E-3</c:v>
                </c:pt>
                <c:pt idx="97">
                  <c:v>6.804212209979516E-3</c:v>
                </c:pt>
                <c:pt idx="98">
                  <c:v>8.6999268127598995E-3</c:v>
                </c:pt>
                <c:pt idx="99">
                  <c:v>6.5052267428743378E-3</c:v>
                </c:pt>
                <c:pt idx="100">
                  <c:v>9.9573166146040715E-3</c:v>
                </c:pt>
                <c:pt idx="101">
                  <c:v>9.4382191471760607E-3</c:v>
                </c:pt>
                <c:pt idx="102">
                  <c:v>9.2382840802161578E-3</c:v>
                </c:pt>
                <c:pt idx="103">
                  <c:v>9.9884991479831393E-3</c:v>
                </c:pt>
                <c:pt idx="104">
                  <c:v>1.0973500349427808E-2</c:v>
                </c:pt>
                <c:pt idx="105">
                  <c:v>1.0410380481935232E-2</c:v>
                </c:pt>
                <c:pt idx="106">
                  <c:v>7.3187240107341353E-3</c:v>
                </c:pt>
                <c:pt idx="107">
                  <c:v>1.1161512683036893E-2</c:v>
                </c:pt>
                <c:pt idx="108">
                  <c:v>7.5452559443997154E-3</c:v>
                </c:pt>
                <c:pt idx="109">
                  <c:v>8.9383814797763007E-3</c:v>
                </c:pt>
                <c:pt idx="110">
                  <c:v>5.986129275446327E-3</c:v>
                </c:pt>
                <c:pt idx="111">
                  <c:v>5.8549792085873078E-3</c:v>
                </c:pt>
                <c:pt idx="112">
                  <c:v>6.3951707427129219E-3</c:v>
                </c:pt>
                <c:pt idx="113">
                  <c:v>4.6168492067713823E-3</c:v>
                </c:pt>
                <c:pt idx="114">
                  <c:v>5.3698156745424002E-3</c:v>
                </c:pt>
                <c:pt idx="115">
                  <c:v>4.6654572735093415E-3</c:v>
                </c:pt>
                <c:pt idx="116">
                  <c:v>4.8571381404571394E-3</c:v>
                </c:pt>
                <c:pt idx="117">
                  <c:v>3.5997483386129669E-3</c:v>
                </c:pt>
                <c:pt idx="118">
                  <c:v>3.2099666713746203E-3</c:v>
                </c:pt>
                <c:pt idx="119">
                  <c:v>3.2622432714512926E-3</c:v>
                </c:pt>
                <c:pt idx="120">
                  <c:v>3.6061682719557161E-3</c:v>
                </c:pt>
                <c:pt idx="121">
                  <c:v>3.7290641388026298E-3</c:v>
                </c:pt>
                <c:pt idx="122">
                  <c:v>2.7495657373660313E-3</c:v>
                </c:pt>
                <c:pt idx="123">
                  <c:v>4.0225468058997385E-3</c:v>
                </c:pt>
                <c:pt idx="124">
                  <c:v>2.2387224699501281E-3</c:v>
                </c:pt>
                <c:pt idx="125">
                  <c:v>2.9962746043945385E-3</c:v>
                </c:pt>
                <c:pt idx="126">
                  <c:v>2.7275545373337488E-3</c:v>
                </c:pt>
                <c:pt idx="127">
                  <c:v>2.9843518710437182E-3</c:v>
                </c:pt>
                <c:pt idx="128">
                  <c:v>2.9357438043057598E-3</c:v>
                </c:pt>
                <c:pt idx="129">
                  <c:v>1.9993506695990494E-3</c:v>
                </c:pt>
                <c:pt idx="130">
                  <c:v>2.3010875367082636E-3</c:v>
                </c:pt>
                <c:pt idx="131">
                  <c:v>1.9314828028328432E-3</c:v>
                </c:pt>
                <c:pt idx="132">
                  <c:v>1.8021670026431794E-3</c:v>
                </c:pt>
                <c:pt idx="133">
                  <c:v>2.2423910032888417E-3</c:v>
                </c:pt>
                <c:pt idx="134">
                  <c:v>1.4096339354007974E-3</c:v>
                </c:pt>
                <c:pt idx="135">
                  <c:v>1.5169385355581777E-3</c:v>
                </c:pt>
                <c:pt idx="136">
                  <c:v>1.3197548686023082E-3</c:v>
                </c:pt>
                <c:pt idx="137">
                  <c:v>1.5710494023042072E-3</c:v>
                </c:pt>
                <c:pt idx="138">
                  <c:v>1.3252576686103789E-3</c:v>
                </c:pt>
                <c:pt idx="139">
                  <c:v>1.3023293352434173E-3</c:v>
                </c:pt>
                <c:pt idx="140">
                  <c:v>1.4472364021226145E-3</c:v>
                </c:pt>
                <c:pt idx="141">
                  <c:v>1.1271568683198308E-3</c:v>
                </c:pt>
                <c:pt idx="142">
                  <c:v>1.3802856686910869E-3</c:v>
                </c:pt>
                <c:pt idx="143">
                  <c:v>2.5092768036802746E-3</c:v>
                </c:pt>
                <c:pt idx="144">
                  <c:v>2.0809755363854323E-3</c:v>
                </c:pt>
                <c:pt idx="145">
                  <c:v>1.9635824695465893E-3</c:v>
                </c:pt>
                <c:pt idx="146">
                  <c:v>1.9094716028005597E-3</c:v>
                </c:pt>
                <c:pt idx="147">
                  <c:v>2.0818926697201111E-3</c:v>
                </c:pt>
                <c:pt idx="148">
                  <c:v>1.4178881354129037E-3</c:v>
                </c:pt>
                <c:pt idx="149">
                  <c:v>1.2619754685175651E-3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D-4410-B6CB-FFA854668F3D}"/>
            </c:ext>
          </c:extLst>
        </c:ser>
        <c:ser>
          <c:idx val="4"/>
          <c:order val="4"/>
          <c:tx>
            <c:strRef>
              <c:f>'TLF GC - r3'!$DN$7</c:f>
              <c:strCache>
                <c:ptCount val="1"/>
                <c:pt idx="0">
                  <c:v>XI</c:v>
                </c:pt>
              </c:strCache>
            </c:strRef>
          </c:tx>
          <c:spPr>
            <a:ln w="57150" cap="rnd" cmpd="sng" algn="ctr">
              <a:solidFill>
                <a:schemeClr val="accent4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2"/>
            <c:bubble3D val="0"/>
            <c:spPr>
              <a:ln w="57150" cap="rnd" cmpd="sng" algn="ctr">
                <a:solidFill>
                  <a:srgbClr val="7B417B">
                    <a:alpha val="6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6D-4410-B6CB-FFA854668F3D}"/>
              </c:ext>
            </c:extLst>
          </c:dPt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r3'!$DN$8:$DN$158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8.1938050299037885E-5</c:v>
                </c:pt>
                <c:pt idx="2">
                  <c:v>8.1494863360313515E-4</c:v>
                </c:pt>
                <c:pt idx="3">
                  <c:v>2.2735489956559455E-3</c:v>
                </c:pt>
                <c:pt idx="4">
                  <c:v>3.7433836312717682E-3</c:v>
                </c:pt>
                <c:pt idx="5">
                  <c:v>7.1768456056262959E-3</c:v>
                </c:pt>
                <c:pt idx="6">
                  <c:v>6.7271654629159783E-3</c:v>
                </c:pt>
                <c:pt idx="7">
                  <c:v>1.2305755287426324E-2</c:v>
                </c:pt>
                <c:pt idx="8">
                  <c:v>1.9924757164477617E-2</c:v>
                </c:pt>
                <c:pt idx="9">
                  <c:v>2.7184262287512501E-2</c:v>
                </c:pt>
                <c:pt idx="10">
                  <c:v>3.4854488329341932E-2</c:v>
                </c:pt>
                <c:pt idx="11">
                  <c:v>1.7710986872184489E-2</c:v>
                </c:pt>
                <c:pt idx="12">
                  <c:v>1.2648864431382923E-2</c:v>
                </c:pt>
                <c:pt idx="13">
                  <c:v>1.8019671728342498E-2</c:v>
                </c:pt>
                <c:pt idx="14">
                  <c:v>1.7503822745013338E-2</c:v>
                </c:pt>
                <c:pt idx="15">
                  <c:v>1.8926968151968201E-2</c:v>
                </c:pt>
                <c:pt idx="16">
                  <c:v>1.9537123193188708E-2</c:v>
                </c:pt>
                <c:pt idx="17">
                  <c:v>3.0737590868782475E-2</c:v>
                </c:pt>
                <c:pt idx="18">
                  <c:v>2.8438378257372492E-2</c:v>
                </c:pt>
                <c:pt idx="19">
                  <c:v>2.8403232502464348E-2</c:v>
                </c:pt>
                <c:pt idx="20">
                  <c:v>3.3431549055846943E-2</c:v>
                </c:pt>
                <c:pt idx="21">
                  <c:v>3.9485585705551579E-2</c:v>
                </c:pt>
                <c:pt idx="22">
                  <c:v>4.6437951973377488E-2</c:v>
                </c:pt>
                <c:pt idx="23">
                  <c:v>3.3885454934484631E-2</c:v>
                </c:pt>
                <c:pt idx="24">
                  <c:v>2.6629763280457373E-2</c:v>
                </c:pt>
                <c:pt idx="25">
                  <c:v>2.3072930430369582E-2</c:v>
                </c:pt>
                <c:pt idx="26">
                  <c:v>2.5724218991240586E-2</c:v>
                </c:pt>
                <c:pt idx="27">
                  <c:v>2.1941360802403369E-2</c:v>
                </c:pt>
                <c:pt idx="28">
                  <c:v>2.6766945098002055E-2</c:v>
                </c:pt>
                <c:pt idx="29">
                  <c:v>2.7725877953325637E-2</c:v>
                </c:pt>
                <c:pt idx="30">
                  <c:v>2.3242372134384192E-2</c:v>
                </c:pt>
                <c:pt idx="31">
                  <c:v>1.8197152637292116E-2</c:v>
                </c:pt>
                <c:pt idx="32">
                  <c:v>1.7822814274164937E-2</c:v>
                </c:pt>
                <c:pt idx="33">
                  <c:v>1.6090880944322129E-2</c:v>
                </c:pt>
                <c:pt idx="34">
                  <c:v>1.6149319780195785E-2</c:v>
                </c:pt>
                <c:pt idx="35">
                  <c:v>1.6399668867210077E-2</c:v>
                </c:pt>
                <c:pt idx="36">
                  <c:v>1.1002270353927037E-2</c:v>
                </c:pt>
                <c:pt idx="37">
                  <c:v>9.1080069244351917E-3</c:v>
                </c:pt>
                <c:pt idx="38">
                  <c:v>7.7805074428608416E-3</c:v>
                </c:pt>
                <c:pt idx="39">
                  <c:v>6.7293298642446325E-3</c:v>
                </c:pt>
                <c:pt idx="40">
                  <c:v>4.8480528427247089E-3</c:v>
                </c:pt>
                <c:pt idx="41">
                  <c:v>4.1319452031300984E-3</c:v>
                </c:pt>
                <c:pt idx="42">
                  <c:v>3.6207342226480515E-3</c:v>
                </c:pt>
                <c:pt idx="43">
                  <c:v>3.453456919962091E-3</c:v>
                </c:pt>
                <c:pt idx="44">
                  <c:v>4.278506093098944E-3</c:v>
                </c:pt>
                <c:pt idx="45">
                  <c:v>4.483505818941442E-3</c:v>
                </c:pt>
                <c:pt idx="46">
                  <c:v>3.4072830249508093E-3</c:v>
                </c:pt>
                <c:pt idx="47">
                  <c:v>4.5537973287577242E-3</c:v>
                </c:pt>
                <c:pt idx="48">
                  <c:v>3.9580716297282405E-3</c:v>
                </c:pt>
                <c:pt idx="49">
                  <c:v>5.6882528251621404E-3</c:v>
                </c:pt>
                <c:pt idx="50">
                  <c:v>5.0535679022168873E-3</c:v>
                </c:pt>
                <c:pt idx="51">
                  <c:v>3.7841980563263831E-3</c:v>
                </c:pt>
                <c:pt idx="52">
                  <c:v>3.8980867929055496E-3</c:v>
                </c:pt>
                <c:pt idx="53">
                  <c:v>3.5008676157326029E-3</c:v>
                </c:pt>
                <c:pt idx="54">
                  <c:v>3.1070496406475426E-3</c:v>
                </c:pt>
                <c:pt idx="55">
                  <c:v>3.8069758036422168E-3</c:v>
                </c:pt>
                <c:pt idx="56">
                  <c:v>4.0722695664972145E-3</c:v>
                </c:pt>
                <c:pt idx="57">
                  <c:v>3.130033521423247E-3</c:v>
                </c:pt>
                <c:pt idx="58">
                  <c:v>3.2126930388318366E-3</c:v>
                </c:pt>
                <c:pt idx="59">
                  <c:v>3.8109954061097163E-3</c:v>
                </c:pt>
                <c:pt idx="60">
                  <c:v>3.3477104550478608E-3</c:v>
                </c:pt>
                <c:pt idx="61">
                  <c:v>3.2852520167067074E-3</c:v>
                </c:pt>
                <c:pt idx="62">
                  <c:v>4.7509639831250939E-3</c:v>
                </c:pt>
                <c:pt idx="63">
                  <c:v>3.4919008102281806E-3</c:v>
                </c:pt>
                <c:pt idx="64">
                  <c:v>4.230373930218881E-3</c:v>
                </c:pt>
                <c:pt idx="65">
                  <c:v>4.0486672853418948E-3</c:v>
                </c:pt>
                <c:pt idx="66">
                  <c:v>3.4995277482434369E-3</c:v>
                </c:pt>
                <c:pt idx="67">
                  <c:v>3.8614981037783055E-3</c:v>
                </c:pt>
                <c:pt idx="68">
                  <c:v>4.2965427708377257E-3</c:v>
                </c:pt>
                <c:pt idx="69">
                  <c:v>3.0506721393726067E-3</c:v>
                </c:pt>
                <c:pt idx="70">
                  <c:v>3.2234119787451694E-3</c:v>
                </c:pt>
                <c:pt idx="71">
                  <c:v>3.7048366742757433E-3</c:v>
                </c:pt>
                <c:pt idx="72">
                  <c:v>2.2729305952763302E-3</c:v>
                </c:pt>
                <c:pt idx="73">
                  <c:v>2.1263697053074851E-3</c:v>
                </c:pt>
                <c:pt idx="74">
                  <c:v>2.495863932127675E-3</c:v>
                </c:pt>
                <c:pt idx="75">
                  <c:v>2.8675225602765183E-3</c:v>
                </c:pt>
                <c:pt idx="76">
                  <c:v>2.7236414052860063E-3</c:v>
                </c:pt>
                <c:pt idx="77">
                  <c:v>4.0603138258246503E-3</c:v>
                </c:pt>
                <c:pt idx="78">
                  <c:v>4.0124908631343943E-3</c:v>
                </c:pt>
                <c:pt idx="79">
                  <c:v>4.2357334001755474E-3</c:v>
                </c:pt>
                <c:pt idx="80">
                  <c:v>4.1126717246320861E-3</c:v>
                </c:pt>
                <c:pt idx="81">
                  <c:v>4.3184959843140715E-3</c:v>
                </c:pt>
                <c:pt idx="82">
                  <c:v>4.1396752078752905E-3</c:v>
                </c:pt>
                <c:pt idx="83">
                  <c:v>4.825068961949004E-3</c:v>
                </c:pt>
                <c:pt idx="84">
                  <c:v>5.0401692273252209E-3</c:v>
                </c:pt>
                <c:pt idx="85">
                  <c:v>4.2585111474913798E-3</c:v>
                </c:pt>
                <c:pt idx="86">
                  <c:v>3.0960215005444011E-3</c:v>
                </c:pt>
                <c:pt idx="87">
                  <c:v>2.2210880301185738E-3</c:v>
                </c:pt>
                <c:pt idx="88">
                  <c:v>2.485351125674213E-3</c:v>
                </c:pt>
                <c:pt idx="89">
                  <c:v>2.7277640744834426E-3</c:v>
                </c:pt>
                <c:pt idx="90">
                  <c:v>1.969708275804922E-3</c:v>
                </c:pt>
                <c:pt idx="91">
                  <c:v>2.5054491380117126E-3</c:v>
                </c:pt>
                <c:pt idx="92">
                  <c:v>2.1254421047380619E-3</c:v>
                </c:pt>
                <c:pt idx="93">
                  <c:v>1.6723607599398599E-3</c:v>
                </c:pt>
                <c:pt idx="94">
                  <c:v>1.9290999842101787E-3</c:v>
                </c:pt>
                <c:pt idx="95">
                  <c:v>1.625362331089091E-3</c:v>
                </c:pt>
                <c:pt idx="96">
                  <c:v>1.5946484455681938E-3</c:v>
                </c:pt>
                <c:pt idx="97">
                  <c:v>1.5970189803567194E-3</c:v>
                </c:pt>
                <c:pt idx="98">
                  <c:v>1.6077379202700528E-3</c:v>
                </c:pt>
                <c:pt idx="99">
                  <c:v>1.7652238836121028E-3</c:v>
                </c:pt>
                <c:pt idx="100">
                  <c:v>1.6167047257744759E-3</c:v>
                </c:pt>
                <c:pt idx="101">
                  <c:v>1.5770240347491554E-3</c:v>
                </c:pt>
                <c:pt idx="102">
                  <c:v>1.5743442997708222E-3</c:v>
                </c:pt>
                <c:pt idx="103">
                  <c:v>1.5472377497976813E-3</c:v>
                </c:pt>
                <c:pt idx="104">
                  <c:v>1.4536531590158873E-3</c:v>
                </c:pt>
                <c:pt idx="105">
                  <c:v>9.6996099542672387E-4</c:v>
                </c:pt>
                <c:pt idx="106">
                  <c:v>1.01376435564948E-3</c:v>
                </c:pt>
                <c:pt idx="107">
                  <c:v>9.6006658935287789E-4</c:v>
                </c:pt>
                <c:pt idx="108">
                  <c:v>9.5800525475415977E-4</c:v>
                </c:pt>
                <c:pt idx="109">
                  <c:v>8.7534573734557081E-4</c:v>
                </c:pt>
                <c:pt idx="110">
                  <c:v>1.068595855975377E-3</c:v>
                </c:pt>
                <c:pt idx="111">
                  <c:v>9.6243712414140333E-4</c:v>
                </c:pt>
                <c:pt idx="112">
                  <c:v>8.9637135025249365E-4</c:v>
                </c:pt>
                <c:pt idx="113">
                  <c:v>9.0255535404864737E-4</c:v>
                </c:pt>
                <c:pt idx="114">
                  <c:v>8.1917436953050688E-4</c:v>
                </c:pt>
                <c:pt idx="115">
                  <c:v>1.0011902145973005E-3</c:v>
                </c:pt>
                <c:pt idx="116">
                  <c:v>8.9049654664614757E-4</c:v>
                </c:pt>
                <c:pt idx="117">
                  <c:v>8.9410388219390391E-4</c:v>
                </c:pt>
                <c:pt idx="118">
                  <c:v>9.9655221175018525E-4</c:v>
                </c:pt>
                <c:pt idx="119">
                  <c:v>8.626685295634554E-4</c:v>
                </c:pt>
                <c:pt idx="120">
                  <c:v>9.8830687335531341E-4</c:v>
                </c:pt>
                <c:pt idx="121">
                  <c:v>9.9098660833364682E-4</c:v>
                </c:pt>
                <c:pt idx="122">
                  <c:v>9.32032438810314E-4</c:v>
                </c:pt>
                <c:pt idx="123">
                  <c:v>1.053651180134672E-3</c:v>
                </c:pt>
                <c:pt idx="124">
                  <c:v>9.5470711939621119E-4</c:v>
                </c:pt>
                <c:pt idx="125">
                  <c:v>7.471307253053153E-4</c:v>
                </c:pt>
                <c:pt idx="126">
                  <c:v>9.7985540150056995E-4</c:v>
                </c:pt>
                <c:pt idx="127">
                  <c:v>7.7526794257781501E-4</c:v>
                </c:pt>
                <c:pt idx="128">
                  <c:v>8.540109242488401E-4</c:v>
                </c:pt>
                <c:pt idx="129">
                  <c:v>8.78025472323904E-4</c:v>
                </c:pt>
                <c:pt idx="130">
                  <c:v>7.4754299222505886E-4</c:v>
                </c:pt>
                <c:pt idx="131">
                  <c:v>6.6055467215916203E-4</c:v>
                </c:pt>
                <c:pt idx="132">
                  <c:v>6.4488852920890558E-4</c:v>
                </c:pt>
                <c:pt idx="133">
                  <c:v>3.8175916768256137E-4</c:v>
                </c:pt>
                <c:pt idx="134">
                  <c:v>4.9770923886044514E-4</c:v>
                </c:pt>
                <c:pt idx="135">
                  <c:v>3.9144744029653573E-4</c:v>
                </c:pt>
                <c:pt idx="136">
                  <c:v>4.2659319520467649E-4</c:v>
                </c:pt>
                <c:pt idx="137">
                  <c:v>3.128075253554465E-4</c:v>
                </c:pt>
                <c:pt idx="138">
                  <c:v>2.6951949878236992E-4</c:v>
                </c:pt>
                <c:pt idx="139">
                  <c:v>2.4921535298499822E-4</c:v>
                </c:pt>
                <c:pt idx="140">
                  <c:v>3.545495509794847E-4</c:v>
                </c:pt>
                <c:pt idx="141">
                  <c:v>2.1551253229596E-4</c:v>
                </c:pt>
                <c:pt idx="142">
                  <c:v>4.116485193639714E-4</c:v>
                </c:pt>
                <c:pt idx="143">
                  <c:v>6.4200266077070055E-4</c:v>
                </c:pt>
                <c:pt idx="144">
                  <c:v>4.2205825908749701E-4</c:v>
                </c:pt>
                <c:pt idx="145">
                  <c:v>4.9121603487448367E-4</c:v>
                </c:pt>
                <c:pt idx="146">
                  <c:v>3.0868485615801063E-4</c:v>
                </c:pt>
                <c:pt idx="147">
                  <c:v>1.630515667585886E-4</c:v>
                </c:pt>
                <c:pt idx="148">
                  <c:v>1.5377556106435791E-4</c:v>
                </c:pt>
                <c:pt idx="149">
                  <c:v>1.4336582134083232E-4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26D-4410-B6CB-FFA854668F3D}"/>
            </c:ext>
          </c:extLst>
        </c:ser>
        <c:ser>
          <c:idx val="6"/>
          <c:order val="5"/>
          <c:tx>
            <c:strRef>
              <c:f>'TLF GC - r3'!$DO$7</c:f>
              <c:strCache>
                <c:ptCount val="1"/>
                <c:pt idx="0">
                  <c:v>XI_LT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60000"/>
                  <a:lumOff val="4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r3'!$DO$8:$DO$158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1.5088969262615275E-4</c:v>
                </c:pt>
                <c:pt idx="2">
                  <c:v>1.1667153828743503E-3</c:v>
                </c:pt>
                <c:pt idx="3">
                  <c:v>2.9044204495935677E-3</c:v>
                </c:pt>
                <c:pt idx="4">
                  <c:v>6.9967880284282817E-3</c:v>
                </c:pt>
                <c:pt idx="5">
                  <c:v>9.2156085904882643E-3</c:v>
                </c:pt>
                <c:pt idx="6">
                  <c:v>1.3926376548938359E-2</c:v>
                </c:pt>
                <c:pt idx="7">
                  <c:v>2.3807383947892773E-2</c:v>
                </c:pt>
                <c:pt idx="8">
                  <c:v>3.87282513739826E-2</c:v>
                </c:pt>
                <c:pt idx="9">
                  <c:v>2.9852453792092986E-2</c:v>
                </c:pt>
                <c:pt idx="10">
                  <c:v>1.4703396625925085E-2</c:v>
                </c:pt>
                <c:pt idx="11">
                  <c:v>2.1465501710289332E-2</c:v>
                </c:pt>
                <c:pt idx="12">
                  <c:v>1.889161626360018E-2</c:v>
                </c:pt>
                <c:pt idx="13">
                  <c:v>2.3689166408656297E-2</c:v>
                </c:pt>
                <c:pt idx="14">
                  <c:v>2.940297978284254E-2</c:v>
                </c:pt>
                <c:pt idx="15">
                  <c:v>3.3290244569104822E-2</c:v>
                </c:pt>
                <c:pt idx="16">
                  <c:v>3.5992138894374345E-2</c:v>
                </c:pt>
                <c:pt idx="17">
                  <c:v>3.9912694234405924E-2</c:v>
                </c:pt>
                <c:pt idx="18">
                  <c:v>4.4672934223225248E-2</c:v>
                </c:pt>
                <c:pt idx="19">
                  <c:v>4.9530469205104059E-2</c:v>
                </c:pt>
                <c:pt idx="20">
                  <c:v>3.5016509228801153E-2</c:v>
                </c:pt>
                <c:pt idx="21">
                  <c:v>2.6327880828475123E-2</c:v>
                </c:pt>
                <c:pt idx="22">
                  <c:v>2.7184056154052619E-2</c:v>
                </c:pt>
                <c:pt idx="23">
                  <c:v>2.3094780577115986E-2</c:v>
                </c:pt>
                <c:pt idx="24">
                  <c:v>3.2810365874523281E-2</c:v>
                </c:pt>
                <c:pt idx="25">
                  <c:v>2.5731639795795968E-2</c:v>
                </c:pt>
                <c:pt idx="26">
                  <c:v>2.6326644027715895E-2</c:v>
                </c:pt>
                <c:pt idx="27">
                  <c:v>2.0838649858819204E-2</c:v>
                </c:pt>
                <c:pt idx="28">
                  <c:v>2.1924870125613619E-2</c:v>
                </c:pt>
                <c:pt idx="29">
                  <c:v>1.8178703692633583E-2</c:v>
                </c:pt>
                <c:pt idx="30">
                  <c:v>1.7409413620392049E-2</c:v>
                </c:pt>
                <c:pt idx="31">
                  <c:v>1.265710976977779E-2</c:v>
                </c:pt>
                <c:pt idx="32">
                  <c:v>1.0342849415797167E-2</c:v>
                </c:pt>
                <c:pt idx="33">
                  <c:v>9.5334663856105704E-3</c:v>
                </c:pt>
                <c:pt idx="34">
                  <c:v>8.3060446988039768E-3</c:v>
                </c:pt>
                <c:pt idx="35">
                  <c:v>5.2103323984493844E-3</c:v>
                </c:pt>
                <c:pt idx="36">
                  <c:v>3.7248316198833058E-3</c:v>
                </c:pt>
                <c:pt idx="37">
                  <c:v>3.8042960686638823E-3</c:v>
                </c:pt>
                <c:pt idx="38">
                  <c:v>3.7159678811088184E-3</c:v>
                </c:pt>
                <c:pt idx="39">
                  <c:v>2.8060947892347226E-3</c:v>
                </c:pt>
                <c:pt idx="40">
                  <c:v>3.9918775171472144E-3</c:v>
                </c:pt>
                <c:pt idx="41">
                  <c:v>3.8395448903019583E-3</c:v>
                </c:pt>
                <c:pt idx="42">
                  <c:v>3.6891705313254856E-3</c:v>
                </c:pt>
                <c:pt idx="43">
                  <c:v>4.1408089419045849E-3</c:v>
                </c:pt>
                <c:pt idx="44">
                  <c:v>5.5457115376607918E-3</c:v>
                </c:pt>
                <c:pt idx="45">
                  <c:v>4.7752877313899647E-3</c:v>
                </c:pt>
                <c:pt idx="46">
                  <c:v>3.9762113741969576E-3</c:v>
                </c:pt>
                <c:pt idx="47">
                  <c:v>3.9143713362354204E-3</c:v>
                </c:pt>
                <c:pt idx="48">
                  <c:v>3.1447720638040793E-3</c:v>
                </c:pt>
                <c:pt idx="49">
                  <c:v>4.228518729080033E-3</c:v>
                </c:pt>
                <c:pt idx="50">
                  <c:v>4.1930637739820845E-3</c:v>
                </c:pt>
                <c:pt idx="51">
                  <c:v>3.1096263088959382E-3</c:v>
                </c:pt>
                <c:pt idx="52">
                  <c:v>4.0372268783190092E-3</c:v>
                </c:pt>
                <c:pt idx="53">
                  <c:v>4.1758516300827893E-3</c:v>
                </c:pt>
                <c:pt idx="54">
                  <c:v>3.726274554102408E-3</c:v>
                </c:pt>
                <c:pt idx="55">
                  <c:v>4.4174400450525319E-3</c:v>
                </c:pt>
                <c:pt idx="56">
                  <c:v>4.4949462259643259E-3</c:v>
                </c:pt>
                <c:pt idx="57">
                  <c:v>4.5998681570390684E-3</c:v>
                </c:pt>
                <c:pt idx="58">
                  <c:v>5.1164386074777825E-3</c:v>
                </c:pt>
                <c:pt idx="59">
                  <c:v>4.6299636421803505E-3</c:v>
                </c:pt>
                <c:pt idx="60">
                  <c:v>4.5038099647388133E-3</c:v>
                </c:pt>
                <c:pt idx="61">
                  <c:v>5.1034521995058603E-3</c:v>
                </c:pt>
                <c:pt idx="62">
                  <c:v>4.5448305232532998E-3</c:v>
                </c:pt>
                <c:pt idx="63">
                  <c:v>4.2587172809512514E-3</c:v>
                </c:pt>
                <c:pt idx="64">
                  <c:v>3.7133912128604215E-3</c:v>
                </c:pt>
                <c:pt idx="65">
                  <c:v>3.762244842850036E-3</c:v>
                </c:pt>
                <c:pt idx="66">
                  <c:v>3.4358325091430517E-3</c:v>
                </c:pt>
                <c:pt idx="67">
                  <c:v>3.7260684206425363E-3</c:v>
                </c:pt>
                <c:pt idx="68">
                  <c:v>4.1346249381084303E-3</c:v>
                </c:pt>
                <c:pt idx="69">
                  <c:v>4.2542854115640068E-3</c:v>
                </c:pt>
                <c:pt idx="70">
                  <c:v>3.8343915538051635E-3</c:v>
                </c:pt>
                <c:pt idx="71">
                  <c:v>4.361887077617083E-3</c:v>
                </c:pt>
                <c:pt idx="72">
                  <c:v>5.180855313687718E-3</c:v>
                </c:pt>
                <c:pt idx="73">
                  <c:v>6.2082244776887367E-3</c:v>
                </c:pt>
                <c:pt idx="74">
                  <c:v>5.3926574437059864E-3</c:v>
                </c:pt>
                <c:pt idx="75">
                  <c:v>4.0740217009061237E-3</c:v>
                </c:pt>
                <c:pt idx="76">
                  <c:v>4.3362234618630454E-3</c:v>
                </c:pt>
                <c:pt idx="77">
                  <c:v>4.3024175744440707E-3</c:v>
                </c:pt>
                <c:pt idx="78">
                  <c:v>3.3887310135623469E-3</c:v>
                </c:pt>
                <c:pt idx="79">
                  <c:v>3.8017194004154849E-3</c:v>
                </c:pt>
                <c:pt idx="80">
                  <c:v>2.8187719970168383E-3</c:v>
                </c:pt>
                <c:pt idx="81">
                  <c:v>2.0458745892275492E-3</c:v>
                </c:pt>
                <c:pt idx="82">
                  <c:v>2.0612315319879977E-3</c:v>
                </c:pt>
                <c:pt idx="83">
                  <c:v>1.5302317393582579E-3</c:v>
                </c:pt>
                <c:pt idx="84">
                  <c:v>1.7752213564158844E-3</c:v>
                </c:pt>
                <c:pt idx="85">
                  <c:v>1.6792662308455647E-3</c:v>
                </c:pt>
                <c:pt idx="86">
                  <c:v>1.8377828614869736E-3</c:v>
                </c:pt>
                <c:pt idx="87">
                  <c:v>1.7522374756401792E-3</c:v>
                </c:pt>
                <c:pt idx="88">
                  <c:v>1.6450480765068469E-3</c:v>
                </c:pt>
                <c:pt idx="89">
                  <c:v>1.6618479534863981E-3</c:v>
                </c:pt>
                <c:pt idx="90">
                  <c:v>1.5964005799771034E-3</c:v>
                </c:pt>
                <c:pt idx="91">
                  <c:v>1.3500710954303106E-3</c:v>
                </c:pt>
                <c:pt idx="92">
                  <c:v>1.1440407022884531E-3</c:v>
                </c:pt>
                <c:pt idx="93">
                  <c:v>9.5779912129428783E-4</c:v>
                </c:pt>
                <c:pt idx="94">
                  <c:v>1.1444529692081968E-3</c:v>
                </c:pt>
                <c:pt idx="95">
                  <c:v>7.926862199369813E-4</c:v>
                </c:pt>
                <c:pt idx="96">
                  <c:v>9.4790471522044175E-4</c:v>
                </c:pt>
                <c:pt idx="97">
                  <c:v>7.7640167660710966E-4</c:v>
                </c:pt>
                <c:pt idx="98">
                  <c:v>1.0369543698850565E-3</c:v>
                </c:pt>
                <c:pt idx="99">
                  <c:v>9.3110483824089063E-4</c:v>
                </c:pt>
                <c:pt idx="100">
                  <c:v>1.0326255672277488E-3</c:v>
                </c:pt>
                <c:pt idx="101">
                  <c:v>1.0811699970275561E-3</c:v>
                </c:pt>
                <c:pt idx="102">
                  <c:v>1.0752951934212102E-3</c:v>
                </c:pt>
                <c:pt idx="103">
                  <c:v>1.1736208537800556E-3</c:v>
                </c:pt>
                <c:pt idx="104">
                  <c:v>1.1349708300540942E-3</c:v>
                </c:pt>
                <c:pt idx="105">
                  <c:v>1.3016297323604391E-3</c:v>
                </c:pt>
                <c:pt idx="106">
                  <c:v>1.2890555913082596E-3</c:v>
                </c:pt>
                <c:pt idx="107">
                  <c:v>1.0074772851233901E-3</c:v>
                </c:pt>
                <c:pt idx="108">
                  <c:v>8.2484303967698112E-4</c:v>
                </c:pt>
                <c:pt idx="109">
                  <c:v>9.0925469149448046E-4</c:v>
                </c:pt>
                <c:pt idx="110">
                  <c:v>7.7093913992050715E-4</c:v>
                </c:pt>
                <c:pt idx="111">
                  <c:v>8.374171807291605E-4</c:v>
                </c:pt>
                <c:pt idx="112">
                  <c:v>9.3141403843069828E-4</c:v>
                </c:pt>
                <c:pt idx="113">
                  <c:v>7.3558725155249466E-4</c:v>
                </c:pt>
                <c:pt idx="114">
                  <c:v>5.0595457725531676E-4</c:v>
                </c:pt>
                <c:pt idx="115">
                  <c:v>8.0062235814204539E-4</c:v>
                </c:pt>
                <c:pt idx="116">
                  <c:v>8.801898736525576E-4</c:v>
                </c:pt>
                <c:pt idx="117">
                  <c:v>9.6491072565986469E-4</c:v>
                </c:pt>
                <c:pt idx="118">
                  <c:v>9.1214055993268559E-4</c:v>
                </c:pt>
                <c:pt idx="119">
                  <c:v>7.8784208362999418E-4</c:v>
                </c:pt>
                <c:pt idx="120">
                  <c:v>7.5568526388999436E-4</c:v>
                </c:pt>
                <c:pt idx="121">
                  <c:v>6.7323187994127701E-4</c:v>
                </c:pt>
                <c:pt idx="122">
                  <c:v>6.7807601624826413E-4</c:v>
                </c:pt>
                <c:pt idx="123">
                  <c:v>4.7503455827454779E-4</c:v>
                </c:pt>
                <c:pt idx="124">
                  <c:v>3.1909459588153614E-4</c:v>
                </c:pt>
                <c:pt idx="125">
                  <c:v>2.8126910599506202E-4</c:v>
                </c:pt>
                <c:pt idx="126">
                  <c:v>3.2496939948788221E-4</c:v>
                </c:pt>
                <c:pt idx="127">
                  <c:v>2.3117867524621624E-4</c:v>
                </c:pt>
                <c:pt idx="128">
                  <c:v>2.2798360661820347E-4</c:v>
                </c:pt>
                <c:pt idx="129">
                  <c:v>2.6622136342442112E-4</c:v>
                </c:pt>
                <c:pt idx="130">
                  <c:v>3.5578635173871533E-4</c:v>
                </c:pt>
                <c:pt idx="131">
                  <c:v>6.3159292104717488E-4</c:v>
                </c:pt>
                <c:pt idx="132">
                  <c:v>4.3751826857788142E-4</c:v>
                </c:pt>
                <c:pt idx="133">
                  <c:v>5.4841806998890612E-4</c:v>
                </c:pt>
                <c:pt idx="134">
                  <c:v>3.0693272174910031E-4</c:v>
                </c:pt>
                <c:pt idx="135">
                  <c:v>1.6738036941589622E-4</c:v>
                </c:pt>
                <c:pt idx="136">
                  <c:v>1.4717929034846047E-4</c:v>
                </c:pt>
                <c:pt idx="137">
                  <c:v>1.3068861355871697E-4</c:v>
                </c:pt>
                <c:pt idx="138">
                  <c:v>1.208972742148068E-4</c:v>
                </c:pt>
                <c:pt idx="139">
                  <c:v>9.2244723292627512E-5</c:v>
                </c:pt>
                <c:pt idx="140">
                  <c:v>4.4009493682627884E-5</c:v>
                </c:pt>
                <c:pt idx="141">
                  <c:v>3.576415528775615E-5</c:v>
                </c:pt>
                <c:pt idx="142">
                  <c:v>4.6070828281345818E-5</c:v>
                </c:pt>
                <c:pt idx="143">
                  <c:v>2.8137217272499791E-5</c:v>
                </c:pt>
                <c:pt idx="144">
                  <c:v>4.6173895011281715E-5</c:v>
                </c:pt>
                <c:pt idx="145">
                  <c:v>5.2667098997243192E-5</c:v>
                </c:pt>
                <c:pt idx="146">
                  <c:v>7.843378148121737E-5</c:v>
                </c:pt>
                <c:pt idx="147">
                  <c:v>1.1357953638935813E-4</c:v>
                </c:pt>
                <c:pt idx="148">
                  <c:v>1.41613686931922E-4</c:v>
                </c:pt>
                <c:pt idx="149">
                  <c:v>1.1646540482756325E-4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26D-4410-B6CB-FFA854668F3D}"/>
            </c:ext>
          </c:extLst>
        </c:ser>
        <c:ser>
          <c:idx val="7"/>
          <c:order val="6"/>
          <c:tx>
            <c:strRef>
              <c:f>'TLF GC - r3'!$DP$7</c:f>
              <c:strCache>
                <c:ptCount val="1"/>
                <c:pt idx="0">
                  <c:v>XI_MD</c:v>
                </c:pt>
              </c:strCache>
            </c:strRef>
          </c:tx>
          <c:spPr>
            <a:ln w="57150" cap="rnd" cmpd="sng" algn="ctr">
              <a:solidFill>
                <a:schemeClr val="accent3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r3'!$DP$8:$DP$158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1.2362858127961074E-5</c:v>
                </c:pt>
                <c:pt idx="2">
                  <c:v>1.4285969392310573E-4</c:v>
                </c:pt>
                <c:pt idx="3">
                  <c:v>6.6553386255523779E-4</c:v>
                </c:pt>
                <c:pt idx="4">
                  <c:v>3.6882526748417211E-3</c:v>
                </c:pt>
                <c:pt idx="5">
                  <c:v>6.5811614767846121E-3</c:v>
                </c:pt>
                <c:pt idx="6">
                  <c:v>4.4753546423219092E-3</c:v>
                </c:pt>
                <c:pt idx="7">
                  <c:v>4.4101062244243372E-3</c:v>
                </c:pt>
                <c:pt idx="8">
                  <c:v>5.7308715677615116E-3</c:v>
                </c:pt>
                <c:pt idx="9">
                  <c:v>7.3909286841660629E-3</c:v>
                </c:pt>
                <c:pt idx="10">
                  <c:v>1.4077174455038345E-2</c:v>
                </c:pt>
                <c:pt idx="11">
                  <c:v>1.2013950798571952E-2</c:v>
                </c:pt>
                <c:pt idx="12">
                  <c:v>9.4754439296306087E-3</c:v>
                </c:pt>
                <c:pt idx="13">
                  <c:v>9.0626618332470231E-3</c:v>
                </c:pt>
                <c:pt idx="14">
                  <c:v>1.2681545137481848E-2</c:v>
                </c:pt>
                <c:pt idx="15">
                  <c:v>1.5923361268813864E-2</c:v>
                </c:pt>
                <c:pt idx="16">
                  <c:v>1.9537436794887817E-2</c:v>
                </c:pt>
                <c:pt idx="17">
                  <c:v>1.5771572844020563E-2</c:v>
                </c:pt>
                <c:pt idx="18">
                  <c:v>2.2948898812753523E-2</c:v>
                </c:pt>
                <c:pt idx="19">
                  <c:v>1.7993453179795792E-2</c:v>
                </c:pt>
                <c:pt idx="20">
                  <c:v>1.886366102691394E-2</c:v>
                </c:pt>
                <c:pt idx="21">
                  <c:v>2.2574578941656924E-2</c:v>
                </c:pt>
                <c:pt idx="22">
                  <c:v>1.9555981082079763E-2</c:v>
                </c:pt>
                <c:pt idx="23">
                  <c:v>2.6295112412721654E-2</c:v>
                </c:pt>
                <c:pt idx="24">
                  <c:v>2.3073901044936243E-2</c:v>
                </c:pt>
                <c:pt idx="25">
                  <c:v>1.7222148197701331E-2</c:v>
                </c:pt>
                <c:pt idx="26">
                  <c:v>1.5744099825958431E-2</c:v>
                </c:pt>
                <c:pt idx="27">
                  <c:v>1.391233634666553E-2</c:v>
                </c:pt>
                <c:pt idx="28">
                  <c:v>1.6963901827917256E-2</c:v>
                </c:pt>
                <c:pt idx="29">
                  <c:v>1.6908268966341431E-2</c:v>
                </c:pt>
                <c:pt idx="30">
                  <c:v>1.675648054154813E-2</c:v>
                </c:pt>
                <c:pt idx="31">
                  <c:v>1.7678200297532781E-2</c:v>
                </c:pt>
                <c:pt idx="32">
                  <c:v>1.5488600757980565E-2</c:v>
                </c:pt>
                <c:pt idx="33">
                  <c:v>1.5478298376207266E-2</c:v>
                </c:pt>
                <c:pt idx="34">
                  <c:v>1.5318268045995323E-2</c:v>
                </c:pt>
                <c:pt idx="35">
                  <c:v>1.463693719805436E-2</c:v>
                </c:pt>
                <c:pt idx="36">
                  <c:v>1.433542082482242E-2</c:v>
                </c:pt>
                <c:pt idx="37">
                  <c:v>1.4180198272771354E-2</c:v>
                </c:pt>
                <c:pt idx="38">
                  <c:v>1.1795540304977974E-2</c:v>
                </c:pt>
                <c:pt idx="39">
                  <c:v>1.001185460729381E-2</c:v>
                </c:pt>
                <c:pt idx="40">
                  <c:v>8.6141648133826552E-3</c:v>
                </c:pt>
                <c:pt idx="41">
                  <c:v>1.134979058691982E-2</c:v>
                </c:pt>
                <c:pt idx="42">
                  <c:v>1.0559941317633418E-2</c:v>
                </c:pt>
                <c:pt idx="43">
                  <c:v>7.8792615802205247E-3</c:v>
                </c:pt>
                <c:pt idx="44">
                  <c:v>6.1196147733407315E-3</c:v>
                </c:pt>
                <c:pt idx="45">
                  <c:v>4.5550263947021019E-3</c:v>
                </c:pt>
                <c:pt idx="46">
                  <c:v>5.9527161886132563E-3</c:v>
                </c:pt>
                <c:pt idx="47">
                  <c:v>5.7844439529826765E-3</c:v>
                </c:pt>
                <c:pt idx="48">
                  <c:v>4.6408795761462762E-3</c:v>
                </c:pt>
                <c:pt idx="49">
                  <c:v>4.1381233456091928E-3</c:v>
                </c:pt>
                <c:pt idx="50">
                  <c:v>4.7404692666215198E-3</c:v>
                </c:pt>
                <c:pt idx="51">
                  <c:v>4.9794845237620998E-3</c:v>
                </c:pt>
                <c:pt idx="52">
                  <c:v>3.9533672991413299E-3</c:v>
                </c:pt>
                <c:pt idx="53">
                  <c:v>3.6360539405236626E-3</c:v>
                </c:pt>
                <c:pt idx="54">
                  <c:v>3.6958077548088081E-3</c:v>
                </c:pt>
                <c:pt idx="55">
                  <c:v>3.7109179147429825E-3</c:v>
                </c:pt>
                <c:pt idx="56">
                  <c:v>4.4787887695796769E-3</c:v>
                </c:pt>
                <c:pt idx="57">
                  <c:v>5.7370529968254922E-3</c:v>
                </c:pt>
                <c:pt idx="58">
                  <c:v>5.828400781882093E-3</c:v>
                </c:pt>
                <c:pt idx="59">
                  <c:v>5.894336025231219E-3</c:v>
                </c:pt>
                <c:pt idx="60">
                  <c:v>4.2672465305012312E-3</c:v>
                </c:pt>
                <c:pt idx="61">
                  <c:v>4.4210954316491911E-3</c:v>
                </c:pt>
                <c:pt idx="62">
                  <c:v>5.2974847078313203E-3</c:v>
                </c:pt>
                <c:pt idx="63">
                  <c:v>4.9293462657987027E-3</c:v>
                </c:pt>
                <c:pt idx="64">
                  <c:v>7.2350193066634426E-3</c:v>
                </c:pt>
                <c:pt idx="65">
                  <c:v>5.8510660217833549E-3</c:v>
                </c:pt>
                <c:pt idx="66">
                  <c:v>5.8483187199771421E-3</c:v>
                </c:pt>
                <c:pt idx="67">
                  <c:v>6.5337705206274278E-3</c:v>
                </c:pt>
                <c:pt idx="68">
                  <c:v>6.0955758825363632E-3</c:v>
                </c:pt>
                <c:pt idx="69">
                  <c:v>6.0873339771177221E-3</c:v>
                </c:pt>
                <c:pt idx="70">
                  <c:v>7.1107038999322783E-3</c:v>
                </c:pt>
                <c:pt idx="71">
                  <c:v>8.2844885966370276E-3</c:v>
                </c:pt>
                <c:pt idx="72">
                  <c:v>7.4994471055114982E-3</c:v>
                </c:pt>
                <c:pt idx="73">
                  <c:v>6.8785568973072321E-3</c:v>
                </c:pt>
                <c:pt idx="74">
                  <c:v>7.5722506033761581E-3</c:v>
                </c:pt>
                <c:pt idx="75">
                  <c:v>7.3098832808827629E-3</c:v>
                </c:pt>
                <c:pt idx="76">
                  <c:v>6.916332297142668E-3</c:v>
                </c:pt>
                <c:pt idx="77">
                  <c:v>7.028284845745871E-3</c:v>
                </c:pt>
                <c:pt idx="78">
                  <c:v>6.6834984690660676E-3</c:v>
                </c:pt>
                <c:pt idx="79">
                  <c:v>6.4747035317938373E-3</c:v>
                </c:pt>
                <c:pt idx="80">
                  <c:v>6.8160557812158721E-3</c:v>
                </c:pt>
                <c:pt idx="81">
                  <c:v>4.9293462657987019E-3</c:v>
                </c:pt>
                <c:pt idx="82">
                  <c:v>5.4925431360724839E-3</c:v>
                </c:pt>
                <c:pt idx="83">
                  <c:v>4.3908751117808413E-3</c:v>
                </c:pt>
                <c:pt idx="84">
                  <c:v>4.7349746630090915E-3</c:v>
                </c:pt>
                <c:pt idx="85">
                  <c:v>5.2329231153853016E-3</c:v>
                </c:pt>
                <c:pt idx="86">
                  <c:v>5.670430928024813E-3</c:v>
                </c:pt>
                <c:pt idx="87">
                  <c:v>6.268655896327819E-3</c:v>
                </c:pt>
                <c:pt idx="88">
                  <c:v>7.4465615457418874E-3</c:v>
                </c:pt>
                <c:pt idx="89">
                  <c:v>7.3091964554312088E-3</c:v>
                </c:pt>
                <c:pt idx="90">
                  <c:v>6.6271787820386899E-3</c:v>
                </c:pt>
                <c:pt idx="91">
                  <c:v>7.0900991363856761E-3</c:v>
                </c:pt>
                <c:pt idx="92">
                  <c:v>8.1368211245530474E-3</c:v>
                </c:pt>
                <c:pt idx="93">
                  <c:v>8.2082509715145999E-3</c:v>
                </c:pt>
                <c:pt idx="94">
                  <c:v>8.1560522371965424E-3</c:v>
                </c:pt>
                <c:pt idx="95">
                  <c:v>6.3826689212856825E-3</c:v>
                </c:pt>
                <c:pt idx="96">
                  <c:v>6.037195719154325E-3</c:v>
                </c:pt>
                <c:pt idx="97">
                  <c:v>5.5248239322954933E-3</c:v>
                </c:pt>
                <c:pt idx="98">
                  <c:v>4.9348408694111284E-3</c:v>
                </c:pt>
                <c:pt idx="99">
                  <c:v>6.7150924398375247E-3</c:v>
                </c:pt>
                <c:pt idx="100">
                  <c:v>4.9630007129248185E-3</c:v>
                </c:pt>
                <c:pt idx="101">
                  <c:v>4.5351084566070546E-3</c:v>
                </c:pt>
                <c:pt idx="102">
                  <c:v>3.5419588536608482E-3</c:v>
                </c:pt>
                <c:pt idx="103">
                  <c:v>3.7225939474193905E-3</c:v>
                </c:pt>
                <c:pt idx="104">
                  <c:v>4.1182054075141446E-3</c:v>
                </c:pt>
                <c:pt idx="105">
                  <c:v>3.2507448622022092E-3</c:v>
                </c:pt>
                <c:pt idx="106">
                  <c:v>4.0014450807500683E-3</c:v>
                </c:pt>
                <c:pt idx="107">
                  <c:v>2.7940059369192028E-3</c:v>
                </c:pt>
                <c:pt idx="108">
                  <c:v>3.3008831201656072E-3</c:v>
                </c:pt>
                <c:pt idx="109">
                  <c:v>2.981509285193279E-3</c:v>
                </c:pt>
                <c:pt idx="110">
                  <c:v>2.7493622825682323E-3</c:v>
                </c:pt>
                <c:pt idx="111">
                  <c:v>3.4554188467651207E-3</c:v>
                </c:pt>
                <c:pt idx="112">
                  <c:v>2.8441441948826003E-3</c:v>
                </c:pt>
                <c:pt idx="113">
                  <c:v>2.6449648139321171E-3</c:v>
                </c:pt>
                <c:pt idx="114">
                  <c:v>2.3180358989927014E-3</c:v>
                </c:pt>
                <c:pt idx="115">
                  <c:v>2.5172152799431856E-3</c:v>
                </c:pt>
                <c:pt idx="116">
                  <c:v>1.8516814173879478E-3</c:v>
                </c:pt>
                <c:pt idx="117">
                  <c:v>1.9011328498997919E-3</c:v>
                </c:pt>
                <c:pt idx="118">
                  <c:v>1.8722861809345494E-3</c:v>
                </c:pt>
                <c:pt idx="119">
                  <c:v>1.4986531352895037E-3</c:v>
                </c:pt>
                <c:pt idx="120">
                  <c:v>1.7342342651723173E-3</c:v>
                </c:pt>
                <c:pt idx="121">
                  <c:v>1.6044242548287262E-3</c:v>
                </c:pt>
                <c:pt idx="122">
                  <c:v>1.6305236219877552E-3</c:v>
                </c:pt>
                <c:pt idx="123">
                  <c:v>1.5817590149274643E-3</c:v>
                </c:pt>
                <c:pt idx="124">
                  <c:v>1.3736509031067861E-3</c:v>
                </c:pt>
                <c:pt idx="125">
                  <c:v>1.677227752693386E-3</c:v>
                </c:pt>
                <c:pt idx="126">
                  <c:v>1.6882169599182399E-3</c:v>
                </c:pt>
                <c:pt idx="127">
                  <c:v>1.579698538572804E-3</c:v>
                </c:pt>
                <c:pt idx="128">
                  <c:v>1.9959147622141604E-3</c:v>
                </c:pt>
                <c:pt idx="129">
                  <c:v>1.9684417441520248E-3</c:v>
                </c:pt>
                <c:pt idx="130">
                  <c:v>1.9402819006383353E-3</c:v>
                </c:pt>
                <c:pt idx="131">
                  <c:v>1.8736598318376562E-3</c:v>
                </c:pt>
                <c:pt idx="132">
                  <c:v>2.0639104819179461E-3</c:v>
                </c:pt>
                <c:pt idx="133">
                  <c:v>1.9203639625432871E-3</c:v>
                </c:pt>
                <c:pt idx="134">
                  <c:v>1.4759878953882419E-3</c:v>
                </c:pt>
                <c:pt idx="135">
                  <c:v>1.4588172590994069E-3</c:v>
                </c:pt>
                <c:pt idx="136">
                  <c:v>1.5268129788031926E-3</c:v>
                </c:pt>
                <c:pt idx="137">
                  <c:v>1.2362858127961075E-3</c:v>
                </c:pt>
                <c:pt idx="138">
                  <c:v>1.272000736276884E-3</c:v>
                </c:pt>
                <c:pt idx="139">
                  <c:v>1.2410935909569812E-3</c:v>
                </c:pt>
                <c:pt idx="140">
                  <c:v>7.7061815664290691E-4</c:v>
                </c:pt>
                <c:pt idx="141">
                  <c:v>6.6759433890989795E-4</c:v>
                </c:pt>
                <c:pt idx="142">
                  <c:v>8.9081261066475069E-4</c:v>
                </c:pt>
                <c:pt idx="143">
                  <c:v>6.9438053152048038E-4</c:v>
                </c:pt>
                <c:pt idx="144">
                  <c:v>8.7020784711814897E-4</c:v>
                </c:pt>
                <c:pt idx="145">
                  <c:v>6.6416021165213105E-4</c:v>
                </c:pt>
                <c:pt idx="146">
                  <c:v>6.4836322626640297E-4</c:v>
                </c:pt>
                <c:pt idx="147">
                  <c:v>7.8847561838329527E-4</c:v>
                </c:pt>
                <c:pt idx="148">
                  <c:v>7.012487860360144E-4</c:v>
                </c:pt>
                <c:pt idx="149">
                  <c:v>7.4451878948387801E-4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26D-4410-B6CB-FFA85466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3"/>
        <c:minorUnit val="5.0000000000000012E-4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6122253100715354"/>
          <c:y val="0.14478983605310208"/>
          <c:w val="0.16928387628017089"/>
          <c:h val="0.408628323633458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>
                    <a:lumMod val="65000"/>
                    <a:lumOff val="35000"/>
                  </a:schemeClr>
                </a:solidFill>
              </a:rPr>
              <a:t>Generalized</a:t>
            </a:r>
            <a:r>
              <a:rPr lang="en-US" sz="18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Cost</a:t>
            </a:r>
            <a:endParaRPr lang="en-US" sz="1800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>
        <c:manualLayout>
          <c:xMode val="edge"/>
          <c:yMode val="edge"/>
          <c:x val="0.4206431732798106"/>
          <c:y val="3.6601430256000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3009908136482939"/>
          <c:w val="0.83920884701247234"/>
          <c:h val="0.7442049431321085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'TLF GC - r3'!$DQ$7</c:f>
              <c:strCache>
                <c:ptCount val="1"/>
                <c:pt idx="0">
                  <c:v>XI_HV</c:v>
                </c:pt>
              </c:strCache>
            </c:strRef>
          </c:tx>
          <c:spPr>
            <a:ln w="57150" cap="rnd" cmpd="sng" algn="ctr">
              <a:solidFill>
                <a:schemeClr val="accent6">
                  <a:lumMod val="75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r3'!$DQ$8:$DQ$158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1.365650043296619E-4</c:v>
                </c:pt>
                <c:pt idx="3">
                  <c:v>1.1629459337310669E-3</c:v>
                </c:pt>
                <c:pt idx="4">
                  <c:v>2.2089236350542173E-3</c:v>
                </c:pt>
                <c:pt idx="5">
                  <c:v>2.645564209435603E-3</c:v>
                </c:pt>
                <c:pt idx="6">
                  <c:v>3.9199667834715944E-3</c:v>
                </c:pt>
                <c:pt idx="7">
                  <c:v>3.2408161565586134E-3</c:v>
                </c:pt>
                <c:pt idx="8">
                  <c:v>3.0203524724389794E-3</c:v>
                </c:pt>
                <c:pt idx="9">
                  <c:v>6.8092658436839041E-3</c:v>
                </c:pt>
                <c:pt idx="10">
                  <c:v>5.0682151382613538E-3</c:v>
                </c:pt>
                <c:pt idx="11">
                  <c:v>6.3867104491212726E-3</c:v>
                </c:pt>
                <c:pt idx="12">
                  <c:v>5.3462443399011133E-3</c:v>
                </c:pt>
                <c:pt idx="13">
                  <c:v>3.1912118276316956E-3</c:v>
                </c:pt>
                <c:pt idx="14">
                  <c:v>5.5722196161237377E-3</c:v>
                </c:pt>
                <c:pt idx="15">
                  <c:v>5.6291727345213101E-3</c:v>
                </c:pt>
                <c:pt idx="16">
                  <c:v>6.1386888044866863E-3</c:v>
                </c:pt>
                <c:pt idx="17">
                  <c:v>6.9231720804790488E-3</c:v>
                </c:pt>
                <c:pt idx="18">
                  <c:v>7.1258761900445996E-3</c:v>
                </c:pt>
                <c:pt idx="19">
                  <c:v>1.3674872406642825E-2</c:v>
                </c:pt>
                <c:pt idx="20">
                  <c:v>1.2584189569373195E-2</c:v>
                </c:pt>
                <c:pt idx="21">
                  <c:v>1.383470857762956E-2</c:v>
                </c:pt>
                <c:pt idx="22">
                  <c:v>1.8212137505649394E-2</c:v>
                </c:pt>
                <c:pt idx="23">
                  <c:v>1.4014753919660594E-2</c:v>
                </c:pt>
                <c:pt idx="24">
                  <c:v>2.020059745658398E-2</c:v>
                </c:pt>
                <c:pt idx="25">
                  <c:v>2.0305317706540805E-2</c:v>
                </c:pt>
                <c:pt idx="26">
                  <c:v>1.5954834339913366E-2</c:v>
                </c:pt>
                <c:pt idx="27">
                  <c:v>1.2837110406988218E-2</c:v>
                </c:pt>
                <c:pt idx="28">
                  <c:v>1.3024504538489906E-2</c:v>
                </c:pt>
                <c:pt idx="29">
                  <c:v>1.0372203938706205E-2</c:v>
                </c:pt>
                <c:pt idx="30">
                  <c:v>1.1372864104960316E-2</c:v>
                </c:pt>
                <c:pt idx="31">
                  <c:v>1.507236720431228E-2</c:v>
                </c:pt>
                <c:pt idx="32">
                  <c:v>1.069677547366011E-2</c:v>
                </c:pt>
                <c:pt idx="33">
                  <c:v>8.598083680665709E-3</c:v>
                </c:pt>
                <c:pt idx="34">
                  <c:v>7.8307475801048729E-3</c:v>
                </c:pt>
                <c:pt idx="35">
                  <c:v>1.1298763811131219E-2</c:v>
                </c:pt>
                <c:pt idx="36">
                  <c:v>1.2354539898415241E-2</c:v>
                </c:pt>
                <c:pt idx="37">
                  <c:v>9.1847620400729562E-3</c:v>
                </c:pt>
                <c:pt idx="38">
                  <c:v>9.0396234480275301E-3</c:v>
                </c:pt>
                <c:pt idx="39">
                  <c:v>7.4969900583126501E-3</c:v>
                </c:pt>
                <c:pt idx="40">
                  <c:v>8.68994354904889E-3</c:v>
                </c:pt>
                <c:pt idx="41">
                  <c:v>6.2691298175908024E-3</c:v>
                </c:pt>
                <c:pt idx="42">
                  <c:v>5.3113375899155046E-3</c:v>
                </c:pt>
                <c:pt idx="43">
                  <c:v>5.5501732477117741E-3</c:v>
                </c:pt>
                <c:pt idx="44">
                  <c:v>5.0884243093056534E-3</c:v>
                </c:pt>
                <c:pt idx="45">
                  <c:v>6.3407805149296829E-3</c:v>
                </c:pt>
                <c:pt idx="46">
                  <c:v>4.3535453622402086E-3</c:v>
                </c:pt>
                <c:pt idx="47">
                  <c:v>3.6137672221943267E-3</c:v>
                </c:pt>
                <c:pt idx="48">
                  <c:v>2.2732255429224438E-3</c:v>
                </c:pt>
                <c:pt idx="49">
                  <c:v>2.6927189418723021E-3</c:v>
                </c:pt>
                <c:pt idx="50">
                  <c:v>2.2266832096082987E-3</c:v>
                </c:pt>
                <c:pt idx="51">
                  <c:v>3.6339763932386263E-3</c:v>
                </c:pt>
                <c:pt idx="52">
                  <c:v>2.1642184991077363E-3</c:v>
                </c:pt>
                <c:pt idx="53">
                  <c:v>1.5701913502298346E-3</c:v>
                </c:pt>
                <c:pt idx="54">
                  <c:v>1.3135961178794833E-3</c:v>
                </c:pt>
                <c:pt idx="55">
                  <c:v>4.799371923459912E-3</c:v>
                </c:pt>
                <c:pt idx="56">
                  <c:v>2.7508968585149831E-3</c:v>
                </c:pt>
                <c:pt idx="57">
                  <c:v>1.7367639115646687E-3</c:v>
                </c:pt>
                <c:pt idx="58">
                  <c:v>2.1636060999851814E-3</c:v>
                </c:pt>
                <c:pt idx="59">
                  <c:v>3.4465822617369378E-3</c:v>
                </c:pt>
                <c:pt idx="60">
                  <c:v>1.8794529071198762E-3</c:v>
                </c:pt>
                <c:pt idx="61">
                  <c:v>2.2401559903044987E-3</c:v>
                </c:pt>
                <c:pt idx="62">
                  <c:v>3.0050424943751162E-3</c:v>
                </c:pt>
                <c:pt idx="63">
                  <c:v>3.6076432309687816E-3</c:v>
                </c:pt>
                <c:pt idx="64">
                  <c:v>3.1220107267830328E-3</c:v>
                </c:pt>
                <c:pt idx="65">
                  <c:v>3.4153499064866564E-3</c:v>
                </c:pt>
                <c:pt idx="66">
                  <c:v>5.2819424320328873E-3</c:v>
                </c:pt>
                <c:pt idx="67">
                  <c:v>4.7516047919006574E-3</c:v>
                </c:pt>
                <c:pt idx="68">
                  <c:v>6.0492785325937225E-3</c:v>
                </c:pt>
                <c:pt idx="69">
                  <c:v>6.7149563788105058E-3</c:v>
                </c:pt>
                <c:pt idx="70">
                  <c:v>5.809218076552344E-3</c:v>
                </c:pt>
                <c:pt idx="71">
                  <c:v>6.1662467650016395E-3</c:v>
                </c:pt>
                <c:pt idx="72">
                  <c:v>7.3585878566153244E-3</c:v>
                </c:pt>
                <c:pt idx="73">
                  <c:v>8.0720328343913614E-3</c:v>
                </c:pt>
                <c:pt idx="74">
                  <c:v>5.043719173359172E-3</c:v>
                </c:pt>
                <c:pt idx="75">
                  <c:v>7.7474612994374555E-3</c:v>
                </c:pt>
                <c:pt idx="76">
                  <c:v>7.4179905715031141E-3</c:v>
                </c:pt>
                <c:pt idx="77">
                  <c:v>7.4835172776164492E-3</c:v>
                </c:pt>
                <c:pt idx="78">
                  <c:v>1.0271158083484706E-2</c:v>
                </c:pt>
                <c:pt idx="79">
                  <c:v>6.367113677199528E-3</c:v>
                </c:pt>
                <c:pt idx="80">
                  <c:v>7.119752198819055E-3</c:v>
                </c:pt>
                <c:pt idx="81">
                  <c:v>6.0517281290839407E-3</c:v>
                </c:pt>
                <c:pt idx="82">
                  <c:v>8.8246713560108866E-3</c:v>
                </c:pt>
                <c:pt idx="83">
                  <c:v>6.8184518305222219E-3</c:v>
                </c:pt>
                <c:pt idx="84">
                  <c:v>9.4040009259474793E-3</c:v>
                </c:pt>
                <c:pt idx="85">
                  <c:v>9.788587574911729E-3</c:v>
                </c:pt>
                <c:pt idx="86">
                  <c:v>8.5264329833268267E-3</c:v>
                </c:pt>
                <c:pt idx="87">
                  <c:v>6.3156721509049461E-3</c:v>
                </c:pt>
                <c:pt idx="88">
                  <c:v>1.1409608052313591E-2</c:v>
                </c:pt>
                <c:pt idx="89">
                  <c:v>1.3210673871746487E-2</c:v>
                </c:pt>
                <c:pt idx="90">
                  <c:v>8.1277611545438229E-3</c:v>
                </c:pt>
                <c:pt idx="91">
                  <c:v>6.1521615851828854E-3</c:v>
                </c:pt>
                <c:pt idx="92">
                  <c:v>1.0781898951695189E-2</c:v>
                </c:pt>
                <c:pt idx="93">
                  <c:v>8.2379929966036412E-3</c:v>
                </c:pt>
                <c:pt idx="94">
                  <c:v>8.2869849264080031E-3</c:v>
                </c:pt>
                <c:pt idx="95">
                  <c:v>8.2073730404759147E-3</c:v>
                </c:pt>
                <c:pt idx="96">
                  <c:v>1.0648395942978299E-2</c:v>
                </c:pt>
                <c:pt idx="97">
                  <c:v>1.0349545171171686E-2</c:v>
                </c:pt>
                <c:pt idx="98">
                  <c:v>1.0606140403522037E-2</c:v>
                </c:pt>
                <c:pt idx="99">
                  <c:v>1.1579242609261197E-2</c:v>
                </c:pt>
                <c:pt idx="100">
                  <c:v>1.2506414880808768E-2</c:v>
                </c:pt>
                <c:pt idx="101">
                  <c:v>1.2115704240618972E-2</c:v>
                </c:pt>
                <c:pt idx="102">
                  <c:v>1.0167662631772989E-2</c:v>
                </c:pt>
                <c:pt idx="103">
                  <c:v>1.0676566302615808E-2</c:v>
                </c:pt>
                <c:pt idx="104">
                  <c:v>1.0863348034994943E-2</c:v>
                </c:pt>
                <c:pt idx="105">
                  <c:v>1.0053756394977846E-2</c:v>
                </c:pt>
                <c:pt idx="106">
                  <c:v>1.0825991688519117E-2</c:v>
                </c:pt>
                <c:pt idx="107">
                  <c:v>8.7756794262065247E-3</c:v>
                </c:pt>
                <c:pt idx="108">
                  <c:v>7.4492229267533964E-3</c:v>
                </c:pt>
                <c:pt idx="109">
                  <c:v>6.3364937210718007E-3</c:v>
                </c:pt>
                <c:pt idx="110">
                  <c:v>7.6825469924466745E-3</c:v>
                </c:pt>
                <c:pt idx="111">
                  <c:v>5.3437947434108951E-3</c:v>
                </c:pt>
                <c:pt idx="112">
                  <c:v>5.1392534364776803E-3</c:v>
                </c:pt>
                <c:pt idx="113">
                  <c:v>4.1716628228415107E-3</c:v>
                </c:pt>
                <c:pt idx="114">
                  <c:v>5.1857957697918249E-3</c:v>
                </c:pt>
                <c:pt idx="115">
                  <c:v>5.043719173359172E-3</c:v>
                </c:pt>
                <c:pt idx="116">
                  <c:v>4.5709470507470686E-3</c:v>
                </c:pt>
                <c:pt idx="117">
                  <c:v>4.342522178034226E-3</c:v>
                </c:pt>
                <c:pt idx="118">
                  <c:v>3.9046568054077321E-3</c:v>
                </c:pt>
                <c:pt idx="119">
                  <c:v>4.0479582000854933E-3</c:v>
                </c:pt>
                <c:pt idx="120">
                  <c:v>5.0559671558102629E-3</c:v>
                </c:pt>
                <c:pt idx="121">
                  <c:v>3.9365015597805676E-3</c:v>
                </c:pt>
                <c:pt idx="122">
                  <c:v>3.8336185071914052E-3</c:v>
                </c:pt>
                <c:pt idx="123">
                  <c:v>4.6015670068747959E-3</c:v>
                </c:pt>
                <c:pt idx="124">
                  <c:v>2.884399867231872E-3</c:v>
                </c:pt>
                <c:pt idx="125">
                  <c:v>2.4936892270420773E-3</c:v>
                </c:pt>
                <c:pt idx="126">
                  <c:v>3.3963655336874659E-3</c:v>
                </c:pt>
                <c:pt idx="127">
                  <c:v>3.4980237880315192E-3</c:v>
                </c:pt>
                <c:pt idx="128">
                  <c:v>2.1727920868235E-3</c:v>
                </c:pt>
                <c:pt idx="129">
                  <c:v>2.3675350077958421E-3</c:v>
                </c:pt>
                <c:pt idx="130">
                  <c:v>2.6284170340040757E-3</c:v>
                </c:pt>
                <c:pt idx="131">
                  <c:v>2.0307154903908466E-3</c:v>
                </c:pt>
                <c:pt idx="132">
                  <c:v>1.9266076395565756E-3</c:v>
                </c:pt>
                <c:pt idx="133">
                  <c:v>1.7814690475111499E-3</c:v>
                </c:pt>
                <c:pt idx="134">
                  <c:v>1.8163757974967584E-3</c:v>
                </c:pt>
                <c:pt idx="135">
                  <c:v>2.1354357403476727E-3</c:v>
                </c:pt>
                <c:pt idx="136">
                  <c:v>2.559828332277967E-3</c:v>
                </c:pt>
                <c:pt idx="137">
                  <c:v>2.7655944374562918E-3</c:v>
                </c:pt>
                <c:pt idx="138">
                  <c:v>2.015405512326983E-3</c:v>
                </c:pt>
                <c:pt idx="139">
                  <c:v>2.9095082312566084E-3</c:v>
                </c:pt>
                <c:pt idx="140">
                  <c:v>3.0350500513802886E-3</c:v>
                </c:pt>
                <c:pt idx="141">
                  <c:v>2.9523761698354261E-3</c:v>
                </c:pt>
                <c:pt idx="142">
                  <c:v>3.2683741170735671E-3</c:v>
                </c:pt>
                <c:pt idx="143">
                  <c:v>3.6027440379883448E-3</c:v>
                </c:pt>
                <c:pt idx="144">
                  <c:v>2.5794251041997124E-3</c:v>
                </c:pt>
                <c:pt idx="145">
                  <c:v>2.1856524683971446E-3</c:v>
                </c:pt>
                <c:pt idx="146">
                  <c:v>2.8378575339177278E-3</c:v>
                </c:pt>
                <c:pt idx="147">
                  <c:v>3.7276734589894705E-3</c:v>
                </c:pt>
                <c:pt idx="148">
                  <c:v>2.3614110165702971E-3</c:v>
                </c:pt>
                <c:pt idx="149">
                  <c:v>1.9094604641250483E-3</c:v>
                </c:pt>
                <c:pt idx="150">
                  <c:v>1.5022150476262808E-3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FE4-427A-AD0F-344248BDBAC6}"/>
            </c:ext>
          </c:extLst>
        </c:ser>
        <c:ser>
          <c:idx val="5"/>
          <c:order val="1"/>
          <c:tx>
            <c:strRef>
              <c:f>'TLF GC - r3'!$DR$7</c:f>
              <c:strCache>
                <c:ptCount val="1"/>
              </c:strCache>
            </c:strRef>
          </c:tx>
          <c:spPr>
            <a:ln w="57150" cap="rnd" cmpd="sng" algn="ctr">
              <a:solidFill>
                <a:schemeClr val="accent6">
                  <a:lumMod val="50000"/>
                  <a:alpha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r3'!$DR$8:$DR$158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FE4-427A-AD0F-344248BDBAC6}"/>
            </c:ext>
          </c:extLst>
        </c:ser>
        <c:ser>
          <c:idx val="8"/>
          <c:order val="2"/>
          <c:tx>
            <c:strRef>
              <c:f>'TLF GC - r3'!$DJ$7</c:f>
              <c:strCache>
                <c:ptCount val="1"/>
                <c:pt idx="0">
                  <c:v>IX</c:v>
                </c:pt>
              </c:strCache>
            </c:strRef>
          </c:tx>
          <c:spPr>
            <a:ln w="31750" cap="rnd" cmpd="sng" algn="ctr">
              <a:solidFill>
                <a:srgbClr val="0000FF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r3'!$DJ$8:$DJ$158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2.5920837761476442E-5</c:v>
                </c:pt>
                <c:pt idx="2">
                  <c:v>1.3952287672631454E-4</c:v>
                </c:pt>
                <c:pt idx="3">
                  <c:v>9.2971168093458872E-5</c:v>
                </c:pt>
                <c:pt idx="4">
                  <c:v>2.534290887873332E-3</c:v>
                </c:pt>
                <c:pt idx="5">
                  <c:v>8.2708632326670244E-3</c:v>
                </c:pt>
                <c:pt idx="6">
                  <c:v>7.2346909680692274E-3</c:v>
                </c:pt>
                <c:pt idx="7">
                  <c:v>9.1066780013023853E-3</c:v>
                </c:pt>
                <c:pt idx="8">
                  <c:v>1.6028467427822365E-2</c:v>
                </c:pt>
                <c:pt idx="9">
                  <c:v>2.0112718614494186E-2</c:v>
                </c:pt>
                <c:pt idx="10">
                  <c:v>2.7262902361494111E-2</c:v>
                </c:pt>
                <c:pt idx="11">
                  <c:v>1.962657065729425E-2</c:v>
                </c:pt>
                <c:pt idx="12">
                  <c:v>1.5822290968280826E-2</c:v>
                </c:pt>
                <c:pt idx="13">
                  <c:v>1.5917774870647078E-2</c:v>
                </c:pt>
                <c:pt idx="14">
                  <c:v>1.8996403351511416E-2</c:v>
                </c:pt>
                <c:pt idx="15">
                  <c:v>1.6168651550409939E-2</c:v>
                </c:pt>
                <c:pt idx="16">
                  <c:v>1.7159462348925153E-2</c:v>
                </c:pt>
                <c:pt idx="17">
                  <c:v>2.1608589001841431E-2</c:v>
                </c:pt>
                <c:pt idx="18">
                  <c:v>1.9639398827002736E-2</c:v>
                </c:pt>
                <c:pt idx="19">
                  <c:v>2.3522234524334107E-2</c:v>
                </c:pt>
                <c:pt idx="20">
                  <c:v>2.3128131991021858E-2</c:v>
                </c:pt>
                <c:pt idx="21">
                  <c:v>2.1918052064912118E-2</c:v>
                </c:pt>
                <c:pt idx="22">
                  <c:v>2.5810541951817912E-2</c:v>
                </c:pt>
                <c:pt idx="23">
                  <c:v>2.5602514003864842E-2</c:v>
                </c:pt>
                <c:pt idx="24">
                  <c:v>2.0217724457262616E-2</c:v>
                </c:pt>
                <c:pt idx="25">
                  <c:v>2.3125354758404559E-2</c:v>
                </c:pt>
                <c:pt idx="26">
                  <c:v>2.0258060454799606E-2</c:v>
                </c:pt>
                <c:pt idx="27">
                  <c:v>1.9249263768858063E-2</c:v>
                </c:pt>
                <c:pt idx="28">
                  <c:v>2.18736163430353E-2</c:v>
                </c:pt>
                <c:pt idx="29">
                  <c:v>2.0454847223111226E-2</c:v>
                </c:pt>
                <c:pt idx="30">
                  <c:v>2.1106835642315708E-2</c:v>
                </c:pt>
                <c:pt idx="31">
                  <c:v>1.9218185213378741E-2</c:v>
                </c:pt>
                <c:pt idx="32">
                  <c:v>1.7255210749635912E-2</c:v>
                </c:pt>
                <c:pt idx="33">
                  <c:v>1.5485981323242894E-2</c:v>
                </c:pt>
                <c:pt idx="34">
                  <c:v>1.5580671730575634E-2</c:v>
                </c:pt>
                <c:pt idx="35">
                  <c:v>1.5371056792555529E-2</c:v>
                </c:pt>
                <c:pt idx="36">
                  <c:v>1.3095048538091196E-2</c:v>
                </c:pt>
                <c:pt idx="37">
                  <c:v>1.1922791875245649E-2</c:v>
                </c:pt>
                <c:pt idx="38">
                  <c:v>9.37884679779789E-3</c:v>
                </c:pt>
                <c:pt idx="39">
                  <c:v>1.0040886154093558E-2</c:v>
                </c:pt>
                <c:pt idx="40">
                  <c:v>9.9674878634934596E-3</c:v>
                </c:pt>
                <c:pt idx="41">
                  <c:v>8.4835199016489327E-3</c:v>
                </c:pt>
                <c:pt idx="42">
                  <c:v>7.8290187481716532E-3</c:v>
                </c:pt>
                <c:pt idx="43">
                  <c:v>7.1645989067754398E-3</c:v>
                </c:pt>
                <c:pt idx="44">
                  <c:v>7.3111309896311339E-3</c:v>
                </c:pt>
                <c:pt idx="45">
                  <c:v>6.2557825950567353E-3</c:v>
                </c:pt>
                <c:pt idx="46">
                  <c:v>7.8361602034732834E-3</c:v>
                </c:pt>
                <c:pt idx="47">
                  <c:v>5.6838049250649714E-3</c:v>
                </c:pt>
                <c:pt idx="48">
                  <c:v>7.1221469224824092E-3</c:v>
                </c:pt>
                <c:pt idx="49">
                  <c:v>6.7587261971327299E-3</c:v>
                </c:pt>
                <c:pt idx="50">
                  <c:v>6.1638694203412963E-3</c:v>
                </c:pt>
                <c:pt idx="51">
                  <c:v>7.2672242644433267E-3</c:v>
                </c:pt>
                <c:pt idx="52">
                  <c:v>6.5216034312841212E-3</c:v>
                </c:pt>
                <c:pt idx="53">
                  <c:v>5.8940811089463361E-3</c:v>
                </c:pt>
                <c:pt idx="54">
                  <c:v>6.4694972574166638E-3</c:v>
                </c:pt>
                <c:pt idx="55">
                  <c:v>6.6486948858187076E-3</c:v>
                </c:pt>
                <c:pt idx="56">
                  <c:v>6.7037105414757183E-3</c:v>
                </c:pt>
                <c:pt idx="57">
                  <c:v>6.7985331979807124E-3</c:v>
                </c:pt>
                <c:pt idx="58">
                  <c:v>6.0165438424520882E-3</c:v>
                </c:pt>
                <c:pt idx="59">
                  <c:v>7.7380313176619803E-3</c:v>
                </c:pt>
                <c:pt idx="60">
                  <c:v>6.901687552337608E-3</c:v>
                </c:pt>
                <c:pt idx="61">
                  <c:v>6.5975144561570163E-3</c:v>
                </c:pt>
                <c:pt idx="62">
                  <c:v>7.3933899747721452E-3</c:v>
                </c:pt>
                <c:pt idx="63">
                  <c:v>6.8942815986914726E-3</c:v>
                </c:pt>
                <c:pt idx="64">
                  <c:v>7.023885787498854E-3</c:v>
                </c:pt>
                <c:pt idx="65">
                  <c:v>6.6951143452793106E-3</c:v>
                </c:pt>
                <c:pt idx="66">
                  <c:v>6.6885018866666892E-3</c:v>
                </c:pt>
                <c:pt idx="67">
                  <c:v>5.0778392178043343E-3</c:v>
                </c:pt>
                <c:pt idx="68">
                  <c:v>5.5134679912038406E-3</c:v>
                </c:pt>
                <c:pt idx="69">
                  <c:v>5.0003412028644095E-3</c:v>
                </c:pt>
                <c:pt idx="70">
                  <c:v>4.7371653500820725E-3</c:v>
                </c:pt>
                <c:pt idx="71">
                  <c:v>4.6710407639558573E-3</c:v>
                </c:pt>
                <c:pt idx="72">
                  <c:v>4.9389775869392817E-3</c:v>
                </c:pt>
                <c:pt idx="73">
                  <c:v>4.9783878402705059E-3</c:v>
                </c:pt>
                <c:pt idx="74">
                  <c:v>4.8815814461817264E-3</c:v>
                </c:pt>
                <c:pt idx="75">
                  <c:v>4.8806557019759602E-3</c:v>
                </c:pt>
                <c:pt idx="76">
                  <c:v>5.0687140249189161E-3</c:v>
                </c:pt>
                <c:pt idx="77">
                  <c:v>5.6101421361203687E-3</c:v>
                </c:pt>
                <c:pt idx="78">
                  <c:v>5.379235081367624E-3</c:v>
                </c:pt>
                <c:pt idx="79">
                  <c:v>5.6387079573268929E-3</c:v>
                </c:pt>
                <c:pt idx="80">
                  <c:v>5.4979948380503071E-3</c:v>
                </c:pt>
                <c:pt idx="81">
                  <c:v>5.070433264158198E-3</c:v>
                </c:pt>
                <c:pt idx="82">
                  <c:v>4.8121506307492005E-3</c:v>
                </c:pt>
                <c:pt idx="83">
                  <c:v>3.4642670671524252E-3</c:v>
                </c:pt>
                <c:pt idx="84">
                  <c:v>3.7004640887952668E-3</c:v>
                </c:pt>
                <c:pt idx="85">
                  <c:v>3.6016739571227015E-3</c:v>
                </c:pt>
                <c:pt idx="86">
                  <c:v>3.7033735705848201E-3</c:v>
                </c:pt>
                <c:pt idx="87">
                  <c:v>3.5009000878663491E-3</c:v>
                </c:pt>
                <c:pt idx="88">
                  <c:v>3.4618865820518815E-3</c:v>
                </c:pt>
                <c:pt idx="89">
                  <c:v>2.8918926496439052E-3</c:v>
                </c:pt>
                <c:pt idx="90">
                  <c:v>3.184824566183039E-3</c:v>
                </c:pt>
                <c:pt idx="91">
                  <c:v>3.1470013029188441E-3</c:v>
                </c:pt>
                <c:pt idx="92">
                  <c:v>2.6403547240197813E-3</c:v>
                </c:pt>
                <c:pt idx="93">
                  <c:v>2.0575326219033187E-3</c:v>
                </c:pt>
                <c:pt idx="94">
                  <c:v>2.2754792577753249E-3</c:v>
                </c:pt>
                <c:pt idx="95">
                  <c:v>1.9075620605690624E-3</c:v>
                </c:pt>
                <c:pt idx="96">
                  <c:v>2.1306664141589131E-3</c:v>
                </c:pt>
                <c:pt idx="97">
                  <c:v>1.7175200000423192E-3</c:v>
                </c:pt>
                <c:pt idx="98">
                  <c:v>1.9262091938566546E-3</c:v>
                </c:pt>
                <c:pt idx="99">
                  <c:v>1.7087915546736589E-3</c:v>
                </c:pt>
                <c:pt idx="100">
                  <c:v>1.4954736398304878E-3</c:v>
                </c:pt>
                <c:pt idx="101">
                  <c:v>1.6343352706955402E-3</c:v>
                </c:pt>
                <c:pt idx="102">
                  <c:v>1.2976288781408514E-3</c:v>
                </c:pt>
                <c:pt idx="103">
                  <c:v>1.6392284900688802E-3</c:v>
                </c:pt>
                <c:pt idx="104">
                  <c:v>1.5723104089091502E-3</c:v>
                </c:pt>
                <c:pt idx="105">
                  <c:v>1.460824356700351E-3</c:v>
                </c:pt>
                <c:pt idx="106">
                  <c:v>1.3235497159023277E-3</c:v>
                </c:pt>
                <c:pt idx="107">
                  <c:v>1.5556470132053438E-3</c:v>
                </c:pt>
                <c:pt idx="108">
                  <c:v>1.601405226804685E-3</c:v>
                </c:pt>
                <c:pt idx="109">
                  <c:v>1.9042558312627517E-3</c:v>
                </c:pt>
                <c:pt idx="110">
                  <c:v>1.908752303119334E-3</c:v>
                </c:pt>
                <c:pt idx="111">
                  <c:v>1.8897084223149839E-3</c:v>
                </c:pt>
                <c:pt idx="112">
                  <c:v>1.8587621160079154E-3</c:v>
                </c:pt>
                <c:pt idx="113">
                  <c:v>2.1893850466389924E-3</c:v>
                </c:pt>
                <c:pt idx="114">
                  <c:v>1.8120781582028069E-3</c:v>
                </c:pt>
                <c:pt idx="115">
                  <c:v>2.1522230292360593E-3</c:v>
                </c:pt>
                <c:pt idx="116">
                  <c:v>2.0802794795307371E-3</c:v>
                </c:pt>
                <c:pt idx="117">
                  <c:v>1.6800934842948812E-3</c:v>
                </c:pt>
                <c:pt idx="118">
                  <c:v>1.9554362609244423E-3</c:v>
                </c:pt>
                <c:pt idx="119">
                  <c:v>1.9207869777943054E-3</c:v>
                </c:pt>
                <c:pt idx="120">
                  <c:v>1.549563551281732E-3</c:v>
                </c:pt>
                <c:pt idx="121">
                  <c:v>1.3076798152320359E-3</c:v>
                </c:pt>
                <c:pt idx="122">
                  <c:v>1.0930394086663409E-3</c:v>
                </c:pt>
                <c:pt idx="123">
                  <c:v>9.4756531918866696E-4</c:v>
                </c:pt>
                <c:pt idx="124">
                  <c:v>1.1308626719305358E-3</c:v>
                </c:pt>
                <c:pt idx="125">
                  <c:v>1.0541581520241263E-3</c:v>
                </c:pt>
                <c:pt idx="126">
                  <c:v>1.0159381412431735E-3</c:v>
                </c:pt>
                <c:pt idx="127">
                  <c:v>8.0632320322307071E-4</c:v>
                </c:pt>
                <c:pt idx="128">
                  <c:v>7.8265060138988567E-4</c:v>
                </c:pt>
                <c:pt idx="129">
                  <c:v>7.3226366676170957E-4</c:v>
                </c:pt>
                <c:pt idx="130">
                  <c:v>7.4469508895343801E-4</c:v>
                </c:pt>
                <c:pt idx="131">
                  <c:v>7.8132810966736132E-4</c:v>
                </c:pt>
                <c:pt idx="132">
                  <c:v>6.5595589437205683E-4</c:v>
                </c:pt>
                <c:pt idx="133">
                  <c:v>6.7671901441568858E-4</c:v>
                </c:pt>
                <c:pt idx="134">
                  <c:v>6.9351465929174728E-4</c:v>
                </c:pt>
                <c:pt idx="135">
                  <c:v>4.9857937939166421E-4</c:v>
                </c:pt>
                <c:pt idx="136">
                  <c:v>4.5678864095989618E-4</c:v>
                </c:pt>
                <c:pt idx="137">
                  <c:v>2.5378616155241471E-4</c:v>
                </c:pt>
                <c:pt idx="138">
                  <c:v>3.3630964503793156E-4</c:v>
                </c:pt>
                <c:pt idx="139">
                  <c:v>2.7005280973946375E-4</c:v>
                </c:pt>
                <c:pt idx="140">
                  <c:v>1.896453130099858E-4</c:v>
                </c:pt>
                <c:pt idx="141">
                  <c:v>1.9281929314404414E-4</c:v>
                </c:pt>
                <c:pt idx="142">
                  <c:v>1.573765149803927E-4</c:v>
                </c:pt>
                <c:pt idx="143">
                  <c:v>2.204593701448022E-4</c:v>
                </c:pt>
                <c:pt idx="144">
                  <c:v>1.9877050589540355E-4</c:v>
                </c:pt>
                <c:pt idx="145">
                  <c:v>1.9427403403882087E-4</c:v>
                </c:pt>
                <c:pt idx="146">
                  <c:v>1.6544371448779096E-4</c:v>
                </c:pt>
                <c:pt idx="147">
                  <c:v>1.4468059444415932E-4</c:v>
                </c:pt>
                <c:pt idx="148">
                  <c:v>1.286784446016152E-4</c:v>
                </c:pt>
                <c:pt idx="149">
                  <c:v>1.6385672442076181E-4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FE4-427A-AD0F-344248BDBAC6}"/>
            </c:ext>
          </c:extLst>
        </c:ser>
        <c:ser>
          <c:idx val="6"/>
          <c:order val="3"/>
          <c:tx>
            <c:strRef>
              <c:f>'TLF GC - r3'!$DS$7</c:f>
              <c:strCache>
                <c:ptCount val="1"/>
              </c:strCache>
            </c:strRef>
          </c:tx>
          <c:spPr>
            <a:ln w="31750" cap="rnd" cmpd="sng" algn="ctr">
              <a:solidFill>
                <a:srgbClr val="C00000">
                  <a:alpha val="3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r3'!$DS$8:$DS$158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FE4-427A-AD0F-344248BDBAC6}"/>
            </c:ext>
          </c:extLst>
        </c:ser>
        <c:ser>
          <c:idx val="7"/>
          <c:order val="4"/>
          <c:tx>
            <c:strRef>
              <c:f>'TLF GC - r3'!$DT$7</c:f>
              <c:strCache>
                <c:ptCount val="1"/>
              </c:strCache>
            </c:strRef>
          </c:tx>
          <c:spPr>
            <a:ln w="31750" cap="rnd" cmpd="sng" algn="ctr">
              <a:solidFill>
                <a:schemeClr val="accent3">
                  <a:lumMod val="50000"/>
                  <a:alpha val="3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'TLF GC - r3'!$DI$8:$DI$158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r3'!$DT$8:$DT$158</c:f>
              <c:numCache>
                <c:formatCode>_(* #,##0.0000000_);_(* \(#,##0.0000000\);_(* "-"??_);_(@_)</c:formatCode>
                <c:ptCount val="15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FE4-427A-AD0F-344248BD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00"/>
          <c:min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6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/>
        </a:solidFill>
        <a:ln>
          <a:solidFill>
            <a:srgbClr val="868686"/>
          </a:solidFill>
        </a:ln>
        <a:effectLst/>
      </c:spPr>
    </c:plotArea>
    <c:legend>
      <c:legendPos val="r"/>
      <c:layout>
        <c:manualLayout>
          <c:xMode val="edge"/>
          <c:yMode val="edge"/>
          <c:x val="0.78900030878493133"/>
          <c:y val="0.14478983605310208"/>
          <c:w val="0.14080901651999383"/>
          <c:h val="0.4191591540187911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Beginning</a:t>
            </a:r>
          </a:p>
        </c:rich>
      </c:tx>
      <c:layout>
        <c:manualLayout>
          <c:xMode val="edge"/>
          <c:yMode val="edge"/>
          <c:x val="0.3493716592342358"/>
          <c:y val="3.167475527823172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1.365650043296619E-4</c:v>
                </c:pt>
                <c:pt idx="3">
                  <c:v>1.1629459337310669E-3</c:v>
                </c:pt>
                <c:pt idx="4">
                  <c:v>2.2089236350542173E-3</c:v>
                </c:pt>
                <c:pt idx="5">
                  <c:v>2.645564209435603E-3</c:v>
                </c:pt>
                <c:pt idx="6">
                  <c:v>3.9199667834715944E-3</c:v>
                </c:pt>
                <c:pt idx="7">
                  <c:v>3.2408161565586134E-3</c:v>
                </c:pt>
                <c:pt idx="8">
                  <c:v>3.0203524724389794E-3</c:v>
                </c:pt>
                <c:pt idx="9">
                  <c:v>6.8092658436839041E-3</c:v>
                </c:pt>
                <c:pt idx="10">
                  <c:v>5.0682151382613538E-3</c:v>
                </c:pt>
                <c:pt idx="11">
                  <c:v>6.3867104491212726E-3</c:v>
                </c:pt>
                <c:pt idx="12">
                  <c:v>5.3462443399011133E-3</c:v>
                </c:pt>
                <c:pt idx="13">
                  <c:v>3.1912118276316956E-3</c:v>
                </c:pt>
                <c:pt idx="14">
                  <c:v>5.5722196161237377E-3</c:v>
                </c:pt>
                <c:pt idx="15">
                  <c:v>5.6291727345213101E-3</c:v>
                </c:pt>
                <c:pt idx="16">
                  <c:v>6.1386888044866863E-3</c:v>
                </c:pt>
                <c:pt idx="17">
                  <c:v>6.9231720804790488E-3</c:v>
                </c:pt>
                <c:pt idx="18">
                  <c:v>7.1258761900445996E-3</c:v>
                </c:pt>
                <c:pt idx="19">
                  <c:v>1.3674872406642825E-2</c:v>
                </c:pt>
                <c:pt idx="20">
                  <c:v>1.2584189569373195E-2</c:v>
                </c:pt>
                <c:pt idx="21">
                  <c:v>1.383470857762956E-2</c:v>
                </c:pt>
                <c:pt idx="22">
                  <c:v>1.8212137505649394E-2</c:v>
                </c:pt>
                <c:pt idx="23">
                  <c:v>1.4014753919660594E-2</c:v>
                </c:pt>
                <c:pt idx="24">
                  <c:v>2.020059745658398E-2</c:v>
                </c:pt>
                <c:pt idx="25">
                  <c:v>2.0305317706540805E-2</c:v>
                </c:pt>
                <c:pt idx="26">
                  <c:v>1.5954834339913366E-2</c:v>
                </c:pt>
                <c:pt idx="27">
                  <c:v>1.2837110406988218E-2</c:v>
                </c:pt>
                <c:pt idx="28">
                  <c:v>1.3024504538489906E-2</c:v>
                </c:pt>
                <c:pt idx="29">
                  <c:v>1.0372203938706205E-2</c:v>
                </c:pt>
                <c:pt idx="30">
                  <c:v>1.1372864104960316E-2</c:v>
                </c:pt>
                <c:pt idx="31">
                  <c:v>1.507236720431228E-2</c:v>
                </c:pt>
                <c:pt idx="32">
                  <c:v>1.069677547366011E-2</c:v>
                </c:pt>
                <c:pt idx="33">
                  <c:v>8.598083680665709E-3</c:v>
                </c:pt>
                <c:pt idx="34">
                  <c:v>7.8307475801048729E-3</c:v>
                </c:pt>
                <c:pt idx="35">
                  <c:v>1.1298763811131219E-2</c:v>
                </c:pt>
                <c:pt idx="36">
                  <c:v>1.2354539898415241E-2</c:v>
                </c:pt>
                <c:pt idx="37">
                  <c:v>9.1847620400729562E-3</c:v>
                </c:pt>
                <c:pt idx="38">
                  <c:v>9.0396234480275301E-3</c:v>
                </c:pt>
                <c:pt idx="39">
                  <c:v>7.4969900583126501E-3</c:v>
                </c:pt>
                <c:pt idx="40">
                  <c:v>8.68994354904889E-3</c:v>
                </c:pt>
                <c:pt idx="41">
                  <c:v>6.2691298175908024E-3</c:v>
                </c:pt>
                <c:pt idx="42">
                  <c:v>5.3113375899155046E-3</c:v>
                </c:pt>
                <c:pt idx="43">
                  <c:v>5.5501732477117741E-3</c:v>
                </c:pt>
                <c:pt idx="44">
                  <c:v>5.0884243093056534E-3</c:v>
                </c:pt>
                <c:pt idx="45">
                  <c:v>6.3407805149296829E-3</c:v>
                </c:pt>
                <c:pt idx="46">
                  <c:v>4.3535453622402086E-3</c:v>
                </c:pt>
                <c:pt idx="47">
                  <c:v>3.6137672221943267E-3</c:v>
                </c:pt>
                <c:pt idx="48">
                  <c:v>2.2732255429224438E-3</c:v>
                </c:pt>
                <c:pt idx="49">
                  <c:v>2.6927189418723021E-3</c:v>
                </c:pt>
                <c:pt idx="50">
                  <c:v>2.2266832096082987E-3</c:v>
                </c:pt>
                <c:pt idx="51">
                  <c:v>3.6339763932386263E-3</c:v>
                </c:pt>
                <c:pt idx="52">
                  <c:v>2.1642184991077363E-3</c:v>
                </c:pt>
                <c:pt idx="53">
                  <c:v>1.5701913502298346E-3</c:v>
                </c:pt>
                <c:pt idx="54">
                  <c:v>1.3135961178794833E-3</c:v>
                </c:pt>
                <c:pt idx="55">
                  <c:v>4.799371923459912E-3</c:v>
                </c:pt>
                <c:pt idx="56">
                  <c:v>2.7508968585149831E-3</c:v>
                </c:pt>
                <c:pt idx="57">
                  <c:v>1.7367639115646687E-3</c:v>
                </c:pt>
                <c:pt idx="58">
                  <c:v>2.1636060999851814E-3</c:v>
                </c:pt>
                <c:pt idx="59">
                  <c:v>3.4465822617369378E-3</c:v>
                </c:pt>
                <c:pt idx="60">
                  <c:v>1.8794529071198762E-3</c:v>
                </c:pt>
                <c:pt idx="61">
                  <c:v>2.2401559903044987E-3</c:v>
                </c:pt>
                <c:pt idx="62">
                  <c:v>3.0050424943751162E-3</c:v>
                </c:pt>
                <c:pt idx="63">
                  <c:v>3.6076432309687816E-3</c:v>
                </c:pt>
                <c:pt idx="64">
                  <c:v>3.1220107267830328E-3</c:v>
                </c:pt>
                <c:pt idx="65">
                  <c:v>3.4153499064866564E-3</c:v>
                </c:pt>
                <c:pt idx="66">
                  <c:v>5.2819424320328873E-3</c:v>
                </c:pt>
                <c:pt idx="67">
                  <c:v>4.7516047919006574E-3</c:v>
                </c:pt>
                <c:pt idx="68">
                  <c:v>6.0492785325937225E-3</c:v>
                </c:pt>
                <c:pt idx="69">
                  <c:v>6.7149563788105058E-3</c:v>
                </c:pt>
                <c:pt idx="70">
                  <c:v>5.809218076552344E-3</c:v>
                </c:pt>
                <c:pt idx="71">
                  <c:v>6.1662467650016395E-3</c:v>
                </c:pt>
                <c:pt idx="72">
                  <c:v>7.3585878566153244E-3</c:v>
                </c:pt>
                <c:pt idx="73">
                  <c:v>8.0720328343913614E-3</c:v>
                </c:pt>
                <c:pt idx="74">
                  <c:v>5.043719173359172E-3</c:v>
                </c:pt>
                <c:pt idx="75">
                  <c:v>7.7474612994374555E-3</c:v>
                </c:pt>
                <c:pt idx="76">
                  <c:v>7.4179905715031141E-3</c:v>
                </c:pt>
                <c:pt idx="77">
                  <c:v>7.4835172776164492E-3</c:v>
                </c:pt>
                <c:pt idx="78">
                  <c:v>1.0271158083484706E-2</c:v>
                </c:pt>
                <c:pt idx="79">
                  <c:v>6.367113677199528E-3</c:v>
                </c:pt>
                <c:pt idx="80">
                  <c:v>7.119752198819055E-3</c:v>
                </c:pt>
                <c:pt idx="81">
                  <c:v>6.0517281290839407E-3</c:v>
                </c:pt>
                <c:pt idx="82">
                  <c:v>8.8246713560108866E-3</c:v>
                </c:pt>
                <c:pt idx="83">
                  <c:v>6.8184518305222219E-3</c:v>
                </c:pt>
                <c:pt idx="84">
                  <c:v>9.4040009259474793E-3</c:v>
                </c:pt>
                <c:pt idx="85">
                  <c:v>9.788587574911729E-3</c:v>
                </c:pt>
                <c:pt idx="86">
                  <c:v>8.5264329833268267E-3</c:v>
                </c:pt>
                <c:pt idx="87">
                  <c:v>6.3156721509049461E-3</c:v>
                </c:pt>
                <c:pt idx="88">
                  <c:v>1.1409608052313591E-2</c:v>
                </c:pt>
                <c:pt idx="89">
                  <c:v>1.3210673871746487E-2</c:v>
                </c:pt>
                <c:pt idx="90">
                  <c:v>8.1277611545438229E-3</c:v>
                </c:pt>
                <c:pt idx="91">
                  <c:v>6.1521615851828854E-3</c:v>
                </c:pt>
                <c:pt idx="92">
                  <c:v>1.0781898951695189E-2</c:v>
                </c:pt>
                <c:pt idx="93">
                  <c:v>8.2379929966036412E-3</c:v>
                </c:pt>
                <c:pt idx="94">
                  <c:v>8.2869849264080031E-3</c:v>
                </c:pt>
                <c:pt idx="95">
                  <c:v>8.2073730404759147E-3</c:v>
                </c:pt>
                <c:pt idx="96">
                  <c:v>1.0648395942978299E-2</c:v>
                </c:pt>
                <c:pt idx="97">
                  <c:v>1.0349545171171686E-2</c:v>
                </c:pt>
                <c:pt idx="98">
                  <c:v>1.0606140403522037E-2</c:v>
                </c:pt>
                <c:pt idx="99">
                  <c:v>1.1579242609261197E-2</c:v>
                </c:pt>
                <c:pt idx="100">
                  <c:v>1.2506414880808768E-2</c:v>
                </c:pt>
                <c:pt idx="101">
                  <c:v>1.2115704240618972E-2</c:v>
                </c:pt>
                <c:pt idx="102">
                  <c:v>1.0167662631772989E-2</c:v>
                </c:pt>
                <c:pt idx="103">
                  <c:v>1.0676566302615808E-2</c:v>
                </c:pt>
                <c:pt idx="104">
                  <c:v>1.0863348034994943E-2</c:v>
                </c:pt>
                <c:pt idx="105">
                  <c:v>1.0053756394977846E-2</c:v>
                </c:pt>
                <c:pt idx="106">
                  <c:v>1.0825991688519117E-2</c:v>
                </c:pt>
                <c:pt idx="107">
                  <c:v>8.7756794262065247E-3</c:v>
                </c:pt>
                <c:pt idx="108">
                  <c:v>7.4492229267533964E-3</c:v>
                </c:pt>
                <c:pt idx="109">
                  <c:v>6.3364937210718007E-3</c:v>
                </c:pt>
                <c:pt idx="110">
                  <c:v>7.6825469924466745E-3</c:v>
                </c:pt>
                <c:pt idx="111">
                  <c:v>5.3437947434108951E-3</c:v>
                </c:pt>
                <c:pt idx="112">
                  <c:v>5.1392534364776803E-3</c:v>
                </c:pt>
                <c:pt idx="113">
                  <c:v>4.1716628228415107E-3</c:v>
                </c:pt>
                <c:pt idx="114">
                  <c:v>5.1857957697918249E-3</c:v>
                </c:pt>
                <c:pt idx="115">
                  <c:v>5.043719173359172E-3</c:v>
                </c:pt>
                <c:pt idx="116">
                  <c:v>4.5709470507470686E-3</c:v>
                </c:pt>
                <c:pt idx="117">
                  <c:v>4.342522178034226E-3</c:v>
                </c:pt>
                <c:pt idx="118">
                  <c:v>3.9046568054077321E-3</c:v>
                </c:pt>
                <c:pt idx="119">
                  <c:v>4.0479582000854933E-3</c:v>
                </c:pt>
                <c:pt idx="120">
                  <c:v>5.0559671558102629E-3</c:v>
                </c:pt>
                <c:pt idx="121">
                  <c:v>3.9365015597805676E-3</c:v>
                </c:pt>
                <c:pt idx="122">
                  <c:v>3.8336185071914052E-3</c:v>
                </c:pt>
                <c:pt idx="123">
                  <c:v>4.6015670068747959E-3</c:v>
                </c:pt>
                <c:pt idx="124">
                  <c:v>2.884399867231872E-3</c:v>
                </c:pt>
                <c:pt idx="125">
                  <c:v>2.4936892270420773E-3</c:v>
                </c:pt>
                <c:pt idx="126">
                  <c:v>3.3963655336874659E-3</c:v>
                </c:pt>
                <c:pt idx="127">
                  <c:v>3.4980237880315192E-3</c:v>
                </c:pt>
                <c:pt idx="128">
                  <c:v>2.1727920868235E-3</c:v>
                </c:pt>
                <c:pt idx="129">
                  <c:v>2.3675350077958421E-3</c:v>
                </c:pt>
                <c:pt idx="130">
                  <c:v>2.6284170340040757E-3</c:v>
                </c:pt>
                <c:pt idx="131">
                  <c:v>2.0307154903908466E-3</c:v>
                </c:pt>
                <c:pt idx="132">
                  <c:v>1.9266076395565756E-3</c:v>
                </c:pt>
                <c:pt idx="133">
                  <c:v>1.7814690475111499E-3</c:v>
                </c:pt>
                <c:pt idx="134">
                  <c:v>1.8163757974967584E-3</c:v>
                </c:pt>
                <c:pt idx="135">
                  <c:v>2.1354357403476727E-3</c:v>
                </c:pt>
                <c:pt idx="136">
                  <c:v>2.559828332277967E-3</c:v>
                </c:pt>
                <c:pt idx="137">
                  <c:v>2.7655944374562918E-3</c:v>
                </c:pt>
                <c:pt idx="138">
                  <c:v>2.015405512326983E-3</c:v>
                </c:pt>
                <c:pt idx="139">
                  <c:v>2.9095082312566084E-3</c:v>
                </c:pt>
                <c:pt idx="140">
                  <c:v>3.0350500513802886E-3</c:v>
                </c:pt>
                <c:pt idx="141">
                  <c:v>2.9523761698354261E-3</c:v>
                </c:pt>
                <c:pt idx="142">
                  <c:v>3.2683741170735671E-3</c:v>
                </c:pt>
                <c:pt idx="143">
                  <c:v>3.6027440379883448E-3</c:v>
                </c:pt>
                <c:pt idx="144">
                  <c:v>2.5794251041997124E-3</c:v>
                </c:pt>
                <c:pt idx="145">
                  <c:v>2.1856524683971446E-3</c:v>
                </c:pt>
                <c:pt idx="146">
                  <c:v>2.8378575339177278E-3</c:v>
                </c:pt>
                <c:pt idx="147">
                  <c:v>3.7276734589894705E-3</c:v>
                </c:pt>
                <c:pt idx="148">
                  <c:v>2.3614110165702971E-3</c:v>
                </c:pt>
                <c:pt idx="149">
                  <c:v>1.9094604641250483E-3</c:v>
                </c:pt>
                <c:pt idx="150">
                  <c:v>1.5022150476262808E-3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8D-4D58-8940-0CB2916A66B9}"/>
            </c:ext>
          </c:extLst>
        </c:ser>
        <c:ser>
          <c:idx val="1"/>
          <c:order val="1"/>
          <c:tx>
            <c:strRef>
              <c:f>'TLF GC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8D-4D58-8940-0CB2916A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Mid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1.365650043296619E-4</c:v>
                </c:pt>
                <c:pt idx="3">
                  <c:v>1.1629459337310669E-3</c:v>
                </c:pt>
                <c:pt idx="4">
                  <c:v>2.2089236350542173E-3</c:v>
                </c:pt>
                <c:pt idx="5">
                  <c:v>2.645564209435603E-3</c:v>
                </c:pt>
                <c:pt idx="6">
                  <c:v>3.9199667834715944E-3</c:v>
                </c:pt>
                <c:pt idx="7">
                  <c:v>3.2408161565586134E-3</c:v>
                </c:pt>
                <c:pt idx="8">
                  <c:v>3.0203524724389794E-3</c:v>
                </c:pt>
                <c:pt idx="9">
                  <c:v>6.8092658436839041E-3</c:v>
                </c:pt>
                <c:pt idx="10">
                  <c:v>5.0682151382613538E-3</c:v>
                </c:pt>
                <c:pt idx="11">
                  <c:v>6.3867104491212726E-3</c:v>
                </c:pt>
                <c:pt idx="12">
                  <c:v>5.3462443399011133E-3</c:v>
                </c:pt>
                <c:pt idx="13">
                  <c:v>3.1912118276316956E-3</c:v>
                </c:pt>
                <c:pt idx="14">
                  <c:v>5.5722196161237377E-3</c:v>
                </c:pt>
                <c:pt idx="15">
                  <c:v>5.6291727345213101E-3</c:v>
                </c:pt>
                <c:pt idx="16">
                  <c:v>6.1386888044866863E-3</c:v>
                </c:pt>
                <c:pt idx="17">
                  <c:v>6.9231720804790488E-3</c:v>
                </c:pt>
                <c:pt idx="18">
                  <c:v>7.1258761900445996E-3</c:v>
                </c:pt>
                <c:pt idx="19">
                  <c:v>1.3674872406642825E-2</c:v>
                </c:pt>
                <c:pt idx="20">
                  <c:v>1.2584189569373195E-2</c:v>
                </c:pt>
                <c:pt idx="21">
                  <c:v>1.383470857762956E-2</c:v>
                </c:pt>
                <c:pt idx="22">
                  <c:v>1.8212137505649394E-2</c:v>
                </c:pt>
                <c:pt idx="23">
                  <c:v>1.4014753919660594E-2</c:v>
                </c:pt>
                <c:pt idx="24">
                  <c:v>2.020059745658398E-2</c:v>
                </c:pt>
                <c:pt idx="25">
                  <c:v>2.0305317706540805E-2</c:v>
                </c:pt>
                <c:pt idx="26">
                  <c:v>1.5954834339913366E-2</c:v>
                </c:pt>
                <c:pt idx="27">
                  <c:v>1.2837110406988218E-2</c:v>
                </c:pt>
                <c:pt idx="28">
                  <c:v>1.3024504538489906E-2</c:v>
                </c:pt>
                <c:pt idx="29">
                  <c:v>1.0372203938706205E-2</c:v>
                </c:pt>
                <c:pt idx="30">
                  <c:v>1.1372864104960316E-2</c:v>
                </c:pt>
                <c:pt idx="31">
                  <c:v>1.507236720431228E-2</c:v>
                </c:pt>
                <c:pt idx="32">
                  <c:v>1.069677547366011E-2</c:v>
                </c:pt>
                <c:pt idx="33">
                  <c:v>8.598083680665709E-3</c:v>
                </c:pt>
                <c:pt idx="34">
                  <c:v>7.8307475801048729E-3</c:v>
                </c:pt>
                <c:pt idx="35">
                  <c:v>1.1298763811131219E-2</c:v>
                </c:pt>
                <c:pt idx="36">
                  <c:v>1.2354539898415241E-2</c:v>
                </c:pt>
                <c:pt idx="37">
                  <c:v>9.1847620400729562E-3</c:v>
                </c:pt>
                <c:pt idx="38">
                  <c:v>9.0396234480275301E-3</c:v>
                </c:pt>
                <c:pt idx="39">
                  <c:v>7.4969900583126501E-3</c:v>
                </c:pt>
                <c:pt idx="40">
                  <c:v>8.68994354904889E-3</c:v>
                </c:pt>
                <c:pt idx="41">
                  <c:v>6.2691298175908024E-3</c:v>
                </c:pt>
                <c:pt idx="42">
                  <c:v>5.3113375899155046E-3</c:v>
                </c:pt>
                <c:pt idx="43">
                  <c:v>5.5501732477117741E-3</c:v>
                </c:pt>
                <c:pt idx="44">
                  <c:v>5.0884243093056534E-3</c:v>
                </c:pt>
                <c:pt idx="45">
                  <c:v>6.3407805149296829E-3</c:v>
                </c:pt>
                <c:pt idx="46">
                  <c:v>4.3535453622402086E-3</c:v>
                </c:pt>
                <c:pt idx="47">
                  <c:v>3.6137672221943267E-3</c:v>
                </c:pt>
                <c:pt idx="48">
                  <c:v>2.2732255429224438E-3</c:v>
                </c:pt>
                <c:pt idx="49">
                  <c:v>2.6927189418723021E-3</c:v>
                </c:pt>
                <c:pt idx="50">
                  <c:v>2.2266832096082987E-3</c:v>
                </c:pt>
                <c:pt idx="51">
                  <c:v>3.6339763932386263E-3</c:v>
                </c:pt>
                <c:pt idx="52">
                  <c:v>2.1642184991077363E-3</c:v>
                </c:pt>
                <c:pt idx="53">
                  <c:v>1.5701913502298346E-3</c:v>
                </c:pt>
                <c:pt idx="54">
                  <c:v>1.3135961178794833E-3</c:v>
                </c:pt>
                <c:pt idx="55">
                  <c:v>4.799371923459912E-3</c:v>
                </c:pt>
                <c:pt idx="56">
                  <c:v>2.7508968585149831E-3</c:v>
                </c:pt>
                <c:pt idx="57">
                  <c:v>1.7367639115646687E-3</c:v>
                </c:pt>
                <c:pt idx="58">
                  <c:v>2.1636060999851814E-3</c:v>
                </c:pt>
                <c:pt idx="59">
                  <c:v>3.4465822617369378E-3</c:v>
                </c:pt>
                <c:pt idx="60">
                  <c:v>1.8794529071198762E-3</c:v>
                </c:pt>
                <c:pt idx="61">
                  <c:v>2.2401559903044987E-3</c:v>
                </c:pt>
                <c:pt idx="62">
                  <c:v>3.0050424943751162E-3</c:v>
                </c:pt>
                <c:pt idx="63">
                  <c:v>3.6076432309687816E-3</c:v>
                </c:pt>
                <c:pt idx="64">
                  <c:v>3.1220107267830328E-3</c:v>
                </c:pt>
                <c:pt idx="65">
                  <c:v>3.4153499064866564E-3</c:v>
                </c:pt>
                <c:pt idx="66">
                  <c:v>5.2819424320328873E-3</c:v>
                </c:pt>
                <c:pt idx="67">
                  <c:v>4.7516047919006574E-3</c:v>
                </c:pt>
                <c:pt idx="68">
                  <c:v>6.0492785325937225E-3</c:v>
                </c:pt>
                <c:pt idx="69">
                  <c:v>6.7149563788105058E-3</c:v>
                </c:pt>
                <c:pt idx="70">
                  <c:v>5.809218076552344E-3</c:v>
                </c:pt>
                <c:pt idx="71">
                  <c:v>6.1662467650016395E-3</c:v>
                </c:pt>
                <c:pt idx="72">
                  <c:v>7.3585878566153244E-3</c:v>
                </c:pt>
                <c:pt idx="73">
                  <c:v>8.0720328343913614E-3</c:v>
                </c:pt>
                <c:pt idx="74">
                  <c:v>5.043719173359172E-3</c:v>
                </c:pt>
                <c:pt idx="75">
                  <c:v>7.7474612994374555E-3</c:v>
                </c:pt>
                <c:pt idx="76">
                  <c:v>7.4179905715031141E-3</c:v>
                </c:pt>
                <c:pt idx="77">
                  <c:v>7.4835172776164492E-3</c:v>
                </c:pt>
                <c:pt idx="78">
                  <c:v>1.0271158083484706E-2</c:v>
                </c:pt>
                <c:pt idx="79">
                  <c:v>6.367113677199528E-3</c:v>
                </c:pt>
                <c:pt idx="80">
                  <c:v>7.119752198819055E-3</c:v>
                </c:pt>
                <c:pt idx="81">
                  <c:v>6.0517281290839407E-3</c:v>
                </c:pt>
                <c:pt idx="82">
                  <c:v>8.8246713560108866E-3</c:v>
                </c:pt>
                <c:pt idx="83">
                  <c:v>6.8184518305222219E-3</c:v>
                </c:pt>
                <c:pt idx="84">
                  <c:v>9.4040009259474793E-3</c:v>
                </c:pt>
                <c:pt idx="85">
                  <c:v>9.788587574911729E-3</c:v>
                </c:pt>
                <c:pt idx="86">
                  <c:v>8.5264329833268267E-3</c:v>
                </c:pt>
                <c:pt idx="87">
                  <c:v>6.3156721509049461E-3</c:v>
                </c:pt>
                <c:pt idx="88">
                  <c:v>1.1409608052313591E-2</c:v>
                </c:pt>
                <c:pt idx="89">
                  <c:v>1.3210673871746487E-2</c:v>
                </c:pt>
                <c:pt idx="90">
                  <c:v>8.1277611545438229E-3</c:v>
                </c:pt>
                <c:pt idx="91">
                  <c:v>6.1521615851828854E-3</c:v>
                </c:pt>
                <c:pt idx="92">
                  <c:v>1.0781898951695189E-2</c:v>
                </c:pt>
                <c:pt idx="93">
                  <c:v>8.2379929966036412E-3</c:v>
                </c:pt>
                <c:pt idx="94">
                  <c:v>8.2869849264080031E-3</c:v>
                </c:pt>
                <c:pt idx="95">
                  <c:v>8.2073730404759147E-3</c:v>
                </c:pt>
                <c:pt idx="96">
                  <c:v>1.0648395942978299E-2</c:v>
                </c:pt>
                <c:pt idx="97">
                  <c:v>1.0349545171171686E-2</c:v>
                </c:pt>
                <c:pt idx="98">
                  <c:v>1.0606140403522037E-2</c:v>
                </c:pt>
                <c:pt idx="99">
                  <c:v>1.1579242609261197E-2</c:v>
                </c:pt>
                <c:pt idx="100">
                  <c:v>1.2506414880808768E-2</c:v>
                </c:pt>
                <c:pt idx="101">
                  <c:v>1.2115704240618972E-2</c:v>
                </c:pt>
                <c:pt idx="102">
                  <c:v>1.0167662631772989E-2</c:v>
                </c:pt>
                <c:pt idx="103">
                  <c:v>1.0676566302615808E-2</c:v>
                </c:pt>
                <c:pt idx="104">
                  <c:v>1.0863348034994943E-2</c:v>
                </c:pt>
                <c:pt idx="105">
                  <c:v>1.0053756394977846E-2</c:v>
                </c:pt>
                <c:pt idx="106">
                  <c:v>1.0825991688519117E-2</c:v>
                </c:pt>
                <c:pt idx="107">
                  <c:v>8.7756794262065247E-3</c:v>
                </c:pt>
                <c:pt idx="108">
                  <c:v>7.4492229267533964E-3</c:v>
                </c:pt>
                <c:pt idx="109">
                  <c:v>6.3364937210718007E-3</c:v>
                </c:pt>
                <c:pt idx="110">
                  <c:v>7.6825469924466745E-3</c:v>
                </c:pt>
                <c:pt idx="111">
                  <c:v>5.3437947434108951E-3</c:v>
                </c:pt>
                <c:pt idx="112">
                  <c:v>5.1392534364776803E-3</c:v>
                </c:pt>
                <c:pt idx="113">
                  <c:v>4.1716628228415107E-3</c:v>
                </c:pt>
                <c:pt idx="114">
                  <c:v>5.1857957697918249E-3</c:v>
                </c:pt>
                <c:pt idx="115">
                  <c:v>5.043719173359172E-3</c:v>
                </c:pt>
                <c:pt idx="116">
                  <c:v>4.5709470507470686E-3</c:v>
                </c:pt>
                <c:pt idx="117">
                  <c:v>4.342522178034226E-3</c:v>
                </c:pt>
                <c:pt idx="118">
                  <c:v>3.9046568054077321E-3</c:v>
                </c:pt>
                <c:pt idx="119">
                  <c:v>4.0479582000854933E-3</c:v>
                </c:pt>
                <c:pt idx="120">
                  <c:v>5.0559671558102629E-3</c:v>
                </c:pt>
                <c:pt idx="121">
                  <c:v>3.9365015597805676E-3</c:v>
                </c:pt>
                <c:pt idx="122">
                  <c:v>3.8336185071914052E-3</c:v>
                </c:pt>
                <c:pt idx="123">
                  <c:v>4.6015670068747959E-3</c:v>
                </c:pt>
                <c:pt idx="124">
                  <c:v>2.884399867231872E-3</c:v>
                </c:pt>
                <c:pt idx="125">
                  <c:v>2.4936892270420773E-3</c:v>
                </c:pt>
                <c:pt idx="126">
                  <c:v>3.3963655336874659E-3</c:v>
                </c:pt>
                <c:pt idx="127">
                  <c:v>3.4980237880315192E-3</c:v>
                </c:pt>
                <c:pt idx="128">
                  <c:v>2.1727920868235E-3</c:v>
                </c:pt>
                <c:pt idx="129">
                  <c:v>2.3675350077958421E-3</c:v>
                </c:pt>
                <c:pt idx="130">
                  <c:v>2.6284170340040757E-3</c:v>
                </c:pt>
                <c:pt idx="131">
                  <c:v>2.0307154903908466E-3</c:v>
                </c:pt>
                <c:pt idx="132">
                  <c:v>1.9266076395565756E-3</c:v>
                </c:pt>
                <c:pt idx="133">
                  <c:v>1.7814690475111499E-3</c:v>
                </c:pt>
                <c:pt idx="134">
                  <c:v>1.8163757974967584E-3</c:v>
                </c:pt>
                <c:pt idx="135">
                  <c:v>2.1354357403476727E-3</c:v>
                </c:pt>
                <c:pt idx="136">
                  <c:v>2.559828332277967E-3</c:v>
                </c:pt>
                <c:pt idx="137">
                  <c:v>2.7655944374562918E-3</c:v>
                </c:pt>
                <c:pt idx="138">
                  <c:v>2.015405512326983E-3</c:v>
                </c:pt>
                <c:pt idx="139">
                  <c:v>2.9095082312566084E-3</c:v>
                </c:pt>
                <c:pt idx="140">
                  <c:v>3.0350500513802886E-3</c:v>
                </c:pt>
                <c:pt idx="141">
                  <c:v>2.9523761698354261E-3</c:v>
                </c:pt>
                <c:pt idx="142">
                  <c:v>3.2683741170735671E-3</c:v>
                </c:pt>
                <c:pt idx="143">
                  <c:v>3.6027440379883448E-3</c:v>
                </c:pt>
                <c:pt idx="144">
                  <c:v>2.5794251041997124E-3</c:v>
                </c:pt>
                <c:pt idx="145">
                  <c:v>2.1856524683971446E-3</c:v>
                </c:pt>
                <c:pt idx="146">
                  <c:v>2.8378575339177278E-3</c:v>
                </c:pt>
                <c:pt idx="147">
                  <c:v>3.7276734589894705E-3</c:v>
                </c:pt>
                <c:pt idx="148">
                  <c:v>2.3614110165702971E-3</c:v>
                </c:pt>
                <c:pt idx="149">
                  <c:v>1.9094604641250483E-3</c:v>
                </c:pt>
                <c:pt idx="150">
                  <c:v>1.5022150476262808E-3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DE0-98B0-C242C6112F5C}"/>
            </c:ext>
          </c:extLst>
        </c:ser>
        <c:ser>
          <c:idx val="1"/>
          <c:order val="1"/>
          <c:tx>
            <c:strRef>
              <c:f>'TLF GC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FB-4DE0-98B0-C242C6112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45"/>
          <c:min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2.5000000000000005E-2"/>
          <c:min val="0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</a:rPr>
              <a:t>XI_HV - Tail</a:t>
            </a:r>
          </a:p>
        </c:rich>
      </c:tx>
      <c:layout>
        <c:manualLayout>
          <c:xMode val="edge"/>
          <c:yMode val="edge"/>
          <c:x val="0.39852989209682121"/>
          <c:y val="3.66014873140857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5232132419649227"/>
          <c:w val="0.83920884701247234"/>
          <c:h val="0.721982619128722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'TLF GC - r3'!$CZ$7</c:f>
              <c:strCache>
                <c:ptCount val="1"/>
                <c:pt idx="0">
                  <c:v>Model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r3'!$CZ$8:$CZ$158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1.365650043296619E-4</c:v>
                </c:pt>
                <c:pt idx="3">
                  <c:v>1.1629459337310669E-3</c:v>
                </c:pt>
                <c:pt idx="4">
                  <c:v>2.2089236350542173E-3</c:v>
                </c:pt>
                <c:pt idx="5">
                  <c:v>2.645564209435603E-3</c:v>
                </c:pt>
                <c:pt idx="6">
                  <c:v>3.9199667834715944E-3</c:v>
                </c:pt>
                <c:pt idx="7">
                  <c:v>3.2408161565586134E-3</c:v>
                </c:pt>
                <c:pt idx="8">
                  <c:v>3.0203524724389794E-3</c:v>
                </c:pt>
                <c:pt idx="9">
                  <c:v>6.8092658436839041E-3</c:v>
                </c:pt>
                <c:pt idx="10">
                  <c:v>5.0682151382613538E-3</c:v>
                </c:pt>
                <c:pt idx="11">
                  <c:v>6.3867104491212726E-3</c:v>
                </c:pt>
                <c:pt idx="12">
                  <c:v>5.3462443399011133E-3</c:v>
                </c:pt>
                <c:pt idx="13">
                  <c:v>3.1912118276316956E-3</c:v>
                </c:pt>
                <c:pt idx="14">
                  <c:v>5.5722196161237377E-3</c:v>
                </c:pt>
                <c:pt idx="15">
                  <c:v>5.6291727345213101E-3</c:v>
                </c:pt>
                <c:pt idx="16">
                  <c:v>6.1386888044866863E-3</c:v>
                </c:pt>
                <c:pt idx="17">
                  <c:v>6.9231720804790488E-3</c:v>
                </c:pt>
                <c:pt idx="18">
                  <c:v>7.1258761900445996E-3</c:v>
                </c:pt>
                <c:pt idx="19">
                  <c:v>1.3674872406642825E-2</c:v>
                </c:pt>
                <c:pt idx="20">
                  <c:v>1.2584189569373195E-2</c:v>
                </c:pt>
                <c:pt idx="21">
                  <c:v>1.383470857762956E-2</c:v>
                </c:pt>
                <c:pt idx="22">
                  <c:v>1.8212137505649394E-2</c:v>
                </c:pt>
                <c:pt idx="23">
                  <c:v>1.4014753919660594E-2</c:v>
                </c:pt>
                <c:pt idx="24">
                  <c:v>2.020059745658398E-2</c:v>
                </c:pt>
                <c:pt idx="25">
                  <c:v>2.0305317706540805E-2</c:v>
                </c:pt>
                <c:pt idx="26">
                  <c:v>1.5954834339913366E-2</c:v>
                </c:pt>
                <c:pt idx="27">
                  <c:v>1.2837110406988218E-2</c:v>
                </c:pt>
                <c:pt idx="28">
                  <c:v>1.3024504538489906E-2</c:v>
                </c:pt>
                <c:pt idx="29">
                  <c:v>1.0372203938706205E-2</c:v>
                </c:pt>
                <c:pt idx="30">
                  <c:v>1.1372864104960316E-2</c:v>
                </c:pt>
                <c:pt idx="31">
                  <c:v>1.507236720431228E-2</c:v>
                </c:pt>
                <c:pt idx="32">
                  <c:v>1.069677547366011E-2</c:v>
                </c:pt>
                <c:pt idx="33">
                  <c:v>8.598083680665709E-3</c:v>
                </c:pt>
                <c:pt idx="34">
                  <c:v>7.8307475801048729E-3</c:v>
                </c:pt>
                <c:pt idx="35">
                  <c:v>1.1298763811131219E-2</c:v>
                </c:pt>
                <c:pt idx="36">
                  <c:v>1.2354539898415241E-2</c:v>
                </c:pt>
                <c:pt idx="37">
                  <c:v>9.1847620400729562E-3</c:v>
                </c:pt>
                <c:pt idx="38">
                  <c:v>9.0396234480275301E-3</c:v>
                </c:pt>
                <c:pt idx="39">
                  <c:v>7.4969900583126501E-3</c:v>
                </c:pt>
                <c:pt idx="40">
                  <c:v>8.68994354904889E-3</c:v>
                </c:pt>
                <c:pt idx="41">
                  <c:v>6.2691298175908024E-3</c:v>
                </c:pt>
                <c:pt idx="42">
                  <c:v>5.3113375899155046E-3</c:v>
                </c:pt>
                <c:pt idx="43">
                  <c:v>5.5501732477117741E-3</c:v>
                </c:pt>
                <c:pt idx="44">
                  <c:v>5.0884243093056534E-3</c:v>
                </c:pt>
                <c:pt idx="45">
                  <c:v>6.3407805149296829E-3</c:v>
                </c:pt>
                <c:pt idx="46">
                  <c:v>4.3535453622402086E-3</c:v>
                </c:pt>
                <c:pt idx="47">
                  <c:v>3.6137672221943267E-3</c:v>
                </c:pt>
                <c:pt idx="48">
                  <c:v>2.2732255429224438E-3</c:v>
                </c:pt>
                <c:pt idx="49">
                  <c:v>2.6927189418723021E-3</c:v>
                </c:pt>
                <c:pt idx="50">
                  <c:v>2.2266832096082987E-3</c:v>
                </c:pt>
                <c:pt idx="51">
                  <c:v>3.6339763932386263E-3</c:v>
                </c:pt>
                <c:pt idx="52">
                  <c:v>2.1642184991077363E-3</c:v>
                </c:pt>
                <c:pt idx="53">
                  <c:v>1.5701913502298346E-3</c:v>
                </c:pt>
                <c:pt idx="54">
                  <c:v>1.3135961178794833E-3</c:v>
                </c:pt>
                <c:pt idx="55">
                  <c:v>4.799371923459912E-3</c:v>
                </c:pt>
                <c:pt idx="56">
                  <c:v>2.7508968585149831E-3</c:v>
                </c:pt>
                <c:pt idx="57">
                  <c:v>1.7367639115646687E-3</c:v>
                </c:pt>
                <c:pt idx="58">
                  <c:v>2.1636060999851814E-3</c:v>
                </c:pt>
                <c:pt idx="59">
                  <c:v>3.4465822617369378E-3</c:v>
                </c:pt>
                <c:pt idx="60">
                  <c:v>1.8794529071198762E-3</c:v>
                </c:pt>
                <c:pt idx="61">
                  <c:v>2.2401559903044987E-3</c:v>
                </c:pt>
                <c:pt idx="62">
                  <c:v>3.0050424943751162E-3</c:v>
                </c:pt>
                <c:pt idx="63">
                  <c:v>3.6076432309687816E-3</c:v>
                </c:pt>
                <c:pt idx="64">
                  <c:v>3.1220107267830328E-3</c:v>
                </c:pt>
                <c:pt idx="65">
                  <c:v>3.4153499064866564E-3</c:v>
                </c:pt>
                <c:pt idx="66">
                  <c:v>5.2819424320328873E-3</c:v>
                </c:pt>
                <c:pt idx="67">
                  <c:v>4.7516047919006574E-3</c:v>
                </c:pt>
                <c:pt idx="68">
                  <c:v>6.0492785325937225E-3</c:v>
                </c:pt>
                <c:pt idx="69">
                  <c:v>6.7149563788105058E-3</c:v>
                </c:pt>
                <c:pt idx="70">
                  <c:v>5.809218076552344E-3</c:v>
                </c:pt>
                <c:pt idx="71">
                  <c:v>6.1662467650016395E-3</c:v>
                </c:pt>
                <c:pt idx="72">
                  <c:v>7.3585878566153244E-3</c:v>
                </c:pt>
                <c:pt idx="73">
                  <c:v>8.0720328343913614E-3</c:v>
                </c:pt>
                <c:pt idx="74">
                  <c:v>5.043719173359172E-3</c:v>
                </c:pt>
                <c:pt idx="75">
                  <c:v>7.7474612994374555E-3</c:v>
                </c:pt>
                <c:pt idx="76">
                  <c:v>7.4179905715031141E-3</c:v>
                </c:pt>
                <c:pt idx="77">
                  <c:v>7.4835172776164492E-3</c:v>
                </c:pt>
                <c:pt idx="78">
                  <c:v>1.0271158083484706E-2</c:v>
                </c:pt>
                <c:pt idx="79">
                  <c:v>6.367113677199528E-3</c:v>
                </c:pt>
                <c:pt idx="80">
                  <c:v>7.119752198819055E-3</c:v>
                </c:pt>
                <c:pt idx="81">
                  <c:v>6.0517281290839407E-3</c:v>
                </c:pt>
                <c:pt idx="82">
                  <c:v>8.8246713560108866E-3</c:v>
                </c:pt>
                <c:pt idx="83">
                  <c:v>6.8184518305222219E-3</c:v>
                </c:pt>
                <c:pt idx="84">
                  <c:v>9.4040009259474793E-3</c:v>
                </c:pt>
                <c:pt idx="85">
                  <c:v>9.788587574911729E-3</c:v>
                </c:pt>
                <c:pt idx="86">
                  <c:v>8.5264329833268267E-3</c:v>
                </c:pt>
                <c:pt idx="87">
                  <c:v>6.3156721509049461E-3</c:v>
                </c:pt>
                <c:pt idx="88">
                  <c:v>1.1409608052313591E-2</c:v>
                </c:pt>
                <c:pt idx="89">
                  <c:v>1.3210673871746487E-2</c:v>
                </c:pt>
                <c:pt idx="90">
                  <c:v>8.1277611545438229E-3</c:v>
                </c:pt>
                <c:pt idx="91">
                  <c:v>6.1521615851828854E-3</c:v>
                </c:pt>
                <c:pt idx="92">
                  <c:v>1.0781898951695189E-2</c:v>
                </c:pt>
                <c:pt idx="93">
                  <c:v>8.2379929966036412E-3</c:v>
                </c:pt>
                <c:pt idx="94">
                  <c:v>8.2869849264080031E-3</c:v>
                </c:pt>
                <c:pt idx="95">
                  <c:v>8.2073730404759147E-3</c:v>
                </c:pt>
                <c:pt idx="96">
                  <c:v>1.0648395942978299E-2</c:v>
                </c:pt>
                <c:pt idx="97">
                  <c:v>1.0349545171171686E-2</c:v>
                </c:pt>
                <c:pt idx="98">
                  <c:v>1.0606140403522037E-2</c:v>
                </c:pt>
                <c:pt idx="99">
                  <c:v>1.1579242609261197E-2</c:v>
                </c:pt>
                <c:pt idx="100">
                  <c:v>1.2506414880808768E-2</c:v>
                </c:pt>
                <c:pt idx="101">
                  <c:v>1.2115704240618972E-2</c:v>
                </c:pt>
                <c:pt idx="102">
                  <c:v>1.0167662631772989E-2</c:v>
                </c:pt>
                <c:pt idx="103">
                  <c:v>1.0676566302615808E-2</c:v>
                </c:pt>
                <c:pt idx="104">
                  <c:v>1.0863348034994943E-2</c:v>
                </c:pt>
                <c:pt idx="105">
                  <c:v>1.0053756394977846E-2</c:v>
                </c:pt>
                <c:pt idx="106">
                  <c:v>1.0825991688519117E-2</c:v>
                </c:pt>
                <c:pt idx="107">
                  <c:v>8.7756794262065247E-3</c:v>
                </c:pt>
                <c:pt idx="108">
                  <c:v>7.4492229267533964E-3</c:v>
                </c:pt>
                <c:pt idx="109">
                  <c:v>6.3364937210718007E-3</c:v>
                </c:pt>
                <c:pt idx="110">
                  <c:v>7.6825469924466745E-3</c:v>
                </c:pt>
                <c:pt idx="111">
                  <c:v>5.3437947434108951E-3</c:v>
                </c:pt>
                <c:pt idx="112">
                  <c:v>5.1392534364776803E-3</c:v>
                </c:pt>
                <c:pt idx="113">
                  <c:v>4.1716628228415107E-3</c:v>
                </c:pt>
                <c:pt idx="114">
                  <c:v>5.1857957697918249E-3</c:v>
                </c:pt>
                <c:pt idx="115">
                  <c:v>5.043719173359172E-3</c:v>
                </c:pt>
                <c:pt idx="116">
                  <c:v>4.5709470507470686E-3</c:v>
                </c:pt>
                <c:pt idx="117">
                  <c:v>4.342522178034226E-3</c:v>
                </c:pt>
                <c:pt idx="118">
                  <c:v>3.9046568054077321E-3</c:v>
                </c:pt>
                <c:pt idx="119">
                  <c:v>4.0479582000854933E-3</c:v>
                </c:pt>
                <c:pt idx="120">
                  <c:v>5.0559671558102629E-3</c:v>
                </c:pt>
                <c:pt idx="121">
                  <c:v>3.9365015597805676E-3</c:v>
                </c:pt>
                <c:pt idx="122">
                  <c:v>3.8336185071914052E-3</c:v>
                </c:pt>
                <c:pt idx="123">
                  <c:v>4.6015670068747959E-3</c:v>
                </c:pt>
                <c:pt idx="124">
                  <c:v>2.884399867231872E-3</c:v>
                </c:pt>
                <c:pt idx="125">
                  <c:v>2.4936892270420773E-3</c:v>
                </c:pt>
                <c:pt idx="126">
                  <c:v>3.3963655336874659E-3</c:v>
                </c:pt>
                <c:pt idx="127">
                  <c:v>3.4980237880315192E-3</c:v>
                </c:pt>
                <c:pt idx="128">
                  <c:v>2.1727920868235E-3</c:v>
                </c:pt>
                <c:pt idx="129">
                  <c:v>2.3675350077958421E-3</c:v>
                </c:pt>
                <c:pt idx="130">
                  <c:v>2.6284170340040757E-3</c:v>
                </c:pt>
                <c:pt idx="131">
                  <c:v>2.0307154903908466E-3</c:v>
                </c:pt>
                <c:pt idx="132">
                  <c:v>1.9266076395565756E-3</c:v>
                </c:pt>
                <c:pt idx="133">
                  <c:v>1.7814690475111499E-3</c:v>
                </c:pt>
                <c:pt idx="134">
                  <c:v>1.8163757974967584E-3</c:v>
                </c:pt>
                <c:pt idx="135">
                  <c:v>2.1354357403476727E-3</c:v>
                </c:pt>
                <c:pt idx="136">
                  <c:v>2.559828332277967E-3</c:v>
                </c:pt>
                <c:pt idx="137">
                  <c:v>2.7655944374562918E-3</c:v>
                </c:pt>
                <c:pt idx="138">
                  <c:v>2.015405512326983E-3</c:v>
                </c:pt>
                <c:pt idx="139">
                  <c:v>2.9095082312566084E-3</c:v>
                </c:pt>
                <c:pt idx="140">
                  <c:v>3.0350500513802886E-3</c:v>
                </c:pt>
                <c:pt idx="141">
                  <c:v>2.9523761698354261E-3</c:v>
                </c:pt>
                <c:pt idx="142">
                  <c:v>3.2683741170735671E-3</c:v>
                </c:pt>
                <c:pt idx="143">
                  <c:v>3.6027440379883448E-3</c:v>
                </c:pt>
                <c:pt idx="144">
                  <c:v>2.5794251041997124E-3</c:v>
                </c:pt>
                <c:pt idx="145">
                  <c:v>2.1856524683971446E-3</c:v>
                </c:pt>
                <c:pt idx="146">
                  <c:v>2.8378575339177278E-3</c:v>
                </c:pt>
                <c:pt idx="147">
                  <c:v>3.7276734589894705E-3</c:v>
                </c:pt>
                <c:pt idx="148">
                  <c:v>2.3614110165702971E-3</c:v>
                </c:pt>
                <c:pt idx="149">
                  <c:v>1.9094604641250483E-3</c:v>
                </c:pt>
                <c:pt idx="150">
                  <c:v>1.5022150476262808E-3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9-431A-875B-E0FDE656FB2C}"/>
            </c:ext>
          </c:extLst>
        </c:ser>
        <c:ser>
          <c:idx val="1"/>
          <c:order val="1"/>
          <c:tx>
            <c:strRef>
              <c:f>'TLF GC - r3'!$DA$7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'TLF GC - r3'!$CO$8:$CO$158</c:f>
              <c:numCache>
                <c:formatCode>General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400</c:v>
                </c:pt>
              </c:numCache>
            </c:numRef>
          </c:xVal>
          <c:yVal>
            <c:numRef>
              <c:f>'TLF GC - r3'!$DA$8:$DA$158</c:f>
              <c:numCache>
                <c:formatCode>_(* #,##0.0000000_);_(* \(#,##0.0000000\);_(* "-"??_);_(@_)</c:formatCode>
                <c:ptCount val="15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9-431A-875B-E0FDE656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0"/>
          <c:min val="160"/>
        </c:scaling>
        <c:delete val="0"/>
        <c:axPos val="b"/>
        <c:majorGridlines/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200192"/>
        <c:crosses val="autoZero"/>
        <c:crossBetween val="midCat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/>
        <c:numFmt formatCode="0.00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27719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318328907968671"/>
          <c:y val="0.1689444062879446"/>
          <c:w val="0.25915310586176726"/>
          <c:h val="0.1358023363251587"/>
        </c:manualLayout>
      </c:layout>
      <c:overlay val="0"/>
      <c:spPr>
        <a:solidFill>
          <a:sysClr val="window" lastClr="FFFFFF"/>
        </a:solidFill>
        <a:ln>
          <a:noFill/>
        </a:ln>
      </c:spPr>
      <c:txPr>
        <a:bodyPr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 sz="100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Time (minutes)"</c:f>
          <c:strCache>
            <c:ptCount val="1"/>
            <c:pt idx="0">
              <c:v>Observed Average Trip Length: Time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Obsv_Time!$O$9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Obsv_Time!$M$10:$N$20</c15:sqref>
                  </c15:fullRef>
                </c:ext>
              </c:extLst>
              <c:f>Obsv_Time!$M$10:$N$15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Obsv_Time!$O$10:$O$20</c15:sqref>
                  </c15:fullRef>
                </c:ext>
              </c:extLst>
              <c:f>Obsv_Time!$O$10:$O$15</c:f>
              <c:numCache>
                <c:formatCode>0.0</c:formatCode>
                <c:ptCount val="6"/>
                <c:pt idx="0">
                  <c:v>40.359486199999992</c:v>
                </c:pt>
                <c:pt idx="1">
                  <c:v>46.725828080997566</c:v>
                </c:pt>
                <c:pt idx="2">
                  <c:v>68.234171571250187</c:v>
                </c:pt>
                <c:pt idx="3">
                  <c:v>36.000163600000008</c:v>
                </c:pt>
                <c:pt idx="4">
                  <c:v>48.95515457078394</c:v>
                </c:pt>
                <c:pt idx="5">
                  <c:v>73.505849301857424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B-4EA5-B66A-531DC51F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Obsv_Time!$N$22</c:f>
              <c:strCache>
                <c:ptCount val="1"/>
                <c:pt idx="0">
                  <c:v>Regional Avg</c:v>
                </c:pt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Obsv_Time!$M$10:$N$20</c15:sqref>
                  </c15:fullRef>
                </c:ext>
              </c:extLst>
              <c:f>Obsv_Time!$M$10:$N$15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Obsv_Time!$R$10:$R$20</c15:sqref>
                  </c15:fullRef>
                </c:ext>
              </c:extLst>
              <c:f>Obsv_Time!$R$10:$R$15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B-4EA5-B66A-531DC51F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5-4D9A-93B7-3796E1C09698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E5-4D9A-93B7-3796E1C09698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E5-4D9A-93B7-3796E1C09698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E5-4D9A-93B7-3796E1C09698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E5-4D9A-93B7-3796E1C09698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E5-4D9A-93B7-3796E1C09698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E5-4D9A-93B7-3796E1C09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838407694128613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4-48DC-A486-9D4C1E6BA859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4-48DC-A486-9D4C1E6BA859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4-48DC-A486-9D4C1E6BA859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4-48DC-A486-9D4C1E6BA859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94-48DC-A486-9D4C1E6BA859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94-48DC-A486-9D4C1E6BA859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94-48DC-A486-9D4C1E6BA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23857912230060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FE-4EE0-8389-24EFF2EC36BA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FE-4EE0-8389-24EFF2EC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A0-4526-9165-44981CDF9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34160681137264"/>
          <c:y val="0.1244152143730639"/>
          <c:w val="0.17400864963071211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5-4D1B-88E9-4C1AE163B5CC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5-4D1B-88E9-4C1AE163B5CC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5-4D1B-88E9-4C1AE163B5CC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5-4D1B-88E9-4C1AE163B5CC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75-4D1B-88E9-4C1AE163B5CC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75-4D1B-88E9-4C1AE163B5CC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275-4D1B-88E9-4C1AE163B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670455694016771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DC-4908-8BA2-21381B0A0200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DC-4908-8BA2-21381B0A0200}"/>
            </c:ext>
          </c:extLst>
        </c:ser>
        <c:ser>
          <c:idx val="2"/>
          <c:order val="2"/>
          <c:tx>
            <c:strRef>
              <c:f>Obsv_Time!$F$10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Obsv_Time!$F$11:$F$111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1.67627732332E-4</c:v>
                </c:pt>
                <c:pt idx="2">
                  <c:v>2.5144159849804998E-3</c:v>
                </c:pt>
                <c:pt idx="3">
                  <c:v>7.3420946761432E-3</c:v>
                </c:pt>
                <c:pt idx="4">
                  <c:v>6.2022260962853E-3</c:v>
                </c:pt>
                <c:pt idx="5">
                  <c:v>1.4281882794689499E-2</c:v>
                </c:pt>
                <c:pt idx="6">
                  <c:v>2.5714094139734401E-2</c:v>
                </c:pt>
                <c:pt idx="7">
                  <c:v>3.4900093871530098E-2</c:v>
                </c:pt>
                <c:pt idx="8">
                  <c:v>4.4924232264985903E-2</c:v>
                </c:pt>
                <c:pt idx="9">
                  <c:v>6.5274238970095197E-2</c:v>
                </c:pt>
                <c:pt idx="10">
                  <c:v>5.6054713691833097E-2</c:v>
                </c:pt>
                <c:pt idx="11">
                  <c:v>6.8794421349067894E-2</c:v>
                </c:pt>
                <c:pt idx="12">
                  <c:v>4.2577444012337401E-2</c:v>
                </c:pt>
                <c:pt idx="13">
                  <c:v>3.7649188681775497E-2</c:v>
                </c:pt>
                <c:pt idx="14">
                  <c:v>5.3774976532117401E-2</c:v>
                </c:pt>
                <c:pt idx="15">
                  <c:v>3.0809977202628399E-2</c:v>
                </c:pt>
                <c:pt idx="16">
                  <c:v>2.8194984578248601E-2</c:v>
                </c:pt>
                <c:pt idx="17">
                  <c:v>1.8707254928255299E-2</c:v>
                </c:pt>
                <c:pt idx="18">
                  <c:v>2.1489875284967101E-2</c:v>
                </c:pt>
                <c:pt idx="19">
                  <c:v>1.45836127128872E-2</c:v>
                </c:pt>
                <c:pt idx="20">
                  <c:v>2.06517366233069E-2</c:v>
                </c:pt>
                <c:pt idx="21">
                  <c:v>2.1188145366769402E-2</c:v>
                </c:pt>
                <c:pt idx="22">
                  <c:v>1.4382459434088699E-2</c:v>
                </c:pt>
                <c:pt idx="23">
                  <c:v>7.2750435832104002E-3</c:v>
                </c:pt>
                <c:pt idx="24">
                  <c:v>8.1467077913369001E-3</c:v>
                </c:pt>
                <c:pt idx="25">
                  <c:v>6.2692771892180997E-3</c:v>
                </c:pt>
                <c:pt idx="26">
                  <c:v>9.8229851146573004E-3</c:v>
                </c:pt>
                <c:pt idx="27">
                  <c:v>1.09963792409816E-2</c:v>
                </c:pt>
                <c:pt idx="28">
                  <c:v>1.1834517902641801E-2</c:v>
                </c:pt>
                <c:pt idx="29">
                  <c:v>1.2102722274373E-2</c:v>
                </c:pt>
                <c:pt idx="30">
                  <c:v>1.6461043315005999E-2</c:v>
                </c:pt>
                <c:pt idx="31">
                  <c:v>1.50529703634169E-2</c:v>
                </c:pt>
                <c:pt idx="32">
                  <c:v>2.0014751240445199E-2</c:v>
                </c:pt>
                <c:pt idx="33">
                  <c:v>1.04264449510527E-2</c:v>
                </c:pt>
                <c:pt idx="34">
                  <c:v>2.10875687273702E-2</c:v>
                </c:pt>
                <c:pt idx="35">
                  <c:v>3.1983371328952598E-2</c:v>
                </c:pt>
                <c:pt idx="36">
                  <c:v>1.24379777390371E-2</c:v>
                </c:pt>
                <c:pt idx="37">
                  <c:v>8.9177953600643005E-3</c:v>
                </c:pt>
                <c:pt idx="38">
                  <c:v>4.6600509588305998E-3</c:v>
                </c:pt>
                <c:pt idx="39">
                  <c:v>1.2404452192570701E-2</c:v>
                </c:pt>
                <c:pt idx="40">
                  <c:v>3.7883867507040002E-3</c:v>
                </c:pt>
                <c:pt idx="41">
                  <c:v>4.8612042376289999E-3</c:v>
                </c:pt>
                <c:pt idx="42">
                  <c:v>3.3860801931070998E-3</c:v>
                </c:pt>
                <c:pt idx="43">
                  <c:v>2.8161459031782001E-3</c:v>
                </c:pt>
                <c:pt idx="44">
                  <c:v>5.6322918063564003E-3</c:v>
                </c:pt>
                <c:pt idx="45">
                  <c:v>3.3190291001743001E-3</c:v>
                </c:pt>
                <c:pt idx="46">
                  <c:v>2.9837736355101999E-3</c:v>
                </c:pt>
                <c:pt idx="47">
                  <c:v>1.3410218586561999E-3</c:v>
                </c:pt>
                <c:pt idx="48">
                  <c:v>3.0843502749094E-3</c:v>
                </c:pt>
                <c:pt idx="49">
                  <c:v>2.7155692637788999E-3</c:v>
                </c:pt>
                <c:pt idx="50">
                  <c:v>1.6427517768539E-3</c:v>
                </c:pt>
                <c:pt idx="51">
                  <c:v>4.9617808770281999E-3</c:v>
                </c:pt>
                <c:pt idx="52">
                  <c:v>5.9004961780876998E-3</c:v>
                </c:pt>
                <c:pt idx="53">
                  <c:v>7.0403647579455001E-3</c:v>
                </c:pt>
                <c:pt idx="54">
                  <c:v>1.07281748692503E-2</c:v>
                </c:pt>
                <c:pt idx="55">
                  <c:v>1.9645970229314701E-2</c:v>
                </c:pt>
                <c:pt idx="56">
                  <c:v>1.01917661257878E-2</c:v>
                </c:pt>
                <c:pt idx="57">
                  <c:v>9.5883062893925008E-3</c:v>
                </c:pt>
                <c:pt idx="58">
                  <c:v>1.31420142148317E-2</c:v>
                </c:pt>
                <c:pt idx="59">
                  <c:v>1.2572079924902699E-2</c:v>
                </c:pt>
                <c:pt idx="60">
                  <c:v>1.9444816950515999E-3</c:v>
                </c:pt>
                <c:pt idx="61">
                  <c:v>5.0288319699609996E-4</c:v>
                </c:pt>
                <c:pt idx="62">
                  <c:v>1.67627732332E-4</c:v>
                </c:pt>
                <c:pt idx="63">
                  <c:v>1.67627732332E-4</c:v>
                </c:pt>
                <c:pt idx="64">
                  <c:v>3.35255464664E-4</c:v>
                </c:pt>
                <c:pt idx="65">
                  <c:v>1.67627732332E-4</c:v>
                </c:pt>
                <c:pt idx="66">
                  <c:v>2.0115327879840001E-4</c:v>
                </c:pt>
                <c:pt idx="67">
                  <c:v>6.7051092932809996E-4</c:v>
                </c:pt>
                <c:pt idx="68">
                  <c:v>5.0288319699609996E-4</c:v>
                </c:pt>
                <c:pt idx="69">
                  <c:v>9.3871530105939997E-4</c:v>
                </c:pt>
                <c:pt idx="70">
                  <c:v>6.3698538286169999E-4</c:v>
                </c:pt>
                <c:pt idx="71">
                  <c:v>1.4415984980554999E-3</c:v>
                </c:pt>
                <c:pt idx="72">
                  <c:v>2.4808904385141E-3</c:v>
                </c:pt>
                <c:pt idx="73">
                  <c:v>1.9444816950515999E-3</c:v>
                </c:pt>
                <c:pt idx="74">
                  <c:v>8.3813866166009996E-4</c:v>
                </c:pt>
                <c:pt idx="75">
                  <c:v>1.0728174869250001E-3</c:v>
                </c:pt>
                <c:pt idx="76">
                  <c:v>2.0115327879840001E-4</c:v>
                </c:pt>
                <c:pt idx="77">
                  <c:v>8.3813866166009996E-4</c:v>
                </c:pt>
                <c:pt idx="78">
                  <c:v>2.6820437173119999E-4</c:v>
                </c:pt>
                <c:pt idx="79">
                  <c:v>4.0230655759680001E-4</c:v>
                </c:pt>
                <c:pt idx="80">
                  <c:v>3.6542845648383998E-3</c:v>
                </c:pt>
                <c:pt idx="81">
                  <c:v>1.0392919404586E-3</c:v>
                </c:pt>
                <c:pt idx="82">
                  <c:v>6.7051092932814797E-5</c:v>
                </c:pt>
                <c:pt idx="83">
                  <c:v>1.005766393992E-4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DC-4908-8BA2-21381B0A0200}"/>
            </c:ext>
          </c:extLst>
        </c:ser>
        <c:ser>
          <c:idx val="3"/>
          <c:order val="3"/>
          <c:tx>
            <c:strRef>
              <c:f>Obsv_Time!$G$10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Obsv_Time!$G$11:$G$111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3.5669698591040002E-4</c:v>
                </c:pt>
                <c:pt idx="2">
                  <c:v>2.4968789013732002E-3</c:v>
                </c:pt>
                <c:pt idx="3">
                  <c:v>1.3643659711075401E-2</c:v>
                </c:pt>
                <c:pt idx="4">
                  <c:v>2.9873372570001001E-3</c:v>
                </c:pt>
                <c:pt idx="5">
                  <c:v>9.0957731407168996E-3</c:v>
                </c:pt>
                <c:pt idx="6">
                  <c:v>2.16693418940609E-2</c:v>
                </c:pt>
                <c:pt idx="7">
                  <c:v>5.6402710897092902E-2</c:v>
                </c:pt>
                <c:pt idx="8">
                  <c:v>4.7619047619047603E-2</c:v>
                </c:pt>
                <c:pt idx="9">
                  <c:v>4.3873729266987599E-2</c:v>
                </c:pt>
                <c:pt idx="10">
                  <c:v>1.9172462992687701E-2</c:v>
                </c:pt>
                <c:pt idx="11">
                  <c:v>2.2159800249687799E-2</c:v>
                </c:pt>
                <c:pt idx="12">
                  <c:v>1.31532013554485E-2</c:v>
                </c:pt>
                <c:pt idx="13">
                  <c:v>1.20385232744783E-2</c:v>
                </c:pt>
                <c:pt idx="14">
                  <c:v>4.8287854467629697E-2</c:v>
                </c:pt>
                <c:pt idx="15">
                  <c:v>1.08792580702693E-2</c:v>
                </c:pt>
                <c:pt idx="16">
                  <c:v>8.0256821829854993E-3</c:v>
                </c:pt>
                <c:pt idx="17">
                  <c:v>1.6764758337792E-2</c:v>
                </c:pt>
                <c:pt idx="18">
                  <c:v>8.1594435527019005E-3</c:v>
                </c:pt>
                <c:pt idx="19">
                  <c:v>4.3695380774032002E-3</c:v>
                </c:pt>
                <c:pt idx="20">
                  <c:v>2.9427501337612998E-3</c:v>
                </c:pt>
                <c:pt idx="21">
                  <c:v>1.2439807383627601E-2</c:v>
                </c:pt>
                <c:pt idx="22">
                  <c:v>1.70768682004637E-2</c:v>
                </c:pt>
                <c:pt idx="23">
                  <c:v>7.9810950597466995E-3</c:v>
                </c:pt>
                <c:pt idx="24">
                  <c:v>5.9300873907615001E-3</c:v>
                </c:pt>
                <c:pt idx="25">
                  <c:v>4.8154093097912999E-3</c:v>
                </c:pt>
                <c:pt idx="26">
                  <c:v>4.4587123238807999E-3</c:v>
                </c:pt>
                <c:pt idx="27">
                  <c:v>3.2994471196717999E-3</c:v>
                </c:pt>
                <c:pt idx="28">
                  <c:v>1.5293383270911299E-2</c:v>
                </c:pt>
                <c:pt idx="29">
                  <c:v>2.4612092027822299E-2</c:v>
                </c:pt>
                <c:pt idx="30">
                  <c:v>1.7433565186374098E-2</c:v>
                </c:pt>
                <c:pt idx="31">
                  <c:v>1.19493490280007E-2</c:v>
                </c:pt>
                <c:pt idx="32">
                  <c:v>1.92616372391653E-2</c:v>
                </c:pt>
                <c:pt idx="33">
                  <c:v>1.2573568753344E-2</c:v>
                </c:pt>
                <c:pt idx="34">
                  <c:v>2.04209024433743E-2</c:v>
                </c:pt>
                <c:pt idx="35">
                  <c:v>2.5147137506688001E-2</c:v>
                </c:pt>
                <c:pt idx="36">
                  <c:v>2.3363652577135699E-2</c:v>
                </c:pt>
                <c:pt idx="37">
                  <c:v>2.5637595862314899E-2</c:v>
                </c:pt>
                <c:pt idx="38">
                  <c:v>4.36507936507936E-2</c:v>
                </c:pt>
                <c:pt idx="39">
                  <c:v>3.3886213661494503E-2</c:v>
                </c:pt>
                <c:pt idx="40">
                  <c:v>9.4078830033886007E-3</c:v>
                </c:pt>
                <c:pt idx="41">
                  <c:v>1.06563224540752E-2</c:v>
                </c:pt>
                <c:pt idx="42">
                  <c:v>1.9618334225075E-3</c:v>
                </c:pt>
                <c:pt idx="43">
                  <c:v>1.0700909577313999E-3</c:v>
                </c:pt>
                <c:pt idx="44">
                  <c:v>2.4522917781343999E-3</c:v>
                </c:pt>
                <c:pt idx="45">
                  <c:v>1.2038523274478E-3</c:v>
                </c:pt>
                <c:pt idx="46">
                  <c:v>9.809167112536999E-4</c:v>
                </c:pt>
                <c:pt idx="47">
                  <c:v>5.0383449259852999E-3</c:v>
                </c:pt>
                <c:pt idx="48">
                  <c:v>2.8535758872837002E-3</c:v>
                </c:pt>
                <c:pt idx="49">
                  <c:v>4.012841091492E-4</c:v>
                </c:pt>
                <c:pt idx="50">
                  <c:v>6.6880684858209997E-4</c:v>
                </c:pt>
                <c:pt idx="51">
                  <c:v>3.0765115034777002E-3</c:v>
                </c:pt>
                <c:pt idx="52">
                  <c:v>1.8726591760298999E-3</c:v>
                </c:pt>
                <c:pt idx="53">
                  <c:v>2.3631175316567998E-3</c:v>
                </c:pt>
                <c:pt idx="54">
                  <c:v>6.0192616372390997E-3</c:v>
                </c:pt>
                <c:pt idx="55">
                  <c:v>2.9873372570001001E-3</c:v>
                </c:pt>
                <c:pt idx="56">
                  <c:v>1.1057606563224499E-2</c:v>
                </c:pt>
                <c:pt idx="57">
                  <c:v>1.1146780809702101E-2</c:v>
                </c:pt>
                <c:pt idx="58">
                  <c:v>1.6051364365971099E-2</c:v>
                </c:pt>
                <c:pt idx="59">
                  <c:v>4.9937578027465603E-2</c:v>
                </c:pt>
                <c:pt idx="60">
                  <c:v>2.6440164080613501E-2</c:v>
                </c:pt>
                <c:pt idx="61">
                  <c:v>2.2739432851792401E-2</c:v>
                </c:pt>
                <c:pt idx="62">
                  <c:v>1.9885856964508598E-2</c:v>
                </c:pt>
                <c:pt idx="63">
                  <c:v>6.9110041020153E-3</c:v>
                </c:pt>
                <c:pt idx="64">
                  <c:v>5.6625646513285997E-3</c:v>
                </c:pt>
                <c:pt idx="65">
                  <c:v>3.0319243802388999E-3</c:v>
                </c:pt>
                <c:pt idx="66">
                  <c:v>8.471553415373E-4</c:v>
                </c:pt>
                <c:pt idx="67">
                  <c:v>8.9174246477610004E-4</c:v>
                </c:pt>
                <c:pt idx="68">
                  <c:v>3.1210986267159998E-4</c:v>
                </c:pt>
                <c:pt idx="69">
                  <c:v>7.5798109505970004E-4</c:v>
                </c:pt>
                <c:pt idx="70">
                  <c:v>2.675227394328E-4</c:v>
                </c:pt>
                <c:pt idx="71">
                  <c:v>8.9174246477617203E-5</c:v>
                </c:pt>
                <c:pt idx="72">
                  <c:v>1.1146780809702E-3</c:v>
                </c:pt>
                <c:pt idx="73">
                  <c:v>8.1594435527019005E-3</c:v>
                </c:pt>
                <c:pt idx="74">
                  <c:v>1.7388978063135E-3</c:v>
                </c:pt>
                <c:pt idx="75">
                  <c:v>3.3886213661493999E-3</c:v>
                </c:pt>
                <c:pt idx="76">
                  <c:v>1.9172462992686999E-3</c:v>
                </c:pt>
                <c:pt idx="77">
                  <c:v>1.0255038344924999E-3</c:v>
                </c:pt>
                <c:pt idx="78">
                  <c:v>1.8682004637060799E-2</c:v>
                </c:pt>
                <c:pt idx="79">
                  <c:v>5.6179775280897999E-3</c:v>
                </c:pt>
                <c:pt idx="80">
                  <c:v>3.2548599964330001E-3</c:v>
                </c:pt>
                <c:pt idx="81">
                  <c:v>2.8981630105225E-3</c:v>
                </c:pt>
                <c:pt idx="82">
                  <c:v>0</c:v>
                </c:pt>
                <c:pt idx="83">
                  <c:v>5.6179775280897999E-3</c:v>
                </c:pt>
                <c:pt idx="84">
                  <c:v>8.9174246477610004E-4</c:v>
                </c:pt>
                <c:pt idx="85">
                  <c:v>1.8726591760298999E-3</c:v>
                </c:pt>
                <c:pt idx="86">
                  <c:v>1.6185125735687499E-2</c:v>
                </c:pt>
                <c:pt idx="87">
                  <c:v>4.8599964330300997E-3</c:v>
                </c:pt>
                <c:pt idx="88">
                  <c:v>2.675227394328E-4</c:v>
                </c:pt>
                <c:pt idx="89">
                  <c:v>8.9174246477617203E-5</c:v>
                </c:pt>
                <c:pt idx="90">
                  <c:v>4.4587123238808602E-5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DC-4908-8BA2-21381B0A0200}"/>
            </c:ext>
          </c:extLst>
        </c:ser>
        <c:ser>
          <c:idx val="4"/>
          <c:order val="4"/>
          <c:tx>
            <c:strRef>
              <c:f>Obsv_Time!$H$10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Obsv_Time!$H$11:$H$111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1.4164E-3</c:v>
                </c:pt>
                <c:pt idx="2">
                  <c:v>2.2433000000000002E-3</c:v>
                </c:pt>
                <c:pt idx="3">
                  <c:v>9.6054E-3</c:v>
                </c:pt>
                <c:pt idx="4">
                  <c:v>2.28737E-2</c:v>
                </c:pt>
                <c:pt idx="5">
                  <c:v>3.7006600000000001E-2</c:v>
                </c:pt>
                <c:pt idx="6">
                  <c:v>4.5510599999999998E-2</c:v>
                </c:pt>
                <c:pt idx="7">
                  <c:v>5.2280899999999998E-2</c:v>
                </c:pt>
                <c:pt idx="8">
                  <c:v>5.8601800000000002E-2</c:v>
                </c:pt>
                <c:pt idx="9">
                  <c:v>6.20244E-2</c:v>
                </c:pt>
                <c:pt idx="10">
                  <c:v>6.4255599999999996E-2</c:v>
                </c:pt>
                <c:pt idx="11">
                  <c:v>6.42374E-2</c:v>
                </c:pt>
                <c:pt idx="12">
                  <c:v>6.1240799999999998E-2</c:v>
                </c:pt>
                <c:pt idx="13">
                  <c:v>5.6747600000000002E-2</c:v>
                </c:pt>
                <c:pt idx="14">
                  <c:v>5.0393599999999997E-2</c:v>
                </c:pt>
                <c:pt idx="15">
                  <c:v>4.3396799999999999E-2</c:v>
                </c:pt>
                <c:pt idx="16">
                  <c:v>3.5454300000000001E-2</c:v>
                </c:pt>
                <c:pt idx="17">
                  <c:v>2.9244800000000001E-2</c:v>
                </c:pt>
                <c:pt idx="18">
                  <c:v>2.3585499999999999E-2</c:v>
                </c:pt>
                <c:pt idx="19">
                  <c:v>1.8959199999999999E-2</c:v>
                </c:pt>
                <c:pt idx="20">
                  <c:v>1.43331E-2</c:v>
                </c:pt>
                <c:pt idx="21">
                  <c:v>1.2878000000000001E-2</c:v>
                </c:pt>
                <c:pt idx="22">
                  <c:v>1.1422399999999999E-2</c:v>
                </c:pt>
                <c:pt idx="23">
                  <c:v>9.9670999999999996E-3</c:v>
                </c:pt>
                <c:pt idx="24">
                  <c:v>8.5117000000000005E-3</c:v>
                </c:pt>
                <c:pt idx="25">
                  <c:v>8.3379999999999999E-3</c:v>
                </c:pt>
                <c:pt idx="26">
                  <c:v>8.1642999999999993E-3</c:v>
                </c:pt>
                <c:pt idx="27">
                  <c:v>7.9906000000000005E-3</c:v>
                </c:pt>
                <c:pt idx="28">
                  <c:v>7.8169999999999993E-3</c:v>
                </c:pt>
                <c:pt idx="29">
                  <c:v>7.6432000000000002E-3</c:v>
                </c:pt>
                <c:pt idx="30">
                  <c:v>7.4694999999999996E-3</c:v>
                </c:pt>
                <c:pt idx="31">
                  <c:v>7.2957999999999999E-3</c:v>
                </c:pt>
                <c:pt idx="32">
                  <c:v>7.1222000000000004E-3</c:v>
                </c:pt>
                <c:pt idx="33">
                  <c:v>6.9484000000000004E-3</c:v>
                </c:pt>
                <c:pt idx="34">
                  <c:v>6.7748000000000001E-3</c:v>
                </c:pt>
                <c:pt idx="35">
                  <c:v>6.6011000000000004E-3</c:v>
                </c:pt>
                <c:pt idx="36">
                  <c:v>6.4273000000000004E-3</c:v>
                </c:pt>
                <c:pt idx="37">
                  <c:v>6.2537000000000001E-3</c:v>
                </c:pt>
                <c:pt idx="38">
                  <c:v>6.0799000000000001E-3</c:v>
                </c:pt>
                <c:pt idx="39">
                  <c:v>5.9102E-3</c:v>
                </c:pt>
                <c:pt idx="40">
                  <c:v>5.7403000000000003E-3</c:v>
                </c:pt>
                <c:pt idx="41">
                  <c:v>5.5706000000000002E-3</c:v>
                </c:pt>
                <c:pt idx="42">
                  <c:v>5.4007999999999999E-3</c:v>
                </c:pt>
                <c:pt idx="43">
                  <c:v>5.2310000000000004E-3</c:v>
                </c:pt>
                <c:pt idx="44">
                  <c:v>5.0612000000000001E-3</c:v>
                </c:pt>
                <c:pt idx="45">
                  <c:v>4.8913999999999997E-3</c:v>
                </c:pt>
                <c:pt idx="46">
                  <c:v>4.7216000000000003E-3</c:v>
                </c:pt>
                <c:pt idx="47">
                  <c:v>4.5519000000000002E-3</c:v>
                </c:pt>
                <c:pt idx="48">
                  <c:v>4.3819999999999996E-3</c:v>
                </c:pt>
                <c:pt idx="49">
                  <c:v>4.2123000000000004E-3</c:v>
                </c:pt>
                <c:pt idx="50">
                  <c:v>4.0423999999999998E-3</c:v>
                </c:pt>
                <c:pt idx="51">
                  <c:v>3.8728E-3</c:v>
                </c:pt>
                <c:pt idx="52">
                  <c:v>3.7028999999999999E-3</c:v>
                </c:pt>
                <c:pt idx="53">
                  <c:v>3.5331E-3</c:v>
                </c:pt>
                <c:pt idx="54">
                  <c:v>3.3633999999999999E-3</c:v>
                </c:pt>
                <c:pt idx="55">
                  <c:v>3.1935000000000002E-3</c:v>
                </c:pt>
                <c:pt idx="56">
                  <c:v>3.0238000000000001E-3</c:v>
                </c:pt>
                <c:pt idx="57">
                  <c:v>2.8540000000000002E-3</c:v>
                </c:pt>
                <c:pt idx="58">
                  <c:v>2.6841999999999999E-3</c:v>
                </c:pt>
                <c:pt idx="59">
                  <c:v>2.5144E-3</c:v>
                </c:pt>
                <c:pt idx="60">
                  <c:v>2.3446999999999999E-3</c:v>
                </c:pt>
                <c:pt idx="61">
                  <c:v>2.1748000000000002E-3</c:v>
                </c:pt>
                <c:pt idx="62">
                  <c:v>2.0051000000000001E-3</c:v>
                </c:pt>
                <c:pt idx="63">
                  <c:v>1.8351999999999999E-3</c:v>
                </c:pt>
                <c:pt idx="64">
                  <c:v>1.6655000000000001E-3</c:v>
                </c:pt>
                <c:pt idx="65">
                  <c:v>1.5661E-3</c:v>
                </c:pt>
                <c:pt idx="66">
                  <c:v>1.4667E-3</c:v>
                </c:pt>
                <c:pt idx="67">
                  <c:v>1.3672999999999999E-3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DC-4908-8BA2-21381B0A0200}"/>
            </c:ext>
          </c:extLst>
        </c:ser>
        <c:ser>
          <c:idx val="5"/>
          <c:order val="5"/>
          <c:tx>
            <c:strRef>
              <c:f>Obsv_Time!$I$10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Obsv_Time!$I$11:$I$111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1.3267878466230001E-4</c:v>
                </c:pt>
                <c:pt idx="2">
                  <c:v>2.1560302507629002E-3</c:v>
                </c:pt>
                <c:pt idx="3">
                  <c:v>6.6671089292822004E-3</c:v>
                </c:pt>
                <c:pt idx="4">
                  <c:v>6.6671089292822004E-3</c:v>
                </c:pt>
                <c:pt idx="5">
                  <c:v>1.2571314846756E-2</c:v>
                </c:pt>
                <c:pt idx="6">
                  <c:v>2.6005041793817098E-2</c:v>
                </c:pt>
                <c:pt idx="7">
                  <c:v>3.2937508292423999E-2</c:v>
                </c:pt>
                <c:pt idx="8">
                  <c:v>3.8410508159745199E-2</c:v>
                </c:pt>
                <c:pt idx="9">
                  <c:v>5.95396046172217E-2</c:v>
                </c:pt>
                <c:pt idx="10">
                  <c:v>5.7847950112776901E-2</c:v>
                </c:pt>
                <c:pt idx="11">
                  <c:v>6.7035955950643406E-2</c:v>
                </c:pt>
                <c:pt idx="12">
                  <c:v>4.7664853389942897E-2</c:v>
                </c:pt>
                <c:pt idx="13">
                  <c:v>3.7979302109592598E-2</c:v>
                </c:pt>
                <c:pt idx="14">
                  <c:v>4.7698023086108501E-2</c:v>
                </c:pt>
                <c:pt idx="15">
                  <c:v>2.7199150855778099E-2</c:v>
                </c:pt>
                <c:pt idx="16">
                  <c:v>3.1975587103622097E-2</c:v>
                </c:pt>
                <c:pt idx="17">
                  <c:v>2.0134005572508901E-2</c:v>
                </c:pt>
                <c:pt idx="18">
                  <c:v>1.9172084383706999E-2</c:v>
                </c:pt>
                <c:pt idx="19">
                  <c:v>1.6916545044447302E-2</c:v>
                </c:pt>
                <c:pt idx="20">
                  <c:v>1.43624784396974E-2</c:v>
                </c:pt>
                <c:pt idx="21">
                  <c:v>2.39816903277165E-2</c:v>
                </c:pt>
                <c:pt idx="22">
                  <c:v>1.25049754544248E-2</c:v>
                </c:pt>
                <c:pt idx="23">
                  <c:v>1.0979169430808001E-2</c:v>
                </c:pt>
                <c:pt idx="24">
                  <c:v>6.6339392331166E-3</c:v>
                </c:pt>
                <c:pt idx="25">
                  <c:v>7.9275573835743008E-3</c:v>
                </c:pt>
                <c:pt idx="26">
                  <c:v>6.9324664986067999E-3</c:v>
                </c:pt>
                <c:pt idx="27">
                  <c:v>1.22396178851001E-2</c:v>
                </c:pt>
                <c:pt idx="28">
                  <c:v>1.03821148998275E-2</c:v>
                </c:pt>
                <c:pt idx="29">
                  <c:v>1.26044845429215E-2</c:v>
                </c:pt>
                <c:pt idx="30">
                  <c:v>1.1178187607801499E-2</c:v>
                </c:pt>
                <c:pt idx="31">
                  <c:v>1.56560965901552E-2</c:v>
                </c:pt>
                <c:pt idx="32">
                  <c:v>1.56560965901552E-2</c:v>
                </c:pt>
                <c:pt idx="33">
                  <c:v>1.479368448985E-2</c:v>
                </c:pt>
                <c:pt idx="34">
                  <c:v>1.2106939100437799E-2</c:v>
                </c:pt>
                <c:pt idx="35">
                  <c:v>2.4280217593206799E-2</c:v>
                </c:pt>
                <c:pt idx="36">
                  <c:v>2.6801114501791099E-2</c:v>
                </c:pt>
                <c:pt idx="37">
                  <c:v>1.15762239617885E-2</c:v>
                </c:pt>
                <c:pt idx="38">
                  <c:v>7.6621998142497004E-3</c:v>
                </c:pt>
                <c:pt idx="39">
                  <c:v>1.3035690593074099E-2</c:v>
                </c:pt>
                <c:pt idx="40">
                  <c:v>4.5110786785192997E-3</c:v>
                </c:pt>
                <c:pt idx="41">
                  <c:v>4.8427756401751001E-3</c:v>
                </c:pt>
                <c:pt idx="42">
                  <c:v>2.3882181239219002E-3</c:v>
                </c:pt>
                <c:pt idx="43">
                  <c:v>3.0847817433991998E-3</c:v>
                </c:pt>
                <c:pt idx="44">
                  <c:v>3.8145150590420001E-3</c:v>
                </c:pt>
                <c:pt idx="45">
                  <c:v>5.8378665251426001E-3</c:v>
                </c:pt>
                <c:pt idx="46">
                  <c:v>1.5921454159478999E-3</c:v>
                </c:pt>
                <c:pt idx="47">
                  <c:v>4.1793817168633996E-3</c:v>
                </c:pt>
                <c:pt idx="48">
                  <c:v>1.1941090619609E-3</c:v>
                </c:pt>
                <c:pt idx="49">
                  <c:v>2.6204059970809999E-3</c:v>
                </c:pt>
                <c:pt idx="50">
                  <c:v>2.3882181239219002E-3</c:v>
                </c:pt>
                <c:pt idx="51">
                  <c:v>5.5061695634867E-3</c:v>
                </c:pt>
                <c:pt idx="52">
                  <c:v>4.1793817168633996E-3</c:v>
                </c:pt>
                <c:pt idx="53">
                  <c:v>6.2359028791295996E-3</c:v>
                </c:pt>
                <c:pt idx="54">
                  <c:v>8.6241210030516009E-3</c:v>
                </c:pt>
                <c:pt idx="55">
                  <c:v>1.081332094998E-2</c:v>
                </c:pt>
                <c:pt idx="56">
                  <c:v>2.0996417672814099E-2</c:v>
                </c:pt>
                <c:pt idx="57">
                  <c:v>1.0680642165317699E-2</c:v>
                </c:pt>
                <c:pt idx="58">
                  <c:v>1.05479633806554E-2</c:v>
                </c:pt>
                <c:pt idx="59">
                  <c:v>8.3255937375612994E-3</c:v>
                </c:pt>
                <c:pt idx="60">
                  <c:v>2.4578744858696999E-2</c:v>
                </c:pt>
                <c:pt idx="61">
                  <c:v>1.2936181504577E-3</c:v>
                </c:pt>
                <c:pt idx="62">
                  <c:v>1.42629693512E-3</c:v>
                </c:pt>
                <c:pt idx="63">
                  <c:v>1.3267878466230001E-4</c:v>
                </c:pt>
                <c:pt idx="64">
                  <c:v>2.6535756932460002E-4</c:v>
                </c:pt>
                <c:pt idx="65">
                  <c:v>1.990181769934E-4</c:v>
                </c:pt>
                <c:pt idx="66">
                  <c:v>3.9803635398690001E-4</c:v>
                </c:pt>
                <c:pt idx="67">
                  <c:v>2.9852726549020001E-4</c:v>
                </c:pt>
                <c:pt idx="68">
                  <c:v>5.9705453098040002E-4</c:v>
                </c:pt>
                <c:pt idx="69">
                  <c:v>6.3022422714600001E-4</c:v>
                </c:pt>
                <c:pt idx="70">
                  <c:v>5.3071513864930001E-4</c:v>
                </c:pt>
                <c:pt idx="71">
                  <c:v>1.4594666312855999E-3</c:v>
                </c:pt>
                <c:pt idx="72">
                  <c:v>1.8575029852726001E-3</c:v>
                </c:pt>
                <c:pt idx="73">
                  <c:v>1.0945999734642E-3</c:v>
                </c:pt>
                <c:pt idx="74">
                  <c:v>5.3071513864932996E-3</c:v>
                </c:pt>
                <c:pt idx="75">
                  <c:v>5.3071513864930001E-4</c:v>
                </c:pt>
                <c:pt idx="76">
                  <c:v>1.6584848082790999E-3</c:v>
                </c:pt>
                <c:pt idx="77">
                  <c:v>4.312060501525E-4</c:v>
                </c:pt>
                <c:pt idx="78">
                  <c:v>1.028260581133E-3</c:v>
                </c:pt>
                <c:pt idx="79">
                  <c:v>9.9509088496749302E-5</c:v>
                </c:pt>
                <c:pt idx="80">
                  <c:v>3.3169696165583101E-5</c:v>
                </c:pt>
                <c:pt idx="81">
                  <c:v>2.9852726549023999E-3</c:v>
                </c:pt>
                <c:pt idx="82">
                  <c:v>1.990181769934E-4</c:v>
                </c:pt>
                <c:pt idx="83">
                  <c:v>5.9705453098040002E-4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DC-4908-8BA2-21381B0A0200}"/>
            </c:ext>
          </c:extLst>
        </c:ser>
        <c:ser>
          <c:idx val="6"/>
          <c:order val="6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DC-4908-8BA2-21381B0A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223857912230060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9B-4CEB-8825-11D39A2063EE}"/>
            </c:ext>
          </c:extLst>
        </c:ser>
        <c:ser>
          <c:idx val="0"/>
          <c:order val="1"/>
          <c:tx>
            <c:strRef>
              <c:f>Obsv_Time!$E$10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Obsv_Time!$E$11:$E$111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9.7087000000000007E-3</c:v>
                </c:pt>
                <c:pt idx="3">
                  <c:v>2.1178800000000001E-2</c:v>
                </c:pt>
                <c:pt idx="4">
                  <c:v>2.9168900000000001E-2</c:v>
                </c:pt>
                <c:pt idx="5">
                  <c:v>3.3853500000000002E-2</c:v>
                </c:pt>
                <c:pt idx="6">
                  <c:v>4.1865600000000003E-2</c:v>
                </c:pt>
                <c:pt idx="7">
                  <c:v>4.5257100000000001E-2</c:v>
                </c:pt>
                <c:pt idx="8">
                  <c:v>4.7602999999999999E-2</c:v>
                </c:pt>
                <c:pt idx="9">
                  <c:v>4.8677900000000003E-2</c:v>
                </c:pt>
                <c:pt idx="10">
                  <c:v>4.9109E-2</c:v>
                </c:pt>
                <c:pt idx="11">
                  <c:v>4.7980000000000002E-2</c:v>
                </c:pt>
                <c:pt idx="12">
                  <c:v>4.4163599999999997E-2</c:v>
                </c:pt>
                <c:pt idx="13">
                  <c:v>4.4124999999999998E-2</c:v>
                </c:pt>
                <c:pt idx="14">
                  <c:v>4.08262E-2</c:v>
                </c:pt>
                <c:pt idx="15">
                  <c:v>3.6591899999999997E-2</c:v>
                </c:pt>
                <c:pt idx="16">
                  <c:v>3.2336499999999997E-2</c:v>
                </c:pt>
                <c:pt idx="17">
                  <c:v>2.67586E-2</c:v>
                </c:pt>
                <c:pt idx="18">
                  <c:v>2.1662600000000001E-2</c:v>
                </c:pt>
                <c:pt idx="19">
                  <c:v>1.8485700000000001E-2</c:v>
                </c:pt>
                <c:pt idx="20">
                  <c:v>1.6873200000000001E-2</c:v>
                </c:pt>
                <c:pt idx="21">
                  <c:v>1.5752800000000001E-2</c:v>
                </c:pt>
                <c:pt idx="22">
                  <c:v>1.46327E-2</c:v>
                </c:pt>
                <c:pt idx="23">
                  <c:v>1.40047E-2</c:v>
                </c:pt>
                <c:pt idx="24">
                  <c:v>1.3628899999999999E-2</c:v>
                </c:pt>
                <c:pt idx="25">
                  <c:v>1.32531E-2</c:v>
                </c:pt>
                <c:pt idx="26">
                  <c:v>1.2877400000000001E-2</c:v>
                </c:pt>
                <c:pt idx="27">
                  <c:v>1.2501699999999999E-2</c:v>
                </c:pt>
                <c:pt idx="28">
                  <c:v>1.2123699999999999E-2</c:v>
                </c:pt>
                <c:pt idx="29">
                  <c:v>1.17456E-2</c:v>
                </c:pt>
                <c:pt idx="30">
                  <c:v>1.1367800000000001E-2</c:v>
                </c:pt>
                <c:pt idx="31">
                  <c:v>1.09897E-2</c:v>
                </c:pt>
                <c:pt idx="32">
                  <c:v>1.0611600000000001E-2</c:v>
                </c:pt>
                <c:pt idx="33">
                  <c:v>1.02335E-2</c:v>
                </c:pt>
                <c:pt idx="34">
                  <c:v>9.8557999999999996E-3</c:v>
                </c:pt>
                <c:pt idx="35">
                  <c:v>9.5528000000000002E-3</c:v>
                </c:pt>
                <c:pt idx="36">
                  <c:v>9.2501000000000007E-3</c:v>
                </c:pt>
                <c:pt idx="37">
                  <c:v>8.9472000000000006E-3</c:v>
                </c:pt>
                <c:pt idx="38">
                  <c:v>8.6444E-3</c:v>
                </c:pt>
                <c:pt idx="39">
                  <c:v>8.3415999999999994E-3</c:v>
                </c:pt>
                <c:pt idx="40">
                  <c:v>8.0388000000000005E-3</c:v>
                </c:pt>
                <c:pt idx="41">
                  <c:v>7.7359000000000004E-3</c:v>
                </c:pt>
                <c:pt idx="42">
                  <c:v>7.4332000000000001E-3</c:v>
                </c:pt>
                <c:pt idx="43">
                  <c:v>7.1303E-3</c:v>
                </c:pt>
                <c:pt idx="44">
                  <c:v>6.8275000000000002E-3</c:v>
                </c:pt>
                <c:pt idx="45">
                  <c:v>6.5246000000000002E-3</c:v>
                </c:pt>
                <c:pt idx="46">
                  <c:v>6.2218999999999998E-3</c:v>
                </c:pt>
                <c:pt idx="47">
                  <c:v>5.9191000000000001E-3</c:v>
                </c:pt>
                <c:pt idx="48">
                  <c:v>5.6163000000000003E-3</c:v>
                </c:pt>
                <c:pt idx="49">
                  <c:v>5.3134000000000002E-3</c:v>
                </c:pt>
                <c:pt idx="50">
                  <c:v>5.0105999999999996E-3</c:v>
                </c:pt>
                <c:pt idx="51">
                  <c:v>4.7077999999999998E-3</c:v>
                </c:pt>
                <c:pt idx="52">
                  <c:v>4.4048999999999998E-3</c:v>
                </c:pt>
                <c:pt idx="53">
                  <c:v>4.1021E-3</c:v>
                </c:pt>
                <c:pt idx="54">
                  <c:v>3.7992999999999998E-3</c:v>
                </c:pt>
                <c:pt idx="55">
                  <c:v>3.6754000000000001E-3</c:v>
                </c:pt>
                <c:pt idx="56">
                  <c:v>3.5515999999999998E-3</c:v>
                </c:pt>
                <c:pt idx="57">
                  <c:v>3.4277000000000001E-3</c:v>
                </c:pt>
                <c:pt idx="58">
                  <c:v>3.3038999999999998E-3</c:v>
                </c:pt>
                <c:pt idx="59">
                  <c:v>3.1800000000000001E-3</c:v>
                </c:pt>
                <c:pt idx="60">
                  <c:v>3.0561999999999998E-3</c:v>
                </c:pt>
                <c:pt idx="61">
                  <c:v>2.9321999999999998E-3</c:v>
                </c:pt>
                <c:pt idx="62">
                  <c:v>2.8084E-3</c:v>
                </c:pt>
                <c:pt idx="63">
                  <c:v>2.6844999999999998E-3</c:v>
                </c:pt>
                <c:pt idx="64">
                  <c:v>2.3010000000000001E-3</c:v>
                </c:pt>
                <c:pt idx="65">
                  <c:v>1.9174999999999999E-3</c:v>
                </c:pt>
                <c:pt idx="66">
                  <c:v>1.534E-3</c:v>
                </c:pt>
                <c:pt idx="67">
                  <c:v>1.1505E-3</c:v>
                </c:pt>
                <c:pt idx="68">
                  <c:v>7.67E-4</c:v>
                </c:pt>
                <c:pt idx="69">
                  <c:v>3.835E-4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9B-4CEB-8825-11D39A20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6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Obsv_Time!$J$10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Obsv_Time!$B$11:$B$111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Obsv_Time!$J$11:$J$111</c:f>
              <c:numCache>
                <c:formatCode>_(* #,##0.0000000_);_(* \(#,##0.0000000\);_(* "-"??_);_(@_)</c:formatCode>
                <c:ptCount val="101"/>
                <c:pt idx="0">
                  <c:v>0</c:v>
                </c:pt>
                <c:pt idx="1">
                  <c:v>5.4509623044989995E-4</c:v>
                </c:pt>
                <c:pt idx="2">
                  <c:v>3.0189945071072001E-3</c:v>
                </c:pt>
                <c:pt idx="3">
                  <c:v>1.8449410876766301E-2</c:v>
                </c:pt>
                <c:pt idx="4">
                  <c:v>5.0735879911106996E-3</c:v>
                </c:pt>
                <c:pt idx="5">
                  <c:v>8.3441653738102004E-3</c:v>
                </c:pt>
                <c:pt idx="6">
                  <c:v>1.6436747872028101E-2</c:v>
                </c:pt>
                <c:pt idx="7">
                  <c:v>3.39636882049561E-2</c:v>
                </c:pt>
                <c:pt idx="8">
                  <c:v>3.6102142647490398E-2</c:v>
                </c:pt>
                <c:pt idx="9">
                  <c:v>4.4781751855423699E-2</c:v>
                </c:pt>
                <c:pt idx="10">
                  <c:v>1.9749255733992999E-2</c:v>
                </c:pt>
                <c:pt idx="11">
                  <c:v>2.2223154010650299E-2</c:v>
                </c:pt>
                <c:pt idx="12">
                  <c:v>1.52626944525975E-2</c:v>
                </c:pt>
                <c:pt idx="13">
                  <c:v>1.29145876137364E-2</c:v>
                </c:pt>
                <c:pt idx="14">
                  <c:v>3.6814960795001801E-2</c:v>
                </c:pt>
                <c:pt idx="15">
                  <c:v>8.4280263323408995E-3</c:v>
                </c:pt>
                <c:pt idx="16">
                  <c:v>8.4280263323408995E-3</c:v>
                </c:pt>
                <c:pt idx="17">
                  <c:v>1.88687156694201E-2</c:v>
                </c:pt>
                <c:pt idx="18">
                  <c:v>6.1218499727451001E-3</c:v>
                </c:pt>
                <c:pt idx="19">
                  <c:v>4.7381441569877003E-3</c:v>
                </c:pt>
                <c:pt idx="20">
                  <c:v>3.8576040924147002E-3</c:v>
                </c:pt>
                <c:pt idx="21">
                  <c:v>9.2247054383831004E-3</c:v>
                </c:pt>
                <c:pt idx="22">
                  <c:v>1.3208100968594001E-2</c:v>
                </c:pt>
                <c:pt idx="23">
                  <c:v>4.2769088850684997E-3</c:v>
                </c:pt>
                <c:pt idx="24">
                  <c:v>5.9960585349490003E-3</c:v>
                </c:pt>
                <c:pt idx="25">
                  <c:v>5.4090318252336999E-3</c:v>
                </c:pt>
                <c:pt idx="26">
                  <c:v>5.0316575118452998E-3</c:v>
                </c:pt>
                <c:pt idx="27">
                  <c:v>3.6479516960877998E-3</c:v>
                </c:pt>
                <c:pt idx="28">
                  <c:v>1.3837058157574701E-2</c:v>
                </c:pt>
                <c:pt idx="29">
                  <c:v>1.9833116692523699E-2</c:v>
                </c:pt>
                <c:pt idx="30">
                  <c:v>1.3208100968594001E-2</c:v>
                </c:pt>
                <c:pt idx="31">
                  <c:v>1.22856304247557E-2</c:v>
                </c:pt>
                <c:pt idx="32">
                  <c:v>1.8952576627950801E-2</c:v>
                </c:pt>
                <c:pt idx="33">
                  <c:v>1.3208100968594001E-2</c:v>
                </c:pt>
                <c:pt idx="34">
                  <c:v>1.98750471717891E-2</c:v>
                </c:pt>
                <c:pt idx="35">
                  <c:v>2.5367939955553601E-2</c:v>
                </c:pt>
                <c:pt idx="36">
                  <c:v>2.30617635959579E-2</c:v>
                </c:pt>
                <c:pt idx="37">
                  <c:v>2.5367939955553601E-2</c:v>
                </c:pt>
                <c:pt idx="38">
                  <c:v>4.1008008721539597E-2</c:v>
                </c:pt>
                <c:pt idx="39">
                  <c:v>2.92674745272338E-2</c:v>
                </c:pt>
                <c:pt idx="40">
                  <c:v>7.0862509958487998E-3</c:v>
                </c:pt>
                <c:pt idx="41">
                  <c:v>1.1237368443121299E-2</c:v>
                </c:pt>
                <c:pt idx="42">
                  <c:v>2.6835506729841001E-3</c:v>
                </c:pt>
                <c:pt idx="43">
                  <c:v>1.6772191706150999E-3</c:v>
                </c:pt>
                <c:pt idx="44">
                  <c:v>2.7254811522495E-3</c:v>
                </c:pt>
                <c:pt idx="45">
                  <c:v>2.4738982766572999E-3</c:v>
                </c:pt>
                <c:pt idx="46">
                  <c:v>1.0901924608997999E-3</c:v>
                </c:pt>
                <c:pt idx="47">
                  <c:v>5.7025451800914E-3</c:v>
                </c:pt>
                <c:pt idx="48">
                  <c:v>4.1511174472723998E-3</c:v>
                </c:pt>
                <c:pt idx="49">
                  <c:v>1.2159838986958999E-3</c:v>
                </c:pt>
                <c:pt idx="50">
                  <c:v>2.3061763595957001E-3</c:v>
                </c:pt>
                <c:pt idx="51">
                  <c:v>4.7800746362530004E-3</c:v>
                </c:pt>
                <c:pt idx="52">
                  <c:v>3.4382992997608998E-3</c:v>
                </c:pt>
                <c:pt idx="53">
                  <c:v>2.4738982766572999E-3</c:v>
                </c:pt>
                <c:pt idx="54">
                  <c:v>5.8702670971528996E-3</c:v>
                </c:pt>
                <c:pt idx="55">
                  <c:v>6.7927376409912003E-3</c:v>
                </c:pt>
                <c:pt idx="56">
                  <c:v>1.8281688959704799E-2</c:v>
                </c:pt>
                <c:pt idx="57">
                  <c:v>1.3082309530797901E-2</c:v>
                </c:pt>
                <c:pt idx="58">
                  <c:v>2.45293303702461E-2</c:v>
                </c:pt>
                <c:pt idx="59">
                  <c:v>6.3943980879701406E-2</c:v>
                </c:pt>
                <c:pt idx="60">
                  <c:v>3.0106084112541402E-2</c:v>
                </c:pt>
                <c:pt idx="61">
                  <c:v>3.4508784435406101E-2</c:v>
                </c:pt>
                <c:pt idx="62">
                  <c:v>2.4906704683634501E-2</c:v>
                </c:pt>
                <c:pt idx="63">
                  <c:v>1.03987588578137E-2</c:v>
                </c:pt>
                <c:pt idx="64">
                  <c:v>3.4382992997608998E-3</c:v>
                </c:pt>
                <c:pt idx="65">
                  <c:v>2.1803849217995998E-3</c:v>
                </c:pt>
                <c:pt idx="66">
                  <c:v>1.5514277328188999E-3</c:v>
                </c:pt>
                <c:pt idx="67">
                  <c:v>9.6440102310360002E-4</c:v>
                </c:pt>
                <c:pt idx="68">
                  <c:v>4.6123527191909997E-4</c:v>
                </c:pt>
                <c:pt idx="69">
                  <c:v>1.677219170615E-4</c:v>
                </c:pt>
                <c:pt idx="70">
                  <c:v>3.3544383412299999E-4</c:v>
                </c:pt>
                <c:pt idx="71">
                  <c:v>2.5158287559220001E-4</c:v>
                </c:pt>
                <c:pt idx="72">
                  <c:v>3.3963688204956002E-3</c:v>
                </c:pt>
                <c:pt idx="73">
                  <c:v>9.9794540651599005E-3</c:v>
                </c:pt>
                <c:pt idx="74">
                  <c:v>1.8449410876766E-3</c:v>
                </c:pt>
                <c:pt idx="75">
                  <c:v>3.8156736131492999E-3</c:v>
                </c:pt>
                <c:pt idx="76">
                  <c:v>2.1803849217995998E-3</c:v>
                </c:pt>
                <c:pt idx="77">
                  <c:v>1.9707325254726999E-3</c:v>
                </c:pt>
                <c:pt idx="78">
                  <c:v>1.9497672858400698E-2</c:v>
                </c:pt>
                <c:pt idx="79">
                  <c:v>6.6669462031950996E-3</c:v>
                </c:pt>
                <c:pt idx="80">
                  <c:v>6.4153633276028002E-3</c:v>
                </c:pt>
                <c:pt idx="81">
                  <c:v>3.8156736131492999E-3</c:v>
                </c:pt>
                <c:pt idx="82">
                  <c:v>2.5158287559220001E-4</c:v>
                </c:pt>
                <c:pt idx="83">
                  <c:v>3.5640907375570998E-3</c:v>
                </c:pt>
                <c:pt idx="84">
                  <c:v>4.1930479265370001E-4</c:v>
                </c:pt>
                <c:pt idx="85">
                  <c:v>1.341775336492E-3</c:v>
                </c:pt>
                <c:pt idx="86">
                  <c:v>1.0901924608998199E-2</c:v>
                </c:pt>
                <c:pt idx="87">
                  <c:v>2.7254811522495E-3</c:v>
                </c:pt>
                <c:pt idx="88">
                  <c:v>1.2579143779610001E-4</c:v>
                </c:pt>
                <c:pt idx="89">
                  <c:v>0</c:v>
                </c:pt>
                <c:pt idx="90">
                  <c:v>4.1930479265378001E-5</c:v>
                </c:pt>
                <c:pt idx="91">
                  <c:v>4.1930479265378001E-5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F-4F07-A04E-CAFC1579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34160681137264"/>
          <c:y val="0.1244152143730639"/>
          <c:w val="0.17400864963071211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Distance (miles)"</c:f>
          <c:strCache>
            <c:ptCount val="1"/>
            <c:pt idx="0">
              <c:v>Observed Average Trip Length: Distance (miles)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Obsv_Dist!$O$9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Obsv_Dist!$M$10:$N$20</c15:sqref>
                  </c15:fullRef>
                </c:ext>
              </c:extLst>
              <c:f>Obsv_Dist!$M$10:$N$15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Obsv_Dist!$O$10:$O$20</c15:sqref>
                  </c15:fullRef>
                </c:ext>
              </c:extLst>
              <c:f>Obsv_Dist!$O$10:$O$15</c:f>
              <c:numCache>
                <c:formatCode>0.0</c:formatCode>
                <c:ptCount val="6"/>
                <c:pt idx="0">
                  <c:v>29.463921999999997</c:v>
                </c:pt>
                <c:pt idx="1">
                  <c:v>41.835054311385086</c:v>
                </c:pt>
                <c:pt idx="2">
                  <c:v>59.708400214018113</c:v>
                </c:pt>
                <c:pt idx="3">
                  <c:v>28.700835000000001</c:v>
                </c:pt>
                <c:pt idx="4">
                  <c:v>43.12571314846744</c:v>
                </c:pt>
                <c:pt idx="5">
                  <c:v>63.975051364837029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AE5-9C39-CF7B19AF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Obsv_Dist!$N$22</c:f>
              <c:strCache>
                <c:ptCount val="1"/>
                <c:pt idx="0">
                  <c:v>Regional Avg</c:v>
                </c:pt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Lit>
              <c:ptCount val="6"/>
              <c:pt idx="0">
                <c:v>IX</c:v>
              </c:pt>
              <c:pt idx="1">
                <c:v>IX_MD</c:v>
              </c:pt>
              <c:pt idx="2">
                <c:v>IX_HV</c:v>
              </c:pt>
              <c:pt idx="3">
                <c:v>XI</c:v>
              </c:pt>
              <c:pt idx="4">
                <c:v>XI_MD</c:v>
              </c:pt>
              <c:pt idx="5">
                <c:v>XI_HV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Obsv_Dist!$R$10:$R$20</c15:sqref>
                  </c15:fullRef>
                </c:ext>
              </c:extLst>
              <c:f>Obsv_Dist!$R$10:$R$15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A-4AE5-9C39-CF7B19AF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0-4191-A82E-657B2958D630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10-4191-A82E-657B2958D630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0-4191-A82E-657B2958D630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0-4191-A82E-657B2958D630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10-4191-A82E-657B2958D630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0-4191-A82E-657B2958D630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0-4191-A82E-657B2958D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774140266180305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C-476B-9FA0-5B691761F15D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C-476B-9FA0-5B691761F15D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CC-476B-9FA0-5B691761F15D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CC-476B-9FA0-5B691761F15D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FCC-476B-9FA0-5B691761F15D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FCC-476B-9FA0-5B691761F15D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FCC-476B-9FA0-5B691761F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2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"/>
        <c:minorUnit val="1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078339122859816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ED1-8B17-E4D8FB7CED5F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ED1-8B17-E4D8FB7C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ax val="0.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9-4F77-A366-D1117B7B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3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18164788724447"/>
          <c:y val="0.1244152143730639"/>
          <c:w val="0.22416860855484025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74-4C19-AE63-CE16724676B4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74-4C19-AE63-CE16724676B4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74-4C19-AE63-CE16724676B4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74-4C19-AE63-CE16724676B4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74-4C19-AE63-CE16724676B4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74-4C19-AE63-CE16724676B4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74-4C19-AE63-CE1672467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1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4.0000000000000008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918099123419026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47-45B8-A2FB-03A7C4D6F5AF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47-45B8-A2FB-03A7C4D6F5AF}"/>
            </c:ext>
          </c:extLst>
        </c:ser>
        <c:ser>
          <c:idx val="2"/>
          <c:order val="2"/>
          <c:tx>
            <c:strRef>
              <c:f>Obsv_Dist!$F$10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Obsv_Dist!$F$11:$F$111</c:f>
              <c:numCache>
                <c:formatCode>_(* #,##0.0000000_);_(* \(#,##0.0000000\);_(* "-"??_);_(@_)</c:formatCode>
                <c:ptCount val="101"/>
                <c:pt idx="0">
                  <c:v>2.0115327879840001E-4</c:v>
                </c:pt>
                <c:pt idx="1">
                  <c:v>6.0345983639533002E-3</c:v>
                </c:pt>
                <c:pt idx="2">
                  <c:v>9.3536274641276007E-3</c:v>
                </c:pt>
                <c:pt idx="3">
                  <c:v>2.0551159983907701E-2</c:v>
                </c:pt>
                <c:pt idx="4">
                  <c:v>2.4071342362880499E-2</c:v>
                </c:pt>
                <c:pt idx="5">
                  <c:v>2.6753386080193099E-2</c:v>
                </c:pt>
                <c:pt idx="6">
                  <c:v>4.4320772428590498E-2</c:v>
                </c:pt>
                <c:pt idx="7">
                  <c:v>3.6643422287783202E-2</c:v>
                </c:pt>
                <c:pt idx="8">
                  <c:v>6.7788654955075703E-2</c:v>
                </c:pt>
                <c:pt idx="9">
                  <c:v>6.3530910553841996E-2</c:v>
                </c:pt>
                <c:pt idx="10">
                  <c:v>6.7855706048008502E-2</c:v>
                </c:pt>
                <c:pt idx="11">
                  <c:v>4.53265388225828E-2</c:v>
                </c:pt>
                <c:pt idx="12">
                  <c:v>4.9852487595547799E-2</c:v>
                </c:pt>
                <c:pt idx="13">
                  <c:v>4.4991283357918702E-2</c:v>
                </c:pt>
                <c:pt idx="14">
                  <c:v>2.48759554780742E-2</c:v>
                </c:pt>
                <c:pt idx="15">
                  <c:v>2.35684591658844E-2</c:v>
                </c:pt>
                <c:pt idx="16">
                  <c:v>1.8506101649456801E-2</c:v>
                </c:pt>
                <c:pt idx="17">
                  <c:v>2.2529167225425702E-2</c:v>
                </c:pt>
                <c:pt idx="18">
                  <c:v>1.52541236422153E-2</c:v>
                </c:pt>
                <c:pt idx="19">
                  <c:v>1.5421751374547399E-2</c:v>
                </c:pt>
                <c:pt idx="20">
                  <c:v>9.8900362075900992E-3</c:v>
                </c:pt>
                <c:pt idx="21">
                  <c:v>7.9120289660721006E-3</c:v>
                </c:pt>
                <c:pt idx="22">
                  <c:v>9.4542041035268008E-3</c:v>
                </c:pt>
                <c:pt idx="23">
                  <c:v>7.2415180367439002E-3</c:v>
                </c:pt>
                <c:pt idx="24">
                  <c:v>1.27732332037012E-2</c:v>
                </c:pt>
                <c:pt idx="25">
                  <c:v>7.8785034196056994E-3</c:v>
                </c:pt>
                <c:pt idx="26">
                  <c:v>8.2808099772026002E-3</c:v>
                </c:pt>
                <c:pt idx="27">
                  <c:v>6.2357516427517003E-3</c:v>
                </c:pt>
                <c:pt idx="28">
                  <c:v>9.9570873005228999E-3</c:v>
                </c:pt>
                <c:pt idx="29">
                  <c:v>9.2530508247284007E-3</c:v>
                </c:pt>
                <c:pt idx="30">
                  <c:v>1.1264583612712801E-2</c:v>
                </c:pt>
                <c:pt idx="31">
                  <c:v>9.8229851146573004E-3</c:v>
                </c:pt>
                <c:pt idx="32">
                  <c:v>1.54552769210138E-2</c:v>
                </c:pt>
                <c:pt idx="33">
                  <c:v>3.6274641276652801E-2</c:v>
                </c:pt>
                <c:pt idx="34">
                  <c:v>4.2678020651736599E-2</c:v>
                </c:pt>
                <c:pt idx="35">
                  <c:v>7.1744669438110996E-3</c:v>
                </c:pt>
                <c:pt idx="36">
                  <c:v>7.6102990478743998E-3</c:v>
                </c:pt>
                <c:pt idx="37">
                  <c:v>5.8334450851548003E-3</c:v>
                </c:pt>
                <c:pt idx="38">
                  <c:v>4.9617808770281999E-3</c:v>
                </c:pt>
                <c:pt idx="39">
                  <c:v>3.5537079254391001E-3</c:v>
                </c:pt>
                <c:pt idx="40">
                  <c:v>6.0345983639533002E-3</c:v>
                </c:pt>
                <c:pt idx="41">
                  <c:v>4.8612042376289999E-3</c:v>
                </c:pt>
                <c:pt idx="42">
                  <c:v>3.2519780072414999E-3</c:v>
                </c:pt>
                <c:pt idx="43">
                  <c:v>1.4415984980554999E-3</c:v>
                </c:pt>
                <c:pt idx="44">
                  <c:v>4.1906933083009001E-3</c:v>
                </c:pt>
                <c:pt idx="45">
                  <c:v>6.6380582003486002E-3</c:v>
                </c:pt>
                <c:pt idx="46">
                  <c:v>3.8889633901031998E-3</c:v>
                </c:pt>
                <c:pt idx="47">
                  <c:v>7.5767735014080004E-3</c:v>
                </c:pt>
                <c:pt idx="48">
                  <c:v>2.1188145366769402E-2</c:v>
                </c:pt>
                <c:pt idx="49">
                  <c:v>1.0359393858119801E-2</c:v>
                </c:pt>
                <c:pt idx="50">
                  <c:v>8.6160654418667004E-3</c:v>
                </c:pt>
                <c:pt idx="51">
                  <c:v>5.3640874346250998E-3</c:v>
                </c:pt>
                <c:pt idx="52">
                  <c:v>1.85731527423896E-2</c:v>
                </c:pt>
                <c:pt idx="53">
                  <c:v>1.1264583612712801E-2</c:v>
                </c:pt>
                <c:pt idx="54">
                  <c:v>1.7433284162531001E-3</c:v>
                </c:pt>
                <c:pt idx="55">
                  <c:v>2.4808904385141E-3</c:v>
                </c:pt>
                <c:pt idx="56">
                  <c:v>3.6878101113039998E-4</c:v>
                </c:pt>
                <c:pt idx="57">
                  <c:v>5.6993428992890003E-4</c:v>
                </c:pt>
                <c:pt idx="58">
                  <c:v>1.0057663939921999E-3</c:v>
                </c:pt>
                <c:pt idx="59">
                  <c:v>5.6993428992890003E-4</c:v>
                </c:pt>
                <c:pt idx="60">
                  <c:v>8.7166420812650005E-4</c:v>
                </c:pt>
                <c:pt idx="61">
                  <c:v>1.2069196727906E-3</c:v>
                </c:pt>
                <c:pt idx="62">
                  <c:v>1.5421751374547E-3</c:v>
                </c:pt>
                <c:pt idx="63">
                  <c:v>1.5086495909882999E-3</c:v>
                </c:pt>
                <c:pt idx="64">
                  <c:v>8.0461311519369999E-4</c:v>
                </c:pt>
                <c:pt idx="65">
                  <c:v>9.7224084752579995E-4</c:v>
                </c:pt>
                <c:pt idx="66">
                  <c:v>1.3410218586561999E-3</c:v>
                </c:pt>
                <c:pt idx="67">
                  <c:v>2.6820437173125E-3</c:v>
                </c:pt>
                <c:pt idx="68">
                  <c:v>7.3756202226090003E-4</c:v>
                </c:pt>
                <c:pt idx="69">
                  <c:v>2.3467882526480001E-4</c:v>
                </c:pt>
                <c:pt idx="70">
                  <c:v>6.0345983639530001E-4</c:v>
                </c:pt>
                <c:pt idx="71">
                  <c:v>2.3467882526480001E-4</c:v>
                </c:pt>
                <c:pt idx="72">
                  <c:v>8.0461311519369999E-4</c:v>
                </c:pt>
                <c:pt idx="73">
                  <c:v>7.7108756872730001E-4</c:v>
                </c:pt>
                <c:pt idx="74">
                  <c:v>3.35255464664E-4</c:v>
                </c:pt>
                <c:pt idx="75">
                  <c:v>0</c:v>
                </c:pt>
                <c:pt idx="76">
                  <c:v>4.6935765052969999E-4</c:v>
                </c:pt>
                <c:pt idx="77">
                  <c:v>3.1514013678422001E-3</c:v>
                </c:pt>
                <c:pt idx="78">
                  <c:v>7.3756202226090003E-4</c:v>
                </c:pt>
                <c:pt idx="79">
                  <c:v>6.7051092932814797E-5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47-45B8-A2FB-03A7C4D6F5AF}"/>
            </c:ext>
          </c:extLst>
        </c:ser>
        <c:ser>
          <c:idx val="3"/>
          <c:order val="3"/>
          <c:tx>
            <c:strRef>
              <c:f>Obsv_Dist!$G$10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Obsv_Dist!$G$11:$G$111</c:f>
              <c:numCache>
                <c:formatCode>_(* #,##0.0000000_);_(* \(#,##0.0000000\);_(* "-"??_);_(@_)</c:formatCode>
                <c:ptCount val="101"/>
                <c:pt idx="0">
                  <c:v>3.5669698591040002E-4</c:v>
                </c:pt>
                <c:pt idx="1">
                  <c:v>2.541466024612E-3</c:v>
                </c:pt>
                <c:pt idx="2">
                  <c:v>1.03442125914036E-2</c:v>
                </c:pt>
                <c:pt idx="3">
                  <c:v>1.70768682004637E-2</c:v>
                </c:pt>
                <c:pt idx="4">
                  <c:v>4.6147672552166903E-2</c:v>
                </c:pt>
                <c:pt idx="5">
                  <c:v>2.2471910112359501E-2</c:v>
                </c:pt>
                <c:pt idx="6">
                  <c:v>3.9192081326912702E-2</c:v>
                </c:pt>
                <c:pt idx="7">
                  <c:v>9.0065988942393E-3</c:v>
                </c:pt>
                <c:pt idx="8">
                  <c:v>2.79115391474942E-2</c:v>
                </c:pt>
                <c:pt idx="9">
                  <c:v>4.0529695024077002E-2</c:v>
                </c:pt>
                <c:pt idx="10">
                  <c:v>2.5860531478508999E-2</c:v>
                </c:pt>
                <c:pt idx="11">
                  <c:v>1.92170501159265E-2</c:v>
                </c:pt>
                <c:pt idx="12">
                  <c:v>2.2026038879971399E-2</c:v>
                </c:pt>
                <c:pt idx="13">
                  <c:v>2.4968789013732801E-2</c:v>
                </c:pt>
                <c:pt idx="14">
                  <c:v>2.8179061886926999E-2</c:v>
                </c:pt>
                <c:pt idx="15">
                  <c:v>8.9174246477617004E-3</c:v>
                </c:pt>
                <c:pt idx="16">
                  <c:v>1.1860174781523E-2</c:v>
                </c:pt>
                <c:pt idx="17">
                  <c:v>1.1681826288567799E-2</c:v>
                </c:pt>
                <c:pt idx="18">
                  <c:v>1.2261458890672299E-2</c:v>
                </c:pt>
                <c:pt idx="19">
                  <c:v>9.5862314963438E-3</c:v>
                </c:pt>
                <c:pt idx="20">
                  <c:v>1.5962190119493399E-2</c:v>
                </c:pt>
                <c:pt idx="21">
                  <c:v>3.2548599964330001E-3</c:v>
                </c:pt>
                <c:pt idx="22">
                  <c:v>4.0574282147315E-3</c:v>
                </c:pt>
                <c:pt idx="23">
                  <c:v>5.9746745140002999E-3</c:v>
                </c:pt>
                <c:pt idx="24">
                  <c:v>3.5223827358657998E-3</c:v>
                </c:pt>
                <c:pt idx="25">
                  <c:v>2.3051542714464E-2</c:v>
                </c:pt>
                <c:pt idx="26">
                  <c:v>1.7834849295523401E-2</c:v>
                </c:pt>
                <c:pt idx="27">
                  <c:v>9.9875156054931007E-3</c:v>
                </c:pt>
                <c:pt idx="28">
                  <c:v>2.0019618334225001E-2</c:v>
                </c:pt>
                <c:pt idx="29">
                  <c:v>1.4223292313179901E-2</c:v>
                </c:pt>
                <c:pt idx="30">
                  <c:v>1.4223292313179901E-2</c:v>
                </c:pt>
                <c:pt idx="31">
                  <c:v>1.1102193686463299E-2</c:v>
                </c:pt>
                <c:pt idx="32">
                  <c:v>2.66630996968075E-2</c:v>
                </c:pt>
                <c:pt idx="33">
                  <c:v>4.0440520777599402E-2</c:v>
                </c:pt>
                <c:pt idx="34">
                  <c:v>6.4116283217406797E-2</c:v>
                </c:pt>
                <c:pt idx="35">
                  <c:v>1.81469591581951E-2</c:v>
                </c:pt>
                <c:pt idx="36">
                  <c:v>1.6452648475120301E-2</c:v>
                </c:pt>
                <c:pt idx="37">
                  <c:v>1.54717317638665E-2</c:v>
                </c:pt>
                <c:pt idx="38">
                  <c:v>3.3440342429106001E-3</c:v>
                </c:pt>
                <c:pt idx="39">
                  <c:v>3.8344925985375001E-3</c:v>
                </c:pt>
                <c:pt idx="40">
                  <c:v>2.1401819154627999E-3</c:v>
                </c:pt>
                <c:pt idx="41">
                  <c:v>4.5032994471195997E-3</c:v>
                </c:pt>
                <c:pt idx="42">
                  <c:v>1.2484394506866001E-3</c:v>
                </c:pt>
                <c:pt idx="43">
                  <c:v>4.4587123238799998E-4</c:v>
                </c:pt>
                <c:pt idx="44">
                  <c:v>2.0510076689851E-3</c:v>
                </c:pt>
                <c:pt idx="45">
                  <c:v>7.2231139646869004E-3</c:v>
                </c:pt>
                <c:pt idx="46">
                  <c:v>3.9236668450150997E-3</c:v>
                </c:pt>
                <c:pt idx="47">
                  <c:v>1.1771000535045401E-2</c:v>
                </c:pt>
                <c:pt idx="48">
                  <c:v>9.8983413590154994E-3</c:v>
                </c:pt>
                <c:pt idx="49">
                  <c:v>2.8491171749598702E-2</c:v>
                </c:pt>
                <c:pt idx="50">
                  <c:v>2.6395576957374701E-2</c:v>
                </c:pt>
                <c:pt idx="51">
                  <c:v>2.52808988764044E-2</c:v>
                </c:pt>
                <c:pt idx="52">
                  <c:v>4.4364187622614501E-2</c:v>
                </c:pt>
                <c:pt idx="53">
                  <c:v>4.9491706795077002E-3</c:v>
                </c:pt>
                <c:pt idx="54">
                  <c:v>6.4651328696272003E-3</c:v>
                </c:pt>
                <c:pt idx="55">
                  <c:v>5.7517388978063E-3</c:v>
                </c:pt>
                <c:pt idx="56">
                  <c:v>3.0765115034777002E-3</c:v>
                </c:pt>
                <c:pt idx="57">
                  <c:v>1.6497235598358999E-3</c:v>
                </c:pt>
                <c:pt idx="58">
                  <c:v>1.7388978063135E-3</c:v>
                </c:pt>
                <c:pt idx="59">
                  <c:v>1.3376136971641999E-3</c:v>
                </c:pt>
                <c:pt idx="60">
                  <c:v>2.0510076689851E-3</c:v>
                </c:pt>
                <c:pt idx="61">
                  <c:v>1.3554485464597799E-2</c:v>
                </c:pt>
                <c:pt idx="62">
                  <c:v>4.6816479400748996E-3</c:v>
                </c:pt>
                <c:pt idx="63">
                  <c:v>3.3886213661493999E-3</c:v>
                </c:pt>
                <c:pt idx="64">
                  <c:v>7.5798109505970004E-4</c:v>
                </c:pt>
                <c:pt idx="65">
                  <c:v>1.1146780809702E-3</c:v>
                </c:pt>
                <c:pt idx="66">
                  <c:v>2.1401819154627999E-3</c:v>
                </c:pt>
                <c:pt idx="67">
                  <c:v>1.7924023542001E-2</c:v>
                </c:pt>
                <c:pt idx="68">
                  <c:v>6.2421972534332003E-3</c:v>
                </c:pt>
                <c:pt idx="69">
                  <c:v>9.809167112536999E-4</c:v>
                </c:pt>
                <c:pt idx="70">
                  <c:v>1.8726591760298999E-3</c:v>
                </c:pt>
                <c:pt idx="71">
                  <c:v>9.809167112536999E-4</c:v>
                </c:pt>
                <c:pt idx="72">
                  <c:v>2.2293561619403999E-3</c:v>
                </c:pt>
                <c:pt idx="73">
                  <c:v>5.7071517745675001E-3</c:v>
                </c:pt>
                <c:pt idx="74">
                  <c:v>8.471553415373E-4</c:v>
                </c:pt>
                <c:pt idx="75">
                  <c:v>0</c:v>
                </c:pt>
                <c:pt idx="76">
                  <c:v>1.9618334225075E-3</c:v>
                </c:pt>
                <c:pt idx="77">
                  <c:v>1.4089530943463499E-2</c:v>
                </c:pt>
                <c:pt idx="78">
                  <c:v>4.8154093097912999E-3</c:v>
                </c:pt>
                <c:pt idx="79">
                  <c:v>1.337613697164E-4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47-45B8-A2FB-03A7C4D6F5AF}"/>
            </c:ext>
          </c:extLst>
        </c:ser>
        <c:ser>
          <c:idx val="4"/>
          <c:order val="4"/>
          <c:tx>
            <c:strRef>
              <c:f>Obsv_Dist!$H$10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Obsv_Dist!$H$11:$H$111</c:f>
              <c:numCache>
                <c:formatCode>_(* #,##0.0000000_);_(* \(#,##0.0000000\);_(* "-"??_);_(@_)</c:formatCode>
                <c:ptCount val="101"/>
                <c:pt idx="0">
                  <c:v>2.8952000000000001E-3</c:v>
                </c:pt>
                <c:pt idx="1">
                  <c:v>7.8708000000000007E-3</c:v>
                </c:pt>
                <c:pt idx="2">
                  <c:v>2.0172099999999998E-2</c:v>
                </c:pt>
                <c:pt idx="3">
                  <c:v>3.3327099999999998E-2</c:v>
                </c:pt>
                <c:pt idx="4">
                  <c:v>4.4677000000000001E-2</c:v>
                </c:pt>
                <c:pt idx="5">
                  <c:v>5.35483E-2</c:v>
                </c:pt>
                <c:pt idx="6">
                  <c:v>6.0808399999999999E-2</c:v>
                </c:pt>
                <c:pt idx="7">
                  <c:v>6.5702300000000005E-2</c:v>
                </c:pt>
                <c:pt idx="8">
                  <c:v>6.8606600000000004E-2</c:v>
                </c:pt>
                <c:pt idx="9">
                  <c:v>7.0813899999999999E-2</c:v>
                </c:pt>
                <c:pt idx="10">
                  <c:v>7.3662400000000003E-2</c:v>
                </c:pt>
                <c:pt idx="11">
                  <c:v>7.4432200000000004E-2</c:v>
                </c:pt>
                <c:pt idx="12">
                  <c:v>7.1360300000000002E-2</c:v>
                </c:pt>
                <c:pt idx="13">
                  <c:v>4.2926600000000002E-2</c:v>
                </c:pt>
                <c:pt idx="14">
                  <c:v>2.7602499999999999E-2</c:v>
                </c:pt>
                <c:pt idx="15">
                  <c:v>1.9730000000000001E-2</c:v>
                </c:pt>
                <c:pt idx="16">
                  <c:v>1.6556700000000001E-2</c:v>
                </c:pt>
                <c:pt idx="17">
                  <c:v>1.43252E-2</c:v>
                </c:pt>
                <c:pt idx="18">
                  <c:v>1.25705E-2</c:v>
                </c:pt>
                <c:pt idx="19">
                  <c:v>1.16057E-2</c:v>
                </c:pt>
                <c:pt idx="20">
                  <c:v>1.09388E-2</c:v>
                </c:pt>
                <c:pt idx="21">
                  <c:v>1.0271199999999999E-2</c:v>
                </c:pt>
                <c:pt idx="22">
                  <c:v>1.0003400000000001E-2</c:v>
                </c:pt>
                <c:pt idx="23">
                  <c:v>9.7356000000000005E-3</c:v>
                </c:pt>
                <c:pt idx="24">
                  <c:v>9.4678999999999996E-3</c:v>
                </c:pt>
                <c:pt idx="25">
                  <c:v>9.1999000000000004E-3</c:v>
                </c:pt>
                <c:pt idx="26">
                  <c:v>8.9324000000000001E-3</c:v>
                </c:pt>
                <c:pt idx="27">
                  <c:v>8.6645000000000003E-3</c:v>
                </c:pt>
                <c:pt idx="28">
                  <c:v>8.3967999999999994E-3</c:v>
                </c:pt>
                <c:pt idx="29">
                  <c:v>8.1290000000000008E-3</c:v>
                </c:pt>
                <c:pt idx="30">
                  <c:v>7.8615000000000004E-3</c:v>
                </c:pt>
                <c:pt idx="31">
                  <c:v>7.5935000000000004E-3</c:v>
                </c:pt>
                <c:pt idx="32">
                  <c:v>7.3258999999999998E-3</c:v>
                </c:pt>
                <c:pt idx="33">
                  <c:v>7.0581000000000003E-3</c:v>
                </c:pt>
                <c:pt idx="34">
                  <c:v>6.7904999999999997E-3</c:v>
                </c:pt>
                <c:pt idx="35">
                  <c:v>6.5225999999999999E-3</c:v>
                </c:pt>
                <c:pt idx="36">
                  <c:v>6.2547000000000002E-3</c:v>
                </c:pt>
                <c:pt idx="37">
                  <c:v>5.9870000000000001E-3</c:v>
                </c:pt>
                <c:pt idx="38">
                  <c:v>5.7191000000000004E-3</c:v>
                </c:pt>
                <c:pt idx="39">
                  <c:v>5.4514000000000003E-3</c:v>
                </c:pt>
                <c:pt idx="40">
                  <c:v>5.1837000000000003E-3</c:v>
                </c:pt>
                <c:pt idx="41">
                  <c:v>4.9160000000000002E-3</c:v>
                </c:pt>
                <c:pt idx="42">
                  <c:v>4.6480000000000002E-3</c:v>
                </c:pt>
                <c:pt idx="43">
                  <c:v>4.3803999999999996E-3</c:v>
                </c:pt>
                <c:pt idx="44">
                  <c:v>4.1124999999999998E-3</c:v>
                </c:pt>
                <c:pt idx="45">
                  <c:v>3.8449000000000001E-3</c:v>
                </c:pt>
                <c:pt idx="46">
                  <c:v>3.5771000000000002E-3</c:v>
                </c:pt>
                <c:pt idx="47">
                  <c:v>3.3094000000000001E-3</c:v>
                </c:pt>
                <c:pt idx="48">
                  <c:v>3.0416000000000002E-3</c:v>
                </c:pt>
                <c:pt idx="49">
                  <c:v>2.774E-3</c:v>
                </c:pt>
                <c:pt idx="50">
                  <c:v>2.5059000000000001E-3</c:v>
                </c:pt>
                <c:pt idx="51">
                  <c:v>2.2382999999999999E-3</c:v>
                </c:pt>
                <c:pt idx="52">
                  <c:v>1.9705999999999999E-3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47-45B8-A2FB-03A7C4D6F5AF}"/>
            </c:ext>
          </c:extLst>
        </c:ser>
        <c:ser>
          <c:idx val="5"/>
          <c:order val="5"/>
          <c:tx>
            <c:strRef>
              <c:f>Obsv_Dist!$I$10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Obsv_Dist!$I$11:$I$111</c:f>
              <c:numCache>
                <c:formatCode>_(* #,##0.0000000_);_(* \(#,##0.0000000\);_(* "-"??_);_(@_)</c:formatCode>
                <c:ptCount val="101"/>
                <c:pt idx="0">
                  <c:v>1.3267878466230001E-4</c:v>
                </c:pt>
                <c:pt idx="1">
                  <c:v>5.4066604749900002E-3</c:v>
                </c:pt>
                <c:pt idx="2">
                  <c:v>9.9509088496748995E-3</c:v>
                </c:pt>
                <c:pt idx="3">
                  <c:v>1.9105744991375798E-2</c:v>
                </c:pt>
                <c:pt idx="4">
                  <c:v>2.2422714607934099E-2</c:v>
                </c:pt>
                <c:pt idx="5">
                  <c:v>2.4346556985538E-2</c:v>
                </c:pt>
                <c:pt idx="6">
                  <c:v>4.83614170094201E-2</c:v>
                </c:pt>
                <c:pt idx="7">
                  <c:v>3.26721507230993E-2</c:v>
                </c:pt>
                <c:pt idx="8">
                  <c:v>6.1330768210163103E-2</c:v>
                </c:pt>
                <c:pt idx="9">
                  <c:v>6.1596125779487802E-2</c:v>
                </c:pt>
                <c:pt idx="10">
                  <c:v>7.3437707310600994E-2</c:v>
                </c:pt>
                <c:pt idx="11">
                  <c:v>4.6503914024147497E-2</c:v>
                </c:pt>
                <c:pt idx="12">
                  <c:v>4.9290168502056503E-2</c:v>
                </c:pt>
                <c:pt idx="13">
                  <c:v>4.1263102029985399E-2</c:v>
                </c:pt>
                <c:pt idx="14">
                  <c:v>2.3318296404404901E-2</c:v>
                </c:pt>
                <c:pt idx="15">
                  <c:v>2.3849011543054199E-2</c:v>
                </c:pt>
                <c:pt idx="16">
                  <c:v>1.85750298527265E-2</c:v>
                </c:pt>
                <c:pt idx="17">
                  <c:v>2.1261775242138702E-2</c:v>
                </c:pt>
                <c:pt idx="18">
                  <c:v>1.54239087169961E-2</c:v>
                </c:pt>
                <c:pt idx="19">
                  <c:v>1.43293087435319E-2</c:v>
                </c:pt>
                <c:pt idx="20">
                  <c:v>1.07469815576489E-2</c:v>
                </c:pt>
                <c:pt idx="21">
                  <c:v>1.0216266418999601E-2</c:v>
                </c:pt>
                <c:pt idx="22">
                  <c:v>9.8513997611781E-3</c:v>
                </c:pt>
                <c:pt idx="23">
                  <c:v>6.2690725752952E-3</c:v>
                </c:pt>
                <c:pt idx="24">
                  <c:v>1.19410906196099E-2</c:v>
                </c:pt>
                <c:pt idx="25">
                  <c:v>7.5958604219185004E-3</c:v>
                </c:pt>
                <c:pt idx="26">
                  <c:v>8.0934058644022006E-3</c:v>
                </c:pt>
                <c:pt idx="27">
                  <c:v>6.6671089292822004E-3</c:v>
                </c:pt>
                <c:pt idx="28">
                  <c:v>1.0282605811330701E-2</c:v>
                </c:pt>
                <c:pt idx="29">
                  <c:v>8.1265755605677992E-3</c:v>
                </c:pt>
                <c:pt idx="30">
                  <c:v>1.1045508823139099E-2</c:v>
                </c:pt>
                <c:pt idx="31">
                  <c:v>9.4201937110255998E-3</c:v>
                </c:pt>
                <c:pt idx="32">
                  <c:v>1.3533236035557899E-2</c:v>
                </c:pt>
                <c:pt idx="33">
                  <c:v>3.2970677988589603E-2</c:v>
                </c:pt>
                <c:pt idx="34">
                  <c:v>4.09977444606607E-2</c:v>
                </c:pt>
                <c:pt idx="35">
                  <c:v>7.8612179912432006E-3</c:v>
                </c:pt>
                <c:pt idx="36">
                  <c:v>1.1012339126973501E-2</c:v>
                </c:pt>
                <c:pt idx="37">
                  <c:v>6.5344301446197996E-3</c:v>
                </c:pt>
                <c:pt idx="38">
                  <c:v>5.7051877404802002E-3</c:v>
                </c:pt>
                <c:pt idx="39">
                  <c:v>3.5159877935518002E-3</c:v>
                </c:pt>
                <c:pt idx="40">
                  <c:v>5.4398301711555998E-3</c:v>
                </c:pt>
                <c:pt idx="41">
                  <c:v>5.2739816903277E-3</c:v>
                </c:pt>
                <c:pt idx="42">
                  <c:v>2.8857635664057001E-3</c:v>
                </c:pt>
                <c:pt idx="43">
                  <c:v>1.6253151121134999E-3</c:v>
                </c:pt>
                <c:pt idx="44">
                  <c:v>4.9091150325063001E-3</c:v>
                </c:pt>
                <c:pt idx="45">
                  <c:v>8.0270664720711003E-3</c:v>
                </c:pt>
                <c:pt idx="46">
                  <c:v>3.4496484012206002E-3</c:v>
                </c:pt>
                <c:pt idx="47">
                  <c:v>8.9226482685417999E-3</c:v>
                </c:pt>
                <c:pt idx="48">
                  <c:v>2.24890540002653E-2</c:v>
                </c:pt>
                <c:pt idx="49">
                  <c:v>1.1377205784794999E-2</c:v>
                </c:pt>
                <c:pt idx="50">
                  <c:v>9.6192118880191E-3</c:v>
                </c:pt>
                <c:pt idx="51">
                  <c:v>6.2690725752952E-3</c:v>
                </c:pt>
                <c:pt idx="52">
                  <c:v>1.3765423908716899E-2</c:v>
                </c:pt>
                <c:pt idx="53">
                  <c:v>2.2986599442749101E-2</c:v>
                </c:pt>
                <c:pt idx="54">
                  <c:v>1.9901817699348998E-3</c:v>
                </c:pt>
                <c:pt idx="55">
                  <c:v>2.5872363009153999E-3</c:v>
                </c:pt>
                <c:pt idx="56">
                  <c:v>4.312060501525E-4</c:v>
                </c:pt>
                <c:pt idx="57">
                  <c:v>6.9656361947719998E-4</c:v>
                </c:pt>
                <c:pt idx="58">
                  <c:v>9.9509088496740005E-4</c:v>
                </c:pt>
                <c:pt idx="59">
                  <c:v>7.6290301180839996E-4</c:v>
                </c:pt>
                <c:pt idx="60">
                  <c:v>1.2604484542921E-3</c:v>
                </c:pt>
                <c:pt idx="61">
                  <c:v>1.2604484542921E-3</c:v>
                </c:pt>
                <c:pt idx="62">
                  <c:v>1.3599575427888999E-3</c:v>
                </c:pt>
                <c:pt idx="63">
                  <c:v>1.5921454159478999E-3</c:v>
                </c:pt>
                <c:pt idx="64">
                  <c:v>1.1609393657954E-3</c:v>
                </c:pt>
                <c:pt idx="65">
                  <c:v>1.2272787581265E-3</c:v>
                </c:pt>
                <c:pt idx="66">
                  <c:v>1.7579938967759001E-3</c:v>
                </c:pt>
                <c:pt idx="67">
                  <c:v>4.2457211091945996E-3</c:v>
                </c:pt>
                <c:pt idx="68">
                  <c:v>3.6486665782139999E-4</c:v>
                </c:pt>
                <c:pt idx="69">
                  <c:v>6.9656361947719998E-4</c:v>
                </c:pt>
                <c:pt idx="70">
                  <c:v>7.6290301180839996E-4</c:v>
                </c:pt>
                <c:pt idx="71">
                  <c:v>3.316969616558E-4</c:v>
                </c:pt>
                <c:pt idx="72">
                  <c:v>2.6535756932460002E-4</c:v>
                </c:pt>
                <c:pt idx="73">
                  <c:v>7.2973331564279997E-4</c:v>
                </c:pt>
                <c:pt idx="74">
                  <c:v>1.658484808279E-4</c:v>
                </c:pt>
                <c:pt idx="75">
                  <c:v>0</c:v>
                </c:pt>
                <c:pt idx="76">
                  <c:v>6.9656361947719998E-4</c:v>
                </c:pt>
                <c:pt idx="77">
                  <c:v>2.5872363009153999E-3</c:v>
                </c:pt>
                <c:pt idx="78">
                  <c:v>6.6339392331166201E-5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47-45B8-A2FB-03A7C4D6F5AF}"/>
            </c:ext>
          </c:extLst>
        </c:ser>
        <c:ser>
          <c:idx val="6"/>
          <c:order val="6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47-45B8-A2FB-03A7C4D6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10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2.0000000000000005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102332265732936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Obsv_Dist!$D$11:$D$111</c:f>
              <c:numCache>
                <c:formatCode>_(* #,##0.0000000_);_(* \(#,##0.0000000\);_(* "-"??_);_(@_)</c:formatCode>
                <c:ptCount val="1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F-4178-8E82-D5C66D862E0D}"/>
            </c:ext>
          </c:extLst>
        </c:ser>
        <c:ser>
          <c:idx val="0"/>
          <c:order val="1"/>
          <c:tx>
            <c:strRef>
              <c:f>Obsv_Dist!$E$10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Obsv_Dist!$E$11:$E$111</c:f>
              <c:numCache>
                <c:formatCode>_(* #,##0.0000000_);_(* \(#,##0.0000000\);_(* "-"??_);_(@_)</c:formatCode>
                <c:ptCount val="101"/>
                <c:pt idx="0">
                  <c:v>3.0456899999999999E-2</c:v>
                </c:pt>
                <c:pt idx="1">
                  <c:v>3.3741100000000003E-2</c:v>
                </c:pt>
                <c:pt idx="2">
                  <c:v>3.94312E-2</c:v>
                </c:pt>
                <c:pt idx="3">
                  <c:v>4.4293300000000001E-2</c:v>
                </c:pt>
                <c:pt idx="4">
                  <c:v>4.6938300000000002E-2</c:v>
                </c:pt>
                <c:pt idx="5">
                  <c:v>4.8500700000000001E-2</c:v>
                </c:pt>
                <c:pt idx="6">
                  <c:v>4.8958099999999997E-2</c:v>
                </c:pt>
                <c:pt idx="7">
                  <c:v>4.9882000000000003E-2</c:v>
                </c:pt>
                <c:pt idx="8">
                  <c:v>5.01343E-2</c:v>
                </c:pt>
                <c:pt idx="9">
                  <c:v>4.9954699999999998E-2</c:v>
                </c:pt>
                <c:pt idx="10">
                  <c:v>4.8819500000000002E-2</c:v>
                </c:pt>
                <c:pt idx="11">
                  <c:v>4.5947700000000001E-2</c:v>
                </c:pt>
                <c:pt idx="12">
                  <c:v>4.3776099999999998E-2</c:v>
                </c:pt>
                <c:pt idx="13">
                  <c:v>3.5144000000000002E-2</c:v>
                </c:pt>
                <c:pt idx="14">
                  <c:v>2.67142E-2</c:v>
                </c:pt>
                <c:pt idx="15">
                  <c:v>2.2400300000000001E-2</c:v>
                </c:pt>
                <c:pt idx="16">
                  <c:v>1.7928400000000001E-2</c:v>
                </c:pt>
                <c:pt idx="17">
                  <c:v>1.4765500000000001E-2</c:v>
                </c:pt>
                <c:pt idx="18">
                  <c:v>1.3447300000000001E-2</c:v>
                </c:pt>
                <c:pt idx="19">
                  <c:v>1.3529899999999999E-2</c:v>
                </c:pt>
                <c:pt idx="20">
                  <c:v>1.36127E-2</c:v>
                </c:pt>
                <c:pt idx="21">
                  <c:v>1.36954E-2</c:v>
                </c:pt>
                <c:pt idx="22">
                  <c:v>1.3778E-2</c:v>
                </c:pt>
                <c:pt idx="23">
                  <c:v>1.3860900000000001E-2</c:v>
                </c:pt>
                <c:pt idx="24">
                  <c:v>1.39437E-2</c:v>
                </c:pt>
                <c:pt idx="25">
                  <c:v>1.4026200000000001E-2</c:v>
                </c:pt>
                <c:pt idx="26">
                  <c:v>1.4109099999999999E-2</c:v>
                </c:pt>
                <c:pt idx="27">
                  <c:v>1.41917E-2</c:v>
                </c:pt>
                <c:pt idx="28">
                  <c:v>1.4274500000000001E-2</c:v>
                </c:pt>
                <c:pt idx="29">
                  <c:v>1.4357200000000001E-2</c:v>
                </c:pt>
                <c:pt idx="30">
                  <c:v>1.444E-2</c:v>
                </c:pt>
                <c:pt idx="31">
                  <c:v>1.35786E-2</c:v>
                </c:pt>
                <c:pt idx="32">
                  <c:v>1.2716999999999999E-2</c:v>
                </c:pt>
                <c:pt idx="33">
                  <c:v>1.18555E-2</c:v>
                </c:pt>
                <c:pt idx="34">
                  <c:v>1.09941E-2</c:v>
                </c:pt>
                <c:pt idx="35">
                  <c:v>1.01326E-2</c:v>
                </c:pt>
                <c:pt idx="36">
                  <c:v>9.2712000000000003E-3</c:v>
                </c:pt>
                <c:pt idx="37">
                  <c:v>8.4095999999999997E-3</c:v>
                </c:pt>
                <c:pt idx="38">
                  <c:v>7.5481999999999997E-3</c:v>
                </c:pt>
                <c:pt idx="39">
                  <c:v>6.6867000000000003E-3</c:v>
                </c:pt>
                <c:pt idx="40">
                  <c:v>5.8252E-3</c:v>
                </c:pt>
                <c:pt idx="41">
                  <c:v>4.9638E-3</c:v>
                </c:pt>
                <c:pt idx="42">
                  <c:v>4.1022000000000003E-3</c:v>
                </c:pt>
                <c:pt idx="43">
                  <c:v>3.2407999999999998E-3</c:v>
                </c:pt>
                <c:pt idx="44">
                  <c:v>2.3793E-3</c:v>
                </c:pt>
                <c:pt idx="45">
                  <c:v>1.5179E-3</c:v>
                </c:pt>
                <c:pt idx="46">
                  <c:v>6.5629999999999996E-4</c:v>
                </c:pt>
                <c:pt idx="47">
                  <c:v>6.2620000000000004E-4</c:v>
                </c:pt>
                <c:pt idx="48">
                  <c:v>5.9610000000000002E-4</c:v>
                </c:pt>
                <c:pt idx="49">
                  <c:v>5.6599999999999999E-4</c:v>
                </c:pt>
                <c:pt idx="50">
                  <c:v>5.3589999999999996E-4</c:v>
                </c:pt>
                <c:pt idx="51">
                  <c:v>5.0580000000000004E-4</c:v>
                </c:pt>
                <c:pt idx="52">
                  <c:v>4.7570000000000002E-4</c:v>
                </c:pt>
                <c:pt idx="53">
                  <c:v>4.4549999999999999E-4</c:v>
                </c:pt>
                <c:pt idx="54">
                  <c:v>4.1540000000000001E-4</c:v>
                </c:pt>
                <c:pt idx="55">
                  <c:v>3.8529999999999999E-4</c:v>
                </c:pt>
                <c:pt idx="56">
                  <c:v>3.5520000000000001E-4</c:v>
                </c:pt>
                <c:pt idx="57">
                  <c:v>3.2509999999999999E-4</c:v>
                </c:pt>
                <c:pt idx="58">
                  <c:v>2.9500000000000001E-4</c:v>
                </c:pt>
                <c:pt idx="59">
                  <c:v>2.6489999999999999E-4</c:v>
                </c:pt>
                <c:pt idx="60">
                  <c:v>2.3470000000000001E-4</c:v>
                </c:pt>
                <c:pt idx="61">
                  <c:v>2.0460000000000001E-4</c:v>
                </c:pt>
                <c:pt idx="62">
                  <c:v>1.7450000000000001E-4</c:v>
                </c:pt>
                <c:pt idx="63">
                  <c:v>1.5420000000000001E-4</c:v>
                </c:pt>
                <c:pt idx="64">
                  <c:v>1.338E-4</c:v>
                </c:pt>
                <c:pt idx="65">
                  <c:v>1.1340000000000001E-4</c:v>
                </c:pt>
                <c:pt idx="66">
                  <c:v>9.2999999999999997E-5</c:v>
                </c:pt>
                <c:pt idx="67">
                  <c:v>7.25E-5</c:v>
                </c:pt>
                <c:pt idx="68">
                  <c:v>5.2099999999999999E-5</c:v>
                </c:pt>
                <c:pt idx="69">
                  <c:v>3.18E-5</c:v>
                </c:pt>
                <c:pt idx="70">
                  <c:v>1.1399999999999999E-5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1F-4178-8E82-D5C66D862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30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1.2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Obsv_Dist!$J$10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Obsv_Dist!$B$11:$B$111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Obsv_Dist!$J$11:$J$111</c:f>
              <c:numCache>
                <c:formatCode>_(* #,##0.0000000_);_(* \(#,##0.0000000\);_(* "-"??_);_(@_)</c:formatCode>
                <c:ptCount val="101"/>
                <c:pt idx="0">
                  <c:v>5.4509623044989995E-4</c:v>
                </c:pt>
                <c:pt idx="1">
                  <c:v>3.1028554656379E-3</c:v>
                </c:pt>
                <c:pt idx="2">
                  <c:v>1.52207639733322E-2</c:v>
                </c:pt>
                <c:pt idx="3">
                  <c:v>1.74011488951318E-2</c:v>
                </c:pt>
                <c:pt idx="4">
                  <c:v>2.9686779319887599E-2</c:v>
                </c:pt>
                <c:pt idx="5">
                  <c:v>1.2327560904021101E-2</c:v>
                </c:pt>
                <c:pt idx="6">
                  <c:v>4.1427313514193403E-2</c:v>
                </c:pt>
                <c:pt idx="7">
                  <c:v>1.00633150236907E-2</c:v>
                </c:pt>
                <c:pt idx="8">
                  <c:v>2.2390875927711801E-2</c:v>
                </c:pt>
                <c:pt idx="9">
                  <c:v>3.0735041301521999E-2</c:v>
                </c:pt>
                <c:pt idx="10">
                  <c:v>2.82611430248647E-2</c:v>
                </c:pt>
                <c:pt idx="11">
                  <c:v>2.0420143402239001E-2</c:v>
                </c:pt>
                <c:pt idx="12">
                  <c:v>2.4990565642165199E-2</c:v>
                </c:pt>
                <c:pt idx="13">
                  <c:v>3.0106084112541402E-2</c:v>
                </c:pt>
                <c:pt idx="14">
                  <c:v>1.0859994129732899E-2</c:v>
                </c:pt>
                <c:pt idx="15">
                  <c:v>8.0506520189524994E-3</c:v>
                </c:pt>
                <c:pt idx="16">
                  <c:v>9.4762883139754006E-3</c:v>
                </c:pt>
                <c:pt idx="17">
                  <c:v>9.3504968761792002E-3</c:v>
                </c:pt>
                <c:pt idx="18">
                  <c:v>1.0231036940752201E-2</c:v>
                </c:pt>
                <c:pt idx="19">
                  <c:v>8.9731225627908001E-3</c:v>
                </c:pt>
                <c:pt idx="20">
                  <c:v>1.1237368443121299E-2</c:v>
                </c:pt>
                <c:pt idx="21">
                  <c:v>4.4446308021300002E-3</c:v>
                </c:pt>
                <c:pt idx="22">
                  <c:v>3.5221602582917E-3</c:v>
                </c:pt>
                <c:pt idx="23">
                  <c:v>6.1218499727451001E-3</c:v>
                </c:pt>
                <c:pt idx="24">
                  <c:v>4.6542831984568997E-3</c:v>
                </c:pt>
                <c:pt idx="25">
                  <c:v>1.7275357457335699E-2</c:v>
                </c:pt>
                <c:pt idx="26">
                  <c:v>1.5094972535536001E-2</c:v>
                </c:pt>
                <c:pt idx="27">
                  <c:v>1.09438550882636E-2</c:v>
                </c:pt>
                <c:pt idx="28">
                  <c:v>2.13845444253427E-2</c:v>
                </c:pt>
                <c:pt idx="29">
                  <c:v>1.09438550882636E-2</c:v>
                </c:pt>
                <c:pt idx="30">
                  <c:v>1.34177533649209E-2</c:v>
                </c:pt>
                <c:pt idx="31">
                  <c:v>1.2956518093001799E-2</c:v>
                </c:pt>
                <c:pt idx="32">
                  <c:v>2.3187555033754002E-2</c:v>
                </c:pt>
                <c:pt idx="33">
                  <c:v>3.7569709421778598E-2</c:v>
                </c:pt>
                <c:pt idx="34">
                  <c:v>6.6459809635624104E-2</c:v>
                </c:pt>
                <c:pt idx="35">
                  <c:v>1.3208100968594001E-2</c:v>
                </c:pt>
                <c:pt idx="36">
                  <c:v>1.6772191706151199E-2</c:v>
                </c:pt>
                <c:pt idx="37">
                  <c:v>1.4088641033166999E-2</c:v>
                </c:pt>
                <c:pt idx="38">
                  <c:v>4.3607698435993002E-3</c:v>
                </c:pt>
                <c:pt idx="39">
                  <c:v>5.5767537422952004E-3</c:v>
                </c:pt>
                <c:pt idx="40">
                  <c:v>3.0609249863725002E-3</c:v>
                </c:pt>
                <c:pt idx="41">
                  <c:v>3.6479516960877998E-3</c:v>
                </c:pt>
                <c:pt idx="42">
                  <c:v>2.7674116315148998E-3</c:v>
                </c:pt>
                <c:pt idx="43">
                  <c:v>1.9707325254726999E-3</c:v>
                </c:pt>
                <c:pt idx="44">
                  <c:v>3.5221602582917E-3</c:v>
                </c:pt>
                <c:pt idx="45">
                  <c:v>8.9731225627908001E-3</c:v>
                </c:pt>
                <c:pt idx="46">
                  <c:v>7.3797643507064999E-3</c:v>
                </c:pt>
                <c:pt idx="47">
                  <c:v>1.9497672858400698E-2</c:v>
                </c:pt>
                <c:pt idx="48">
                  <c:v>1.2998448572267099E-2</c:v>
                </c:pt>
                <c:pt idx="49">
                  <c:v>3.8282527569290098E-2</c:v>
                </c:pt>
                <c:pt idx="50">
                  <c:v>4.3188393643339297E-2</c:v>
                </c:pt>
                <c:pt idx="51">
                  <c:v>2.38165122227347E-2</c:v>
                </c:pt>
                <c:pt idx="52">
                  <c:v>5.9373558639775198E-2</c:v>
                </c:pt>
                <c:pt idx="53">
                  <c:v>4.3188393643339004E-3</c:v>
                </c:pt>
                <c:pt idx="54">
                  <c:v>7.5474862677680004E-3</c:v>
                </c:pt>
                <c:pt idx="55">
                  <c:v>7.7990691433602998E-3</c:v>
                </c:pt>
                <c:pt idx="56">
                  <c:v>5.6606147008260001E-3</c:v>
                </c:pt>
                <c:pt idx="57">
                  <c:v>1.7610801291457999E-3</c:v>
                </c:pt>
                <c:pt idx="58">
                  <c:v>1.9288020462073E-3</c:v>
                </c:pt>
                <c:pt idx="59">
                  <c:v>1.8868715669420001E-3</c:v>
                </c:pt>
                <c:pt idx="60">
                  <c:v>4.2769088850684997E-3</c:v>
                </c:pt>
                <c:pt idx="61">
                  <c:v>1.3711266719778599E-2</c:v>
                </c:pt>
                <c:pt idx="62">
                  <c:v>4.6123527191914999E-3</c:v>
                </c:pt>
                <c:pt idx="63">
                  <c:v>2.1384544425342E-3</c:v>
                </c:pt>
                <c:pt idx="64">
                  <c:v>1.8030106084112E-3</c:v>
                </c:pt>
                <c:pt idx="65">
                  <c:v>1.7191496498804E-3</c:v>
                </c:pt>
                <c:pt idx="66">
                  <c:v>4.7381441569877003E-3</c:v>
                </c:pt>
                <c:pt idx="67">
                  <c:v>1.73592184158664E-2</c:v>
                </c:pt>
                <c:pt idx="68">
                  <c:v>5.4928927837644996E-3</c:v>
                </c:pt>
                <c:pt idx="69">
                  <c:v>3.0609249863725002E-3</c:v>
                </c:pt>
                <c:pt idx="70">
                  <c:v>4.5284917606607999E-3</c:v>
                </c:pt>
                <c:pt idx="71">
                  <c:v>1.1321229401652E-3</c:v>
                </c:pt>
                <c:pt idx="72">
                  <c:v>7.9667910604210002E-4</c:v>
                </c:pt>
                <c:pt idx="73">
                  <c:v>3.4382992997608998E-3</c:v>
                </c:pt>
                <c:pt idx="74">
                  <c:v>5.4509623044989995E-4</c:v>
                </c:pt>
                <c:pt idx="75">
                  <c:v>3.7737431338840001E-4</c:v>
                </c:pt>
                <c:pt idx="76">
                  <c:v>3.3125078619648E-3</c:v>
                </c:pt>
                <c:pt idx="77">
                  <c:v>9.9375235858944998E-3</c:v>
                </c:pt>
                <c:pt idx="78">
                  <c:v>5.8702670971519995E-4</c:v>
                </c:pt>
                <c:pt idx="79">
                  <c:v>1.677219170615E-4</c:v>
                </c:pt>
                <c:pt idx="80">
                  <c:v>4.1930479265378001E-5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1B-40E5-A9BB-F07C11FA6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95"/>
          <c:min val="3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10"/>
      </c:valAx>
      <c:valAx>
        <c:axId val="277200192"/>
        <c:scaling>
          <c:orientation val="minMax"/>
          <c:max val="3.0000000000000009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0588039473462"/>
          <c:y val="0.1244152143730639"/>
          <c:w val="0.24029145249473857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strRef>
          <c:f>"Observed Average Trip Length: Generalized Cost (minutes)"</c:f>
          <c:strCache>
            <c:ptCount val="1"/>
            <c:pt idx="0">
              <c:v>Observed Average Trip Length: Generalized Cost (minutes)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normalizeH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50719218735412"/>
          <c:y val="0.11310908504857944"/>
          <c:w val="0.81678976858819807"/>
          <c:h val="0.6162821752544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Obsv_GC!$O$9</c:f>
              <c:strCache>
                <c:ptCount val="1"/>
                <c:pt idx="0">
                  <c:v>Avg Trip Length</c:v>
                </c:pt>
              </c:strCache>
            </c:strRef>
          </c:tx>
          <c:spPr>
            <a:solidFill>
              <a:schemeClr val="accent2">
                <a:lumMod val="50000"/>
                <a:alpha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Obsv_GC!$M$10:$N$20</c15:sqref>
                  </c15:fullRef>
                </c:ext>
              </c:extLst>
              <c:f>Obsv_GC!$M$10:$N$15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Obsv_GC!$O$10:$O$20</c15:sqref>
                  </c15:fullRef>
                </c:ext>
              </c:extLst>
              <c:f>Obsv_GC!$O$10:$O$15</c:f>
              <c:numCache>
                <c:formatCode>0.0</c:formatCode>
                <c:ptCount val="6"/>
                <c:pt idx="0">
                  <c:v>81.400418200000047</c:v>
                </c:pt>
                <c:pt idx="1">
                  <c:v>96.432495999999929</c:v>
                </c:pt>
                <c:pt idx="2">
                  <c:v>147.6206499999999</c:v>
                </c:pt>
                <c:pt idx="3">
                  <c:v>70.428134399999976</c:v>
                </c:pt>
                <c:pt idx="4">
                  <c:v>100.30357799999999</c:v>
                </c:pt>
                <c:pt idx="5">
                  <c:v>158.78199140000009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D-4D8F-9E2C-4E51EC96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9309568"/>
        <c:axId val="219311104"/>
      </c:barChart>
      <c:lineChart>
        <c:grouping val="standard"/>
        <c:varyColors val="0"/>
        <c:ser>
          <c:idx val="1"/>
          <c:order val="1"/>
          <c:tx>
            <c:strRef>
              <c:f>Obsv_GC!$N$22</c:f>
              <c:strCache>
                <c:ptCount val="1"/>
              </c:strCache>
            </c:strRef>
          </c:tx>
          <c:spPr>
            <a:ln w="34925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Obsv_GC!$M$10:$N$20</c15:sqref>
                  </c15:fullRef>
                </c:ext>
              </c:extLst>
              <c:f>Obsv_GC!$M$10:$N$15</c:f>
              <c:strCache>
                <c:ptCount val="6"/>
                <c:pt idx="0">
                  <c:v>IX</c:v>
                </c:pt>
                <c:pt idx="1">
                  <c:v>IX_MD</c:v>
                </c:pt>
                <c:pt idx="2">
                  <c:v>IX_HV</c:v>
                </c:pt>
                <c:pt idx="3">
                  <c:v>XI</c:v>
                </c:pt>
                <c:pt idx="4">
                  <c:v>XI_MD</c:v>
                </c:pt>
                <c:pt idx="5">
                  <c:v>XI_HV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Obsv_GC!$R$10:$R$20</c15:sqref>
                  </c15:fullRef>
                </c:ext>
              </c:extLst>
              <c:f>Obsv_GC!$R$10:$R$15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D-4D8F-9E2C-4E51EC96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09568"/>
        <c:axId val="219311104"/>
      </c:lineChart>
      <c:catAx>
        <c:axId val="219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11104"/>
        <c:crosses val="autoZero"/>
        <c:auto val="1"/>
        <c:lblAlgn val="ctr"/>
        <c:lblOffset val="100"/>
        <c:noMultiLvlLbl val="0"/>
      </c:catAx>
      <c:valAx>
        <c:axId val="21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09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>
            <a:lumMod val="5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C0-43B5-8001-5C0EB9454F92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0-43B5-8001-5C0EB9454F92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3.7060000000000001E-4</c:v>
                </c:pt>
                <c:pt idx="151">
                  <c:v>3.8039999999999998E-4</c:v>
                </c:pt>
                <c:pt idx="152">
                  <c:v>3.8470000000000003E-4</c:v>
                </c:pt>
                <c:pt idx="153">
                  <c:v>3.8509999999999998E-4</c:v>
                </c:pt>
                <c:pt idx="154">
                  <c:v>3.8059999999999998E-4</c:v>
                </c:pt>
                <c:pt idx="155">
                  <c:v>3.7669999999999999E-4</c:v>
                </c:pt>
                <c:pt idx="156">
                  <c:v>3.7270000000000001E-4</c:v>
                </c:pt>
                <c:pt idx="157">
                  <c:v>3.6620000000000001E-4</c:v>
                </c:pt>
                <c:pt idx="158">
                  <c:v>3.5859999999999999E-4</c:v>
                </c:pt>
                <c:pt idx="159">
                  <c:v>3.4929999999999998E-4</c:v>
                </c:pt>
                <c:pt idx="160">
                  <c:v>3.3930000000000001E-4</c:v>
                </c:pt>
                <c:pt idx="161">
                  <c:v>3.2979999999999999E-4</c:v>
                </c:pt>
                <c:pt idx="162">
                  <c:v>3.212E-4</c:v>
                </c:pt>
                <c:pt idx="163">
                  <c:v>3.1349999999999998E-4</c:v>
                </c:pt>
                <c:pt idx="164">
                  <c:v>3.0610000000000001E-4</c:v>
                </c:pt>
                <c:pt idx="165">
                  <c:v>2.965E-4</c:v>
                </c:pt>
                <c:pt idx="166">
                  <c:v>2.8709999999999999E-4</c:v>
                </c:pt>
                <c:pt idx="167">
                  <c:v>2.7359999999999998E-4</c:v>
                </c:pt>
                <c:pt idx="168">
                  <c:v>2.6120000000000001E-4</c:v>
                </c:pt>
                <c:pt idx="169">
                  <c:v>2.5000000000000001E-4</c:v>
                </c:pt>
                <c:pt idx="170">
                  <c:v>2.396E-4</c:v>
                </c:pt>
                <c:pt idx="171">
                  <c:v>2.288E-4</c:v>
                </c:pt>
                <c:pt idx="172">
                  <c:v>2.05E-4</c:v>
                </c:pt>
                <c:pt idx="173">
                  <c:v>1.639E-4</c:v>
                </c:pt>
                <c:pt idx="174">
                  <c:v>1.2310000000000001E-4</c:v>
                </c:pt>
                <c:pt idx="175">
                  <c:v>8.2000000000000001E-5</c:v>
                </c:pt>
                <c:pt idx="176">
                  <c:v>4.1E-5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C0-43B5-8001-5C0EB9454F92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1.6188999999999999E-3</c:v>
                </c:pt>
                <c:pt idx="151">
                  <c:v>1.5317E-3</c:v>
                </c:pt>
                <c:pt idx="152">
                  <c:v>1.4779999999999999E-3</c:v>
                </c:pt>
                <c:pt idx="153">
                  <c:v>1.4836000000000001E-3</c:v>
                </c:pt>
                <c:pt idx="154">
                  <c:v>1.5077000000000001E-3</c:v>
                </c:pt>
                <c:pt idx="155">
                  <c:v>1.6022E-3</c:v>
                </c:pt>
                <c:pt idx="156">
                  <c:v>1.6243E-3</c:v>
                </c:pt>
                <c:pt idx="157">
                  <c:v>1.6452000000000001E-3</c:v>
                </c:pt>
                <c:pt idx="158">
                  <c:v>1.6704999999999999E-3</c:v>
                </c:pt>
                <c:pt idx="159">
                  <c:v>1.6953999999999999E-3</c:v>
                </c:pt>
                <c:pt idx="160">
                  <c:v>1.7171E-3</c:v>
                </c:pt>
                <c:pt idx="161">
                  <c:v>1.7481E-3</c:v>
                </c:pt>
                <c:pt idx="162">
                  <c:v>1.7776000000000001E-3</c:v>
                </c:pt>
                <c:pt idx="163">
                  <c:v>1.8062E-3</c:v>
                </c:pt>
                <c:pt idx="164">
                  <c:v>1.8399E-3</c:v>
                </c:pt>
                <c:pt idx="165">
                  <c:v>1.8718999999999999E-3</c:v>
                </c:pt>
                <c:pt idx="166">
                  <c:v>1.9078999999999999E-3</c:v>
                </c:pt>
                <c:pt idx="167">
                  <c:v>1.9441E-3</c:v>
                </c:pt>
                <c:pt idx="168">
                  <c:v>2.0181000000000001E-3</c:v>
                </c:pt>
                <c:pt idx="169">
                  <c:v>2.0414999999999999E-3</c:v>
                </c:pt>
                <c:pt idx="170">
                  <c:v>2.0368999999999999E-3</c:v>
                </c:pt>
                <c:pt idx="171">
                  <c:v>2.0398E-3</c:v>
                </c:pt>
                <c:pt idx="172">
                  <c:v>2.0236999999999998E-3</c:v>
                </c:pt>
                <c:pt idx="173">
                  <c:v>1.9949999999999998E-3</c:v>
                </c:pt>
                <c:pt idx="174">
                  <c:v>1.9667E-3</c:v>
                </c:pt>
                <c:pt idx="175">
                  <c:v>1.9346000000000001E-3</c:v>
                </c:pt>
                <c:pt idx="176">
                  <c:v>1.9004E-3</c:v>
                </c:pt>
                <c:pt idx="177">
                  <c:v>1.8791000000000001E-3</c:v>
                </c:pt>
                <c:pt idx="178">
                  <c:v>1.8591E-3</c:v>
                </c:pt>
                <c:pt idx="179">
                  <c:v>1.8397000000000001E-3</c:v>
                </c:pt>
                <c:pt idx="180">
                  <c:v>1.8212E-3</c:v>
                </c:pt>
                <c:pt idx="181">
                  <c:v>1.8086000000000001E-3</c:v>
                </c:pt>
                <c:pt idx="182">
                  <c:v>1.7734000000000001E-3</c:v>
                </c:pt>
                <c:pt idx="183">
                  <c:v>1.7390000000000001E-3</c:v>
                </c:pt>
                <c:pt idx="184">
                  <c:v>1.7030000000000001E-3</c:v>
                </c:pt>
                <c:pt idx="185">
                  <c:v>1.6584E-3</c:v>
                </c:pt>
                <c:pt idx="186">
                  <c:v>1.6145E-3</c:v>
                </c:pt>
                <c:pt idx="187">
                  <c:v>1.4529E-3</c:v>
                </c:pt>
                <c:pt idx="188">
                  <c:v>1.2917E-3</c:v>
                </c:pt>
                <c:pt idx="189">
                  <c:v>1.1301E-3</c:v>
                </c:pt>
                <c:pt idx="190">
                  <c:v>9.6880000000000002E-4</c:v>
                </c:pt>
                <c:pt idx="191">
                  <c:v>8.074E-4</c:v>
                </c:pt>
                <c:pt idx="192">
                  <c:v>6.4599999999999998E-4</c:v>
                </c:pt>
                <c:pt idx="193">
                  <c:v>4.8420000000000001E-4</c:v>
                </c:pt>
                <c:pt idx="194">
                  <c:v>3.2279999999999999E-4</c:v>
                </c:pt>
                <c:pt idx="195">
                  <c:v>1.6139999999999999E-4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C0-43B5-8001-5C0EB9454F92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FC0-43B5-8001-5C0EB9454F92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5.1259999999999999E-4</c:v>
                </c:pt>
                <c:pt idx="151">
                  <c:v>5.1570000000000001E-4</c:v>
                </c:pt>
                <c:pt idx="152">
                  <c:v>5.2459999999999996E-4</c:v>
                </c:pt>
                <c:pt idx="153">
                  <c:v>5.3209999999999998E-4</c:v>
                </c:pt>
                <c:pt idx="154">
                  <c:v>5.2209999999999995E-4</c:v>
                </c:pt>
                <c:pt idx="155">
                  <c:v>5.1009999999999998E-4</c:v>
                </c:pt>
                <c:pt idx="156">
                  <c:v>4.9589999999999996E-4</c:v>
                </c:pt>
                <c:pt idx="157">
                  <c:v>4.8200000000000001E-4</c:v>
                </c:pt>
                <c:pt idx="158">
                  <c:v>4.6700000000000002E-4</c:v>
                </c:pt>
                <c:pt idx="159">
                  <c:v>4.506E-4</c:v>
                </c:pt>
                <c:pt idx="160">
                  <c:v>4.3169999999999998E-4</c:v>
                </c:pt>
                <c:pt idx="161">
                  <c:v>4.0999999999999999E-4</c:v>
                </c:pt>
                <c:pt idx="162">
                  <c:v>3.8840000000000001E-4</c:v>
                </c:pt>
                <c:pt idx="163">
                  <c:v>3.6749999999999999E-4</c:v>
                </c:pt>
                <c:pt idx="164">
                  <c:v>3.4680000000000003E-4</c:v>
                </c:pt>
                <c:pt idx="165">
                  <c:v>3.2709999999999998E-4</c:v>
                </c:pt>
                <c:pt idx="166">
                  <c:v>3.0459999999999998E-4</c:v>
                </c:pt>
                <c:pt idx="167">
                  <c:v>2.8449999999999998E-4</c:v>
                </c:pt>
                <c:pt idx="168">
                  <c:v>2.6449999999999998E-4</c:v>
                </c:pt>
                <c:pt idx="169">
                  <c:v>2.4429999999999998E-4</c:v>
                </c:pt>
                <c:pt idx="170">
                  <c:v>2.2609999999999999E-4</c:v>
                </c:pt>
                <c:pt idx="171">
                  <c:v>2.0819999999999999E-4</c:v>
                </c:pt>
                <c:pt idx="172">
                  <c:v>1.92E-4</c:v>
                </c:pt>
                <c:pt idx="173">
                  <c:v>1.4420000000000001E-4</c:v>
                </c:pt>
                <c:pt idx="174">
                  <c:v>9.6000000000000002E-5</c:v>
                </c:pt>
                <c:pt idx="175">
                  <c:v>4.8000000000000001E-5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FC0-43B5-8001-5C0EB9454F92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FC0-43B5-8001-5C0EB9454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4325982552262071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F-4C7C-9A8D-8D9CF99A8FA2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3F-4C7C-9A8D-8D9CF99A8FA2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3.7060000000000001E-4</c:v>
                </c:pt>
                <c:pt idx="151">
                  <c:v>3.8039999999999998E-4</c:v>
                </c:pt>
                <c:pt idx="152">
                  <c:v>3.8470000000000003E-4</c:v>
                </c:pt>
                <c:pt idx="153">
                  <c:v>3.8509999999999998E-4</c:v>
                </c:pt>
                <c:pt idx="154">
                  <c:v>3.8059999999999998E-4</c:v>
                </c:pt>
                <c:pt idx="155">
                  <c:v>3.7669999999999999E-4</c:v>
                </c:pt>
                <c:pt idx="156">
                  <c:v>3.7270000000000001E-4</c:v>
                </c:pt>
                <c:pt idx="157">
                  <c:v>3.6620000000000001E-4</c:v>
                </c:pt>
                <c:pt idx="158">
                  <c:v>3.5859999999999999E-4</c:v>
                </c:pt>
                <c:pt idx="159">
                  <c:v>3.4929999999999998E-4</c:v>
                </c:pt>
                <c:pt idx="160">
                  <c:v>3.3930000000000001E-4</c:v>
                </c:pt>
                <c:pt idx="161">
                  <c:v>3.2979999999999999E-4</c:v>
                </c:pt>
                <c:pt idx="162">
                  <c:v>3.212E-4</c:v>
                </c:pt>
                <c:pt idx="163">
                  <c:v>3.1349999999999998E-4</c:v>
                </c:pt>
                <c:pt idx="164">
                  <c:v>3.0610000000000001E-4</c:v>
                </c:pt>
                <c:pt idx="165">
                  <c:v>2.965E-4</c:v>
                </c:pt>
                <c:pt idx="166">
                  <c:v>2.8709999999999999E-4</c:v>
                </c:pt>
                <c:pt idx="167">
                  <c:v>2.7359999999999998E-4</c:v>
                </c:pt>
                <c:pt idx="168">
                  <c:v>2.6120000000000001E-4</c:v>
                </c:pt>
                <c:pt idx="169">
                  <c:v>2.5000000000000001E-4</c:v>
                </c:pt>
                <c:pt idx="170">
                  <c:v>2.396E-4</c:v>
                </c:pt>
                <c:pt idx="171">
                  <c:v>2.288E-4</c:v>
                </c:pt>
                <c:pt idx="172">
                  <c:v>2.05E-4</c:v>
                </c:pt>
                <c:pt idx="173">
                  <c:v>1.639E-4</c:v>
                </c:pt>
                <c:pt idx="174">
                  <c:v>1.2310000000000001E-4</c:v>
                </c:pt>
                <c:pt idx="175">
                  <c:v>8.2000000000000001E-5</c:v>
                </c:pt>
                <c:pt idx="176">
                  <c:v>4.1E-5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3F-4C7C-9A8D-8D9CF99A8FA2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1.6188999999999999E-3</c:v>
                </c:pt>
                <c:pt idx="151">
                  <c:v>1.5317E-3</c:v>
                </c:pt>
                <c:pt idx="152">
                  <c:v>1.4779999999999999E-3</c:v>
                </c:pt>
                <c:pt idx="153">
                  <c:v>1.4836000000000001E-3</c:v>
                </c:pt>
                <c:pt idx="154">
                  <c:v>1.5077000000000001E-3</c:v>
                </c:pt>
                <c:pt idx="155">
                  <c:v>1.6022E-3</c:v>
                </c:pt>
                <c:pt idx="156">
                  <c:v>1.6243E-3</c:v>
                </c:pt>
                <c:pt idx="157">
                  <c:v>1.6452000000000001E-3</c:v>
                </c:pt>
                <c:pt idx="158">
                  <c:v>1.6704999999999999E-3</c:v>
                </c:pt>
                <c:pt idx="159">
                  <c:v>1.6953999999999999E-3</c:v>
                </c:pt>
                <c:pt idx="160">
                  <c:v>1.7171E-3</c:v>
                </c:pt>
                <c:pt idx="161">
                  <c:v>1.7481E-3</c:v>
                </c:pt>
                <c:pt idx="162">
                  <c:v>1.7776000000000001E-3</c:v>
                </c:pt>
                <c:pt idx="163">
                  <c:v>1.8062E-3</c:v>
                </c:pt>
                <c:pt idx="164">
                  <c:v>1.8399E-3</c:v>
                </c:pt>
                <c:pt idx="165">
                  <c:v>1.8718999999999999E-3</c:v>
                </c:pt>
                <c:pt idx="166">
                  <c:v>1.9078999999999999E-3</c:v>
                </c:pt>
                <c:pt idx="167">
                  <c:v>1.9441E-3</c:v>
                </c:pt>
                <c:pt idx="168">
                  <c:v>2.0181000000000001E-3</c:v>
                </c:pt>
                <c:pt idx="169">
                  <c:v>2.0414999999999999E-3</c:v>
                </c:pt>
                <c:pt idx="170">
                  <c:v>2.0368999999999999E-3</c:v>
                </c:pt>
                <c:pt idx="171">
                  <c:v>2.0398E-3</c:v>
                </c:pt>
                <c:pt idx="172">
                  <c:v>2.0236999999999998E-3</c:v>
                </c:pt>
                <c:pt idx="173">
                  <c:v>1.9949999999999998E-3</c:v>
                </c:pt>
                <c:pt idx="174">
                  <c:v>1.9667E-3</c:v>
                </c:pt>
                <c:pt idx="175">
                  <c:v>1.9346000000000001E-3</c:v>
                </c:pt>
                <c:pt idx="176">
                  <c:v>1.9004E-3</c:v>
                </c:pt>
                <c:pt idx="177">
                  <c:v>1.8791000000000001E-3</c:v>
                </c:pt>
                <c:pt idx="178">
                  <c:v>1.8591E-3</c:v>
                </c:pt>
                <c:pt idx="179">
                  <c:v>1.8397000000000001E-3</c:v>
                </c:pt>
                <c:pt idx="180">
                  <c:v>1.8212E-3</c:v>
                </c:pt>
                <c:pt idx="181">
                  <c:v>1.8086000000000001E-3</c:v>
                </c:pt>
                <c:pt idx="182">
                  <c:v>1.7734000000000001E-3</c:v>
                </c:pt>
                <c:pt idx="183">
                  <c:v>1.7390000000000001E-3</c:v>
                </c:pt>
                <c:pt idx="184">
                  <c:v>1.7030000000000001E-3</c:v>
                </c:pt>
                <c:pt idx="185">
                  <c:v>1.6584E-3</c:v>
                </c:pt>
                <c:pt idx="186">
                  <c:v>1.6145E-3</c:v>
                </c:pt>
                <c:pt idx="187">
                  <c:v>1.4529E-3</c:v>
                </c:pt>
                <c:pt idx="188">
                  <c:v>1.2917E-3</c:v>
                </c:pt>
                <c:pt idx="189">
                  <c:v>1.1301E-3</c:v>
                </c:pt>
                <c:pt idx="190">
                  <c:v>9.6880000000000002E-4</c:v>
                </c:pt>
                <c:pt idx="191">
                  <c:v>8.074E-4</c:v>
                </c:pt>
                <c:pt idx="192">
                  <c:v>6.4599999999999998E-4</c:v>
                </c:pt>
                <c:pt idx="193">
                  <c:v>4.8420000000000001E-4</c:v>
                </c:pt>
                <c:pt idx="194">
                  <c:v>3.2279999999999999E-4</c:v>
                </c:pt>
                <c:pt idx="195">
                  <c:v>1.6139999999999999E-4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3F-4C7C-9A8D-8D9CF99A8FA2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3F-4C7C-9A8D-8D9CF99A8FA2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5.1259999999999999E-4</c:v>
                </c:pt>
                <c:pt idx="151">
                  <c:v>5.1570000000000001E-4</c:v>
                </c:pt>
                <c:pt idx="152">
                  <c:v>5.2459999999999996E-4</c:v>
                </c:pt>
                <c:pt idx="153">
                  <c:v>5.3209999999999998E-4</c:v>
                </c:pt>
                <c:pt idx="154">
                  <c:v>5.2209999999999995E-4</c:v>
                </c:pt>
                <c:pt idx="155">
                  <c:v>5.1009999999999998E-4</c:v>
                </c:pt>
                <c:pt idx="156">
                  <c:v>4.9589999999999996E-4</c:v>
                </c:pt>
                <c:pt idx="157">
                  <c:v>4.8200000000000001E-4</c:v>
                </c:pt>
                <c:pt idx="158">
                  <c:v>4.6700000000000002E-4</c:v>
                </c:pt>
                <c:pt idx="159">
                  <c:v>4.506E-4</c:v>
                </c:pt>
                <c:pt idx="160">
                  <c:v>4.3169999999999998E-4</c:v>
                </c:pt>
                <c:pt idx="161">
                  <c:v>4.0999999999999999E-4</c:v>
                </c:pt>
                <c:pt idx="162">
                  <c:v>3.8840000000000001E-4</c:v>
                </c:pt>
                <c:pt idx="163">
                  <c:v>3.6749999999999999E-4</c:v>
                </c:pt>
                <c:pt idx="164">
                  <c:v>3.4680000000000003E-4</c:v>
                </c:pt>
                <c:pt idx="165">
                  <c:v>3.2709999999999998E-4</c:v>
                </c:pt>
                <c:pt idx="166">
                  <c:v>3.0459999999999998E-4</c:v>
                </c:pt>
                <c:pt idx="167">
                  <c:v>2.8449999999999998E-4</c:v>
                </c:pt>
                <c:pt idx="168">
                  <c:v>2.6449999999999998E-4</c:v>
                </c:pt>
                <c:pt idx="169">
                  <c:v>2.4429999999999998E-4</c:v>
                </c:pt>
                <c:pt idx="170">
                  <c:v>2.2609999999999999E-4</c:v>
                </c:pt>
                <c:pt idx="171">
                  <c:v>2.0819999999999999E-4</c:v>
                </c:pt>
                <c:pt idx="172">
                  <c:v>1.92E-4</c:v>
                </c:pt>
                <c:pt idx="173">
                  <c:v>1.4420000000000001E-4</c:v>
                </c:pt>
                <c:pt idx="174">
                  <c:v>9.6000000000000002E-5</c:v>
                </c:pt>
                <c:pt idx="175">
                  <c:v>4.8000000000000001E-5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3F-4C7C-9A8D-8D9CF99A8FA2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3F-4C7C-9A8D-8D9CF99A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510215694575981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FA-4980-9BA2-70F567575E05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FA-4980-9BA2-70F567575E05}"/>
            </c:ext>
          </c:extLst>
        </c:ser>
        <c:ser>
          <c:idx val="10"/>
          <c:order val="2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FA-4980-9BA2-70F567575E05}"/>
            </c:ext>
          </c:extLst>
        </c:ser>
        <c:ser>
          <c:idx val="11"/>
          <c:order val="3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FA-4980-9BA2-70F567575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80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A2-4D69-B5ED-B72C36FC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45"/>
          <c:min val="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10"/>
        <c:minorUnit val="2"/>
      </c:valAx>
      <c:valAx>
        <c:axId val="277200192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39022078281133"/>
          <c:y val="0.1244152143730639"/>
          <c:w val="0.22596003565927339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C9-4404-A22C-94C6644F6CCB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C9-4404-A22C-94C6644F6CCB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3.7060000000000001E-4</c:v>
                </c:pt>
                <c:pt idx="151">
                  <c:v>3.8039999999999998E-4</c:v>
                </c:pt>
                <c:pt idx="152">
                  <c:v>3.8470000000000003E-4</c:v>
                </c:pt>
                <c:pt idx="153">
                  <c:v>3.8509999999999998E-4</c:v>
                </c:pt>
                <c:pt idx="154">
                  <c:v>3.8059999999999998E-4</c:v>
                </c:pt>
                <c:pt idx="155">
                  <c:v>3.7669999999999999E-4</c:v>
                </c:pt>
                <c:pt idx="156">
                  <c:v>3.7270000000000001E-4</c:v>
                </c:pt>
                <c:pt idx="157">
                  <c:v>3.6620000000000001E-4</c:v>
                </c:pt>
                <c:pt idx="158">
                  <c:v>3.5859999999999999E-4</c:v>
                </c:pt>
                <c:pt idx="159">
                  <c:v>3.4929999999999998E-4</c:v>
                </c:pt>
                <c:pt idx="160">
                  <c:v>3.3930000000000001E-4</c:v>
                </c:pt>
                <c:pt idx="161">
                  <c:v>3.2979999999999999E-4</c:v>
                </c:pt>
                <c:pt idx="162">
                  <c:v>3.212E-4</c:v>
                </c:pt>
                <c:pt idx="163">
                  <c:v>3.1349999999999998E-4</c:v>
                </c:pt>
                <c:pt idx="164">
                  <c:v>3.0610000000000001E-4</c:v>
                </c:pt>
                <c:pt idx="165">
                  <c:v>2.965E-4</c:v>
                </c:pt>
                <c:pt idx="166">
                  <c:v>2.8709999999999999E-4</c:v>
                </c:pt>
                <c:pt idx="167">
                  <c:v>2.7359999999999998E-4</c:v>
                </c:pt>
                <c:pt idx="168">
                  <c:v>2.6120000000000001E-4</c:v>
                </c:pt>
                <c:pt idx="169">
                  <c:v>2.5000000000000001E-4</c:v>
                </c:pt>
                <c:pt idx="170">
                  <c:v>2.396E-4</c:v>
                </c:pt>
                <c:pt idx="171">
                  <c:v>2.288E-4</c:v>
                </c:pt>
                <c:pt idx="172">
                  <c:v>2.05E-4</c:v>
                </c:pt>
                <c:pt idx="173">
                  <c:v>1.639E-4</c:v>
                </c:pt>
                <c:pt idx="174">
                  <c:v>1.2310000000000001E-4</c:v>
                </c:pt>
                <c:pt idx="175">
                  <c:v>8.2000000000000001E-5</c:v>
                </c:pt>
                <c:pt idx="176">
                  <c:v>4.1E-5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C9-4404-A22C-94C6644F6CCB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1.6188999999999999E-3</c:v>
                </c:pt>
                <c:pt idx="151">
                  <c:v>1.5317E-3</c:v>
                </c:pt>
                <c:pt idx="152">
                  <c:v>1.4779999999999999E-3</c:v>
                </c:pt>
                <c:pt idx="153">
                  <c:v>1.4836000000000001E-3</c:v>
                </c:pt>
                <c:pt idx="154">
                  <c:v>1.5077000000000001E-3</c:v>
                </c:pt>
                <c:pt idx="155">
                  <c:v>1.6022E-3</c:v>
                </c:pt>
                <c:pt idx="156">
                  <c:v>1.6243E-3</c:v>
                </c:pt>
                <c:pt idx="157">
                  <c:v>1.6452000000000001E-3</c:v>
                </c:pt>
                <c:pt idx="158">
                  <c:v>1.6704999999999999E-3</c:v>
                </c:pt>
                <c:pt idx="159">
                  <c:v>1.6953999999999999E-3</c:v>
                </c:pt>
                <c:pt idx="160">
                  <c:v>1.7171E-3</c:v>
                </c:pt>
                <c:pt idx="161">
                  <c:v>1.7481E-3</c:v>
                </c:pt>
                <c:pt idx="162">
                  <c:v>1.7776000000000001E-3</c:v>
                </c:pt>
                <c:pt idx="163">
                  <c:v>1.8062E-3</c:v>
                </c:pt>
                <c:pt idx="164">
                  <c:v>1.8399E-3</c:v>
                </c:pt>
                <c:pt idx="165">
                  <c:v>1.8718999999999999E-3</c:v>
                </c:pt>
                <c:pt idx="166">
                  <c:v>1.9078999999999999E-3</c:v>
                </c:pt>
                <c:pt idx="167">
                  <c:v>1.9441E-3</c:v>
                </c:pt>
                <c:pt idx="168">
                  <c:v>2.0181000000000001E-3</c:v>
                </c:pt>
                <c:pt idx="169">
                  <c:v>2.0414999999999999E-3</c:v>
                </c:pt>
                <c:pt idx="170">
                  <c:v>2.0368999999999999E-3</c:v>
                </c:pt>
                <c:pt idx="171">
                  <c:v>2.0398E-3</c:v>
                </c:pt>
                <c:pt idx="172">
                  <c:v>2.0236999999999998E-3</c:v>
                </c:pt>
                <c:pt idx="173">
                  <c:v>1.9949999999999998E-3</c:v>
                </c:pt>
                <c:pt idx="174">
                  <c:v>1.9667E-3</c:v>
                </c:pt>
                <c:pt idx="175">
                  <c:v>1.9346000000000001E-3</c:v>
                </c:pt>
                <c:pt idx="176">
                  <c:v>1.9004E-3</c:v>
                </c:pt>
                <c:pt idx="177">
                  <c:v>1.8791000000000001E-3</c:v>
                </c:pt>
                <c:pt idx="178">
                  <c:v>1.8591E-3</c:v>
                </c:pt>
                <c:pt idx="179">
                  <c:v>1.8397000000000001E-3</c:v>
                </c:pt>
                <c:pt idx="180">
                  <c:v>1.8212E-3</c:v>
                </c:pt>
                <c:pt idx="181">
                  <c:v>1.8086000000000001E-3</c:v>
                </c:pt>
                <c:pt idx="182">
                  <c:v>1.7734000000000001E-3</c:v>
                </c:pt>
                <c:pt idx="183">
                  <c:v>1.7390000000000001E-3</c:v>
                </c:pt>
                <c:pt idx="184">
                  <c:v>1.7030000000000001E-3</c:v>
                </c:pt>
                <c:pt idx="185">
                  <c:v>1.6584E-3</c:v>
                </c:pt>
                <c:pt idx="186">
                  <c:v>1.6145E-3</c:v>
                </c:pt>
                <c:pt idx="187">
                  <c:v>1.4529E-3</c:v>
                </c:pt>
                <c:pt idx="188">
                  <c:v>1.2917E-3</c:v>
                </c:pt>
                <c:pt idx="189">
                  <c:v>1.1301E-3</c:v>
                </c:pt>
                <c:pt idx="190">
                  <c:v>9.6880000000000002E-4</c:v>
                </c:pt>
                <c:pt idx="191">
                  <c:v>8.074E-4</c:v>
                </c:pt>
                <c:pt idx="192">
                  <c:v>6.4599999999999998E-4</c:v>
                </c:pt>
                <c:pt idx="193">
                  <c:v>4.8420000000000001E-4</c:v>
                </c:pt>
                <c:pt idx="194">
                  <c:v>3.2279999999999999E-4</c:v>
                </c:pt>
                <c:pt idx="195">
                  <c:v>1.6139999999999999E-4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C9-4404-A22C-94C6644F6CCB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C9-4404-A22C-94C6644F6CCB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5.1259999999999999E-4</c:v>
                </c:pt>
                <c:pt idx="151">
                  <c:v>5.1570000000000001E-4</c:v>
                </c:pt>
                <c:pt idx="152">
                  <c:v>5.2459999999999996E-4</c:v>
                </c:pt>
                <c:pt idx="153">
                  <c:v>5.3209999999999998E-4</c:v>
                </c:pt>
                <c:pt idx="154">
                  <c:v>5.2209999999999995E-4</c:v>
                </c:pt>
                <c:pt idx="155">
                  <c:v>5.1009999999999998E-4</c:v>
                </c:pt>
                <c:pt idx="156">
                  <c:v>4.9589999999999996E-4</c:v>
                </c:pt>
                <c:pt idx="157">
                  <c:v>4.8200000000000001E-4</c:v>
                </c:pt>
                <c:pt idx="158">
                  <c:v>4.6700000000000002E-4</c:v>
                </c:pt>
                <c:pt idx="159">
                  <c:v>4.506E-4</c:v>
                </c:pt>
                <c:pt idx="160">
                  <c:v>4.3169999999999998E-4</c:v>
                </c:pt>
                <c:pt idx="161">
                  <c:v>4.0999999999999999E-4</c:v>
                </c:pt>
                <c:pt idx="162">
                  <c:v>3.8840000000000001E-4</c:v>
                </c:pt>
                <c:pt idx="163">
                  <c:v>3.6749999999999999E-4</c:v>
                </c:pt>
                <c:pt idx="164">
                  <c:v>3.4680000000000003E-4</c:v>
                </c:pt>
                <c:pt idx="165">
                  <c:v>3.2709999999999998E-4</c:v>
                </c:pt>
                <c:pt idx="166">
                  <c:v>3.0459999999999998E-4</c:v>
                </c:pt>
                <c:pt idx="167">
                  <c:v>2.8449999999999998E-4</c:v>
                </c:pt>
                <c:pt idx="168">
                  <c:v>2.6449999999999998E-4</c:v>
                </c:pt>
                <c:pt idx="169">
                  <c:v>2.4429999999999998E-4</c:v>
                </c:pt>
                <c:pt idx="170">
                  <c:v>2.2609999999999999E-4</c:v>
                </c:pt>
                <c:pt idx="171">
                  <c:v>2.0819999999999999E-4</c:v>
                </c:pt>
                <c:pt idx="172">
                  <c:v>1.92E-4</c:v>
                </c:pt>
                <c:pt idx="173">
                  <c:v>1.4420000000000001E-4</c:v>
                </c:pt>
                <c:pt idx="174">
                  <c:v>9.6000000000000002E-5</c:v>
                </c:pt>
                <c:pt idx="175">
                  <c:v>4.8000000000000001E-5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C9-4404-A22C-94C6644F6CCB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9C9-4404-A22C-94C6644F6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4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4110044266403988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93-4E05-BCE5-4ED082E7E4DB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93-4E05-BCE5-4ED082E7E4DB}"/>
            </c:ext>
          </c:extLst>
        </c:ser>
        <c:ser>
          <c:idx val="2"/>
          <c:order val="2"/>
          <c:tx>
            <c:strRef>
              <c:f>Obsv_GC!$F$10</c:f>
              <c:strCache>
                <c:ptCount val="1"/>
                <c:pt idx="0">
                  <c:v>IX_MD</c:v>
                </c:pt>
              </c:strCache>
            </c:strRef>
          </c:tx>
          <c:spPr>
            <a:ln w="25400" cap="rnd" cmpd="sng" algn="ctr">
              <a:solidFill>
                <a:srgbClr val="008DF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Obsv_GC!$F$11:$F$211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1.0300000000000001E-3</c:v>
                </c:pt>
                <c:pt idx="2">
                  <c:v>2.0481000000000002E-3</c:v>
                </c:pt>
                <c:pt idx="3">
                  <c:v>3.3609999999999998E-3</c:v>
                </c:pt>
                <c:pt idx="4">
                  <c:v>4.8658E-3</c:v>
                </c:pt>
                <c:pt idx="5">
                  <c:v>6.0593000000000001E-3</c:v>
                </c:pt>
                <c:pt idx="6">
                  <c:v>7.2480000000000001E-3</c:v>
                </c:pt>
                <c:pt idx="7">
                  <c:v>8.5348999999999998E-3</c:v>
                </c:pt>
                <c:pt idx="8">
                  <c:v>9.5215999999999999E-3</c:v>
                </c:pt>
                <c:pt idx="9">
                  <c:v>1.05095E-2</c:v>
                </c:pt>
                <c:pt idx="10">
                  <c:v>1.19431E-2</c:v>
                </c:pt>
                <c:pt idx="11">
                  <c:v>1.28685E-2</c:v>
                </c:pt>
                <c:pt idx="12">
                  <c:v>1.37672E-2</c:v>
                </c:pt>
                <c:pt idx="13">
                  <c:v>1.46263E-2</c:v>
                </c:pt>
                <c:pt idx="14">
                  <c:v>1.5466199999999999E-2</c:v>
                </c:pt>
                <c:pt idx="15">
                  <c:v>1.6274400000000001E-2</c:v>
                </c:pt>
                <c:pt idx="16">
                  <c:v>1.7004399999999999E-2</c:v>
                </c:pt>
                <c:pt idx="17">
                  <c:v>1.7687100000000001E-2</c:v>
                </c:pt>
                <c:pt idx="18">
                  <c:v>1.8335000000000001E-2</c:v>
                </c:pt>
                <c:pt idx="19">
                  <c:v>1.8849999999999999E-2</c:v>
                </c:pt>
                <c:pt idx="20">
                  <c:v>1.92277E-2</c:v>
                </c:pt>
                <c:pt idx="21">
                  <c:v>1.9570199999999999E-2</c:v>
                </c:pt>
                <c:pt idx="22">
                  <c:v>1.98312E-2</c:v>
                </c:pt>
                <c:pt idx="23">
                  <c:v>1.9963399999999999E-2</c:v>
                </c:pt>
                <c:pt idx="24">
                  <c:v>1.9949600000000001E-2</c:v>
                </c:pt>
                <c:pt idx="25">
                  <c:v>1.9837299999999999E-2</c:v>
                </c:pt>
                <c:pt idx="26">
                  <c:v>1.9606599999999998E-2</c:v>
                </c:pt>
                <c:pt idx="27">
                  <c:v>1.9288900000000001E-2</c:v>
                </c:pt>
                <c:pt idx="28">
                  <c:v>1.88925E-2</c:v>
                </c:pt>
                <c:pt idx="29">
                  <c:v>1.8405600000000001E-2</c:v>
                </c:pt>
                <c:pt idx="30">
                  <c:v>1.7836500000000002E-2</c:v>
                </c:pt>
                <c:pt idx="31">
                  <c:v>1.7161300000000001E-2</c:v>
                </c:pt>
                <c:pt idx="32">
                  <c:v>1.6468099999999999E-2</c:v>
                </c:pt>
                <c:pt idx="33">
                  <c:v>1.5764299999999998E-2</c:v>
                </c:pt>
                <c:pt idx="34">
                  <c:v>1.50165E-2</c:v>
                </c:pt>
                <c:pt idx="35">
                  <c:v>1.4246E-2</c:v>
                </c:pt>
                <c:pt idx="36">
                  <c:v>1.3476699999999999E-2</c:v>
                </c:pt>
                <c:pt idx="37">
                  <c:v>1.27346E-2</c:v>
                </c:pt>
                <c:pt idx="38">
                  <c:v>1.19994E-2</c:v>
                </c:pt>
                <c:pt idx="39">
                  <c:v>1.12897E-2</c:v>
                </c:pt>
                <c:pt idx="40">
                  <c:v>1.0629E-2</c:v>
                </c:pt>
                <c:pt idx="41">
                  <c:v>1.00112E-2</c:v>
                </c:pt>
                <c:pt idx="42">
                  <c:v>9.4111000000000004E-3</c:v>
                </c:pt>
                <c:pt idx="43">
                  <c:v>8.8074999999999994E-3</c:v>
                </c:pt>
                <c:pt idx="44">
                  <c:v>8.2515999999999996E-3</c:v>
                </c:pt>
                <c:pt idx="45">
                  <c:v>7.7520000000000002E-3</c:v>
                </c:pt>
                <c:pt idx="46">
                  <c:v>7.2927000000000001E-3</c:v>
                </c:pt>
                <c:pt idx="47">
                  <c:v>6.8945999999999999E-3</c:v>
                </c:pt>
                <c:pt idx="48">
                  <c:v>6.5379000000000001E-3</c:v>
                </c:pt>
                <c:pt idx="49">
                  <c:v>6.2303000000000002E-3</c:v>
                </c:pt>
                <c:pt idx="50">
                  <c:v>5.9756999999999996E-3</c:v>
                </c:pt>
                <c:pt idx="51">
                  <c:v>5.7838000000000004E-3</c:v>
                </c:pt>
                <c:pt idx="52">
                  <c:v>5.6569000000000003E-3</c:v>
                </c:pt>
                <c:pt idx="53">
                  <c:v>5.5681000000000003E-3</c:v>
                </c:pt>
                <c:pt idx="54">
                  <c:v>5.4973000000000001E-3</c:v>
                </c:pt>
                <c:pt idx="55">
                  <c:v>5.4837999999999996E-3</c:v>
                </c:pt>
                <c:pt idx="56">
                  <c:v>5.5319000000000002E-3</c:v>
                </c:pt>
                <c:pt idx="57">
                  <c:v>5.5954999999999998E-3</c:v>
                </c:pt>
                <c:pt idx="58">
                  <c:v>5.6576999999999999E-3</c:v>
                </c:pt>
                <c:pt idx="59">
                  <c:v>5.7225000000000002E-3</c:v>
                </c:pt>
                <c:pt idx="60">
                  <c:v>5.7894000000000001E-3</c:v>
                </c:pt>
                <c:pt idx="61">
                  <c:v>5.8674E-3</c:v>
                </c:pt>
                <c:pt idx="62">
                  <c:v>5.9595000000000004E-3</c:v>
                </c:pt>
                <c:pt idx="63">
                  <c:v>6.0527000000000003E-3</c:v>
                </c:pt>
                <c:pt idx="64">
                  <c:v>6.1704999999999998E-3</c:v>
                </c:pt>
                <c:pt idx="65">
                  <c:v>6.2909999999999997E-3</c:v>
                </c:pt>
                <c:pt idx="66">
                  <c:v>6.4073999999999997E-3</c:v>
                </c:pt>
                <c:pt idx="67">
                  <c:v>6.5246999999999996E-3</c:v>
                </c:pt>
                <c:pt idx="68">
                  <c:v>6.6296999999999997E-3</c:v>
                </c:pt>
                <c:pt idx="69">
                  <c:v>6.7215E-3</c:v>
                </c:pt>
                <c:pt idx="70">
                  <c:v>6.7917999999999997E-3</c:v>
                </c:pt>
                <c:pt idx="71">
                  <c:v>6.8409999999999999E-3</c:v>
                </c:pt>
                <c:pt idx="72">
                  <c:v>6.8481000000000002E-3</c:v>
                </c:pt>
                <c:pt idx="73">
                  <c:v>6.8389999999999996E-3</c:v>
                </c:pt>
                <c:pt idx="74">
                  <c:v>6.7853000000000002E-3</c:v>
                </c:pt>
                <c:pt idx="75">
                  <c:v>6.7086999999999997E-3</c:v>
                </c:pt>
                <c:pt idx="76">
                  <c:v>6.5798999999999996E-3</c:v>
                </c:pt>
                <c:pt idx="77">
                  <c:v>6.3610999999999997E-3</c:v>
                </c:pt>
                <c:pt idx="78">
                  <c:v>6.1253999999999996E-3</c:v>
                </c:pt>
                <c:pt idx="79">
                  <c:v>5.8847999999999999E-3</c:v>
                </c:pt>
                <c:pt idx="80">
                  <c:v>5.6506999999999998E-3</c:v>
                </c:pt>
                <c:pt idx="81">
                  <c:v>5.3828000000000001E-3</c:v>
                </c:pt>
                <c:pt idx="82">
                  <c:v>5.1070999999999998E-3</c:v>
                </c:pt>
                <c:pt idx="83">
                  <c:v>4.8333999999999998E-3</c:v>
                </c:pt>
                <c:pt idx="84">
                  <c:v>4.5611000000000002E-3</c:v>
                </c:pt>
                <c:pt idx="85">
                  <c:v>4.2963999999999997E-3</c:v>
                </c:pt>
                <c:pt idx="86">
                  <c:v>4.0390000000000001E-3</c:v>
                </c:pt>
                <c:pt idx="87">
                  <c:v>3.7916E-3</c:v>
                </c:pt>
                <c:pt idx="88">
                  <c:v>3.5473000000000002E-3</c:v>
                </c:pt>
                <c:pt idx="89">
                  <c:v>3.3056000000000001E-3</c:v>
                </c:pt>
                <c:pt idx="90">
                  <c:v>3.0820999999999999E-3</c:v>
                </c:pt>
                <c:pt idx="91">
                  <c:v>2.8877E-3</c:v>
                </c:pt>
                <c:pt idx="92">
                  <c:v>2.7117E-3</c:v>
                </c:pt>
                <c:pt idx="93">
                  <c:v>2.5904000000000001E-3</c:v>
                </c:pt>
                <c:pt idx="94">
                  <c:v>2.4719999999999998E-3</c:v>
                </c:pt>
                <c:pt idx="95">
                  <c:v>2.3858E-3</c:v>
                </c:pt>
                <c:pt idx="96">
                  <c:v>2.2277999999999998E-3</c:v>
                </c:pt>
                <c:pt idx="97">
                  <c:v>2.2022999999999999E-3</c:v>
                </c:pt>
                <c:pt idx="98">
                  <c:v>2.2315E-3</c:v>
                </c:pt>
                <c:pt idx="99">
                  <c:v>2.2796000000000001E-3</c:v>
                </c:pt>
                <c:pt idx="100">
                  <c:v>2.3449999999999999E-3</c:v>
                </c:pt>
                <c:pt idx="101">
                  <c:v>2.4280999999999999E-3</c:v>
                </c:pt>
                <c:pt idx="102">
                  <c:v>2.5580999999999998E-3</c:v>
                </c:pt>
                <c:pt idx="103">
                  <c:v>2.6990999999999999E-3</c:v>
                </c:pt>
                <c:pt idx="104">
                  <c:v>2.8422999999999999E-3</c:v>
                </c:pt>
                <c:pt idx="105">
                  <c:v>2.9845000000000002E-3</c:v>
                </c:pt>
                <c:pt idx="106">
                  <c:v>3.1129999999999999E-3</c:v>
                </c:pt>
                <c:pt idx="107">
                  <c:v>3.2349000000000002E-3</c:v>
                </c:pt>
                <c:pt idx="108">
                  <c:v>3.3514999999999999E-3</c:v>
                </c:pt>
                <c:pt idx="109">
                  <c:v>3.4657999999999998E-3</c:v>
                </c:pt>
                <c:pt idx="110">
                  <c:v>3.5818E-3</c:v>
                </c:pt>
                <c:pt idx="111">
                  <c:v>3.6803000000000001E-3</c:v>
                </c:pt>
                <c:pt idx="112">
                  <c:v>3.7471000000000002E-3</c:v>
                </c:pt>
                <c:pt idx="113">
                  <c:v>3.8021000000000001E-3</c:v>
                </c:pt>
                <c:pt idx="114">
                  <c:v>3.7902999999999999E-3</c:v>
                </c:pt>
                <c:pt idx="115">
                  <c:v>3.7718999999999999E-3</c:v>
                </c:pt>
                <c:pt idx="116">
                  <c:v>3.7383999999999998E-3</c:v>
                </c:pt>
                <c:pt idx="117">
                  <c:v>3.6773999999999999E-3</c:v>
                </c:pt>
                <c:pt idx="118">
                  <c:v>3.6102999999999999E-3</c:v>
                </c:pt>
                <c:pt idx="119">
                  <c:v>3.5301999999999998E-3</c:v>
                </c:pt>
                <c:pt idx="120">
                  <c:v>3.4332E-3</c:v>
                </c:pt>
                <c:pt idx="121">
                  <c:v>3.3129000000000001E-3</c:v>
                </c:pt>
                <c:pt idx="122">
                  <c:v>3.1578999999999999E-3</c:v>
                </c:pt>
                <c:pt idx="123">
                  <c:v>2.9567E-3</c:v>
                </c:pt>
                <c:pt idx="124">
                  <c:v>2.7485000000000001E-3</c:v>
                </c:pt>
                <c:pt idx="125">
                  <c:v>2.5403000000000001E-3</c:v>
                </c:pt>
                <c:pt idx="126">
                  <c:v>2.3351999999999999E-3</c:v>
                </c:pt>
                <c:pt idx="127">
                  <c:v>2.1389999999999998E-3</c:v>
                </c:pt>
                <c:pt idx="128">
                  <c:v>1.949E-3</c:v>
                </c:pt>
                <c:pt idx="129">
                  <c:v>1.7641E-3</c:v>
                </c:pt>
                <c:pt idx="130">
                  <c:v>1.5807E-3</c:v>
                </c:pt>
                <c:pt idx="131">
                  <c:v>1.4028999999999999E-3</c:v>
                </c:pt>
                <c:pt idx="132">
                  <c:v>1.2375999999999999E-3</c:v>
                </c:pt>
                <c:pt idx="133">
                  <c:v>1.0911E-3</c:v>
                </c:pt>
                <c:pt idx="134">
                  <c:v>9.4939999999999998E-4</c:v>
                </c:pt>
                <c:pt idx="135">
                  <c:v>8.4239999999999998E-4</c:v>
                </c:pt>
                <c:pt idx="136">
                  <c:v>7.4560000000000002E-4</c:v>
                </c:pt>
                <c:pt idx="137">
                  <c:v>6.5850000000000001E-4</c:v>
                </c:pt>
                <c:pt idx="138">
                  <c:v>5.8629999999999999E-4</c:v>
                </c:pt>
                <c:pt idx="139">
                  <c:v>5.1820000000000002E-4</c:v>
                </c:pt>
                <c:pt idx="140">
                  <c:v>4.5609999999999997E-4</c:v>
                </c:pt>
                <c:pt idx="141">
                  <c:v>4.0190000000000001E-4</c:v>
                </c:pt>
                <c:pt idx="142">
                  <c:v>3.611E-4</c:v>
                </c:pt>
                <c:pt idx="143">
                  <c:v>3.3849999999999999E-4</c:v>
                </c:pt>
                <c:pt idx="144">
                  <c:v>3.4010000000000003E-4</c:v>
                </c:pt>
                <c:pt idx="145">
                  <c:v>3.4509999999999999E-4</c:v>
                </c:pt>
                <c:pt idx="146">
                  <c:v>3.5340000000000002E-4</c:v>
                </c:pt>
                <c:pt idx="147">
                  <c:v>3.5980000000000002E-4</c:v>
                </c:pt>
                <c:pt idx="148">
                  <c:v>3.6519999999999999E-4</c:v>
                </c:pt>
                <c:pt idx="149">
                  <c:v>3.6820000000000001E-4</c:v>
                </c:pt>
                <c:pt idx="150">
                  <c:v>3.7060000000000001E-4</c:v>
                </c:pt>
                <c:pt idx="151">
                  <c:v>3.8039999999999998E-4</c:v>
                </c:pt>
                <c:pt idx="152">
                  <c:v>3.8470000000000003E-4</c:v>
                </c:pt>
                <c:pt idx="153">
                  <c:v>3.8509999999999998E-4</c:v>
                </c:pt>
                <c:pt idx="154">
                  <c:v>3.8059999999999998E-4</c:v>
                </c:pt>
                <c:pt idx="155">
                  <c:v>3.7669999999999999E-4</c:v>
                </c:pt>
                <c:pt idx="156">
                  <c:v>3.7270000000000001E-4</c:v>
                </c:pt>
                <c:pt idx="157">
                  <c:v>3.6620000000000001E-4</c:v>
                </c:pt>
                <c:pt idx="158">
                  <c:v>3.5859999999999999E-4</c:v>
                </c:pt>
                <c:pt idx="159">
                  <c:v>3.4929999999999998E-4</c:v>
                </c:pt>
                <c:pt idx="160">
                  <c:v>3.3930000000000001E-4</c:v>
                </c:pt>
                <c:pt idx="161">
                  <c:v>3.2979999999999999E-4</c:v>
                </c:pt>
                <c:pt idx="162">
                  <c:v>3.212E-4</c:v>
                </c:pt>
                <c:pt idx="163">
                  <c:v>3.1349999999999998E-4</c:v>
                </c:pt>
                <c:pt idx="164">
                  <c:v>3.0610000000000001E-4</c:v>
                </c:pt>
                <c:pt idx="165">
                  <c:v>2.965E-4</c:v>
                </c:pt>
                <c:pt idx="166">
                  <c:v>2.8709999999999999E-4</c:v>
                </c:pt>
                <c:pt idx="167">
                  <c:v>2.7359999999999998E-4</c:v>
                </c:pt>
                <c:pt idx="168">
                  <c:v>2.6120000000000001E-4</c:v>
                </c:pt>
                <c:pt idx="169">
                  <c:v>2.5000000000000001E-4</c:v>
                </c:pt>
                <c:pt idx="170">
                  <c:v>2.396E-4</c:v>
                </c:pt>
                <c:pt idx="171">
                  <c:v>2.288E-4</c:v>
                </c:pt>
                <c:pt idx="172">
                  <c:v>2.05E-4</c:v>
                </c:pt>
                <c:pt idx="173">
                  <c:v>1.639E-4</c:v>
                </c:pt>
                <c:pt idx="174">
                  <c:v>1.2310000000000001E-4</c:v>
                </c:pt>
                <c:pt idx="175">
                  <c:v>8.2000000000000001E-5</c:v>
                </c:pt>
                <c:pt idx="176">
                  <c:v>4.1E-5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93-4E05-BCE5-4ED082E7E4DB}"/>
            </c:ext>
          </c:extLst>
        </c:ser>
        <c:ser>
          <c:idx val="3"/>
          <c:order val="3"/>
          <c:tx>
            <c:strRef>
              <c:f>Obsv_GC!$G$10</c:f>
              <c:strCache>
                <c:ptCount val="1"/>
                <c:pt idx="0">
                  <c:v>IX_HV</c:v>
                </c:pt>
              </c:strCache>
            </c:strRef>
          </c:tx>
          <c:spPr>
            <a:ln w="25400" cap="rnd" cmpd="sng" algn="ctr">
              <a:solidFill>
                <a:srgbClr val="A7E8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Obsv_GC!$G$11:$G$211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1.2248000000000001E-3</c:v>
                </c:pt>
                <c:pt idx="2">
                  <c:v>2.5395000000000001E-3</c:v>
                </c:pt>
                <c:pt idx="3">
                  <c:v>3.5412999999999998E-3</c:v>
                </c:pt>
                <c:pt idx="4">
                  <c:v>4.4375999999999999E-3</c:v>
                </c:pt>
                <c:pt idx="5">
                  <c:v>5.3315999999999997E-3</c:v>
                </c:pt>
                <c:pt idx="6">
                  <c:v>6.0238000000000002E-3</c:v>
                </c:pt>
                <c:pt idx="7">
                  <c:v>6.6160999999999998E-3</c:v>
                </c:pt>
                <c:pt idx="8">
                  <c:v>7.2090000000000001E-3</c:v>
                </c:pt>
                <c:pt idx="9">
                  <c:v>7.8034000000000003E-3</c:v>
                </c:pt>
                <c:pt idx="10">
                  <c:v>8.4262E-3</c:v>
                </c:pt>
                <c:pt idx="11">
                  <c:v>8.9531999999999997E-3</c:v>
                </c:pt>
                <c:pt idx="12">
                  <c:v>9.4471999999999993E-3</c:v>
                </c:pt>
                <c:pt idx="13">
                  <c:v>9.9564000000000007E-3</c:v>
                </c:pt>
                <c:pt idx="14">
                  <c:v>1.02659E-2</c:v>
                </c:pt>
                <c:pt idx="15">
                  <c:v>1.0518400000000001E-2</c:v>
                </c:pt>
                <c:pt idx="16">
                  <c:v>1.07542E-2</c:v>
                </c:pt>
                <c:pt idx="17">
                  <c:v>1.0974599999999999E-2</c:v>
                </c:pt>
                <c:pt idx="18">
                  <c:v>1.1116600000000001E-2</c:v>
                </c:pt>
                <c:pt idx="19">
                  <c:v>1.12225E-2</c:v>
                </c:pt>
                <c:pt idx="20">
                  <c:v>1.1287800000000001E-2</c:v>
                </c:pt>
                <c:pt idx="21">
                  <c:v>1.1235200000000001E-2</c:v>
                </c:pt>
                <c:pt idx="22">
                  <c:v>1.11751E-2</c:v>
                </c:pt>
                <c:pt idx="23">
                  <c:v>1.1067799999999999E-2</c:v>
                </c:pt>
                <c:pt idx="24">
                  <c:v>1.09234E-2</c:v>
                </c:pt>
                <c:pt idx="25">
                  <c:v>1.0756699999999999E-2</c:v>
                </c:pt>
                <c:pt idx="26">
                  <c:v>1.0550199999999999E-2</c:v>
                </c:pt>
                <c:pt idx="27">
                  <c:v>1.02985E-2</c:v>
                </c:pt>
                <c:pt idx="28">
                  <c:v>1.0067700000000001E-2</c:v>
                </c:pt>
                <c:pt idx="29">
                  <c:v>9.8060000000000005E-3</c:v>
                </c:pt>
                <c:pt idx="30">
                  <c:v>9.5394E-3</c:v>
                </c:pt>
                <c:pt idx="31">
                  <c:v>9.2683000000000001E-3</c:v>
                </c:pt>
                <c:pt idx="32">
                  <c:v>8.9104000000000006E-3</c:v>
                </c:pt>
                <c:pt idx="33">
                  <c:v>8.5565999999999993E-3</c:v>
                </c:pt>
                <c:pt idx="34">
                  <c:v>8.1204999999999992E-3</c:v>
                </c:pt>
                <c:pt idx="35">
                  <c:v>7.7298000000000002E-3</c:v>
                </c:pt>
                <c:pt idx="36">
                  <c:v>7.3439000000000004E-3</c:v>
                </c:pt>
                <c:pt idx="37">
                  <c:v>6.9673000000000001E-3</c:v>
                </c:pt>
                <c:pt idx="38">
                  <c:v>6.6008000000000004E-3</c:v>
                </c:pt>
                <c:pt idx="39">
                  <c:v>6.2693999999999996E-3</c:v>
                </c:pt>
                <c:pt idx="40">
                  <c:v>5.9646999999999999E-3</c:v>
                </c:pt>
                <c:pt idx="41">
                  <c:v>5.6842000000000004E-3</c:v>
                </c:pt>
                <c:pt idx="42">
                  <c:v>5.5012000000000004E-3</c:v>
                </c:pt>
                <c:pt idx="43">
                  <c:v>5.3229999999999996E-3</c:v>
                </c:pt>
                <c:pt idx="44">
                  <c:v>5.1841999999999999E-3</c:v>
                </c:pt>
                <c:pt idx="45">
                  <c:v>5.0600000000000003E-3</c:v>
                </c:pt>
                <c:pt idx="46">
                  <c:v>4.9632000000000001E-3</c:v>
                </c:pt>
                <c:pt idx="47">
                  <c:v>4.8804E-3</c:v>
                </c:pt>
                <c:pt idx="48">
                  <c:v>4.8135000000000001E-3</c:v>
                </c:pt>
                <c:pt idx="49">
                  <c:v>4.7089999999999996E-3</c:v>
                </c:pt>
                <c:pt idx="50">
                  <c:v>4.6131999999999996E-3</c:v>
                </c:pt>
                <c:pt idx="51">
                  <c:v>4.5278999999999996E-3</c:v>
                </c:pt>
                <c:pt idx="52">
                  <c:v>4.4491000000000001E-3</c:v>
                </c:pt>
                <c:pt idx="53">
                  <c:v>4.4282999999999996E-3</c:v>
                </c:pt>
                <c:pt idx="54">
                  <c:v>4.4250000000000001E-3</c:v>
                </c:pt>
                <c:pt idx="55">
                  <c:v>4.4732000000000001E-3</c:v>
                </c:pt>
                <c:pt idx="56">
                  <c:v>4.5551000000000003E-3</c:v>
                </c:pt>
                <c:pt idx="57">
                  <c:v>4.6781000000000001E-3</c:v>
                </c:pt>
                <c:pt idx="58">
                  <c:v>4.8307999999999997E-3</c:v>
                </c:pt>
                <c:pt idx="59">
                  <c:v>5.0007999999999997E-3</c:v>
                </c:pt>
                <c:pt idx="60">
                  <c:v>5.2021000000000003E-3</c:v>
                </c:pt>
                <c:pt idx="61">
                  <c:v>5.4327000000000004E-3</c:v>
                </c:pt>
                <c:pt idx="62">
                  <c:v>5.6877999999999998E-3</c:v>
                </c:pt>
                <c:pt idx="63">
                  <c:v>5.9072999999999999E-3</c:v>
                </c:pt>
                <c:pt idx="64">
                  <c:v>6.1776000000000001E-3</c:v>
                </c:pt>
                <c:pt idx="65">
                  <c:v>6.4228999999999996E-3</c:v>
                </c:pt>
                <c:pt idx="66">
                  <c:v>6.7017999999999999E-3</c:v>
                </c:pt>
                <c:pt idx="67">
                  <c:v>6.9582999999999997E-3</c:v>
                </c:pt>
                <c:pt idx="68">
                  <c:v>7.2087999999999996E-3</c:v>
                </c:pt>
                <c:pt idx="69">
                  <c:v>7.4660000000000004E-3</c:v>
                </c:pt>
                <c:pt idx="70">
                  <c:v>7.7526000000000001E-3</c:v>
                </c:pt>
                <c:pt idx="71">
                  <c:v>8.0335000000000007E-3</c:v>
                </c:pt>
                <c:pt idx="72">
                  <c:v>8.2912999999999997E-3</c:v>
                </c:pt>
                <c:pt idx="73">
                  <c:v>8.5430999999999997E-3</c:v>
                </c:pt>
                <c:pt idx="74">
                  <c:v>8.77E-3</c:v>
                </c:pt>
                <c:pt idx="75">
                  <c:v>8.9715000000000003E-3</c:v>
                </c:pt>
                <c:pt idx="76">
                  <c:v>9.1576999999999995E-3</c:v>
                </c:pt>
                <c:pt idx="77">
                  <c:v>9.3209999999999994E-3</c:v>
                </c:pt>
                <c:pt idx="78">
                  <c:v>9.4362999999999999E-3</c:v>
                </c:pt>
                <c:pt idx="79">
                  <c:v>9.4964999999999997E-3</c:v>
                </c:pt>
                <c:pt idx="80">
                  <c:v>9.5207E-3</c:v>
                </c:pt>
                <c:pt idx="81">
                  <c:v>9.4853000000000003E-3</c:v>
                </c:pt>
                <c:pt idx="82">
                  <c:v>9.3883000000000005E-3</c:v>
                </c:pt>
                <c:pt idx="83">
                  <c:v>9.2488999999999991E-3</c:v>
                </c:pt>
                <c:pt idx="84">
                  <c:v>9.0682999999999996E-3</c:v>
                </c:pt>
                <c:pt idx="85">
                  <c:v>8.7738999999999994E-3</c:v>
                </c:pt>
                <c:pt idx="86">
                  <c:v>8.4449E-3</c:v>
                </c:pt>
                <c:pt idx="87">
                  <c:v>8.0443000000000008E-3</c:v>
                </c:pt>
                <c:pt idx="88">
                  <c:v>7.6293000000000003E-3</c:v>
                </c:pt>
                <c:pt idx="89">
                  <c:v>7.2179000000000002E-3</c:v>
                </c:pt>
                <c:pt idx="90">
                  <c:v>6.7907999999999996E-3</c:v>
                </c:pt>
                <c:pt idx="91">
                  <c:v>6.3325999999999999E-3</c:v>
                </c:pt>
                <c:pt idx="92">
                  <c:v>5.8780000000000004E-3</c:v>
                </c:pt>
                <c:pt idx="93">
                  <c:v>5.4371000000000003E-3</c:v>
                </c:pt>
                <c:pt idx="94">
                  <c:v>5.0070000000000002E-3</c:v>
                </c:pt>
                <c:pt idx="95">
                  <c:v>4.5916999999999998E-3</c:v>
                </c:pt>
                <c:pt idx="96">
                  <c:v>4.1894000000000002E-3</c:v>
                </c:pt>
                <c:pt idx="97">
                  <c:v>3.7994999999999999E-3</c:v>
                </c:pt>
                <c:pt idx="98">
                  <c:v>3.4206000000000002E-3</c:v>
                </c:pt>
                <c:pt idx="99">
                  <c:v>3.0663000000000001E-3</c:v>
                </c:pt>
                <c:pt idx="100">
                  <c:v>2.7629999999999998E-3</c:v>
                </c:pt>
                <c:pt idx="101">
                  <c:v>2.4835999999999999E-3</c:v>
                </c:pt>
                <c:pt idx="102">
                  <c:v>2.2404E-3</c:v>
                </c:pt>
                <c:pt idx="103">
                  <c:v>2.0449000000000001E-3</c:v>
                </c:pt>
                <c:pt idx="104">
                  <c:v>1.8675E-3</c:v>
                </c:pt>
                <c:pt idx="105">
                  <c:v>1.7796999999999999E-3</c:v>
                </c:pt>
                <c:pt idx="106">
                  <c:v>1.8071000000000001E-3</c:v>
                </c:pt>
                <c:pt idx="107">
                  <c:v>1.8910999999999999E-3</c:v>
                </c:pt>
                <c:pt idx="108">
                  <c:v>2.0387999999999999E-3</c:v>
                </c:pt>
                <c:pt idx="109">
                  <c:v>2.2101999999999998E-3</c:v>
                </c:pt>
                <c:pt idx="110">
                  <c:v>2.4126E-3</c:v>
                </c:pt>
                <c:pt idx="111">
                  <c:v>2.6855E-3</c:v>
                </c:pt>
                <c:pt idx="112">
                  <c:v>2.9905999999999999E-3</c:v>
                </c:pt>
                <c:pt idx="113">
                  <c:v>3.3313000000000001E-3</c:v>
                </c:pt>
                <c:pt idx="114">
                  <c:v>3.6722E-3</c:v>
                </c:pt>
                <c:pt idx="115">
                  <c:v>3.9952E-3</c:v>
                </c:pt>
                <c:pt idx="116">
                  <c:v>4.3179999999999998E-3</c:v>
                </c:pt>
                <c:pt idx="117">
                  <c:v>4.6410000000000002E-3</c:v>
                </c:pt>
                <c:pt idx="118">
                  <c:v>4.9662999999999999E-3</c:v>
                </c:pt>
                <c:pt idx="119">
                  <c:v>5.2940000000000001E-3</c:v>
                </c:pt>
                <c:pt idx="120">
                  <c:v>5.6170999999999999E-3</c:v>
                </c:pt>
                <c:pt idx="121">
                  <c:v>5.8973000000000003E-3</c:v>
                </c:pt>
                <c:pt idx="122">
                  <c:v>6.1691999999999997E-3</c:v>
                </c:pt>
                <c:pt idx="123">
                  <c:v>6.4316E-3</c:v>
                </c:pt>
                <c:pt idx="124">
                  <c:v>6.6560999999999999E-3</c:v>
                </c:pt>
                <c:pt idx="125">
                  <c:v>6.8748000000000004E-3</c:v>
                </c:pt>
                <c:pt idx="126">
                  <c:v>7.0106999999999999E-3</c:v>
                </c:pt>
                <c:pt idx="127">
                  <c:v>7.0353000000000004E-3</c:v>
                </c:pt>
                <c:pt idx="128">
                  <c:v>7.0235000000000002E-3</c:v>
                </c:pt>
                <c:pt idx="129">
                  <c:v>6.9613000000000001E-3</c:v>
                </c:pt>
                <c:pt idx="130">
                  <c:v>6.8878999999999998E-3</c:v>
                </c:pt>
                <c:pt idx="131">
                  <c:v>6.7597999999999998E-3</c:v>
                </c:pt>
                <c:pt idx="132">
                  <c:v>6.5139000000000004E-3</c:v>
                </c:pt>
                <c:pt idx="133">
                  <c:v>6.2396999999999999E-3</c:v>
                </c:pt>
                <c:pt idx="134">
                  <c:v>5.9043999999999998E-3</c:v>
                </c:pt>
                <c:pt idx="135">
                  <c:v>5.5856999999999999E-3</c:v>
                </c:pt>
                <c:pt idx="136">
                  <c:v>5.2760999999999997E-3</c:v>
                </c:pt>
                <c:pt idx="137">
                  <c:v>4.9594000000000001E-3</c:v>
                </c:pt>
                <c:pt idx="138">
                  <c:v>4.6433999999999998E-3</c:v>
                </c:pt>
                <c:pt idx="139">
                  <c:v>4.3188999999999996E-3</c:v>
                </c:pt>
                <c:pt idx="140">
                  <c:v>3.9937999999999996E-3</c:v>
                </c:pt>
                <c:pt idx="141">
                  <c:v>3.6732000000000002E-3</c:v>
                </c:pt>
                <c:pt idx="142">
                  <c:v>3.3728E-3</c:v>
                </c:pt>
                <c:pt idx="143">
                  <c:v>3.075E-3</c:v>
                </c:pt>
                <c:pt idx="144">
                  <c:v>2.7832E-3</c:v>
                </c:pt>
                <c:pt idx="145">
                  <c:v>2.5119000000000001E-3</c:v>
                </c:pt>
                <c:pt idx="146">
                  <c:v>2.2464999999999998E-3</c:v>
                </c:pt>
                <c:pt idx="147">
                  <c:v>2.0092E-3</c:v>
                </c:pt>
                <c:pt idx="148">
                  <c:v>1.8502E-3</c:v>
                </c:pt>
                <c:pt idx="149">
                  <c:v>1.7212E-3</c:v>
                </c:pt>
                <c:pt idx="150">
                  <c:v>1.6188999999999999E-3</c:v>
                </c:pt>
                <c:pt idx="151">
                  <c:v>1.5317E-3</c:v>
                </c:pt>
                <c:pt idx="152">
                  <c:v>1.4779999999999999E-3</c:v>
                </c:pt>
                <c:pt idx="153">
                  <c:v>1.4836000000000001E-3</c:v>
                </c:pt>
                <c:pt idx="154">
                  <c:v>1.5077000000000001E-3</c:v>
                </c:pt>
                <c:pt idx="155">
                  <c:v>1.6022E-3</c:v>
                </c:pt>
                <c:pt idx="156">
                  <c:v>1.6243E-3</c:v>
                </c:pt>
                <c:pt idx="157">
                  <c:v>1.6452000000000001E-3</c:v>
                </c:pt>
                <c:pt idx="158">
                  <c:v>1.6704999999999999E-3</c:v>
                </c:pt>
                <c:pt idx="159">
                  <c:v>1.6953999999999999E-3</c:v>
                </c:pt>
                <c:pt idx="160">
                  <c:v>1.7171E-3</c:v>
                </c:pt>
                <c:pt idx="161">
                  <c:v>1.7481E-3</c:v>
                </c:pt>
                <c:pt idx="162">
                  <c:v>1.7776000000000001E-3</c:v>
                </c:pt>
                <c:pt idx="163">
                  <c:v>1.8062E-3</c:v>
                </c:pt>
                <c:pt idx="164">
                  <c:v>1.8399E-3</c:v>
                </c:pt>
                <c:pt idx="165">
                  <c:v>1.8718999999999999E-3</c:v>
                </c:pt>
                <c:pt idx="166">
                  <c:v>1.9078999999999999E-3</c:v>
                </c:pt>
                <c:pt idx="167">
                  <c:v>1.9441E-3</c:v>
                </c:pt>
                <c:pt idx="168">
                  <c:v>2.0181000000000001E-3</c:v>
                </c:pt>
                <c:pt idx="169">
                  <c:v>2.0414999999999999E-3</c:v>
                </c:pt>
                <c:pt idx="170">
                  <c:v>2.0368999999999999E-3</c:v>
                </c:pt>
                <c:pt idx="171">
                  <c:v>2.0398E-3</c:v>
                </c:pt>
                <c:pt idx="172">
                  <c:v>2.0236999999999998E-3</c:v>
                </c:pt>
                <c:pt idx="173">
                  <c:v>1.9949999999999998E-3</c:v>
                </c:pt>
                <c:pt idx="174">
                  <c:v>1.9667E-3</c:v>
                </c:pt>
                <c:pt idx="175">
                  <c:v>1.9346000000000001E-3</c:v>
                </c:pt>
                <c:pt idx="176">
                  <c:v>1.9004E-3</c:v>
                </c:pt>
                <c:pt idx="177">
                  <c:v>1.8791000000000001E-3</c:v>
                </c:pt>
                <c:pt idx="178">
                  <c:v>1.8591E-3</c:v>
                </c:pt>
                <c:pt idx="179">
                  <c:v>1.8397000000000001E-3</c:v>
                </c:pt>
                <c:pt idx="180">
                  <c:v>1.8212E-3</c:v>
                </c:pt>
                <c:pt idx="181">
                  <c:v>1.8086000000000001E-3</c:v>
                </c:pt>
                <c:pt idx="182">
                  <c:v>1.7734000000000001E-3</c:v>
                </c:pt>
                <c:pt idx="183">
                  <c:v>1.7390000000000001E-3</c:v>
                </c:pt>
                <c:pt idx="184">
                  <c:v>1.7030000000000001E-3</c:v>
                </c:pt>
                <c:pt idx="185">
                  <c:v>1.6584E-3</c:v>
                </c:pt>
                <c:pt idx="186">
                  <c:v>1.6145E-3</c:v>
                </c:pt>
                <c:pt idx="187">
                  <c:v>1.4529E-3</c:v>
                </c:pt>
                <c:pt idx="188">
                  <c:v>1.2917E-3</c:v>
                </c:pt>
                <c:pt idx="189">
                  <c:v>1.1301E-3</c:v>
                </c:pt>
                <c:pt idx="190">
                  <c:v>9.6880000000000002E-4</c:v>
                </c:pt>
                <c:pt idx="191">
                  <c:v>8.074E-4</c:v>
                </c:pt>
                <c:pt idx="192">
                  <c:v>6.4599999999999998E-4</c:v>
                </c:pt>
                <c:pt idx="193">
                  <c:v>4.8420000000000001E-4</c:v>
                </c:pt>
                <c:pt idx="194">
                  <c:v>3.2279999999999999E-4</c:v>
                </c:pt>
                <c:pt idx="195">
                  <c:v>1.6139999999999999E-4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93-4E05-BCE5-4ED082E7E4DB}"/>
            </c:ext>
          </c:extLst>
        </c:ser>
        <c:ser>
          <c:idx val="4"/>
          <c:order val="4"/>
          <c:tx>
            <c:strRef>
              <c:f>Obsv_GC!$H$10</c:f>
              <c:strCache>
                <c:ptCount val="1"/>
                <c:pt idx="0">
                  <c:v>XI</c:v>
                </c:pt>
              </c:strCache>
            </c:strRef>
          </c:tx>
          <c:spPr>
            <a:ln w="2540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Obsv_GC!$H$11:$H$211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8.4099999999999998E-5</c:v>
                </c:pt>
                <c:pt idx="2">
                  <c:v>1.4557999999999999E-3</c:v>
                </c:pt>
                <c:pt idx="3">
                  <c:v>3.4462999999999998E-3</c:v>
                </c:pt>
                <c:pt idx="4">
                  <c:v>5.4365999999999998E-3</c:v>
                </c:pt>
                <c:pt idx="5">
                  <c:v>7.4269999999999996E-3</c:v>
                </c:pt>
                <c:pt idx="6">
                  <c:v>9.4173999999999994E-3</c:v>
                </c:pt>
                <c:pt idx="7">
                  <c:v>1.14077E-2</c:v>
                </c:pt>
                <c:pt idx="8">
                  <c:v>1.33983E-2</c:v>
                </c:pt>
                <c:pt idx="9">
                  <c:v>1.53884E-2</c:v>
                </c:pt>
                <c:pt idx="10">
                  <c:v>1.73788E-2</c:v>
                </c:pt>
                <c:pt idx="11">
                  <c:v>1.93692E-2</c:v>
                </c:pt>
                <c:pt idx="12">
                  <c:v>2.13595E-2</c:v>
                </c:pt>
                <c:pt idx="13">
                  <c:v>2.3350300000000001E-2</c:v>
                </c:pt>
                <c:pt idx="14">
                  <c:v>2.53403E-2</c:v>
                </c:pt>
                <c:pt idx="15">
                  <c:v>2.7330900000000002E-2</c:v>
                </c:pt>
                <c:pt idx="16">
                  <c:v>2.8759E-2</c:v>
                </c:pt>
                <c:pt idx="17">
                  <c:v>2.96428E-2</c:v>
                </c:pt>
                <c:pt idx="18">
                  <c:v>3.1191699999999999E-2</c:v>
                </c:pt>
                <c:pt idx="19">
                  <c:v>3.1675599999999998E-2</c:v>
                </c:pt>
                <c:pt idx="20">
                  <c:v>3.1845499999999999E-2</c:v>
                </c:pt>
                <c:pt idx="21">
                  <c:v>3.1980700000000001E-2</c:v>
                </c:pt>
                <c:pt idx="22">
                  <c:v>3.1846199999999998E-2</c:v>
                </c:pt>
                <c:pt idx="23">
                  <c:v>3.1097E-2</c:v>
                </c:pt>
                <c:pt idx="24">
                  <c:v>2.9710799999999999E-2</c:v>
                </c:pt>
                <c:pt idx="25">
                  <c:v>2.8161100000000001E-2</c:v>
                </c:pt>
                <c:pt idx="26">
                  <c:v>2.6611300000000001E-2</c:v>
                </c:pt>
                <c:pt idx="27">
                  <c:v>2.50615E-2</c:v>
                </c:pt>
                <c:pt idx="28">
                  <c:v>2.3511500000000001E-2</c:v>
                </c:pt>
                <c:pt idx="29">
                  <c:v>2.1962200000000001E-2</c:v>
                </c:pt>
                <c:pt idx="30">
                  <c:v>2.0412300000000001E-2</c:v>
                </c:pt>
                <c:pt idx="31">
                  <c:v>1.88627E-2</c:v>
                </c:pt>
                <c:pt idx="32">
                  <c:v>1.7312999999999999E-2</c:v>
                </c:pt>
                <c:pt idx="33">
                  <c:v>1.5763099999999999E-2</c:v>
                </c:pt>
                <c:pt idx="34">
                  <c:v>1.42136E-2</c:v>
                </c:pt>
                <c:pt idx="35">
                  <c:v>1.27625E-2</c:v>
                </c:pt>
                <c:pt idx="36">
                  <c:v>1.13118E-2</c:v>
                </c:pt>
                <c:pt idx="37">
                  <c:v>1.01574E-2</c:v>
                </c:pt>
                <c:pt idx="38">
                  <c:v>9.2016000000000008E-3</c:v>
                </c:pt>
                <c:pt idx="39">
                  <c:v>8.2471999999999997E-3</c:v>
                </c:pt>
                <c:pt idx="40">
                  <c:v>7.2956999999999996E-3</c:v>
                </c:pt>
                <c:pt idx="41">
                  <c:v>6.6489000000000001E-3</c:v>
                </c:pt>
                <c:pt idx="42">
                  <c:v>6.2972999999999996E-3</c:v>
                </c:pt>
                <c:pt idx="43">
                  <c:v>5.8443000000000002E-3</c:v>
                </c:pt>
                <c:pt idx="44">
                  <c:v>5.3902999999999998E-3</c:v>
                </c:pt>
                <c:pt idx="45">
                  <c:v>5.0350000000000004E-3</c:v>
                </c:pt>
                <c:pt idx="46">
                  <c:v>4.7789E-3</c:v>
                </c:pt>
                <c:pt idx="47">
                  <c:v>4.6230000000000004E-3</c:v>
                </c:pt>
                <c:pt idx="48">
                  <c:v>4.4672000000000002E-3</c:v>
                </c:pt>
                <c:pt idx="49">
                  <c:v>4.4111000000000003E-3</c:v>
                </c:pt>
                <c:pt idx="50">
                  <c:v>4.3550000000000004E-3</c:v>
                </c:pt>
                <c:pt idx="51">
                  <c:v>4.2991000000000001E-3</c:v>
                </c:pt>
                <c:pt idx="52">
                  <c:v>4.2430999999999996E-3</c:v>
                </c:pt>
                <c:pt idx="53">
                  <c:v>4.1871E-3</c:v>
                </c:pt>
                <c:pt idx="54">
                  <c:v>4.1307999999999996E-3</c:v>
                </c:pt>
                <c:pt idx="55">
                  <c:v>4.0749999999999996E-3</c:v>
                </c:pt>
                <c:pt idx="56">
                  <c:v>4.0188999999999997E-3</c:v>
                </c:pt>
                <c:pt idx="57">
                  <c:v>3.9626000000000001E-3</c:v>
                </c:pt>
                <c:pt idx="58">
                  <c:v>3.9068999999999996E-3</c:v>
                </c:pt>
                <c:pt idx="59">
                  <c:v>3.8508000000000001E-3</c:v>
                </c:pt>
                <c:pt idx="60">
                  <c:v>3.7945000000000001E-3</c:v>
                </c:pt>
                <c:pt idx="61">
                  <c:v>3.7387000000000002E-3</c:v>
                </c:pt>
                <c:pt idx="62">
                  <c:v>3.6827000000000001E-3</c:v>
                </c:pt>
                <c:pt idx="63">
                  <c:v>3.6264999999999999E-3</c:v>
                </c:pt>
                <c:pt idx="64">
                  <c:v>3.5704999999999999E-3</c:v>
                </c:pt>
                <c:pt idx="65">
                  <c:v>3.5144E-3</c:v>
                </c:pt>
                <c:pt idx="66">
                  <c:v>3.4586999999999999E-3</c:v>
                </c:pt>
                <c:pt idx="67">
                  <c:v>3.4026999999999998E-3</c:v>
                </c:pt>
                <c:pt idx="68">
                  <c:v>3.3467000000000002E-3</c:v>
                </c:pt>
                <c:pt idx="69">
                  <c:v>3.2907000000000001E-3</c:v>
                </c:pt>
                <c:pt idx="70">
                  <c:v>3.2345E-3</c:v>
                </c:pt>
                <c:pt idx="71">
                  <c:v>3.1784999999999999E-3</c:v>
                </c:pt>
                <c:pt idx="72">
                  <c:v>3.1226000000000001E-3</c:v>
                </c:pt>
                <c:pt idx="73">
                  <c:v>3.0666000000000001E-3</c:v>
                </c:pt>
                <c:pt idx="74">
                  <c:v>3.0105000000000002E-3</c:v>
                </c:pt>
                <c:pt idx="75">
                  <c:v>2.9543999999999998E-3</c:v>
                </c:pt>
                <c:pt idx="76">
                  <c:v>2.8982000000000001E-3</c:v>
                </c:pt>
                <c:pt idx="77">
                  <c:v>2.8422999999999999E-3</c:v>
                </c:pt>
                <c:pt idx="78">
                  <c:v>2.7861000000000001E-3</c:v>
                </c:pt>
                <c:pt idx="79">
                  <c:v>2.7301999999999999E-3</c:v>
                </c:pt>
                <c:pt idx="80">
                  <c:v>2.6743000000000001E-3</c:v>
                </c:pt>
                <c:pt idx="81">
                  <c:v>2.6182000000000002E-3</c:v>
                </c:pt>
                <c:pt idx="82">
                  <c:v>2.5622000000000002E-3</c:v>
                </c:pt>
                <c:pt idx="83">
                  <c:v>2.5060999999999998E-3</c:v>
                </c:pt>
                <c:pt idx="84">
                  <c:v>2.4502999999999999E-3</c:v>
                </c:pt>
                <c:pt idx="85">
                  <c:v>2.3942E-3</c:v>
                </c:pt>
                <c:pt idx="86">
                  <c:v>2.3383000000000002E-3</c:v>
                </c:pt>
                <c:pt idx="87">
                  <c:v>2.2821999999999999E-3</c:v>
                </c:pt>
                <c:pt idx="88">
                  <c:v>2.2260000000000001E-3</c:v>
                </c:pt>
                <c:pt idx="89">
                  <c:v>2.1703E-3</c:v>
                </c:pt>
                <c:pt idx="90">
                  <c:v>2.114E-3</c:v>
                </c:pt>
                <c:pt idx="91">
                  <c:v>2.0975999999999998E-3</c:v>
                </c:pt>
                <c:pt idx="92">
                  <c:v>2.0812000000000001E-3</c:v>
                </c:pt>
                <c:pt idx="93">
                  <c:v>2.065E-3</c:v>
                </c:pt>
                <c:pt idx="94">
                  <c:v>2.0485999999999998E-3</c:v>
                </c:pt>
                <c:pt idx="95">
                  <c:v>2.0320999999999998E-3</c:v>
                </c:pt>
                <c:pt idx="96">
                  <c:v>2.0159000000000002E-3</c:v>
                </c:pt>
                <c:pt idx="97">
                  <c:v>1.9995999999999998E-3</c:v>
                </c:pt>
                <c:pt idx="98">
                  <c:v>1.983E-3</c:v>
                </c:pt>
                <c:pt idx="99">
                  <c:v>1.9666000000000002E-3</c:v>
                </c:pt>
                <c:pt idx="100">
                  <c:v>1.9503999999999999E-3</c:v>
                </c:pt>
                <c:pt idx="101">
                  <c:v>1.934E-3</c:v>
                </c:pt>
                <c:pt idx="102">
                  <c:v>1.9176E-3</c:v>
                </c:pt>
                <c:pt idx="103">
                  <c:v>1.9011E-3</c:v>
                </c:pt>
                <c:pt idx="104">
                  <c:v>1.8848000000000001E-3</c:v>
                </c:pt>
                <c:pt idx="105">
                  <c:v>1.8684999999999999E-3</c:v>
                </c:pt>
                <c:pt idx="106">
                  <c:v>1.8522E-3</c:v>
                </c:pt>
                <c:pt idx="107">
                  <c:v>1.8358999999999999E-3</c:v>
                </c:pt>
                <c:pt idx="108">
                  <c:v>1.8194999999999999E-3</c:v>
                </c:pt>
                <c:pt idx="109">
                  <c:v>1.8029000000000001E-3</c:v>
                </c:pt>
                <c:pt idx="110">
                  <c:v>1.7866E-3</c:v>
                </c:pt>
                <c:pt idx="111">
                  <c:v>1.7702E-3</c:v>
                </c:pt>
                <c:pt idx="112">
                  <c:v>1.7541E-3</c:v>
                </c:pt>
                <c:pt idx="113">
                  <c:v>1.7377E-3</c:v>
                </c:pt>
                <c:pt idx="114">
                  <c:v>1.7214000000000001E-3</c:v>
                </c:pt>
                <c:pt idx="115">
                  <c:v>1.7049000000000001E-3</c:v>
                </c:pt>
                <c:pt idx="116">
                  <c:v>1.6884999999999999E-3</c:v>
                </c:pt>
                <c:pt idx="117">
                  <c:v>1.6724000000000001E-3</c:v>
                </c:pt>
                <c:pt idx="118">
                  <c:v>1.6559000000000001E-3</c:v>
                </c:pt>
                <c:pt idx="119">
                  <c:v>1.6394000000000001E-3</c:v>
                </c:pt>
                <c:pt idx="120">
                  <c:v>1.6234000000000001E-3</c:v>
                </c:pt>
                <c:pt idx="121">
                  <c:v>1.6069000000000001E-3</c:v>
                </c:pt>
                <c:pt idx="122">
                  <c:v>1.5904000000000001E-3</c:v>
                </c:pt>
                <c:pt idx="123">
                  <c:v>1.5740999999999999E-3</c:v>
                </c:pt>
                <c:pt idx="124">
                  <c:v>1.5579000000000001E-3</c:v>
                </c:pt>
                <c:pt idx="125">
                  <c:v>1.5414000000000001E-3</c:v>
                </c:pt>
                <c:pt idx="126">
                  <c:v>1.5249E-3</c:v>
                </c:pt>
                <c:pt idx="127">
                  <c:v>1.5085999999999999E-3</c:v>
                </c:pt>
                <c:pt idx="128">
                  <c:v>1.4924999999999999E-3</c:v>
                </c:pt>
                <c:pt idx="129">
                  <c:v>9.9489999999999995E-4</c:v>
                </c:pt>
                <c:pt idx="130">
                  <c:v>4.9759999999999995E-4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93-4E05-BCE5-4ED082E7E4DB}"/>
            </c:ext>
          </c:extLst>
        </c:ser>
        <c:ser>
          <c:idx val="5"/>
          <c:order val="5"/>
          <c:tx>
            <c:strRef>
              <c:f>Obsv_GC!$I$10</c:f>
              <c:strCache>
                <c:ptCount val="1"/>
                <c:pt idx="0">
                  <c:v>XI_MD</c:v>
                </c:pt>
              </c:strCache>
            </c:strRef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Obsv_GC!$I$11:$I$211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1.026E-3</c:v>
                </c:pt>
                <c:pt idx="2">
                  <c:v>2.0406999999999999E-3</c:v>
                </c:pt>
                <c:pt idx="3">
                  <c:v>3.3501999999999998E-3</c:v>
                </c:pt>
                <c:pt idx="4">
                  <c:v>4.8523000000000004E-3</c:v>
                </c:pt>
                <c:pt idx="5">
                  <c:v>6.0451000000000003E-3</c:v>
                </c:pt>
                <c:pt idx="6">
                  <c:v>7.2342999999999999E-3</c:v>
                </c:pt>
                <c:pt idx="7">
                  <c:v>8.5225000000000006E-3</c:v>
                </c:pt>
                <c:pt idx="8">
                  <c:v>9.5122999999999996E-3</c:v>
                </c:pt>
                <c:pt idx="9">
                  <c:v>1.05042E-2</c:v>
                </c:pt>
                <c:pt idx="10">
                  <c:v>1.14056E-2</c:v>
                </c:pt>
                <c:pt idx="11">
                  <c:v>1.23061E-2</c:v>
                </c:pt>
                <c:pt idx="12">
                  <c:v>1.31804E-2</c:v>
                </c:pt>
                <c:pt idx="13">
                  <c:v>1.4016000000000001E-2</c:v>
                </c:pt>
                <c:pt idx="14">
                  <c:v>1.48469E-2</c:v>
                </c:pt>
                <c:pt idx="15">
                  <c:v>1.5645699999999998E-2</c:v>
                </c:pt>
                <c:pt idx="16">
                  <c:v>1.63616E-2</c:v>
                </c:pt>
                <c:pt idx="17">
                  <c:v>1.7034299999999999E-2</c:v>
                </c:pt>
                <c:pt idx="18">
                  <c:v>1.76732E-2</c:v>
                </c:pt>
                <c:pt idx="19">
                  <c:v>1.8183499999999998E-2</c:v>
                </c:pt>
                <c:pt idx="20">
                  <c:v>1.8578000000000001E-2</c:v>
                </c:pt>
                <c:pt idx="21">
                  <c:v>1.8952199999999999E-2</c:v>
                </c:pt>
                <c:pt idx="22">
                  <c:v>1.9227600000000001E-2</c:v>
                </c:pt>
                <c:pt idx="23">
                  <c:v>1.9380100000000001E-2</c:v>
                </c:pt>
                <c:pt idx="24">
                  <c:v>1.9385300000000001E-2</c:v>
                </c:pt>
                <c:pt idx="25">
                  <c:v>1.9278400000000001E-2</c:v>
                </c:pt>
                <c:pt idx="26">
                  <c:v>1.9060299999999999E-2</c:v>
                </c:pt>
                <c:pt idx="27">
                  <c:v>1.87464E-2</c:v>
                </c:pt>
                <c:pt idx="28">
                  <c:v>1.83795E-2</c:v>
                </c:pt>
                <c:pt idx="29">
                  <c:v>1.7910800000000001E-2</c:v>
                </c:pt>
                <c:pt idx="30">
                  <c:v>1.7382000000000002E-2</c:v>
                </c:pt>
                <c:pt idx="31">
                  <c:v>1.6766099999999999E-2</c:v>
                </c:pt>
                <c:pt idx="32">
                  <c:v>1.6103800000000001E-2</c:v>
                </c:pt>
                <c:pt idx="33">
                  <c:v>1.5425100000000001E-2</c:v>
                </c:pt>
                <c:pt idx="34">
                  <c:v>1.4715900000000001E-2</c:v>
                </c:pt>
                <c:pt idx="35">
                  <c:v>1.39747E-2</c:v>
                </c:pt>
                <c:pt idx="36">
                  <c:v>1.32277E-2</c:v>
                </c:pt>
                <c:pt idx="37">
                  <c:v>1.2501999999999999E-2</c:v>
                </c:pt>
                <c:pt idx="38">
                  <c:v>1.17792E-2</c:v>
                </c:pt>
                <c:pt idx="39">
                  <c:v>1.10782E-2</c:v>
                </c:pt>
                <c:pt idx="40">
                  <c:v>1.04317E-2</c:v>
                </c:pt>
                <c:pt idx="41">
                  <c:v>9.8324999999999992E-3</c:v>
                </c:pt>
                <c:pt idx="42">
                  <c:v>9.2388000000000001E-3</c:v>
                </c:pt>
                <c:pt idx="43">
                  <c:v>8.6803000000000002E-3</c:v>
                </c:pt>
                <c:pt idx="44">
                  <c:v>8.1417999999999994E-3</c:v>
                </c:pt>
                <c:pt idx="45">
                  <c:v>7.6555E-3</c:v>
                </c:pt>
                <c:pt idx="46">
                  <c:v>7.2148000000000004E-3</c:v>
                </c:pt>
                <c:pt idx="47">
                  <c:v>6.8244999999999998E-3</c:v>
                </c:pt>
                <c:pt idx="48">
                  <c:v>6.4865000000000001E-3</c:v>
                </c:pt>
                <c:pt idx="49">
                  <c:v>6.1755999999999998E-3</c:v>
                </c:pt>
                <c:pt idx="50">
                  <c:v>5.9232E-3</c:v>
                </c:pt>
                <c:pt idx="51">
                  <c:v>5.7083000000000004E-3</c:v>
                </c:pt>
                <c:pt idx="52">
                  <c:v>5.5573000000000003E-3</c:v>
                </c:pt>
                <c:pt idx="53">
                  <c:v>5.4389E-3</c:v>
                </c:pt>
                <c:pt idx="54">
                  <c:v>5.3591000000000003E-3</c:v>
                </c:pt>
                <c:pt idx="55">
                  <c:v>5.3035000000000001E-3</c:v>
                </c:pt>
                <c:pt idx="56">
                  <c:v>5.2941999999999998E-3</c:v>
                </c:pt>
                <c:pt idx="57">
                  <c:v>5.3382999999999998E-3</c:v>
                </c:pt>
                <c:pt idx="58">
                  <c:v>5.391E-3</c:v>
                </c:pt>
                <c:pt idx="59">
                  <c:v>5.4514999999999997E-3</c:v>
                </c:pt>
                <c:pt idx="60">
                  <c:v>5.5247999999999998E-3</c:v>
                </c:pt>
                <c:pt idx="61">
                  <c:v>5.5979999999999997E-3</c:v>
                </c:pt>
                <c:pt idx="62">
                  <c:v>5.6779999999999999E-3</c:v>
                </c:pt>
                <c:pt idx="63">
                  <c:v>5.7666999999999996E-3</c:v>
                </c:pt>
                <c:pt idx="64">
                  <c:v>5.8573000000000002E-3</c:v>
                </c:pt>
                <c:pt idx="65">
                  <c:v>5.9677999999999997E-3</c:v>
                </c:pt>
                <c:pt idx="66">
                  <c:v>6.0853000000000001E-3</c:v>
                </c:pt>
                <c:pt idx="67">
                  <c:v>6.1986999999999997E-3</c:v>
                </c:pt>
                <c:pt idx="68">
                  <c:v>6.3090000000000004E-3</c:v>
                </c:pt>
                <c:pt idx="69">
                  <c:v>6.4021E-3</c:v>
                </c:pt>
                <c:pt idx="70">
                  <c:v>6.4844999999999998E-3</c:v>
                </c:pt>
                <c:pt idx="71">
                  <c:v>6.5500999999999997E-3</c:v>
                </c:pt>
                <c:pt idx="72">
                  <c:v>6.5982999999999997E-3</c:v>
                </c:pt>
                <c:pt idx="73">
                  <c:v>6.6030000000000004E-3</c:v>
                </c:pt>
                <c:pt idx="74">
                  <c:v>6.6039000000000002E-3</c:v>
                </c:pt>
                <c:pt idx="75">
                  <c:v>6.5558999999999999E-3</c:v>
                </c:pt>
                <c:pt idx="76">
                  <c:v>6.4938000000000001E-3</c:v>
                </c:pt>
                <c:pt idx="77">
                  <c:v>6.3810000000000004E-3</c:v>
                </c:pt>
                <c:pt idx="78">
                  <c:v>6.1809999999999999E-3</c:v>
                </c:pt>
                <c:pt idx="79">
                  <c:v>5.9683000000000002E-3</c:v>
                </c:pt>
                <c:pt idx="80">
                  <c:v>5.7575999999999999E-3</c:v>
                </c:pt>
                <c:pt idx="81">
                  <c:v>5.5056000000000003E-3</c:v>
                </c:pt>
                <c:pt idx="82">
                  <c:v>5.2548999999999998E-3</c:v>
                </c:pt>
                <c:pt idx="83">
                  <c:v>4.9947999999999998E-3</c:v>
                </c:pt>
                <c:pt idx="84">
                  <c:v>4.7269E-3</c:v>
                </c:pt>
                <c:pt idx="85">
                  <c:v>4.4678000000000001E-3</c:v>
                </c:pt>
                <c:pt idx="86">
                  <c:v>4.2144000000000001E-3</c:v>
                </c:pt>
                <c:pt idx="87">
                  <c:v>3.9668000000000004E-3</c:v>
                </c:pt>
                <c:pt idx="88">
                  <c:v>3.7277999999999999E-3</c:v>
                </c:pt>
                <c:pt idx="89">
                  <c:v>3.4949E-3</c:v>
                </c:pt>
                <c:pt idx="90">
                  <c:v>3.2723000000000001E-3</c:v>
                </c:pt>
                <c:pt idx="91">
                  <c:v>3.0701000000000001E-3</c:v>
                </c:pt>
                <c:pt idx="92">
                  <c:v>2.8882000000000001E-3</c:v>
                </c:pt>
                <c:pt idx="93">
                  <c:v>2.725E-3</c:v>
                </c:pt>
                <c:pt idx="94">
                  <c:v>2.6208999999999998E-3</c:v>
                </c:pt>
                <c:pt idx="95">
                  <c:v>2.5184000000000001E-3</c:v>
                </c:pt>
                <c:pt idx="96">
                  <c:v>2.4496000000000001E-3</c:v>
                </c:pt>
                <c:pt idx="97">
                  <c:v>2.3172000000000002E-3</c:v>
                </c:pt>
                <c:pt idx="98">
                  <c:v>2.3054999999999998E-3</c:v>
                </c:pt>
                <c:pt idx="99">
                  <c:v>2.3486000000000002E-3</c:v>
                </c:pt>
                <c:pt idx="100">
                  <c:v>2.4085999999999999E-3</c:v>
                </c:pt>
                <c:pt idx="101">
                  <c:v>2.4773E-3</c:v>
                </c:pt>
                <c:pt idx="102">
                  <c:v>2.5807E-3</c:v>
                </c:pt>
                <c:pt idx="103">
                  <c:v>2.7384000000000002E-3</c:v>
                </c:pt>
                <c:pt idx="104">
                  <c:v>2.9074999999999999E-3</c:v>
                </c:pt>
                <c:pt idx="105">
                  <c:v>3.0853E-3</c:v>
                </c:pt>
                <c:pt idx="106">
                  <c:v>3.2487000000000002E-3</c:v>
                </c:pt>
                <c:pt idx="107">
                  <c:v>3.4088999999999999E-3</c:v>
                </c:pt>
                <c:pt idx="108">
                  <c:v>3.5653999999999998E-3</c:v>
                </c:pt>
                <c:pt idx="109">
                  <c:v>3.7111000000000002E-3</c:v>
                </c:pt>
                <c:pt idx="110">
                  <c:v>3.8524000000000002E-3</c:v>
                </c:pt>
                <c:pt idx="111">
                  <c:v>3.9890000000000004E-3</c:v>
                </c:pt>
                <c:pt idx="112">
                  <c:v>4.1024E-3</c:v>
                </c:pt>
                <c:pt idx="113">
                  <c:v>4.1929000000000003E-3</c:v>
                </c:pt>
                <c:pt idx="114">
                  <c:v>4.2652999999999996E-3</c:v>
                </c:pt>
                <c:pt idx="115">
                  <c:v>4.2661000000000001E-3</c:v>
                </c:pt>
                <c:pt idx="116">
                  <c:v>4.2551999999999998E-3</c:v>
                </c:pt>
                <c:pt idx="117">
                  <c:v>4.2287000000000002E-3</c:v>
                </c:pt>
                <c:pt idx="118">
                  <c:v>4.1741E-3</c:v>
                </c:pt>
                <c:pt idx="119">
                  <c:v>4.1108000000000004E-3</c:v>
                </c:pt>
                <c:pt idx="120">
                  <c:v>4.0308000000000002E-3</c:v>
                </c:pt>
                <c:pt idx="121">
                  <c:v>3.9416E-3</c:v>
                </c:pt>
                <c:pt idx="122">
                  <c:v>3.8335999999999999E-3</c:v>
                </c:pt>
                <c:pt idx="123">
                  <c:v>3.7073000000000002E-3</c:v>
                </c:pt>
                <c:pt idx="124">
                  <c:v>3.4757999999999998E-3</c:v>
                </c:pt>
                <c:pt idx="125">
                  <c:v>3.2434999999999999E-3</c:v>
                </c:pt>
                <c:pt idx="126">
                  <c:v>3.0068E-3</c:v>
                </c:pt>
                <c:pt idx="127">
                  <c:v>2.7775999999999999E-3</c:v>
                </c:pt>
                <c:pt idx="128">
                  <c:v>2.5523999999999998E-3</c:v>
                </c:pt>
                <c:pt idx="129">
                  <c:v>2.3297000000000001E-3</c:v>
                </c:pt>
                <c:pt idx="130">
                  <c:v>2.1172000000000001E-3</c:v>
                </c:pt>
                <c:pt idx="131">
                  <c:v>1.9085E-3</c:v>
                </c:pt>
                <c:pt idx="132">
                  <c:v>1.7055E-3</c:v>
                </c:pt>
                <c:pt idx="133">
                  <c:v>1.5226E-3</c:v>
                </c:pt>
                <c:pt idx="134">
                  <c:v>1.3531999999999999E-3</c:v>
                </c:pt>
                <c:pt idx="135">
                  <c:v>1.1945E-3</c:v>
                </c:pt>
                <c:pt idx="136">
                  <c:v>1.0723E-3</c:v>
                </c:pt>
                <c:pt idx="137">
                  <c:v>9.6210000000000002E-4</c:v>
                </c:pt>
                <c:pt idx="138">
                  <c:v>8.6039999999999999E-4</c:v>
                </c:pt>
                <c:pt idx="139">
                  <c:v>7.7610000000000005E-4</c:v>
                </c:pt>
                <c:pt idx="140">
                  <c:v>6.981E-4</c:v>
                </c:pt>
                <c:pt idx="141">
                  <c:v>6.2750000000000002E-4</c:v>
                </c:pt>
                <c:pt idx="142">
                  <c:v>5.6139999999999998E-4</c:v>
                </c:pt>
                <c:pt idx="143">
                  <c:v>5.0620000000000005E-4</c:v>
                </c:pt>
                <c:pt idx="144">
                  <c:v>4.6020000000000002E-4</c:v>
                </c:pt>
                <c:pt idx="145">
                  <c:v>4.6949999999999997E-4</c:v>
                </c:pt>
                <c:pt idx="146">
                  <c:v>4.7639999999999998E-4</c:v>
                </c:pt>
                <c:pt idx="147">
                  <c:v>4.861E-4</c:v>
                </c:pt>
                <c:pt idx="148">
                  <c:v>4.9649999999999998E-4</c:v>
                </c:pt>
                <c:pt idx="149">
                  <c:v>5.0489999999999997E-4</c:v>
                </c:pt>
                <c:pt idx="150">
                  <c:v>5.1259999999999999E-4</c:v>
                </c:pt>
                <c:pt idx="151">
                  <c:v>5.1570000000000001E-4</c:v>
                </c:pt>
                <c:pt idx="152">
                  <c:v>5.2459999999999996E-4</c:v>
                </c:pt>
                <c:pt idx="153">
                  <c:v>5.3209999999999998E-4</c:v>
                </c:pt>
                <c:pt idx="154">
                  <c:v>5.2209999999999995E-4</c:v>
                </c:pt>
                <c:pt idx="155">
                  <c:v>5.1009999999999998E-4</c:v>
                </c:pt>
                <c:pt idx="156">
                  <c:v>4.9589999999999996E-4</c:v>
                </c:pt>
                <c:pt idx="157">
                  <c:v>4.8200000000000001E-4</c:v>
                </c:pt>
                <c:pt idx="158">
                  <c:v>4.6700000000000002E-4</c:v>
                </c:pt>
                <c:pt idx="159">
                  <c:v>4.506E-4</c:v>
                </c:pt>
                <c:pt idx="160">
                  <c:v>4.3169999999999998E-4</c:v>
                </c:pt>
                <c:pt idx="161">
                  <c:v>4.0999999999999999E-4</c:v>
                </c:pt>
                <c:pt idx="162">
                  <c:v>3.8840000000000001E-4</c:v>
                </c:pt>
                <c:pt idx="163">
                  <c:v>3.6749999999999999E-4</c:v>
                </c:pt>
                <c:pt idx="164">
                  <c:v>3.4680000000000003E-4</c:v>
                </c:pt>
                <c:pt idx="165">
                  <c:v>3.2709999999999998E-4</c:v>
                </c:pt>
                <c:pt idx="166">
                  <c:v>3.0459999999999998E-4</c:v>
                </c:pt>
                <c:pt idx="167">
                  <c:v>2.8449999999999998E-4</c:v>
                </c:pt>
                <c:pt idx="168">
                  <c:v>2.6449999999999998E-4</c:v>
                </c:pt>
                <c:pt idx="169">
                  <c:v>2.4429999999999998E-4</c:v>
                </c:pt>
                <c:pt idx="170">
                  <c:v>2.2609999999999999E-4</c:v>
                </c:pt>
                <c:pt idx="171">
                  <c:v>2.0819999999999999E-4</c:v>
                </c:pt>
                <c:pt idx="172">
                  <c:v>1.92E-4</c:v>
                </c:pt>
                <c:pt idx="173">
                  <c:v>1.4420000000000001E-4</c:v>
                </c:pt>
                <c:pt idx="174">
                  <c:v>9.6000000000000002E-5</c:v>
                </c:pt>
                <c:pt idx="175">
                  <c:v>4.8000000000000001E-5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93-4E05-BCE5-4ED082E7E4DB}"/>
            </c:ext>
          </c:extLst>
        </c:ser>
        <c:ser>
          <c:idx val="6"/>
          <c:order val="6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25400" cap="rnd" cmpd="sng" algn="ctr">
              <a:solidFill>
                <a:srgbClr val="92D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93-4E05-BCE5-4ED082E7E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00"/>
          <c:min val="8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6000000000000003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82461505475846"/>
          <c:y val="0.1244152143730639"/>
          <c:w val="0.35852564138732629"/>
          <c:h val="0.3342263694464139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Obsv_GC!$D$10</c:f>
              <c:strCache>
                <c:ptCount val="1"/>
              </c:strCache>
            </c:strRef>
          </c:tx>
          <c:spPr>
            <a:ln w="25400" cap="rnd" cmpd="sng" algn="ctr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Obsv_GC!$D$11:$D$211</c:f>
              <c:numCache>
                <c:formatCode>_(* #,##0.0000000_);_(* \(#,##0.0000000\);_(* "-"??_);_(@_)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C3-4C21-A553-250C83D931D6}"/>
            </c:ext>
          </c:extLst>
        </c:ser>
        <c:ser>
          <c:idx val="0"/>
          <c:order val="1"/>
          <c:tx>
            <c:strRef>
              <c:f>Obsv_GC!$E$10</c:f>
              <c:strCache>
                <c:ptCount val="1"/>
                <c:pt idx="0">
                  <c:v>IX</c:v>
                </c:pt>
              </c:strCache>
            </c:strRef>
          </c:tx>
          <c:spPr>
            <a:ln w="25400" cap="rnd" cmpd="sng" algn="ctr">
              <a:solidFill>
                <a:srgbClr val="0033CC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Obsv_GC!$E$11:$E$211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8.8429999999999997E-4</c:v>
                </c:pt>
                <c:pt idx="3">
                  <c:v>3.5404999999999998E-3</c:v>
                </c:pt>
                <c:pt idx="4">
                  <c:v>5.4999999999999997E-3</c:v>
                </c:pt>
                <c:pt idx="5">
                  <c:v>7.3160999999999999E-3</c:v>
                </c:pt>
                <c:pt idx="6">
                  <c:v>9.1829000000000008E-3</c:v>
                </c:pt>
                <c:pt idx="7">
                  <c:v>1.09745E-2</c:v>
                </c:pt>
                <c:pt idx="8">
                  <c:v>1.23578E-2</c:v>
                </c:pt>
                <c:pt idx="9">
                  <c:v>1.37412E-2</c:v>
                </c:pt>
                <c:pt idx="10">
                  <c:v>1.51249E-2</c:v>
                </c:pt>
                <c:pt idx="11">
                  <c:v>1.6508499999999999E-2</c:v>
                </c:pt>
                <c:pt idx="12">
                  <c:v>1.7892100000000001E-2</c:v>
                </c:pt>
                <c:pt idx="13">
                  <c:v>1.9267099999999999E-2</c:v>
                </c:pt>
                <c:pt idx="14">
                  <c:v>2.0228900000000001E-2</c:v>
                </c:pt>
                <c:pt idx="15">
                  <c:v>2.1143700000000001E-2</c:v>
                </c:pt>
                <c:pt idx="16">
                  <c:v>2.1851599999999999E-2</c:v>
                </c:pt>
                <c:pt idx="17">
                  <c:v>2.2350600000000002E-2</c:v>
                </c:pt>
                <c:pt idx="18">
                  <c:v>2.27271E-2</c:v>
                </c:pt>
                <c:pt idx="19">
                  <c:v>2.2960299999999999E-2</c:v>
                </c:pt>
                <c:pt idx="20">
                  <c:v>2.3252599999999998E-2</c:v>
                </c:pt>
                <c:pt idx="21">
                  <c:v>2.31811E-2</c:v>
                </c:pt>
                <c:pt idx="22">
                  <c:v>2.3150899999999999E-2</c:v>
                </c:pt>
                <c:pt idx="23">
                  <c:v>2.2971800000000001E-2</c:v>
                </c:pt>
                <c:pt idx="24">
                  <c:v>2.2717500000000002E-2</c:v>
                </c:pt>
                <c:pt idx="25">
                  <c:v>2.2320199999999998E-2</c:v>
                </c:pt>
                <c:pt idx="26">
                  <c:v>2.1507200000000001E-2</c:v>
                </c:pt>
                <c:pt idx="27">
                  <c:v>2.0690799999999999E-2</c:v>
                </c:pt>
                <c:pt idx="28">
                  <c:v>1.9721200000000001E-2</c:v>
                </c:pt>
                <c:pt idx="29">
                  <c:v>1.8751500000000001E-2</c:v>
                </c:pt>
                <c:pt idx="30">
                  <c:v>1.7781999999999999E-2</c:v>
                </c:pt>
                <c:pt idx="31">
                  <c:v>1.6812400000000002E-2</c:v>
                </c:pt>
                <c:pt idx="32">
                  <c:v>1.5842599999999998E-2</c:v>
                </c:pt>
                <c:pt idx="33">
                  <c:v>1.4873000000000001E-2</c:v>
                </c:pt>
                <c:pt idx="34">
                  <c:v>1.3903499999999999E-2</c:v>
                </c:pt>
                <c:pt idx="35">
                  <c:v>1.2933800000000001E-2</c:v>
                </c:pt>
                <c:pt idx="36">
                  <c:v>1.2561599999999999E-2</c:v>
                </c:pt>
                <c:pt idx="37">
                  <c:v>1.1891199999999999E-2</c:v>
                </c:pt>
                <c:pt idx="38">
                  <c:v>1.1420899999999999E-2</c:v>
                </c:pt>
                <c:pt idx="39">
                  <c:v>1.0742099999999999E-2</c:v>
                </c:pt>
                <c:pt idx="40">
                  <c:v>1.0061799999999999E-2</c:v>
                </c:pt>
                <c:pt idx="41">
                  <c:v>9.6804000000000005E-3</c:v>
                </c:pt>
                <c:pt idx="42">
                  <c:v>9.2987999999999994E-3</c:v>
                </c:pt>
                <c:pt idx="43">
                  <c:v>9.1176E-3</c:v>
                </c:pt>
                <c:pt idx="44">
                  <c:v>8.9359000000000001E-3</c:v>
                </c:pt>
                <c:pt idx="45">
                  <c:v>8.7542999999999996E-3</c:v>
                </c:pt>
                <c:pt idx="46">
                  <c:v>8.5730000000000008E-3</c:v>
                </c:pt>
                <c:pt idx="47">
                  <c:v>8.3911999999999997E-3</c:v>
                </c:pt>
                <c:pt idx="48">
                  <c:v>8.2100000000000003E-3</c:v>
                </c:pt>
                <c:pt idx="49">
                  <c:v>8.0284999999999992E-3</c:v>
                </c:pt>
                <c:pt idx="50">
                  <c:v>7.8467999999999993E-3</c:v>
                </c:pt>
                <c:pt idx="51">
                  <c:v>7.6654999999999996E-3</c:v>
                </c:pt>
                <c:pt idx="52">
                  <c:v>7.4838999999999999E-3</c:v>
                </c:pt>
                <c:pt idx="53">
                  <c:v>7.3023000000000003E-3</c:v>
                </c:pt>
                <c:pt idx="54">
                  <c:v>7.1209000000000003E-3</c:v>
                </c:pt>
                <c:pt idx="55">
                  <c:v>6.9394000000000001E-3</c:v>
                </c:pt>
                <c:pt idx="56">
                  <c:v>6.7577999999999996E-3</c:v>
                </c:pt>
                <c:pt idx="57">
                  <c:v>6.5763999999999996E-3</c:v>
                </c:pt>
                <c:pt idx="58">
                  <c:v>6.3946000000000003E-3</c:v>
                </c:pt>
                <c:pt idx="59">
                  <c:v>6.2135000000000003E-3</c:v>
                </c:pt>
                <c:pt idx="60">
                  <c:v>6.0318999999999998E-3</c:v>
                </c:pt>
                <c:pt idx="61">
                  <c:v>5.8503000000000001E-3</c:v>
                </c:pt>
                <c:pt idx="62">
                  <c:v>5.6689000000000002E-3</c:v>
                </c:pt>
                <c:pt idx="63">
                  <c:v>5.4872999999999996E-3</c:v>
                </c:pt>
                <c:pt idx="64">
                  <c:v>5.4028000000000001E-3</c:v>
                </c:pt>
                <c:pt idx="65">
                  <c:v>5.3187E-3</c:v>
                </c:pt>
                <c:pt idx="66">
                  <c:v>5.2344000000000002E-3</c:v>
                </c:pt>
                <c:pt idx="67">
                  <c:v>5.1501000000000003E-3</c:v>
                </c:pt>
                <c:pt idx="68">
                  <c:v>5.0657000000000002E-3</c:v>
                </c:pt>
                <c:pt idx="69">
                  <c:v>4.9814000000000004E-3</c:v>
                </c:pt>
                <c:pt idx="70">
                  <c:v>4.8970999999999997E-3</c:v>
                </c:pt>
                <c:pt idx="71">
                  <c:v>4.8127999999999999E-3</c:v>
                </c:pt>
                <c:pt idx="72">
                  <c:v>4.7285000000000001E-3</c:v>
                </c:pt>
                <c:pt idx="73">
                  <c:v>4.6442000000000002E-3</c:v>
                </c:pt>
                <c:pt idx="74">
                  <c:v>4.5599000000000004E-3</c:v>
                </c:pt>
                <c:pt idx="75">
                  <c:v>4.4755000000000003E-3</c:v>
                </c:pt>
                <c:pt idx="76">
                  <c:v>4.3911000000000002E-3</c:v>
                </c:pt>
                <c:pt idx="77">
                  <c:v>4.3068999999999998E-3</c:v>
                </c:pt>
                <c:pt idx="78">
                  <c:v>4.2227000000000002E-3</c:v>
                </c:pt>
                <c:pt idx="79">
                  <c:v>4.1381999999999999E-3</c:v>
                </c:pt>
                <c:pt idx="80">
                  <c:v>4.0540000000000003E-3</c:v>
                </c:pt>
                <c:pt idx="81">
                  <c:v>3.9694999999999999E-3</c:v>
                </c:pt>
                <c:pt idx="82">
                  <c:v>3.8853E-3</c:v>
                </c:pt>
                <c:pt idx="83">
                  <c:v>3.8010000000000001E-3</c:v>
                </c:pt>
                <c:pt idx="84">
                  <c:v>3.7168000000000001E-3</c:v>
                </c:pt>
                <c:pt idx="85">
                  <c:v>3.6323000000000002E-3</c:v>
                </c:pt>
                <c:pt idx="86">
                  <c:v>3.5479999999999999E-3</c:v>
                </c:pt>
                <c:pt idx="87">
                  <c:v>3.4637000000000001E-3</c:v>
                </c:pt>
                <c:pt idx="88">
                  <c:v>3.3795000000000001E-3</c:v>
                </c:pt>
                <c:pt idx="89">
                  <c:v>3.2950000000000002E-3</c:v>
                </c:pt>
                <c:pt idx="90">
                  <c:v>3.2108000000000002E-3</c:v>
                </c:pt>
                <c:pt idx="91">
                  <c:v>3.1264000000000001E-3</c:v>
                </c:pt>
                <c:pt idx="92">
                  <c:v>3.0423E-3</c:v>
                </c:pt>
                <c:pt idx="93">
                  <c:v>2.9578E-3</c:v>
                </c:pt>
                <c:pt idx="94">
                  <c:v>2.8735000000000002E-3</c:v>
                </c:pt>
                <c:pt idx="95">
                  <c:v>2.7891999999999999E-3</c:v>
                </c:pt>
                <c:pt idx="96">
                  <c:v>2.7049999999999999E-3</c:v>
                </c:pt>
                <c:pt idx="97">
                  <c:v>2.6205E-3</c:v>
                </c:pt>
                <c:pt idx="98">
                  <c:v>2.5363E-3</c:v>
                </c:pt>
                <c:pt idx="99">
                  <c:v>2.4518999999999999E-3</c:v>
                </c:pt>
                <c:pt idx="100">
                  <c:v>2.3678000000000002E-3</c:v>
                </c:pt>
                <c:pt idx="101">
                  <c:v>2.3162E-3</c:v>
                </c:pt>
                <c:pt idx="102">
                  <c:v>2.2647000000000001E-3</c:v>
                </c:pt>
                <c:pt idx="103">
                  <c:v>2.2133000000000001E-3</c:v>
                </c:pt>
                <c:pt idx="104">
                  <c:v>2.1618000000000002E-3</c:v>
                </c:pt>
                <c:pt idx="105">
                  <c:v>2.1102999999999998E-3</c:v>
                </c:pt>
                <c:pt idx="106">
                  <c:v>2.0588E-3</c:v>
                </c:pt>
                <c:pt idx="107">
                  <c:v>2.0073999999999999E-3</c:v>
                </c:pt>
                <c:pt idx="108">
                  <c:v>1.9558000000000002E-3</c:v>
                </c:pt>
                <c:pt idx="109">
                  <c:v>1.9044000000000001E-3</c:v>
                </c:pt>
                <c:pt idx="110">
                  <c:v>1.8529E-3</c:v>
                </c:pt>
                <c:pt idx="111">
                  <c:v>1.8014999999999999E-3</c:v>
                </c:pt>
                <c:pt idx="112">
                  <c:v>1.7499E-3</c:v>
                </c:pt>
                <c:pt idx="113">
                  <c:v>1.6986E-3</c:v>
                </c:pt>
                <c:pt idx="114">
                  <c:v>1.647E-3</c:v>
                </c:pt>
                <c:pt idx="115">
                  <c:v>1.5957E-3</c:v>
                </c:pt>
                <c:pt idx="116">
                  <c:v>1.5441000000000001E-3</c:v>
                </c:pt>
                <c:pt idx="117">
                  <c:v>1.4927E-3</c:v>
                </c:pt>
                <c:pt idx="118">
                  <c:v>1.4411000000000001E-3</c:v>
                </c:pt>
                <c:pt idx="119">
                  <c:v>1.3895999999999999E-3</c:v>
                </c:pt>
                <c:pt idx="120">
                  <c:v>1.3381999999999999E-3</c:v>
                </c:pt>
                <c:pt idx="121">
                  <c:v>1.2865999999999999E-3</c:v>
                </c:pt>
                <c:pt idx="122">
                  <c:v>1.2354E-3</c:v>
                </c:pt>
                <c:pt idx="123">
                  <c:v>1.1837E-3</c:v>
                </c:pt>
                <c:pt idx="124">
                  <c:v>1.1322999999999999E-3</c:v>
                </c:pt>
                <c:pt idx="125">
                  <c:v>1.0808E-3</c:v>
                </c:pt>
                <c:pt idx="126">
                  <c:v>1.0296000000000001E-3</c:v>
                </c:pt>
                <c:pt idx="127">
                  <c:v>9.7790000000000008E-4</c:v>
                </c:pt>
                <c:pt idx="128">
                  <c:v>9.2650000000000002E-4</c:v>
                </c:pt>
                <c:pt idx="129">
                  <c:v>8.7500000000000002E-4</c:v>
                </c:pt>
                <c:pt idx="130">
                  <c:v>8.2359999999999996E-4</c:v>
                </c:pt>
                <c:pt idx="131">
                  <c:v>7.7200000000000001E-4</c:v>
                </c:pt>
                <c:pt idx="132">
                  <c:v>7.2070000000000001E-4</c:v>
                </c:pt>
                <c:pt idx="133">
                  <c:v>6.692E-4</c:v>
                </c:pt>
                <c:pt idx="134">
                  <c:v>6.1760000000000005E-4</c:v>
                </c:pt>
                <c:pt idx="135">
                  <c:v>5.6630000000000005E-4</c:v>
                </c:pt>
                <c:pt idx="136">
                  <c:v>5.1469999999999999E-4</c:v>
                </c:pt>
                <c:pt idx="137">
                  <c:v>4.6329999999999999E-4</c:v>
                </c:pt>
                <c:pt idx="138">
                  <c:v>4.1169999999999998E-4</c:v>
                </c:pt>
                <c:pt idx="139">
                  <c:v>3.6039999999999998E-4</c:v>
                </c:pt>
                <c:pt idx="140">
                  <c:v>3.0880000000000002E-4</c:v>
                </c:pt>
                <c:pt idx="141">
                  <c:v>2.5730000000000002E-4</c:v>
                </c:pt>
                <c:pt idx="142">
                  <c:v>2.0589999999999999E-4</c:v>
                </c:pt>
                <c:pt idx="143">
                  <c:v>1.5449999999999999E-4</c:v>
                </c:pt>
                <c:pt idx="144">
                  <c:v>1.03E-4</c:v>
                </c:pt>
                <c:pt idx="145">
                  <c:v>5.1600000000000001E-5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C3-4C21-A553-250C83D931D6}"/>
            </c:ext>
          </c:extLst>
        </c:ser>
        <c:ser>
          <c:idx val="10"/>
          <c:order val="2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C3-4C21-A553-250C83D931D6}"/>
            </c:ext>
          </c:extLst>
        </c:ser>
        <c:ser>
          <c:idx val="11"/>
          <c:order val="3"/>
          <c:tx>
            <c:strRef>
              <c:f>Obsv_GC!#REF!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 cmpd="sng" algn="ctr">
              <a:solidFill>
                <a:srgbClr val="FFCCFF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6C3-4C21-A553-250C83D9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280"/>
          <c:min val="6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92446102023892"/>
          <c:y val="0.1244152143730639"/>
          <c:w val="0.1704257954218458"/>
          <c:h val="0.19746545506962829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800" b="1"/>
              <a:t>Trip Length Frequency</a:t>
            </a:r>
          </a:p>
        </c:rich>
      </c:tx>
      <c:layout>
        <c:manualLayout>
          <c:xMode val="edge"/>
          <c:yMode val="edge"/>
          <c:x val="0.37979749820857289"/>
          <c:y val="3.52523502416978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5531473518664E-2"/>
          <c:y val="0.11363360279333082"/>
          <c:w val="0.83920884701247234"/>
          <c:h val="0.760670477986858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Obsv_GC!$J$10</c:f>
              <c:strCache>
                <c:ptCount val="1"/>
                <c:pt idx="0">
                  <c:v>XI_HV</c:v>
                </c:pt>
              </c:strCache>
            </c:strRef>
          </c:tx>
          <c:spPr>
            <a:ln w="38100" cap="rnd" cmpd="sng" algn="ctr">
              <a:solidFill>
                <a:srgbClr val="00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Obsv_GC!$B$11:$B$211</c:f>
              <c:numCache>
                <c:formatCode>General</c:formatCode>
                <c:ptCount val="2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</c:numCache>
            </c:numRef>
          </c:xVal>
          <c:yVal>
            <c:numRef>
              <c:f>Obsv_GC!$J$11:$J$211</c:f>
              <c:numCache>
                <c:formatCode>_(* #,##0.0000000_);_(* \(#,##0.0000000\);_(* "-"??_);_(@_)</c:formatCode>
                <c:ptCount val="201"/>
                <c:pt idx="0">
                  <c:v>0</c:v>
                </c:pt>
                <c:pt idx="1">
                  <c:v>1.3217999999999999E-3</c:v>
                </c:pt>
                <c:pt idx="2">
                  <c:v>2.3292E-3</c:v>
                </c:pt>
                <c:pt idx="3">
                  <c:v>3.2296999999999998E-3</c:v>
                </c:pt>
                <c:pt idx="4">
                  <c:v>3.9255999999999996E-3</c:v>
                </c:pt>
                <c:pt idx="5">
                  <c:v>4.8209999999999998E-3</c:v>
                </c:pt>
                <c:pt idx="6">
                  <c:v>5.4152000000000002E-3</c:v>
                </c:pt>
                <c:pt idx="7">
                  <c:v>6.0101E-3</c:v>
                </c:pt>
                <c:pt idx="8">
                  <c:v>6.4057999999999997E-3</c:v>
                </c:pt>
                <c:pt idx="9">
                  <c:v>6.8022999999999998E-3</c:v>
                </c:pt>
                <c:pt idx="10">
                  <c:v>7.3036000000000004E-3</c:v>
                </c:pt>
                <c:pt idx="11">
                  <c:v>7.7015E-3</c:v>
                </c:pt>
                <c:pt idx="12">
                  <c:v>8.0780000000000001E-3</c:v>
                </c:pt>
                <c:pt idx="13">
                  <c:v>8.4635000000000005E-3</c:v>
                </c:pt>
                <c:pt idx="14">
                  <c:v>8.7224999999999994E-3</c:v>
                </c:pt>
                <c:pt idx="15">
                  <c:v>8.9966999999999998E-3</c:v>
                </c:pt>
                <c:pt idx="16">
                  <c:v>9.2502999999999995E-3</c:v>
                </c:pt>
                <c:pt idx="17">
                  <c:v>9.4809000000000004E-3</c:v>
                </c:pt>
                <c:pt idx="18">
                  <c:v>9.6225000000000008E-3</c:v>
                </c:pt>
                <c:pt idx="19">
                  <c:v>9.7341000000000007E-3</c:v>
                </c:pt>
                <c:pt idx="20">
                  <c:v>9.8248999999999993E-3</c:v>
                </c:pt>
                <c:pt idx="21">
                  <c:v>9.8177999999999998E-3</c:v>
                </c:pt>
                <c:pt idx="22">
                  <c:v>9.8008999999999995E-3</c:v>
                </c:pt>
                <c:pt idx="23">
                  <c:v>9.7301999999999996E-3</c:v>
                </c:pt>
                <c:pt idx="24">
                  <c:v>9.6339000000000008E-3</c:v>
                </c:pt>
                <c:pt idx="25">
                  <c:v>9.5195999999999996E-3</c:v>
                </c:pt>
                <c:pt idx="26">
                  <c:v>9.3612999999999995E-3</c:v>
                </c:pt>
                <c:pt idx="27">
                  <c:v>9.1725999999999995E-3</c:v>
                </c:pt>
                <c:pt idx="28">
                  <c:v>8.9756999999999997E-3</c:v>
                </c:pt>
                <c:pt idx="29">
                  <c:v>8.7524000000000005E-3</c:v>
                </c:pt>
                <c:pt idx="30">
                  <c:v>8.5129000000000003E-3</c:v>
                </c:pt>
                <c:pt idx="31">
                  <c:v>8.2704000000000007E-3</c:v>
                </c:pt>
                <c:pt idx="32">
                  <c:v>7.9609999999999993E-3</c:v>
                </c:pt>
                <c:pt idx="33">
                  <c:v>7.6496000000000003E-3</c:v>
                </c:pt>
                <c:pt idx="34">
                  <c:v>7.2953000000000002E-3</c:v>
                </c:pt>
                <c:pt idx="35">
                  <c:v>6.9874000000000004E-3</c:v>
                </c:pt>
                <c:pt idx="36">
                  <c:v>6.6192999999999998E-3</c:v>
                </c:pt>
                <c:pt idx="37">
                  <c:v>6.2576999999999997E-3</c:v>
                </c:pt>
                <c:pt idx="38">
                  <c:v>5.9059000000000004E-3</c:v>
                </c:pt>
                <c:pt idx="39">
                  <c:v>5.5982000000000002E-3</c:v>
                </c:pt>
                <c:pt idx="40">
                  <c:v>5.3135999999999999E-3</c:v>
                </c:pt>
                <c:pt idx="41">
                  <c:v>5.0508000000000003E-3</c:v>
                </c:pt>
                <c:pt idx="42">
                  <c:v>4.8551000000000002E-3</c:v>
                </c:pt>
                <c:pt idx="43">
                  <c:v>4.6646999999999999E-3</c:v>
                </c:pt>
                <c:pt idx="44">
                  <c:v>4.5174999999999998E-3</c:v>
                </c:pt>
                <c:pt idx="45">
                  <c:v>4.3863000000000001E-3</c:v>
                </c:pt>
                <c:pt idx="46">
                  <c:v>4.2751999999999998E-3</c:v>
                </c:pt>
                <c:pt idx="47">
                  <c:v>4.1881000000000002E-3</c:v>
                </c:pt>
                <c:pt idx="48">
                  <c:v>4.0999000000000001E-3</c:v>
                </c:pt>
                <c:pt idx="49">
                  <c:v>4.0131999999999998E-3</c:v>
                </c:pt>
                <c:pt idx="50">
                  <c:v>3.9424999999999998E-3</c:v>
                </c:pt>
                <c:pt idx="51">
                  <c:v>3.8955000000000001E-3</c:v>
                </c:pt>
                <c:pt idx="52">
                  <c:v>3.8530000000000001E-3</c:v>
                </c:pt>
                <c:pt idx="53">
                  <c:v>3.8544E-3</c:v>
                </c:pt>
                <c:pt idx="54">
                  <c:v>3.8833000000000001E-3</c:v>
                </c:pt>
                <c:pt idx="55">
                  <c:v>3.9401999999999996E-3</c:v>
                </c:pt>
                <c:pt idx="56">
                  <c:v>4.0152E-3</c:v>
                </c:pt>
                <c:pt idx="57">
                  <c:v>4.1478000000000001E-3</c:v>
                </c:pt>
                <c:pt idx="58">
                  <c:v>4.3073E-3</c:v>
                </c:pt>
                <c:pt idx="59">
                  <c:v>4.4904999999999997E-3</c:v>
                </c:pt>
                <c:pt idx="60">
                  <c:v>4.6925999999999999E-3</c:v>
                </c:pt>
                <c:pt idx="61">
                  <c:v>4.9141000000000002E-3</c:v>
                </c:pt>
                <c:pt idx="62">
                  <c:v>5.1552999999999998E-3</c:v>
                </c:pt>
                <c:pt idx="63">
                  <c:v>5.3921000000000004E-3</c:v>
                </c:pt>
                <c:pt idx="64">
                  <c:v>5.6844E-3</c:v>
                </c:pt>
                <c:pt idx="65">
                  <c:v>5.9519000000000004E-3</c:v>
                </c:pt>
                <c:pt idx="66">
                  <c:v>6.2227999999999997E-3</c:v>
                </c:pt>
                <c:pt idx="67">
                  <c:v>6.4923000000000003E-3</c:v>
                </c:pt>
                <c:pt idx="68">
                  <c:v>6.7549000000000003E-3</c:v>
                </c:pt>
                <c:pt idx="69">
                  <c:v>7.0286000000000003E-3</c:v>
                </c:pt>
                <c:pt idx="70">
                  <c:v>7.3099999999999997E-3</c:v>
                </c:pt>
                <c:pt idx="71">
                  <c:v>7.5801000000000002E-3</c:v>
                </c:pt>
                <c:pt idx="72">
                  <c:v>7.8312999999999994E-3</c:v>
                </c:pt>
                <c:pt idx="73">
                  <c:v>8.0791999999999999E-3</c:v>
                </c:pt>
                <c:pt idx="74">
                  <c:v>8.3119000000000005E-3</c:v>
                </c:pt>
                <c:pt idx="75">
                  <c:v>8.5042E-3</c:v>
                </c:pt>
                <c:pt idx="76">
                  <c:v>8.6832999999999997E-3</c:v>
                </c:pt>
                <c:pt idx="77">
                  <c:v>8.8342000000000004E-3</c:v>
                </c:pt>
                <c:pt idx="78">
                  <c:v>8.9467000000000001E-3</c:v>
                </c:pt>
                <c:pt idx="79">
                  <c:v>9.0130999999999996E-3</c:v>
                </c:pt>
                <c:pt idx="80">
                  <c:v>9.0364E-3</c:v>
                </c:pt>
                <c:pt idx="81">
                  <c:v>9.0200000000000002E-3</c:v>
                </c:pt>
                <c:pt idx="82">
                  <c:v>8.9578999999999995E-3</c:v>
                </c:pt>
                <c:pt idx="83">
                  <c:v>8.8448999999999993E-3</c:v>
                </c:pt>
                <c:pt idx="84">
                  <c:v>8.6779999999999999E-3</c:v>
                </c:pt>
                <c:pt idx="85">
                  <c:v>8.3940999999999998E-3</c:v>
                </c:pt>
                <c:pt idx="86">
                  <c:v>8.0818000000000001E-3</c:v>
                </c:pt>
                <c:pt idx="87">
                  <c:v>7.7422000000000003E-3</c:v>
                </c:pt>
                <c:pt idx="88">
                  <c:v>7.3648000000000003E-3</c:v>
                </c:pt>
                <c:pt idx="89">
                  <c:v>6.9819000000000001E-3</c:v>
                </c:pt>
                <c:pt idx="90">
                  <c:v>6.5902000000000001E-3</c:v>
                </c:pt>
                <c:pt idx="91">
                  <c:v>6.1795000000000001E-3</c:v>
                </c:pt>
                <c:pt idx="92">
                  <c:v>5.7771999999999997E-3</c:v>
                </c:pt>
                <c:pt idx="93">
                  <c:v>5.3828000000000001E-3</c:v>
                </c:pt>
                <c:pt idx="94">
                  <c:v>4.9947000000000004E-3</c:v>
                </c:pt>
                <c:pt idx="95">
                  <c:v>4.6188999999999996E-3</c:v>
                </c:pt>
                <c:pt idx="96">
                  <c:v>4.2680000000000001E-3</c:v>
                </c:pt>
                <c:pt idx="97">
                  <c:v>3.9281000000000003E-3</c:v>
                </c:pt>
                <c:pt idx="98">
                  <c:v>3.604E-3</c:v>
                </c:pt>
                <c:pt idx="99">
                  <c:v>3.2981E-3</c:v>
                </c:pt>
                <c:pt idx="100">
                  <c:v>3.0531E-3</c:v>
                </c:pt>
                <c:pt idx="101">
                  <c:v>2.8373999999999999E-3</c:v>
                </c:pt>
                <c:pt idx="102">
                  <c:v>2.6484E-3</c:v>
                </c:pt>
                <c:pt idx="103">
                  <c:v>2.5035000000000001E-3</c:v>
                </c:pt>
                <c:pt idx="104">
                  <c:v>2.3984000000000002E-3</c:v>
                </c:pt>
                <c:pt idx="105">
                  <c:v>2.3839E-3</c:v>
                </c:pt>
                <c:pt idx="106">
                  <c:v>2.5025999999999998E-3</c:v>
                </c:pt>
                <c:pt idx="107">
                  <c:v>2.6854000000000001E-3</c:v>
                </c:pt>
                <c:pt idx="108">
                  <c:v>2.8972999999999998E-3</c:v>
                </c:pt>
                <c:pt idx="109">
                  <c:v>3.1435E-3</c:v>
                </c:pt>
                <c:pt idx="110">
                  <c:v>3.4356E-3</c:v>
                </c:pt>
                <c:pt idx="111">
                  <c:v>3.8113000000000001E-3</c:v>
                </c:pt>
                <c:pt idx="112">
                  <c:v>4.2170000000000003E-3</c:v>
                </c:pt>
                <c:pt idx="113">
                  <c:v>4.6587E-3</c:v>
                </c:pt>
                <c:pt idx="114">
                  <c:v>5.1013999999999999E-3</c:v>
                </c:pt>
                <c:pt idx="115">
                  <c:v>5.5373999999999996E-3</c:v>
                </c:pt>
                <c:pt idx="116">
                  <c:v>5.9692E-3</c:v>
                </c:pt>
                <c:pt idx="117">
                  <c:v>6.3924000000000003E-3</c:v>
                </c:pt>
                <c:pt idx="118">
                  <c:v>6.8214E-3</c:v>
                </c:pt>
                <c:pt idx="119">
                  <c:v>7.2474999999999996E-3</c:v>
                </c:pt>
                <c:pt idx="120">
                  <c:v>7.6692000000000001E-3</c:v>
                </c:pt>
                <c:pt idx="121">
                  <c:v>8.0163999999999999E-3</c:v>
                </c:pt>
                <c:pt idx="122">
                  <c:v>8.3476999999999996E-3</c:v>
                </c:pt>
                <c:pt idx="123">
                  <c:v>8.6692999999999996E-3</c:v>
                </c:pt>
                <c:pt idx="124">
                  <c:v>8.9405999999999999E-3</c:v>
                </c:pt>
                <c:pt idx="125">
                  <c:v>9.1798000000000001E-3</c:v>
                </c:pt>
                <c:pt idx="126">
                  <c:v>9.3232000000000002E-3</c:v>
                </c:pt>
                <c:pt idx="127">
                  <c:v>9.3217999999999999E-3</c:v>
                </c:pt>
                <c:pt idx="128">
                  <c:v>9.2537999999999995E-3</c:v>
                </c:pt>
                <c:pt idx="129">
                  <c:v>9.1625000000000005E-3</c:v>
                </c:pt>
                <c:pt idx="130">
                  <c:v>9.0548999999999994E-3</c:v>
                </c:pt>
                <c:pt idx="131">
                  <c:v>8.8704999999999999E-3</c:v>
                </c:pt>
                <c:pt idx="132">
                  <c:v>8.5299999999999994E-3</c:v>
                </c:pt>
                <c:pt idx="133">
                  <c:v>8.1589000000000002E-3</c:v>
                </c:pt>
                <c:pt idx="134">
                  <c:v>7.7092999999999997E-3</c:v>
                </c:pt>
                <c:pt idx="135">
                  <c:v>7.2560000000000003E-3</c:v>
                </c:pt>
                <c:pt idx="136">
                  <c:v>6.8246000000000001E-3</c:v>
                </c:pt>
                <c:pt idx="137">
                  <c:v>6.3864999999999998E-3</c:v>
                </c:pt>
                <c:pt idx="138">
                  <c:v>5.953E-3</c:v>
                </c:pt>
                <c:pt idx="139">
                  <c:v>5.5040000000000002E-3</c:v>
                </c:pt>
                <c:pt idx="140">
                  <c:v>5.0546999999999996E-3</c:v>
                </c:pt>
                <c:pt idx="141">
                  <c:v>4.6103000000000003E-3</c:v>
                </c:pt>
                <c:pt idx="142">
                  <c:v>4.2043999999999996E-3</c:v>
                </c:pt>
                <c:pt idx="143">
                  <c:v>3.8078999999999999E-3</c:v>
                </c:pt>
                <c:pt idx="144">
                  <c:v>3.4148999999999998E-3</c:v>
                </c:pt>
                <c:pt idx="145">
                  <c:v>3.0525000000000001E-3</c:v>
                </c:pt>
                <c:pt idx="146">
                  <c:v>2.7087999999999999E-3</c:v>
                </c:pt>
                <c:pt idx="147">
                  <c:v>2.4077999999999999E-3</c:v>
                </c:pt>
                <c:pt idx="148">
                  <c:v>2.2103000000000001E-3</c:v>
                </c:pt>
                <c:pt idx="149">
                  <c:v>2.0558E-3</c:v>
                </c:pt>
                <c:pt idx="150">
                  <c:v>1.9143999999999999E-3</c:v>
                </c:pt>
                <c:pt idx="151">
                  <c:v>1.7891999999999999E-3</c:v>
                </c:pt>
                <c:pt idx="152">
                  <c:v>1.7060000000000001E-3</c:v>
                </c:pt>
                <c:pt idx="153">
                  <c:v>1.7103999999999999E-3</c:v>
                </c:pt>
                <c:pt idx="154">
                  <c:v>1.7371000000000001E-3</c:v>
                </c:pt>
                <c:pt idx="155">
                  <c:v>1.6743000000000001E-3</c:v>
                </c:pt>
                <c:pt idx="156">
                  <c:v>1.7422E-3</c:v>
                </c:pt>
                <c:pt idx="157">
                  <c:v>1.7696000000000001E-3</c:v>
                </c:pt>
                <c:pt idx="158">
                  <c:v>1.8013E-3</c:v>
                </c:pt>
                <c:pt idx="159">
                  <c:v>1.8316000000000001E-3</c:v>
                </c:pt>
                <c:pt idx="160">
                  <c:v>1.8626000000000001E-3</c:v>
                </c:pt>
                <c:pt idx="161">
                  <c:v>1.902E-3</c:v>
                </c:pt>
                <c:pt idx="162">
                  <c:v>1.9403999999999999E-3</c:v>
                </c:pt>
                <c:pt idx="163">
                  <c:v>1.9761000000000002E-3</c:v>
                </c:pt>
                <c:pt idx="164">
                  <c:v>2.0097000000000001E-3</c:v>
                </c:pt>
                <c:pt idx="165">
                  <c:v>2.0441999999999999E-3</c:v>
                </c:pt>
                <c:pt idx="166">
                  <c:v>2.0742E-3</c:v>
                </c:pt>
                <c:pt idx="167">
                  <c:v>2.1053000000000001E-3</c:v>
                </c:pt>
                <c:pt idx="168">
                  <c:v>2.1586999999999999E-3</c:v>
                </c:pt>
                <c:pt idx="169">
                  <c:v>2.1510000000000001E-3</c:v>
                </c:pt>
                <c:pt idx="170">
                  <c:v>2.1232999999999998E-3</c:v>
                </c:pt>
                <c:pt idx="171">
                  <c:v>2.0936000000000001E-3</c:v>
                </c:pt>
                <c:pt idx="172">
                  <c:v>2.0492000000000002E-3</c:v>
                </c:pt>
                <c:pt idx="173">
                  <c:v>1.9984E-3</c:v>
                </c:pt>
                <c:pt idx="174">
                  <c:v>1.931E-3</c:v>
                </c:pt>
                <c:pt idx="175">
                  <c:v>1.8531000000000001E-3</c:v>
                </c:pt>
                <c:pt idx="176">
                  <c:v>1.7731999999999999E-3</c:v>
                </c:pt>
                <c:pt idx="177">
                  <c:v>1.6919000000000001E-3</c:v>
                </c:pt>
                <c:pt idx="178">
                  <c:v>1.6298E-3</c:v>
                </c:pt>
                <c:pt idx="179">
                  <c:v>1.5694000000000001E-3</c:v>
                </c:pt>
                <c:pt idx="180">
                  <c:v>1.5097000000000001E-3</c:v>
                </c:pt>
                <c:pt idx="181">
                  <c:v>1.4567E-3</c:v>
                </c:pt>
                <c:pt idx="182">
                  <c:v>1.3898000000000001E-3</c:v>
                </c:pt>
                <c:pt idx="183">
                  <c:v>1.3213000000000001E-3</c:v>
                </c:pt>
                <c:pt idx="184">
                  <c:v>1.2543999999999999E-3</c:v>
                </c:pt>
                <c:pt idx="185">
                  <c:v>1.1877999999999999E-3</c:v>
                </c:pt>
                <c:pt idx="186">
                  <c:v>1.1201E-3</c:v>
                </c:pt>
                <c:pt idx="187">
                  <c:v>1.0268E-3</c:v>
                </c:pt>
                <c:pt idx="188">
                  <c:v>9.3340000000000003E-4</c:v>
                </c:pt>
                <c:pt idx="189">
                  <c:v>8.4000000000000003E-4</c:v>
                </c:pt>
                <c:pt idx="190">
                  <c:v>7.4680000000000005E-4</c:v>
                </c:pt>
                <c:pt idx="191">
                  <c:v>6.5340000000000005E-4</c:v>
                </c:pt>
                <c:pt idx="192">
                  <c:v>5.5999999999999995E-4</c:v>
                </c:pt>
                <c:pt idx="193">
                  <c:v>4.6670000000000001E-4</c:v>
                </c:pt>
                <c:pt idx="194">
                  <c:v>3.7330000000000002E-4</c:v>
                </c:pt>
                <c:pt idx="195">
                  <c:v>2.7989999999999997E-4</c:v>
                </c:pt>
                <c:pt idx="196">
                  <c:v>1.8670000000000001E-4</c:v>
                </c:pt>
                <c:pt idx="197">
                  <c:v>9.3300000000000005E-5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B-4437-92D2-7F310A4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99616"/>
        <c:axId val="277200192"/>
      </c:scatterChart>
      <c:valAx>
        <c:axId val="277199616"/>
        <c:scaling>
          <c:orientation val="minMax"/>
          <c:max val="160"/>
          <c:min val="40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alpha val="60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400" i="0"/>
                  <a:t>Time</a:t>
                </a:r>
                <a:r>
                  <a:rPr lang="en-US" sz="1400" i="0" baseline="0"/>
                  <a:t> (minutes)</a:t>
                </a:r>
                <a:endParaRPr lang="en-US" sz="1400" i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200192"/>
        <c:crosses val="autoZero"/>
        <c:crossBetween val="midCat"/>
        <c:majorUnit val="20"/>
        <c:minorUnit val="5"/>
      </c:valAx>
      <c:valAx>
        <c:axId val="277200192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9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77199616"/>
        <c:crosses val="autoZero"/>
        <c:crossBetween val="midCat"/>
      </c:valAx>
      <c:spPr>
        <a:solidFill>
          <a:schemeClr val="bg1">
            <a:lumMod val="75000"/>
            <a:alpha val="90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434735630497703"/>
          <c:y val="0.1244152143730639"/>
          <c:w val="0.21700290013710766"/>
          <c:h val="0.1926668264950042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1200" b="0">
          <a:solidFill>
            <a:schemeClr val="tx1">
              <a:lumMod val="65000"/>
              <a:lumOff val="35000"/>
            </a:schemeClr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13" Type="http://schemas.openxmlformats.org/officeDocument/2006/relationships/chart" Target="../charts/chart71.xml"/><Relationship Id="rId18" Type="http://schemas.openxmlformats.org/officeDocument/2006/relationships/chart" Target="../charts/chart76.xml"/><Relationship Id="rId3" Type="http://schemas.openxmlformats.org/officeDocument/2006/relationships/chart" Target="../charts/chart61.xml"/><Relationship Id="rId21" Type="http://schemas.openxmlformats.org/officeDocument/2006/relationships/chart" Target="../charts/chart79.xml"/><Relationship Id="rId7" Type="http://schemas.openxmlformats.org/officeDocument/2006/relationships/chart" Target="../charts/chart65.xml"/><Relationship Id="rId12" Type="http://schemas.openxmlformats.org/officeDocument/2006/relationships/chart" Target="../charts/chart70.xml"/><Relationship Id="rId17" Type="http://schemas.openxmlformats.org/officeDocument/2006/relationships/chart" Target="../charts/chart75.xml"/><Relationship Id="rId2" Type="http://schemas.openxmlformats.org/officeDocument/2006/relationships/chart" Target="../charts/chart60.xml"/><Relationship Id="rId16" Type="http://schemas.openxmlformats.org/officeDocument/2006/relationships/chart" Target="../charts/chart74.xml"/><Relationship Id="rId20" Type="http://schemas.openxmlformats.org/officeDocument/2006/relationships/chart" Target="../charts/chart78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5" Type="http://schemas.openxmlformats.org/officeDocument/2006/relationships/chart" Target="../charts/chart73.xml"/><Relationship Id="rId23" Type="http://schemas.openxmlformats.org/officeDocument/2006/relationships/chart" Target="../charts/chart81.xml"/><Relationship Id="rId10" Type="http://schemas.openxmlformats.org/officeDocument/2006/relationships/chart" Target="../charts/chart68.xml"/><Relationship Id="rId19" Type="http://schemas.openxmlformats.org/officeDocument/2006/relationships/chart" Target="../charts/chart77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Relationship Id="rId14" Type="http://schemas.openxmlformats.org/officeDocument/2006/relationships/chart" Target="../charts/chart72.xml"/><Relationship Id="rId22" Type="http://schemas.openxmlformats.org/officeDocument/2006/relationships/chart" Target="../charts/chart8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13" Type="http://schemas.openxmlformats.org/officeDocument/2006/relationships/chart" Target="../charts/chart94.xml"/><Relationship Id="rId18" Type="http://schemas.openxmlformats.org/officeDocument/2006/relationships/chart" Target="../charts/chart99.xml"/><Relationship Id="rId3" Type="http://schemas.openxmlformats.org/officeDocument/2006/relationships/chart" Target="../charts/chart84.xml"/><Relationship Id="rId21" Type="http://schemas.openxmlformats.org/officeDocument/2006/relationships/chart" Target="../charts/chart102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17" Type="http://schemas.openxmlformats.org/officeDocument/2006/relationships/chart" Target="../charts/chart98.xml"/><Relationship Id="rId2" Type="http://schemas.openxmlformats.org/officeDocument/2006/relationships/chart" Target="../charts/chart83.xml"/><Relationship Id="rId16" Type="http://schemas.openxmlformats.org/officeDocument/2006/relationships/chart" Target="../charts/chart97.xml"/><Relationship Id="rId20" Type="http://schemas.openxmlformats.org/officeDocument/2006/relationships/chart" Target="../charts/chart101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5" Type="http://schemas.openxmlformats.org/officeDocument/2006/relationships/chart" Target="../charts/chart86.xml"/><Relationship Id="rId15" Type="http://schemas.openxmlformats.org/officeDocument/2006/relationships/chart" Target="../charts/chart96.xml"/><Relationship Id="rId23" Type="http://schemas.openxmlformats.org/officeDocument/2006/relationships/chart" Target="../charts/chart104.xml"/><Relationship Id="rId10" Type="http://schemas.openxmlformats.org/officeDocument/2006/relationships/chart" Target="../charts/chart91.xml"/><Relationship Id="rId19" Type="http://schemas.openxmlformats.org/officeDocument/2006/relationships/chart" Target="../charts/chart100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14" Type="http://schemas.openxmlformats.org/officeDocument/2006/relationships/chart" Target="../charts/chart95.xml"/><Relationship Id="rId22" Type="http://schemas.openxmlformats.org/officeDocument/2006/relationships/chart" Target="../charts/chart10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5" Type="http://schemas.openxmlformats.org/officeDocument/2006/relationships/chart" Target="../charts/chart118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3" Type="http://schemas.openxmlformats.org/officeDocument/2006/relationships/chart" Target="../charts/chart125.xml"/><Relationship Id="rId7" Type="http://schemas.openxmlformats.org/officeDocument/2006/relationships/chart" Target="../charts/chart129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5" Type="http://schemas.openxmlformats.org/officeDocument/2006/relationships/chart" Target="../charts/chart127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0</xdr:colOff>
      <xdr:row>6</xdr:row>
      <xdr:rowOff>0</xdr:rowOff>
    </xdr:from>
    <xdr:to>
      <xdr:col>47</xdr:col>
      <xdr:colOff>500063</xdr:colOff>
      <xdr:row>27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4487D-E51A-42C4-BBC7-6C872CEA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0</xdr:colOff>
      <xdr:row>6</xdr:row>
      <xdr:rowOff>0</xdr:rowOff>
    </xdr:from>
    <xdr:to>
      <xdr:col>56</xdr:col>
      <xdr:colOff>500063</xdr:colOff>
      <xdr:row>27</xdr:row>
      <xdr:rowOff>166688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DE930E66-8A0D-457F-A91F-0CFF4B777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0</xdr:colOff>
      <xdr:row>6</xdr:row>
      <xdr:rowOff>0</xdr:rowOff>
    </xdr:from>
    <xdr:to>
      <xdr:col>65</xdr:col>
      <xdr:colOff>500062</xdr:colOff>
      <xdr:row>27</xdr:row>
      <xdr:rowOff>166688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2FE22843-C3D0-4667-9ED7-241D688F0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0</xdr:colOff>
      <xdr:row>6</xdr:row>
      <xdr:rowOff>0</xdr:rowOff>
    </xdr:from>
    <xdr:to>
      <xdr:col>74</xdr:col>
      <xdr:colOff>500062</xdr:colOff>
      <xdr:row>27</xdr:row>
      <xdr:rowOff>166688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EE82F849-73CF-4A7B-AE55-3D860ED6F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0</xdr:colOff>
      <xdr:row>28</xdr:row>
      <xdr:rowOff>0</xdr:rowOff>
    </xdr:from>
    <xdr:to>
      <xdr:col>47</xdr:col>
      <xdr:colOff>500063</xdr:colOff>
      <xdr:row>49</xdr:row>
      <xdr:rowOff>166688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C4FC42C-67F4-46CB-A921-17BFB075C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28</xdr:row>
      <xdr:rowOff>0</xdr:rowOff>
    </xdr:from>
    <xdr:to>
      <xdr:col>56</xdr:col>
      <xdr:colOff>500063</xdr:colOff>
      <xdr:row>49</xdr:row>
      <xdr:rowOff>166688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281695E6-787F-48A7-B5A2-5C8A6592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0</xdr:colOff>
      <xdr:row>28</xdr:row>
      <xdr:rowOff>0</xdr:rowOff>
    </xdr:from>
    <xdr:to>
      <xdr:col>65</xdr:col>
      <xdr:colOff>500062</xdr:colOff>
      <xdr:row>49</xdr:row>
      <xdr:rowOff>166688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E88C8407-E997-41AB-BE44-CC1DDF44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28</xdr:row>
      <xdr:rowOff>0</xdr:rowOff>
    </xdr:from>
    <xdr:to>
      <xdr:col>74</xdr:col>
      <xdr:colOff>500062</xdr:colOff>
      <xdr:row>49</xdr:row>
      <xdr:rowOff>166688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973FF05D-15D7-4A33-981D-B2DDBAF23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50</xdr:row>
      <xdr:rowOff>0</xdr:rowOff>
    </xdr:from>
    <xdr:to>
      <xdr:col>47</xdr:col>
      <xdr:colOff>500063</xdr:colOff>
      <xdr:row>71</xdr:row>
      <xdr:rowOff>166688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1A4162CA-9376-4DDD-BD71-29AAC3CB3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50</xdr:row>
      <xdr:rowOff>0</xdr:rowOff>
    </xdr:from>
    <xdr:to>
      <xdr:col>56</xdr:col>
      <xdr:colOff>500063</xdr:colOff>
      <xdr:row>71</xdr:row>
      <xdr:rowOff>166688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ADEA61C5-3BEF-4102-BD4D-9A5BCD741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0</xdr:colOff>
      <xdr:row>50</xdr:row>
      <xdr:rowOff>0</xdr:rowOff>
    </xdr:from>
    <xdr:to>
      <xdr:col>65</xdr:col>
      <xdr:colOff>500062</xdr:colOff>
      <xdr:row>71</xdr:row>
      <xdr:rowOff>166688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58574301-69FE-4CE7-AC6A-507CE4F1F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66</xdr:col>
      <xdr:colOff>0</xdr:colOff>
      <xdr:row>50</xdr:row>
      <xdr:rowOff>0</xdr:rowOff>
    </xdr:from>
    <xdr:to>
      <xdr:col>74</xdr:col>
      <xdr:colOff>500062</xdr:colOff>
      <xdr:row>71</xdr:row>
      <xdr:rowOff>166688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E088BB2B-B67D-4FB0-B4BD-CD53D2BC2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0</xdr:colOff>
      <xdr:row>72</xdr:row>
      <xdr:rowOff>0</xdr:rowOff>
    </xdr:from>
    <xdr:to>
      <xdr:col>47</xdr:col>
      <xdr:colOff>500063</xdr:colOff>
      <xdr:row>93</xdr:row>
      <xdr:rowOff>166688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44A04A0F-1717-4229-81D3-47B3F4567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72</xdr:row>
      <xdr:rowOff>0</xdr:rowOff>
    </xdr:from>
    <xdr:to>
      <xdr:col>56</xdr:col>
      <xdr:colOff>500063</xdr:colOff>
      <xdr:row>93</xdr:row>
      <xdr:rowOff>166688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22AD5ADB-335A-4A20-BC53-0450D4588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0</xdr:colOff>
      <xdr:row>72</xdr:row>
      <xdr:rowOff>0</xdr:rowOff>
    </xdr:from>
    <xdr:to>
      <xdr:col>65</xdr:col>
      <xdr:colOff>500062</xdr:colOff>
      <xdr:row>93</xdr:row>
      <xdr:rowOff>166688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1DA2B166-E312-412A-A14A-010BFFB5F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0</xdr:colOff>
      <xdr:row>94</xdr:row>
      <xdr:rowOff>0</xdr:rowOff>
    </xdr:from>
    <xdr:to>
      <xdr:col>47</xdr:col>
      <xdr:colOff>500063</xdr:colOff>
      <xdr:row>115</xdr:row>
      <xdr:rowOff>166688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D416AC32-43E6-4F41-8BA6-D18BFBBEB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48</xdr:col>
      <xdr:colOff>0</xdr:colOff>
      <xdr:row>94</xdr:row>
      <xdr:rowOff>0</xdr:rowOff>
    </xdr:from>
    <xdr:to>
      <xdr:col>56</xdr:col>
      <xdr:colOff>500063</xdr:colOff>
      <xdr:row>115</xdr:row>
      <xdr:rowOff>166688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3D2E8A8E-7A7B-40A5-8A93-264E0537A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0</xdr:colOff>
      <xdr:row>94</xdr:row>
      <xdr:rowOff>0</xdr:rowOff>
    </xdr:from>
    <xdr:to>
      <xdr:col>74</xdr:col>
      <xdr:colOff>500062</xdr:colOff>
      <xdr:row>115</xdr:row>
      <xdr:rowOff>166688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1C49397A-0BE9-4CFA-A411-A8EA4F83D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0</xdr:colOff>
      <xdr:row>94</xdr:row>
      <xdr:rowOff>0</xdr:rowOff>
    </xdr:from>
    <xdr:to>
      <xdr:col>65</xdr:col>
      <xdr:colOff>500062</xdr:colOff>
      <xdr:row>115</xdr:row>
      <xdr:rowOff>166688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BC3878A0-0485-4FB2-A41B-FFADAED8F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47</xdr:col>
      <xdr:colOff>500063</xdr:colOff>
      <xdr:row>137</xdr:row>
      <xdr:rowOff>166688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DA5C4190-A012-4C96-ADBC-B184CE82F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0</xdr:colOff>
      <xdr:row>116</xdr:row>
      <xdr:rowOff>0</xdr:rowOff>
    </xdr:from>
    <xdr:to>
      <xdr:col>56</xdr:col>
      <xdr:colOff>500063</xdr:colOff>
      <xdr:row>137</xdr:row>
      <xdr:rowOff>166688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1AD395EC-3B34-48CA-BBA2-D07FE5DF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57</xdr:col>
      <xdr:colOff>0</xdr:colOff>
      <xdr:row>116</xdr:row>
      <xdr:rowOff>0</xdr:rowOff>
    </xdr:from>
    <xdr:to>
      <xdr:col>65</xdr:col>
      <xdr:colOff>500062</xdr:colOff>
      <xdr:row>137</xdr:row>
      <xdr:rowOff>166688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792C8223-16AB-48C7-B31D-6B8BDD447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66</xdr:col>
      <xdr:colOff>0</xdr:colOff>
      <xdr:row>116</xdr:row>
      <xdr:rowOff>0</xdr:rowOff>
    </xdr:from>
    <xdr:to>
      <xdr:col>74</xdr:col>
      <xdr:colOff>500062</xdr:colOff>
      <xdr:row>137</xdr:row>
      <xdr:rowOff>166688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56C0CDE5-27D3-4C4C-8848-760453293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0</xdr:colOff>
      <xdr:row>7</xdr:row>
      <xdr:rowOff>0</xdr:rowOff>
    </xdr:from>
    <xdr:to>
      <xdr:col>24</xdr:col>
      <xdr:colOff>424544</xdr:colOff>
      <xdr:row>34</xdr:row>
      <xdr:rowOff>114300</xdr:rowOff>
    </xdr:to>
    <xdr:graphicFrame macro="">
      <xdr:nvGraphicFramePr>
        <xdr:cNvPr id="294" name="Chart 293">
          <a:extLst>
            <a:ext uri="{FF2B5EF4-FFF2-40B4-BE49-F238E27FC236}">
              <a16:creationId xmlns:a16="http://schemas.microsoft.com/office/drawing/2014/main" id="{8957A27C-6305-4464-AEDE-B138E2A42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37</xdr:col>
      <xdr:colOff>424544</xdr:colOff>
      <xdr:row>34</xdr:row>
      <xdr:rowOff>114300</xdr:rowOff>
    </xdr:to>
    <xdr:graphicFrame macro="">
      <xdr:nvGraphicFramePr>
        <xdr:cNvPr id="295" name="Chart 294">
          <a:extLst>
            <a:ext uri="{FF2B5EF4-FFF2-40B4-BE49-F238E27FC236}">
              <a16:creationId xmlns:a16="http://schemas.microsoft.com/office/drawing/2014/main" id="{71037110-0EE9-4C4B-B22A-B8ECF612D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0</xdr:colOff>
      <xdr:row>35</xdr:row>
      <xdr:rowOff>0</xdr:rowOff>
    </xdr:from>
    <xdr:to>
      <xdr:col>24</xdr:col>
      <xdr:colOff>424544</xdr:colOff>
      <xdr:row>62</xdr:row>
      <xdr:rowOff>114300</xdr:rowOff>
    </xdr:to>
    <xdr:graphicFrame macro="">
      <xdr:nvGraphicFramePr>
        <xdr:cNvPr id="297" name="Chart 296">
          <a:extLst>
            <a:ext uri="{FF2B5EF4-FFF2-40B4-BE49-F238E27FC236}">
              <a16:creationId xmlns:a16="http://schemas.microsoft.com/office/drawing/2014/main" id="{2161CE86-D743-47FA-A232-3018FAEA9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25</xdr:col>
      <xdr:colOff>0</xdr:colOff>
      <xdr:row>35</xdr:row>
      <xdr:rowOff>0</xdr:rowOff>
    </xdr:from>
    <xdr:to>
      <xdr:col>37</xdr:col>
      <xdr:colOff>424544</xdr:colOff>
      <xdr:row>62</xdr:row>
      <xdr:rowOff>114300</xdr:rowOff>
    </xdr:to>
    <xdr:graphicFrame macro="">
      <xdr:nvGraphicFramePr>
        <xdr:cNvPr id="301" name="Chart 300">
          <a:extLst>
            <a:ext uri="{FF2B5EF4-FFF2-40B4-BE49-F238E27FC236}">
              <a16:creationId xmlns:a16="http://schemas.microsoft.com/office/drawing/2014/main" id="{EB90F173-4D8E-482E-A6AB-427CC9B16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63</xdr:row>
      <xdr:rowOff>0</xdr:rowOff>
    </xdr:from>
    <xdr:to>
      <xdr:col>24</xdr:col>
      <xdr:colOff>424544</xdr:colOff>
      <xdr:row>90</xdr:row>
      <xdr:rowOff>114300</xdr:rowOff>
    </xdr:to>
    <xdr:graphicFrame macro="">
      <xdr:nvGraphicFramePr>
        <xdr:cNvPr id="302" name="Chart 301">
          <a:extLst>
            <a:ext uri="{FF2B5EF4-FFF2-40B4-BE49-F238E27FC236}">
              <a16:creationId xmlns:a16="http://schemas.microsoft.com/office/drawing/2014/main" id="{488562CD-7C47-453A-AD98-14C3083C9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25</xdr:col>
      <xdr:colOff>0</xdr:colOff>
      <xdr:row>63</xdr:row>
      <xdr:rowOff>0</xdr:rowOff>
    </xdr:from>
    <xdr:to>
      <xdr:col>37</xdr:col>
      <xdr:colOff>424544</xdr:colOff>
      <xdr:row>90</xdr:row>
      <xdr:rowOff>114300</xdr:rowOff>
    </xdr:to>
    <xdr:graphicFrame macro="">
      <xdr:nvGraphicFramePr>
        <xdr:cNvPr id="304" name="Chart 303">
          <a:extLst>
            <a:ext uri="{FF2B5EF4-FFF2-40B4-BE49-F238E27FC236}">
              <a16:creationId xmlns:a16="http://schemas.microsoft.com/office/drawing/2014/main" id="{03B676E9-8FEA-496F-A438-3869414BE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91958-90D6-41A2-A8DB-5FF9D4C9D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60BBA-E7BA-45FB-8948-B03A50BCC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F886E8-A161-472C-884D-C21DFB208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67B559-C9AC-4DE0-9B82-2D09310E8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EC2EF5-B3CB-49FE-87CC-C3598FFE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D96E11-68F6-4EAF-B9B1-16B0BE51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90A33B-811F-4E7C-A3A5-9F358B375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D24718-754D-4190-AF2F-B69653A6A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DE2DC05-4CA4-4572-A5E3-20BBB75C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569875B-0B4C-497E-BE52-90950752E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478E90C-0168-42AD-9223-F609356DC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42A26C8-CED9-4C50-BB15-AE45E926A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0680D05-23DF-4B08-8CF9-17433778C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044B27F-0C07-4611-B822-09B415DA7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354C0B0-60B2-4B66-9468-0DB015ADC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AADF7D1-18B5-4891-B1C0-D1C8FD8E8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3</xdr:row>
      <xdr:rowOff>0</xdr:rowOff>
    </xdr:from>
    <xdr:to>
      <xdr:col>35</xdr:col>
      <xdr:colOff>359834</xdr:colOff>
      <xdr:row>15</xdr:row>
      <xdr:rowOff>137160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391AAEA5-D359-4622-99E6-8FBEF70B5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35</xdr:col>
      <xdr:colOff>359834</xdr:colOff>
      <xdr:row>28</xdr:row>
      <xdr:rowOff>137160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C1F4855-AD0C-4F8D-9A98-5DD739CDF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0</xdr:colOff>
      <xdr:row>3</xdr:row>
      <xdr:rowOff>0</xdr:rowOff>
    </xdr:from>
    <xdr:to>
      <xdr:col>29</xdr:col>
      <xdr:colOff>359834</xdr:colOff>
      <xdr:row>15</xdr:row>
      <xdr:rowOff>137160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530E90B7-C602-4417-ABBF-D0A243DD8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29</xdr:col>
      <xdr:colOff>359834</xdr:colOff>
      <xdr:row>28</xdr:row>
      <xdr:rowOff>137160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BD0C466-C0E0-49AE-8D9A-0FCE4CB4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29</xdr:col>
      <xdr:colOff>359834</xdr:colOff>
      <xdr:row>41</xdr:row>
      <xdr:rowOff>137160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519BF3D-E96E-4185-B08D-E06B51FE1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250D88A-2AF3-4DED-B402-5CF78B99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581739E-EB6D-4963-8221-93CE626E0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E8A5E91A-5322-4C1B-875E-990E13F6A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B38BAA85-BF2B-4FFD-ADE9-8AA9B6DFC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359832</xdr:colOff>
      <xdr:row>41</xdr:row>
      <xdr:rowOff>137159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D8F97B-2022-46A6-A6C4-2CAF658E7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B33D21-E3B2-4F53-98B0-21FF84E3A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137159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FD2BC7-F13E-424C-A457-C636D3AB6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30</xdr:col>
      <xdr:colOff>0</xdr:colOff>
      <xdr:row>29</xdr:row>
      <xdr:rowOff>0</xdr:rowOff>
    </xdr:from>
    <xdr:to>
      <xdr:col>35</xdr:col>
      <xdr:colOff>359835</xdr:colOff>
      <xdr:row>41</xdr:row>
      <xdr:rowOff>137159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531B7C5-32F4-4CBA-BC2A-A7AC2F4D4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1CDCF-20D7-4100-B3E5-9CE772A0E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F5687-66D1-455F-B26C-2A8117CDA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3FA839-34E3-43A8-813D-F3C17EF67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707437-3B3E-4F80-8BB8-863935144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43E08-D397-498D-B4A2-765951D63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3E4655-C60A-4982-8B19-FC60BB73A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ECD28-FBB7-4F51-B2A5-8BAA4B57B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CAF586-433A-4FE6-A88D-1FAB0A3FB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A8CAD6E-305F-40EB-A96D-F3AA7C1E6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0A84E3-A34C-494D-B22F-FD4225D35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DEB7FB-922B-4275-91C6-78F5334AC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169608-A315-4619-9D07-350997E31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71398-0A24-416A-BA4A-DBCF79B2F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553A57-30D7-4B44-903B-E5860F80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C3BE639-00ED-4EAA-B7DE-4F7382E9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FEDB282-6964-4A27-A9C4-D90410147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3F59D62-4258-494D-9E4F-4F4478256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2537178-EFD1-478A-B365-C5E570DDB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E0DA140C-4B17-4553-A2AB-0BB3F56F7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F7FC92D-5C44-4128-9FC9-2EA646C8D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359833</xdr:colOff>
      <xdr:row>41</xdr:row>
      <xdr:rowOff>137160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104DC65-D7EA-4349-9555-0574C7B34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137160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7A75B2-DA72-4685-BB29-147346E83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137160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79ADA4-BB7A-4EA6-A83A-124138170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3</xdr:row>
      <xdr:rowOff>0</xdr:rowOff>
    </xdr:from>
    <xdr:to>
      <xdr:col>42</xdr:col>
      <xdr:colOff>359834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39288-71D8-41BA-85D4-ECBA07758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3</xdr:row>
      <xdr:rowOff>0</xdr:rowOff>
    </xdr:from>
    <xdr:to>
      <xdr:col>54</xdr:col>
      <xdr:colOff>359833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8C4A6-A5CF-4F54-9950-2AB23F95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42</xdr:col>
      <xdr:colOff>359834</xdr:colOff>
      <xdr:row>28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579E9-CD9A-4D8E-94DA-55BBE6654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16</xdr:row>
      <xdr:rowOff>0</xdr:rowOff>
    </xdr:from>
    <xdr:to>
      <xdr:col>54</xdr:col>
      <xdr:colOff>359833</xdr:colOff>
      <xdr:row>28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31B114-1B11-4660-BE22-D6FBFB493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359834</xdr:colOff>
      <xdr:row>41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E3B82C-1729-488E-ACE3-EC54A6FD6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29</xdr:row>
      <xdr:rowOff>0</xdr:rowOff>
    </xdr:from>
    <xdr:to>
      <xdr:col>54</xdr:col>
      <xdr:colOff>359833</xdr:colOff>
      <xdr:row>41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CE03F0-C183-4085-AAB8-50E1CDEC8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60</xdr:col>
      <xdr:colOff>359834</xdr:colOff>
      <xdr:row>15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D04A65-0529-436A-A255-921770388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0</xdr:colOff>
      <xdr:row>3</xdr:row>
      <xdr:rowOff>0</xdr:rowOff>
    </xdr:from>
    <xdr:to>
      <xdr:col>72</xdr:col>
      <xdr:colOff>359833</xdr:colOff>
      <xdr:row>15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EEA4D2-18D4-4DEE-BED0-07911154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16</xdr:row>
      <xdr:rowOff>0</xdr:rowOff>
    </xdr:from>
    <xdr:to>
      <xdr:col>60</xdr:col>
      <xdr:colOff>359834</xdr:colOff>
      <xdr:row>28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A52DC3-75E3-4DFB-AB24-FFFC8953A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67</xdr:col>
      <xdr:colOff>0</xdr:colOff>
      <xdr:row>16</xdr:row>
      <xdr:rowOff>0</xdr:rowOff>
    </xdr:from>
    <xdr:to>
      <xdr:col>72</xdr:col>
      <xdr:colOff>359833</xdr:colOff>
      <xdr:row>28</xdr:row>
      <xdr:rowOff>137160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0161BD-51F6-4E5C-85E9-1528664B4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</xdr:row>
      <xdr:rowOff>0</xdr:rowOff>
    </xdr:from>
    <xdr:to>
      <xdr:col>84</xdr:col>
      <xdr:colOff>166689</xdr:colOff>
      <xdr:row>18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4B5922-4C7A-48F1-A860-3F91F4E5A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48</xdr:col>
      <xdr:colOff>359833</xdr:colOff>
      <xdr:row>15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7997CE2-D7EC-43F3-9510-0A7586965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</xdr:row>
      <xdr:rowOff>0</xdr:rowOff>
    </xdr:from>
    <xdr:to>
      <xdr:col>48</xdr:col>
      <xdr:colOff>359833</xdr:colOff>
      <xdr:row>28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8CE959-CF5E-45E6-ADFE-F3F0E606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29</xdr:row>
      <xdr:rowOff>0</xdr:rowOff>
    </xdr:from>
    <xdr:to>
      <xdr:col>48</xdr:col>
      <xdr:colOff>359833</xdr:colOff>
      <xdr:row>41</xdr:row>
      <xdr:rowOff>137160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96FC25B-9B4A-403A-8977-503AA4C64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0</xdr:colOff>
      <xdr:row>3</xdr:row>
      <xdr:rowOff>0</xdr:rowOff>
    </xdr:from>
    <xdr:to>
      <xdr:col>66</xdr:col>
      <xdr:colOff>359833</xdr:colOff>
      <xdr:row>15</xdr:row>
      <xdr:rowOff>137160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F536EE3-1F93-4EC4-BCA6-636EB367B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61</xdr:col>
      <xdr:colOff>0</xdr:colOff>
      <xdr:row>16</xdr:row>
      <xdr:rowOff>0</xdr:rowOff>
    </xdr:from>
    <xdr:to>
      <xdr:col>66</xdr:col>
      <xdr:colOff>359833</xdr:colOff>
      <xdr:row>28</xdr:row>
      <xdr:rowOff>137160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37263E2-FD90-4689-98E2-03895C614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11</xdr:col>
      <xdr:colOff>390526</xdr:colOff>
      <xdr:row>30</xdr:row>
      <xdr:rowOff>114300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C0C76664-6ABB-409A-84ED-2EA6E6D3A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11</xdr:col>
      <xdr:colOff>390525</xdr:colOff>
      <xdr:row>58</xdr:row>
      <xdr:rowOff>114300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34D9C42-BCB0-45F4-94BE-36EB76818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390526</xdr:colOff>
      <xdr:row>30</xdr:row>
      <xdr:rowOff>114300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E80B677C-8423-491E-8629-42385A4CD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22</xdr:col>
      <xdr:colOff>390525</xdr:colOff>
      <xdr:row>58</xdr:row>
      <xdr:rowOff>114300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919280E-CBD1-4E96-A12B-A2DBA4CC1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55</xdr:col>
      <xdr:colOff>0</xdr:colOff>
      <xdr:row>29</xdr:row>
      <xdr:rowOff>0</xdr:rowOff>
    </xdr:from>
    <xdr:to>
      <xdr:col>60</xdr:col>
      <xdr:colOff>359834</xdr:colOff>
      <xdr:row>41</xdr:row>
      <xdr:rowOff>137160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B9BFE2C-CD68-4C24-91C6-BFA15B9D1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61</xdr:col>
      <xdr:colOff>0</xdr:colOff>
      <xdr:row>29</xdr:row>
      <xdr:rowOff>0</xdr:rowOff>
    </xdr:from>
    <xdr:to>
      <xdr:col>66</xdr:col>
      <xdr:colOff>359833</xdr:colOff>
      <xdr:row>41</xdr:row>
      <xdr:rowOff>137160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3137D619-EC1B-45B3-BFBC-A5184203D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72</xdr:col>
      <xdr:colOff>359833</xdr:colOff>
      <xdr:row>41</xdr:row>
      <xdr:rowOff>137160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7A26AE6-CBF3-4720-8C0D-9FD17F7E2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432707</xdr:colOff>
      <xdr:row>48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1CE8687-07EE-4EF0-B722-DF5AF2381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5</xdr:row>
      <xdr:rowOff>0</xdr:rowOff>
    </xdr:from>
    <xdr:to>
      <xdr:col>32</xdr:col>
      <xdr:colOff>353784</xdr:colOff>
      <xdr:row>32</xdr:row>
      <xdr:rowOff>149679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FBD7DC7-E40F-4F36-83AD-B46ACE918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32</xdr:col>
      <xdr:colOff>353784</xdr:colOff>
      <xdr:row>60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8E88BF1-20A6-4FC6-8DF0-AE4C13CCA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32</xdr:col>
      <xdr:colOff>353784</xdr:colOff>
      <xdr:row>116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64FBF5-3F0E-4510-BEA0-26DFA2BF5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61</xdr:row>
      <xdr:rowOff>0</xdr:rowOff>
    </xdr:from>
    <xdr:to>
      <xdr:col>32</xdr:col>
      <xdr:colOff>353784</xdr:colOff>
      <xdr:row>88</xdr:row>
      <xdr:rowOff>149679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F389ADC-32D5-4B8D-A426-A47511F5D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5</xdr:row>
      <xdr:rowOff>0</xdr:rowOff>
    </xdr:from>
    <xdr:to>
      <xdr:col>44</xdr:col>
      <xdr:colOff>353784</xdr:colOff>
      <xdr:row>32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6B1C1BA-9176-4753-A086-2A51D1082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44</xdr:col>
      <xdr:colOff>353784</xdr:colOff>
      <xdr:row>60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619F463-FECF-4DC8-8DC7-2C4F1D8D2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0</xdr:colOff>
      <xdr:row>89</xdr:row>
      <xdr:rowOff>0</xdr:rowOff>
    </xdr:from>
    <xdr:to>
      <xdr:col>44</xdr:col>
      <xdr:colOff>353784</xdr:colOff>
      <xdr:row>116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3189F38-CD60-4D76-B1A6-35A22F7B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0</xdr:colOff>
      <xdr:row>61</xdr:row>
      <xdr:rowOff>0</xdr:rowOff>
    </xdr:from>
    <xdr:to>
      <xdr:col>44</xdr:col>
      <xdr:colOff>353785</xdr:colOff>
      <xdr:row>88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E7172CE-B6F2-4E1F-8EAB-DDD5BC9FB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432707</xdr:colOff>
      <xdr:row>48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5C1631-468A-4E39-8F40-DFE92482F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5</xdr:row>
      <xdr:rowOff>0</xdr:rowOff>
    </xdr:from>
    <xdr:to>
      <xdr:col>32</xdr:col>
      <xdr:colOff>353784</xdr:colOff>
      <xdr:row>32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6E85D47-02A8-4063-B36A-A716B8B62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32</xdr:col>
      <xdr:colOff>353784</xdr:colOff>
      <xdr:row>60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EE724D7-3663-4801-A7AD-E71D0377A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32</xdr:col>
      <xdr:colOff>353784</xdr:colOff>
      <xdr:row>116</xdr:row>
      <xdr:rowOff>149679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CFBA8CB-4AA7-4E12-9FBD-5EBCC0F49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61</xdr:row>
      <xdr:rowOff>0</xdr:rowOff>
    </xdr:from>
    <xdr:to>
      <xdr:col>32</xdr:col>
      <xdr:colOff>353784</xdr:colOff>
      <xdr:row>88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B5F94A-38F9-48EC-AE7D-FBD418996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5</xdr:row>
      <xdr:rowOff>0</xdr:rowOff>
    </xdr:from>
    <xdr:to>
      <xdr:col>44</xdr:col>
      <xdr:colOff>353784</xdr:colOff>
      <xdr:row>32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FAB6FD0-8F1B-4367-88EE-2FEA97F49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44</xdr:col>
      <xdr:colOff>353784</xdr:colOff>
      <xdr:row>60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877AAA0-06CB-44A8-A27F-45EE099A0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0</xdr:colOff>
      <xdr:row>89</xdr:row>
      <xdr:rowOff>0</xdr:rowOff>
    </xdr:from>
    <xdr:to>
      <xdr:col>44</xdr:col>
      <xdr:colOff>353784</xdr:colOff>
      <xdr:row>116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75962DC-85FB-4C19-A5CB-76A37A045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0</xdr:colOff>
      <xdr:row>61</xdr:row>
      <xdr:rowOff>0</xdr:rowOff>
    </xdr:from>
    <xdr:to>
      <xdr:col>44</xdr:col>
      <xdr:colOff>353785</xdr:colOff>
      <xdr:row>88</xdr:row>
      <xdr:rowOff>149679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AF6DD6D-0327-44EC-AC06-133438F4D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432707</xdr:colOff>
      <xdr:row>48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BB46A5C-2DDC-41E6-A678-D7ED77B46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5</xdr:row>
      <xdr:rowOff>0</xdr:rowOff>
    </xdr:from>
    <xdr:to>
      <xdr:col>32</xdr:col>
      <xdr:colOff>353784</xdr:colOff>
      <xdr:row>32</xdr:row>
      <xdr:rowOff>149679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A76770C-7C12-4D39-A726-B6D62E393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32</xdr:col>
      <xdr:colOff>353784</xdr:colOff>
      <xdr:row>60</xdr:row>
      <xdr:rowOff>149679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FA2277-AA65-4453-8A63-5671F4BA2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32</xdr:col>
      <xdr:colOff>353784</xdr:colOff>
      <xdr:row>116</xdr:row>
      <xdr:rowOff>149679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642F057-983F-4C23-9645-507ABEBE1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61</xdr:row>
      <xdr:rowOff>0</xdr:rowOff>
    </xdr:from>
    <xdr:to>
      <xdr:col>32</xdr:col>
      <xdr:colOff>353784</xdr:colOff>
      <xdr:row>88</xdr:row>
      <xdr:rowOff>149679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C04FB7A-7D45-4D9A-AC04-7D985645E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5</xdr:row>
      <xdr:rowOff>0</xdr:rowOff>
    </xdr:from>
    <xdr:to>
      <xdr:col>44</xdr:col>
      <xdr:colOff>353784</xdr:colOff>
      <xdr:row>32</xdr:row>
      <xdr:rowOff>149679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A924A88-1EF7-4631-B081-9D96BAB77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44</xdr:col>
      <xdr:colOff>353784</xdr:colOff>
      <xdr:row>60</xdr:row>
      <xdr:rowOff>149679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809DF1A-A4DE-438A-BCE3-32004A0D7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0</xdr:colOff>
      <xdr:row>89</xdr:row>
      <xdr:rowOff>0</xdr:rowOff>
    </xdr:from>
    <xdr:to>
      <xdr:col>44</xdr:col>
      <xdr:colOff>353784</xdr:colOff>
      <xdr:row>116</xdr:row>
      <xdr:rowOff>149679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0509AF-A8E4-4682-8CBD-D3AEF77AE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0</xdr:colOff>
      <xdr:row>61</xdr:row>
      <xdr:rowOff>0</xdr:rowOff>
    </xdr:from>
    <xdr:to>
      <xdr:col>44</xdr:col>
      <xdr:colOff>353785</xdr:colOff>
      <xdr:row>88</xdr:row>
      <xdr:rowOff>149679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4DACED8-2040-428A-9BBB-5BD8B942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F%20-%20r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 - r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E0B0-FC99-4635-8906-F5A8DBABBD9D}">
  <sheetPr>
    <tabColor rgb="FFFFFF99"/>
  </sheetPr>
  <dimension ref="A1:FL208"/>
  <sheetViews>
    <sheetView tabSelected="1" zoomScale="70" zoomScaleNormal="70" workbookViewId="0">
      <pane xSplit="2" ySplit="2" topLeftCell="CV3" activePane="bottomRight" state="frozen"/>
      <selection activeCell="A4" sqref="A4"/>
      <selection pane="topRight" activeCell="A4" sqref="A4"/>
      <selection pane="bottomLeft" activeCell="A4" sqref="A4"/>
      <selection pane="bottomRight" activeCell="DB24" sqref="DB24"/>
    </sheetView>
  </sheetViews>
  <sheetFormatPr defaultColWidth="9.1328125" defaultRowHeight="14.25" x14ac:dyDescent="0.45"/>
  <cols>
    <col min="1" max="1" width="9.1328125" style="4"/>
    <col min="2" max="11" width="13.73046875" style="4" customWidth="1"/>
    <col min="12" max="24" width="9.1328125" style="4"/>
    <col min="25" max="25" width="7.59765625" style="4" customWidth="1"/>
    <col min="26" max="47" width="9.1328125" style="4"/>
    <col min="48" max="48" width="7.73046875" style="4" customWidth="1"/>
    <col min="49" max="56" width="9.1328125" style="4"/>
    <col min="57" max="57" width="7.73046875" style="4" customWidth="1"/>
    <col min="58" max="65" width="9.1328125" style="4"/>
    <col min="66" max="66" width="7.73046875" style="4" customWidth="1"/>
    <col min="67" max="76" width="9.1328125" style="4"/>
    <col min="77" max="77" width="13.73046875" style="4" customWidth="1"/>
    <col min="78" max="78" width="13.73046875" style="27" customWidth="1"/>
    <col min="79" max="80" width="13.73046875" style="4" customWidth="1"/>
    <col min="81" max="81" width="13.73046875" style="27" customWidth="1"/>
    <col min="82" max="83" width="13.73046875" style="4" customWidth="1"/>
    <col min="84" max="84" width="13.73046875" style="27" customWidth="1"/>
    <col min="85" max="85" width="13.73046875" style="4" customWidth="1"/>
    <col min="86" max="86" width="13.73046875" style="25" customWidth="1"/>
    <col min="87" max="87" width="13.73046875" style="8" customWidth="1"/>
    <col min="88" max="89" width="13.73046875" style="4" customWidth="1"/>
    <col min="90" max="90" width="13.73046875" style="27" customWidth="1"/>
    <col min="91" max="91" width="13.73046875" style="4" customWidth="1"/>
    <col min="92" max="92" width="13.73046875" style="26" customWidth="1"/>
    <col min="93" max="93" width="13.73046875" style="28" customWidth="1"/>
    <col min="94" max="94" width="13.73046875" style="4" customWidth="1"/>
    <col min="95" max="95" width="13.73046875" style="26" customWidth="1"/>
    <col min="96" max="96" width="13.73046875" style="28" customWidth="1"/>
    <col min="97" max="97" width="13.73046875" style="4" customWidth="1"/>
    <col min="98" max="99" width="13.73046875" style="26" customWidth="1"/>
    <col min="100" max="100" width="13.73046875" style="4" customWidth="1"/>
    <col min="101" max="102" width="13.73046875" style="26" customWidth="1"/>
    <col min="103" max="103" width="13.73046875" style="4" customWidth="1"/>
    <col min="104" max="104" width="9.1328125" style="4"/>
    <col min="105" max="105" width="11.86328125" style="5" customWidth="1"/>
    <col min="106" max="108" width="11.1328125" style="5" customWidth="1"/>
    <col min="109" max="109" width="4.73046875" style="4" customWidth="1"/>
    <col min="110" max="110" width="9.1328125" style="4"/>
    <col min="111" max="113" width="13.73046875" style="4" customWidth="1"/>
    <col min="114" max="114" width="13.73046875" style="25" customWidth="1"/>
    <col min="115" max="115" width="13.73046875" style="4" customWidth="1"/>
    <col min="116" max="120" width="13.73046875" style="26" customWidth="1"/>
    <col min="121" max="122" width="9.1328125" style="4"/>
    <col min="123" max="125" width="13.73046875" style="27" customWidth="1"/>
    <col min="126" max="126" width="13.73046875" style="8" customWidth="1"/>
    <col min="127" max="127" width="13.73046875" style="27" customWidth="1"/>
    <col min="128" max="130" width="13.73046875" style="28" customWidth="1"/>
    <col min="131" max="132" width="13.73046875" style="26" customWidth="1"/>
    <col min="133" max="134" width="9.1328125" style="4" customWidth="1"/>
    <col min="135" max="137" width="13.73046875" style="27" customWidth="1"/>
    <col min="138" max="138" width="13.73046875" style="8" customWidth="1"/>
    <col min="139" max="139" width="13.73046875" style="27" customWidth="1"/>
    <col min="140" max="144" width="13.73046875" style="28" customWidth="1"/>
    <col min="145" max="145" width="9.1328125" style="4" customWidth="1"/>
    <col min="146" max="146" width="9.1328125" style="4"/>
    <col min="147" max="151" width="11.73046875" style="4" customWidth="1"/>
    <col min="152" max="156" width="11.73046875" style="26" customWidth="1"/>
    <col min="157" max="157" width="9.1328125" style="4"/>
    <col min="158" max="158" width="9.265625" style="4" bestFit="1" customWidth="1"/>
    <col min="159" max="168" width="13.73046875" style="4" customWidth="1"/>
    <col min="169" max="16384" width="9.1328125" style="4"/>
  </cols>
  <sheetData>
    <row r="1" spans="1:168" s="19" customFormat="1" ht="23.25" x14ac:dyDescent="0.7">
      <c r="A1" s="19" t="s">
        <v>27</v>
      </c>
      <c r="BX1" s="19" t="s">
        <v>52</v>
      </c>
      <c r="BZ1" s="22"/>
      <c r="CC1" s="22"/>
      <c r="CF1" s="22"/>
      <c r="CH1" s="12"/>
      <c r="CI1" s="23"/>
      <c r="CL1" s="22"/>
      <c r="CN1" s="20"/>
      <c r="CO1" s="24"/>
      <c r="CQ1" s="20"/>
      <c r="CR1" s="24"/>
      <c r="CT1" s="21"/>
      <c r="CU1" s="20"/>
      <c r="CW1" s="21"/>
      <c r="CX1" s="20"/>
      <c r="DA1" s="12"/>
      <c r="DB1" s="12"/>
      <c r="DC1" s="12"/>
      <c r="DD1" s="12"/>
      <c r="DF1" s="19" t="s">
        <v>31</v>
      </c>
      <c r="DJ1" s="12"/>
      <c r="DL1" s="20"/>
      <c r="DM1" s="20"/>
      <c r="DN1" s="20"/>
      <c r="DO1" s="21"/>
      <c r="DP1" s="21"/>
      <c r="DQ1" s="5"/>
      <c r="DR1" s="19" t="s">
        <v>25</v>
      </c>
      <c r="DS1" s="22"/>
      <c r="DT1" s="22"/>
      <c r="DU1" s="22"/>
      <c r="DV1" s="23"/>
      <c r="DW1" s="22"/>
      <c r="DX1" s="24"/>
      <c r="DY1" s="24"/>
      <c r="DZ1" s="24"/>
      <c r="EA1" s="20"/>
      <c r="EB1" s="20"/>
      <c r="ED1" s="19" t="s">
        <v>30</v>
      </c>
      <c r="EE1" s="22"/>
      <c r="EF1" s="22"/>
      <c r="EG1" s="22"/>
      <c r="EH1" s="23"/>
      <c r="EI1" s="22"/>
      <c r="EJ1" s="24"/>
      <c r="EK1" s="24"/>
      <c r="EL1" s="24"/>
      <c r="EM1" s="24"/>
      <c r="EN1" s="24"/>
      <c r="EP1" s="19" t="s">
        <v>29</v>
      </c>
      <c r="EV1" s="20"/>
      <c r="EW1" s="20"/>
      <c r="EX1" s="20"/>
      <c r="EY1" s="20"/>
      <c r="EZ1" s="20"/>
      <c r="FB1" s="19" t="s">
        <v>28</v>
      </c>
    </row>
    <row r="2" spans="1:168" ht="15.75" x14ac:dyDescent="0.5">
      <c r="A2" s="45" t="s">
        <v>26</v>
      </c>
      <c r="B2" s="51">
        <f>FC2 + 1</f>
        <v>4</v>
      </c>
      <c r="CT2" s="21"/>
      <c r="CU2" s="30"/>
      <c r="CW2" s="21"/>
      <c r="CX2" s="30"/>
      <c r="DO2" s="21"/>
      <c r="DP2" s="21"/>
      <c r="DQ2" s="5"/>
      <c r="EB2" s="29"/>
      <c r="FB2" s="45" t="s">
        <v>26</v>
      </c>
      <c r="FC2" s="46">
        <v>3</v>
      </c>
    </row>
    <row r="3" spans="1:168" x14ac:dyDescent="0.45">
      <c r="BX3" s="43" t="s">
        <v>24</v>
      </c>
      <c r="BY3" s="111">
        <f t="shared" ref="BY3" si="0">MAX(BY8:BY108)</f>
        <v>1</v>
      </c>
      <c r="BZ3" s="111">
        <f t="shared" ref="BZ3" si="1">MAX(BZ8:BZ108)</f>
        <v>1</v>
      </c>
      <c r="CA3" s="111">
        <f t="shared" ref="CA3" si="2">MAX(CA8:CA108)</f>
        <v>1</v>
      </c>
      <c r="CB3" s="111">
        <f t="shared" ref="CB3:CG3" si="3">MAX(CB8:CB108)</f>
        <v>1</v>
      </c>
      <c r="CC3" s="111">
        <f t="shared" si="3"/>
        <v>1</v>
      </c>
      <c r="CD3" s="111">
        <f t="shared" si="3"/>
        <v>1</v>
      </c>
      <c r="CE3" s="111">
        <f t="shared" si="3"/>
        <v>1</v>
      </c>
      <c r="CF3" s="111">
        <f t="shared" si="3"/>
        <v>1</v>
      </c>
      <c r="CG3" s="111">
        <f t="shared" si="3"/>
        <v>1</v>
      </c>
      <c r="CH3" s="111">
        <f t="shared" ref="CH3:CW3" si="4">MAX(CH8:CH108)</f>
        <v>1</v>
      </c>
      <c r="CI3" s="111">
        <f>MAX(CI8:CI108)</f>
        <v>1</v>
      </c>
      <c r="CJ3" s="111">
        <f>MAX(CJ8:CJ108)</f>
        <v>1</v>
      </c>
      <c r="CK3" s="111">
        <f t="shared" si="4"/>
        <v>1</v>
      </c>
      <c r="CL3" s="111">
        <f>MAX(CL8:CL108)</f>
        <v>1</v>
      </c>
      <c r="CM3" s="111">
        <f>MAX(CM8:CM108)</f>
        <v>1</v>
      </c>
      <c r="CN3" s="111">
        <f t="shared" si="4"/>
        <v>1</v>
      </c>
      <c r="CO3" s="111">
        <f>MAX(CO8:CO108)</f>
        <v>1</v>
      </c>
      <c r="CP3" s="111">
        <f>MAX(CP8:CP108)</f>
        <v>1</v>
      </c>
      <c r="CQ3" s="111"/>
      <c r="CR3" s="111"/>
      <c r="CS3" s="111"/>
      <c r="CT3" s="111"/>
      <c r="CU3" s="111"/>
      <c r="CV3" s="111"/>
      <c r="CW3" s="111"/>
      <c r="CX3" s="111"/>
      <c r="CY3" s="111"/>
      <c r="DF3" s="43" t="s">
        <v>24</v>
      </c>
      <c r="DG3" s="111">
        <f t="shared" ref="DG3:DP3" si="5">MAX(DG8:DG108)</f>
        <v>1</v>
      </c>
      <c r="DH3" s="111">
        <f>MAX(DH8:DH108)</f>
        <v>1</v>
      </c>
      <c r="DI3" s="111">
        <f>MAX(DI8:DI108)</f>
        <v>1</v>
      </c>
      <c r="DJ3" s="111">
        <f t="shared" si="5"/>
        <v>1</v>
      </c>
      <c r="DK3" s="111">
        <f t="shared" si="5"/>
        <v>1</v>
      </c>
      <c r="DL3" s="111">
        <f t="shared" si="5"/>
        <v>1</v>
      </c>
      <c r="DM3" s="111"/>
      <c r="DN3" s="111"/>
      <c r="DO3" s="111"/>
      <c r="DP3" s="111"/>
      <c r="DQ3" s="5"/>
      <c r="DR3" s="43" t="s">
        <v>24</v>
      </c>
      <c r="DS3" s="111">
        <f t="shared" ref="DS3:EB3" si="6">MAX(DS8:DS108)</f>
        <v>1</v>
      </c>
      <c r="DT3" s="111">
        <f>MAX(DT8:DT108)</f>
        <v>1</v>
      </c>
      <c r="DU3" s="111">
        <f>MAX(DU8:DU108)</f>
        <v>1</v>
      </c>
      <c r="DV3" s="111">
        <f t="shared" si="6"/>
        <v>1</v>
      </c>
      <c r="DW3" s="111">
        <f t="shared" si="6"/>
        <v>1</v>
      </c>
      <c r="DX3" s="111">
        <f t="shared" si="6"/>
        <v>1</v>
      </c>
      <c r="DY3" s="111"/>
      <c r="DZ3" s="111"/>
      <c r="EA3" s="111"/>
      <c r="EB3" s="111"/>
      <c r="ED3" s="43" t="s">
        <v>24</v>
      </c>
      <c r="EE3" s="111">
        <f t="shared" ref="EE3:EN3" si="7">MAX(EE8:EE108)</f>
        <v>37.320064608762458</v>
      </c>
      <c r="EF3" s="111">
        <f>MAX(EF8:EF108)</f>
        <v>182.47205333333329</v>
      </c>
      <c r="EG3" s="111">
        <f>MAX(EG8:EG108)</f>
        <v>40.719911514705849</v>
      </c>
      <c r="EH3" s="111">
        <f t="shared" si="7"/>
        <v>1.78637025693689</v>
      </c>
      <c r="EI3" s="111">
        <f t="shared" si="7"/>
        <v>82.990518000000009</v>
      </c>
      <c r="EJ3" s="111">
        <f t="shared" si="7"/>
        <v>14.94306693004483</v>
      </c>
      <c r="EK3" s="111"/>
      <c r="EL3" s="111"/>
      <c r="EM3" s="111"/>
      <c r="EN3" s="111"/>
    </row>
    <row r="4" spans="1:168" x14ac:dyDescent="0.45">
      <c r="DQ4" s="5"/>
      <c r="EE4" s="4"/>
      <c r="EF4" s="4"/>
      <c r="EG4" s="4"/>
      <c r="EH4" s="4"/>
      <c r="EI4" s="4"/>
      <c r="EJ4" s="4"/>
      <c r="EK4" s="4"/>
      <c r="EL4" s="4"/>
      <c r="EM4" s="4"/>
      <c r="EN4" s="4"/>
    </row>
    <row r="5" spans="1:168" x14ac:dyDescent="0.45">
      <c r="DA5" s="142" t="str">
        <f>"% Diff Round " &amp; 'FF - r3'!B2</f>
        <v>% Diff Round 0</v>
      </c>
      <c r="DQ5" s="5"/>
      <c r="EE5" s="4"/>
      <c r="EF5" s="4"/>
      <c r="EG5" s="4"/>
      <c r="EH5" s="4"/>
      <c r="EI5" s="4"/>
      <c r="EJ5" s="4"/>
      <c r="EK5" s="4"/>
      <c r="EL5" s="4"/>
      <c r="EM5" s="4"/>
      <c r="EN5" s="4"/>
    </row>
    <row r="6" spans="1:168" x14ac:dyDescent="0.45">
      <c r="BX6" s="136"/>
      <c r="BY6" s="149" t="s">
        <v>4</v>
      </c>
      <c r="BZ6" s="149"/>
      <c r="CA6" s="149"/>
      <c r="CB6" s="149" t="s">
        <v>61</v>
      </c>
      <c r="CC6" s="149"/>
      <c r="CD6" s="149"/>
      <c r="CE6" s="149" t="s">
        <v>62</v>
      </c>
      <c r="CF6" s="149"/>
      <c r="CG6" s="149"/>
      <c r="CH6" s="149" t="s">
        <v>5</v>
      </c>
      <c r="CI6" s="149"/>
      <c r="CJ6" s="149"/>
      <c r="CK6" s="149" t="s">
        <v>63</v>
      </c>
      <c r="CL6" s="149"/>
      <c r="CM6" s="149"/>
      <c r="CN6" s="149" t="s">
        <v>64</v>
      </c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DB6" s="10" t="s">
        <v>14</v>
      </c>
      <c r="DC6" s="10" t="s">
        <v>53</v>
      </c>
      <c r="DD6" s="10" t="s">
        <v>54</v>
      </c>
      <c r="DQ6" s="5"/>
      <c r="EE6" s="4"/>
      <c r="EF6" s="4"/>
      <c r="EG6" s="4"/>
      <c r="EH6" s="4"/>
      <c r="EI6" s="4"/>
      <c r="EJ6" s="4"/>
      <c r="EK6" s="4"/>
      <c r="EL6" s="4"/>
      <c r="EM6" s="4"/>
      <c r="EN6" s="4"/>
    </row>
    <row r="7" spans="1:168" s="10" customFormat="1" x14ac:dyDescent="0.45">
      <c r="A7" s="42" t="s">
        <v>19</v>
      </c>
      <c r="B7" s="42" t="s">
        <v>4</v>
      </c>
      <c r="C7" s="42" t="s">
        <v>61</v>
      </c>
      <c r="D7" s="42" t="s">
        <v>62</v>
      </c>
      <c r="E7" s="42" t="s">
        <v>5</v>
      </c>
      <c r="F7" s="42" t="s">
        <v>63</v>
      </c>
      <c r="G7" s="42" t="s">
        <v>64</v>
      </c>
      <c r="H7" s="42"/>
      <c r="I7" s="42"/>
      <c r="J7" s="42"/>
      <c r="K7" s="42"/>
      <c r="BX7" s="18" t="s">
        <v>19</v>
      </c>
      <c r="BY7" s="18" t="s">
        <v>50</v>
      </c>
      <c r="BZ7" s="34" t="s">
        <v>51</v>
      </c>
      <c r="CA7" s="34" t="s">
        <v>49</v>
      </c>
      <c r="CB7" s="109" t="s">
        <v>50</v>
      </c>
      <c r="CC7" s="34" t="s">
        <v>51</v>
      </c>
      <c r="CD7" s="34" t="s">
        <v>49</v>
      </c>
      <c r="CE7" s="109" t="s">
        <v>50</v>
      </c>
      <c r="CF7" s="34" t="s">
        <v>51</v>
      </c>
      <c r="CG7" s="34" t="s">
        <v>49</v>
      </c>
      <c r="CH7" s="109" t="s">
        <v>50</v>
      </c>
      <c r="CI7" s="34" t="s">
        <v>51</v>
      </c>
      <c r="CJ7" s="34" t="s">
        <v>49</v>
      </c>
      <c r="CK7" s="109" t="s">
        <v>50</v>
      </c>
      <c r="CL7" s="34" t="s">
        <v>51</v>
      </c>
      <c r="CM7" s="34" t="s">
        <v>49</v>
      </c>
      <c r="CN7" s="109" t="s">
        <v>50</v>
      </c>
      <c r="CO7" s="34" t="s">
        <v>51</v>
      </c>
      <c r="CP7" s="34" t="s">
        <v>49</v>
      </c>
      <c r="CQ7" s="109"/>
      <c r="CR7" s="34"/>
      <c r="CS7" s="34"/>
      <c r="CT7" s="109"/>
      <c r="CU7" s="34"/>
      <c r="CV7" s="34"/>
      <c r="CW7" s="109"/>
      <c r="CX7" s="34"/>
      <c r="CY7" s="34"/>
      <c r="DA7" s="53" t="s">
        <v>4</v>
      </c>
      <c r="DB7" s="140">
        <f>'TLF Time - r3'!$CM7</f>
        <v>0.10424299128345509</v>
      </c>
      <c r="DC7" s="140">
        <f>'TLF Dist - r3'!$CM7</f>
        <v>0.14570778395207235</v>
      </c>
      <c r="DD7" s="139">
        <f>'TLF GC - r3'!$CM7</f>
        <v>-7.7582069410568328E-4</v>
      </c>
      <c r="DF7" s="18" t="s">
        <v>19</v>
      </c>
      <c r="DG7" s="34" t="str">
        <f t="shared" ref="DG7" si="8">DS7</f>
        <v>IX</v>
      </c>
      <c r="DH7" s="34" t="str">
        <f t="shared" ref="DH7" si="9">DT7</f>
        <v>IX_MD</v>
      </c>
      <c r="DI7" s="34" t="str">
        <f t="shared" ref="DI7" si="10">DU7</f>
        <v>IX_HV</v>
      </c>
      <c r="DJ7" s="34" t="str">
        <f t="shared" ref="DJ7" si="11">DV7</f>
        <v>XI</v>
      </c>
      <c r="DK7" s="34" t="str">
        <f t="shared" ref="DK7" si="12">DW7</f>
        <v>XI_MD</v>
      </c>
      <c r="DL7" s="34" t="str">
        <f t="shared" ref="DL7" si="13">DX7</f>
        <v>XI_HV</v>
      </c>
      <c r="DM7" s="35"/>
      <c r="DN7" s="35"/>
      <c r="DO7" s="133"/>
      <c r="DP7" s="133"/>
      <c r="DR7" s="18" t="s">
        <v>19</v>
      </c>
      <c r="DS7" s="34" t="str">
        <f t="shared" ref="DS7:DY7" si="14">EE7</f>
        <v>IX</v>
      </c>
      <c r="DT7" s="34" t="str">
        <f t="shared" si="14"/>
        <v>IX_MD</v>
      </c>
      <c r="DU7" s="34" t="str">
        <f t="shared" si="14"/>
        <v>IX_HV</v>
      </c>
      <c r="DV7" s="34" t="str">
        <f t="shared" si="14"/>
        <v>XI</v>
      </c>
      <c r="DW7" s="34" t="str">
        <f t="shared" si="14"/>
        <v>XI_MD</v>
      </c>
      <c r="DX7" s="34" t="str">
        <f t="shared" si="14"/>
        <v>XI_HV</v>
      </c>
      <c r="DY7" s="34"/>
      <c r="DZ7" s="34"/>
      <c r="EA7" s="34"/>
      <c r="EB7" s="34"/>
      <c r="ED7" s="18" t="s">
        <v>19</v>
      </c>
      <c r="EE7" s="18" t="str">
        <f t="shared" ref="EE7" si="15">EQ7</f>
        <v>IX</v>
      </c>
      <c r="EF7" s="18" t="s">
        <v>61</v>
      </c>
      <c r="EG7" s="18" t="s">
        <v>62</v>
      </c>
      <c r="EH7" s="18" t="s">
        <v>5</v>
      </c>
      <c r="EI7" s="18" t="s">
        <v>63</v>
      </c>
      <c r="EJ7" s="18" t="s">
        <v>64</v>
      </c>
      <c r="EK7" s="35"/>
      <c r="EL7" s="35"/>
      <c r="EM7" s="35"/>
      <c r="EN7" s="35"/>
      <c r="EP7" s="18" t="s">
        <v>19</v>
      </c>
      <c r="EQ7" s="18" t="str">
        <f t="shared" ref="EQ7:EW7" si="16">FC7</f>
        <v>IX</v>
      </c>
      <c r="ER7" s="18" t="s">
        <v>61</v>
      </c>
      <c r="ES7" s="18" t="s">
        <v>62</v>
      </c>
      <c r="ET7" s="18" t="s">
        <v>5</v>
      </c>
      <c r="EU7" s="18" t="s">
        <v>63</v>
      </c>
      <c r="EV7" s="18" t="s">
        <v>64</v>
      </c>
      <c r="EW7" s="18"/>
      <c r="EX7" s="18"/>
      <c r="EY7" s="18"/>
      <c r="EZ7" s="18"/>
      <c r="FB7" s="61" t="str">
        <f>'FF - r3'!A7</f>
        <v>;BIN</v>
      </c>
      <c r="FC7" s="61" t="str">
        <f>'FF - r3'!B7</f>
        <v>IX</v>
      </c>
      <c r="FD7" s="61" t="str">
        <f>'FF - r3'!C7</f>
        <v>IX_LT</v>
      </c>
      <c r="FE7" s="61" t="str">
        <f>'FF - r3'!D7</f>
        <v>IX_MD</v>
      </c>
      <c r="FF7" s="61" t="str">
        <f>'FF - r3'!E7</f>
        <v>IX_HV</v>
      </c>
      <c r="FG7" s="61" t="str">
        <f>'FF - r3'!F7</f>
        <v>XI</v>
      </c>
      <c r="FH7" s="61" t="str">
        <f>'FF - r3'!G7</f>
        <v>XI_LT</v>
      </c>
      <c r="FI7" s="61" t="str">
        <f>'FF - r3'!H7</f>
        <v>XI_MD</v>
      </c>
      <c r="FJ7" s="61" t="str">
        <f>'FF - r3'!I7</f>
        <v>XI_HV</v>
      </c>
      <c r="FK7" s="61"/>
      <c r="FL7" s="61"/>
    </row>
    <row r="8" spans="1:168" x14ac:dyDescent="0.45">
      <c r="A8" s="63">
        <f>$FB8</f>
        <v>0</v>
      </c>
      <c r="B8" s="134">
        <f>ROUND(DG8, 7)</f>
        <v>0</v>
      </c>
      <c r="C8" s="134">
        <f t="shared" ref="C8:C71" si="17">ROUND(DH8, 7)</f>
        <v>1</v>
      </c>
      <c r="D8" s="134">
        <f t="shared" ref="D8:D71" si="18">ROUND(DI8, 7)</f>
        <v>1</v>
      </c>
      <c r="E8" s="134">
        <f t="shared" ref="E8:E71" si="19">ROUND(DJ8, 7)</f>
        <v>0.57456459999999998</v>
      </c>
      <c r="F8" s="134">
        <f t="shared" ref="F8:F71" si="20">ROUND(DK8, 7)</f>
        <v>1</v>
      </c>
      <c r="G8" s="134">
        <f t="shared" ref="G8:G71" si="21">ROUND(DL8, 7)</f>
        <v>1</v>
      </c>
      <c r="H8" s="134"/>
      <c r="I8" s="135"/>
      <c r="J8" s="135"/>
      <c r="K8" s="135"/>
      <c r="BX8" s="64">
        <f>$FB8</f>
        <v>0</v>
      </c>
      <c r="BY8" s="119">
        <f t="shared" ref="BY8:BY39" si="22">B8</f>
        <v>0</v>
      </c>
      <c r="BZ8" s="119">
        <f t="shared" ref="BZ8:BZ39" si="23">DS8</f>
        <v>0</v>
      </c>
      <c r="CA8" s="119">
        <f t="shared" ref="CA8:CA39" si="24">FC8</f>
        <v>1</v>
      </c>
      <c r="CB8" s="126">
        <f t="shared" ref="CB8:CB39" si="25">C8</f>
        <v>1</v>
      </c>
      <c r="CC8" s="119">
        <f t="shared" ref="CC8:CC39" si="26">DT8</f>
        <v>1</v>
      </c>
      <c r="CD8" s="119">
        <f t="shared" ref="CD8:CD39" si="27">FD8</f>
        <v>1</v>
      </c>
      <c r="CE8" s="126">
        <f t="shared" ref="CE8:CE39" si="28">D8</f>
        <v>1</v>
      </c>
      <c r="CF8" s="119">
        <f t="shared" ref="CF8:CF39" si="29">DU8</f>
        <v>1</v>
      </c>
      <c r="CG8" s="119">
        <f t="shared" ref="CG8:CG39" si="30">FE8</f>
        <v>1</v>
      </c>
      <c r="CH8" s="126">
        <f t="shared" ref="CH8:CH39" si="31">E8</f>
        <v>0.57456459999999998</v>
      </c>
      <c r="CI8" s="119">
        <f t="shared" ref="CI8:CI39" si="32">DV8</f>
        <v>0.57456459999999998</v>
      </c>
      <c r="CJ8" s="119">
        <f t="shared" ref="CJ8:CJ39" si="33">FF8</f>
        <v>1</v>
      </c>
      <c r="CK8" s="126">
        <f t="shared" ref="CK8:CK39" si="34">F8</f>
        <v>1</v>
      </c>
      <c r="CL8" s="119">
        <f t="shared" ref="CL8:CL39" si="35">DW8</f>
        <v>1</v>
      </c>
      <c r="CM8" s="119">
        <f t="shared" ref="CM8:CM39" si="36">FG8</f>
        <v>1</v>
      </c>
      <c r="CN8" s="126">
        <f t="shared" ref="CN8:CN39" si="37">G8</f>
        <v>1</v>
      </c>
      <c r="CO8" s="119">
        <f t="shared" ref="CO8:CO39" si="38">DX8</f>
        <v>1</v>
      </c>
      <c r="CP8" s="119">
        <f t="shared" ref="CP8:CP39" si="39">FH8</f>
        <v>1</v>
      </c>
      <c r="CQ8" s="126"/>
      <c r="CR8" s="119"/>
      <c r="CS8" s="119"/>
      <c r="CT8" s="126"/>
      <c r="CU8" s="119"/>
      <c r="CV8" s="119"/>
      <c r="CW8" s="126"/>
      <c r="CX8" s="119"/>
      <c r="CY8" s="119"/>
      <c r="DA8" s="53" t="s">
        <v>61</v>
      </c>
      <c r="DB8" s="139">
        <f>'TLF Time - r3'!$CM8</f>
        <v>3.2434784105462459E-2</v>
      </c>
      <c r="DC8" s="140">
        <f>'TLF Dist - r3'!$CM8</f>
        <v>-0.14346180174017278</v>
      </c>
      <c r="DD8" s="139">
        <f>'TLF GC - r3'!$CM8</f>
        <v>-2.5312055818172894E-2</v>
      </c>
      <c r="DF8" s="64">
        <f>$FB8</f>
        <v>0</v>
      </c>
      <c r="DG8" s="134">
        <f>DS8</f>
        <v>0</v>
      </c>
      <c r="DH8" s="134">
        <f t="shared" ref="DH8" si="40">DT8</f>
        <v>1</v>
      </c>
      <c r="DI8" s="134">
        <f t="shared" ref="DI8" si="41">DU8</f>
        <v>1</v>
      </c>
      <c r="DJ8" s="134">
        <f t="shared" ref="DJ8" si="42">DV8</f>
        <v>0.57456459999999998</v>
      </c>
      <c r="DK8" s="134">
        <f t="shared" ref="DK8" si="43">DW8</f>
        <v>1</v>
      </c>
      <c r="DL8" s="134">
        <f t="shared" ref="DL8" si="44">DX8</f>
        <v>1</v>
      </c>
      <c r="DM8" s="134"/>
      <c r="DN8" s="134"/>
      <c r="DO8" s="134"/>
      <c r="DP8" s="134"/>
      <c r="DQ8" s="31"/>
      <c r="DR8" s="64">
        <f>$FB8</f>
        <v>0</v>
      </c>
      <c r="DS8" s="134">
        <f t="shared" ref="DS8:DS39" si="45">ROUND(EE8 / EE$3, 7)</f>
        <v>0</v>
      </c>
      <c r="DT8" s="134">
        <f t="shared" ref="DT8:DT39" si="46">ROUND(EF8 / EF$3, 7)</f>
        <v>1</v>
      </c>
      <c r="DU8" s="134">
        <f t="shared" ref="DU8:DU39" si="47">ROUND(EG8 / EG$3, 7)</f>
        <v>1</v>
      </c>
      <c r="DV8" s="134">
        <f t="shared" ref="DV8:DV39" si="48">ROUND(EH8 / EH$3, 7)</f>
        <v>0.57456459999999998</v>
      </c>
      <c r="DW8" s="134">
        <f t="shared" ref="DW8:DW39" si="49">ROUND(EI8 / EI$3, 7)</f>
        <v>1</v>
      </c>
      <c r="DX8" s="134">
        <f t="shared" ref="DX8:DX39" si="50">ROUND(EJ8 / EJ$3, 7)</f>
        <v>1</v>
      </c>
      <c r="DY8" s="134"/>
      <c r="DZ8" s="134"/>
      <c r="EA8" s="134"/>
      <c r="EB8" s="134"/>
      <c r="ED8" s="64">
        <f>$FB8</f>
        <v>0</v>
      </c>
      <c r="EE8" s="134">
        <f t="shared" ref="EE8:EE71" si="51">FC8 * EQ8</f>
        <v>0</v>
      </c>
      <c r="EF8" s="134">
        <f t="shared" ref="EF8:EF71" si="52">FD8 * ER8</f>
        <v>182.47205333333329</v>
      </c>
      <c r="EG8" s="134">
        <f t="shared" ref="EG8:EG71" si="53">FE8 * ES8</f>
        <v>40.719911514705849</v>
      </c>
      <c r="EH8" s="134">
        <f t="shared" ref="EH8:EH71" si="54">FF8 * ET8</f>
        <v>1.0263851738364771</v>
      </c>
      <c r="EI8" s="134">
        <f t="shared" ref="EI8:EI71" si="55">FG8 * EU8</f>
        <v>82.990518000000009</v>
      </c>
      <c r="EJ8" s="134">
        <f t="shared" ref="EJ8:EJ71" si="56">FH8 * EV8</f>
        <v>14.94306693004483</v>
      </c>
      <c r="EK8" s="134"/>
      <c r="EL8" s="134"/>
      <c r="EM8" s="134"/>
      <c r="EN8" s="134"/>
      <c r="EP8" s="64">
        <f>$FB8</f>
        <v>0</v>
      </c>
      <c r="EQ8" s="128">
        <f>IFERROR('TLF GC - r3'!CQ8 / 'TLF GC - r3'!CP8, EQ9)</f>
        <v>0</v>
      </c>
      <c r="ER8" s="128">
        <f>IFERROR('TLF GC - r3'!CS8 / 'TLF GC - r3'!CR8, ER9)</f>
        <v>182.47205333333329</v>
      </c>
      <c r="ES8" s="128">
        <f>IFERROR('TLF GC - r3'!CU8 / 'TLF GC - r3'!CT8, ES9)</f>
        <v>40.719911514705849</v>
      </c>
      <c r="ET8" s="128">
        <f>IFERROR('TLF GC - r3'!CW8 / 'TLF GC - r3'!CV8, ET9)</f>
        <v>1.0263851738364771</v>
      </c>
      <c r="EU8" s="128">
        <f>IFERROR('TLF GC - r3'!CY8 / 'TLF GC - r3'!CX8, EU9)</f>
        <v>82.990518000000009</v>
      </c>
      <c r="EV8" s="128">
        <f>IFERROR('TLF GC - r3'!DA8 / 'TLF GC - r3'!CZ8, EV9)</f>
        <v>14.94306693004483</v>
      </c>
      <c r="EW8" s="128"/>
      <c r="EX8" s="128"/>
      <c r="EY8" s="128"/>
      <c r="EZ8" s="128"/>
      <c r="FB8" s="129">
        <f>'FF - r3'!A8</f>
        <v>0</v>
      </c>
      <c r="FC8" s="127">
        <f>'FF - r3'!B8</f>
        <v>1</v>
      </c>
      <c r="FD8" s="127">
        <f>'FF - r3'!C8</f>
        <v>1</v>
      </c>
      <c r="FE8" s="127">
        <f>'FF - r3'!D8</f>
        <v>1</v>
      </c>
      <c r="FF8" s="127">
        <f>'FF - r3'!E8</f>
        <v>1</v>
      </c>
      <c r="FG8" s="127">
        <f>'FF - r3'!F8</f>
        <v>1</v>
      </c>
      <c r="FH8" s="127">
        <f>'FF - r3'!G8</f>
        <v>1</v>
      </c>
      <c r="FI8" s="127">
        <f>'FF - r3'!H8</f>
        <v>1</v>
      </c>
      <c r="FJ8" s="127">
        <f>'FF - r3'!I8</f>
        <v>1</v>
      </c>
      <c r="FK8" s="127"/>
      <c r="FL8" s="127"/>
    </row>
    <row r="9" spans="1:168" x14ac:dyDescent="0.45">
      <c r="A9" s="63">
        <f t="shared" ref="A9:A72" si="57">$FB9</f>
        <v>2</v>
      </c>
      <c r="B9" s="134">
        <f t="shared" ref="B9:B72" si="58">ROUND(DG9, 7)</f>
        <v>0</v>
      </c>
      <c r="C9" s="134">
        <f t="shared" si="17"/>
        <v>0.99953340000000002</v>
      </c>
      <c r="D9" s="134">
        <f t="shared" si="18"/>
        <v>0.999</v>
      </c>
      <c r="E9" s="134">
        <f t="shared" si="19"/>
        <v>0.57456459999999998</v>
      </c>
      <c r="F9" s="134">
        <f t="shared" si="20"/>
        <v>0.998</v>
      </c>
      <c r="G9" s="134">
        <f t="shared" si="21"/>
        <v>0.9998667</v>
      </c>
      <c r="H9" s="134"/>
      <c r="I9" s="135"/>
      <c r="J9" s="135"/>
      <c r="K9" s="135"/>
      <c r="BX9" s="64">
        <f t="shared" ref="BX9:BX72" si="59">$FB9</f>
        <v>2</v>
      </c>
      <c r="BY9" s="119">
        <f t="shared" si="22"/>
        <v>0</v>
      </c>
      <c r="BZ9" s="119">
        <f t="shared" si="23"/>
        <v>0</v>
      </c>
      <c r="CA9" s="119">
        <f t="shared" si="24"/>
        <v>0.99980000000000002</v>
      </c>
      <c r="CB9" s="126">
        <f t="shared" si="25"/>
        <v>0.99953340000000002</v>
      </c>
      <c r="CC9" s="119">
        <f t="shared" si="26"/>
        <v>0.99953340000000002</v>
      </c>
      <c r="CD9" s="119">
        <f t="shared" si="27"/>
        <v>0.99953340000000002</v>
      </c>
      <c r="CE9" s="126">
        <f t="shared" si="28"/>
        <v>0.999</v>
      </c>
      <c r="CF9" s="119">
        <f t="shared" si="29"/>
        <v>0.999</v>
      </c>
      <c r="CG9" s="119">
        <f t="shared" si="30"/>
        <v>0.999</v>
      </c>
      <c r="CH9" s="126">
        <f t="shared" si="31"/>
        <v>0.57456459999999998</v>
      </c>
      <c r="CI9" s="119">
        <f t="shared" si="32"/>
        <v>0.57456459999999998</v>
      </c>
      <c r="CJ9" s="119">
        <f t="shared" si="33"/>
        <v>1</v>
      </c>
      <c r="CK9" s="126">
        <f t="shared" si="34"/>
        <v>0.998</v>
      </c>
      <c r="CL9" s="119">
        <f t="shared" si="35"/>
        <v>0.998</v>
      </c>
      <c r="CM9" s="119">
        <f t="shared" si="36"/>
        <v>0.998</v>
      </c>
      <c r="CN9" s="126">
        <f t="shared" si="37"/>
        <v>0.9998667</v>
      </c>
      <c r="CO9" s="119">
        <f t="shared" si="38"/>
        <v>0.9998667</v>
      </c>
      <c r="CP9" s="119">
        <f t="shared" si="39"/>
        <v>0.9998667</v>
      </c>
      <c r="CQ9" s="126"/>
      <c r="CR9" s="119"/>
      <c r="CS9" s="119"/>
      <c r="CT9" s="138"/>
      <c r="CU9" s="119"/>
      <c r="CV9" s="119"/>
      <c r="CW9" s="138"/>
      <c r="CX9" s="119"/>
      <c r="CY9" s="119"/>
      <c r="DA9" s="53" t="s">
        <v>62</v>
      </c>
      <c r="DB9" s="139">
        <f>'TLF Time - r3'!$CM9</f>
        <v>-4.7496051877123968E-2</v>
      </c>
      <c r="DC9" s="141">
        <f>'TLF Dist - r3'!$CM9</f>
        <v>-0.27595733607371348</v>
      </c>
      <c r="DD9" s="140">
        <f>'TLF GC - r3'!$CM9</f>
        <v>-9.6296862700027325E-2</v>
      </c>
      <c r="DF9" s="64">
        <f t="shared" ref="DF9:DF72" si="60">$FB9</f>
        <v>2</v>
      </c>
      <c r="DG9" s="134">
        <f t="shared" ref="DG9:DG72" si="61">DS9</f>
        <v>0</v>
      </c>
      <c r="DH9" s="134">
        <f t="shared" ref="DH9:DH72" si="62">DT9</f>
        <v>0.99953340000000002</v>
      </c>
      <c r="DI9" s="134">
        <f t="shared" ref="DI9:DI72" si="63">DU9</f>
        <v>0.999</v>
      </c>
      <c r="DJ9" s="134">
        <f t="shared" ref="DJ9:DJ72" si="64">DV9</f>
        <v>0.57456459999999998</v>
      </c>
      <c r="DK9" s="134">
        <f t="shared" ref="DK9:DK72" si="65">DW9</f>
        <v>0.998</v>
      </c>
      <c r="DL9" s="134">
        <f t="shared" ref="DL9:DL72" si="66">DX9</f>
        <v>0.9998667</v>
      </c>
      <c r="DM9" s="134"/>
      <c r="DN9" s="134"/>
      <c r="DO9" s="134"/>
      <c r="DP9" s="134"/>
      <c r="DQ9" s="32"/>
      <c r="DR9" s="64">
        <f t="shared" ref="DR9:DR72" si="67">$FB9</f>
        <v>2</v>
      </c>
      <c r="DS9" s="134">
        <f t="shared" si="45"/>
        <v>0</v>
      </c>
      <c r="DT9" s="134">
        <f t="shared" si="46"/>
        <v>0.99953340000000002</v>
      </c>
      <c r="DU9" s="134">
        <f t="shared" si="47"/>
        <v>0.999</v>
      </c>
      <c r="DV9" s="134">
        <f t="shared" si="48"/>
        <v>0.57456459999999998</v>
      </c>
      <c r="DW9" s="134">
        <f t="shared" si="49"/>
        <v>0.998</v>
      </c>
      <c r="DX9" s="134">
        <f t="shared" si="50"/>
        <v>0.9998667</v>
      </c>
      <c r="DY9" s="134"/>
      <c r="DZ9" s="134"/>
      <c r="EA9" s="134"/>
      <c r="EB9" s="134"/>
      <c r="ED9" s="64">
        <f t="shared" ref="ED9:ED72" si="68">$FB9</f>
        <v>2</v>
      </c>
      <c r="EE9" s="134">
        <f t="shared" si="51"/>
        <v>0</v>
      </c>
      <c r="EF9" s="134">
        <f t="shared" si="52"/>
        <v>182.38691187324795</v>
      </c>
      <c r="EG9" s="134">
        <f t="shared" si="53"/>
        <v>40.679191603191143</v>
      </c>
      <c r="EH9" s="134">
        <f t="shared" si="54"/>
        <v>1.0263851738364771</v>
      </c>
      <c r="EI9" s="134">
        <f t="shared" si="55"/>
        <v>82.824536964000004</v>
      </c>
      <c r="EJ9" s="134">
        <f t="shared" si="56"/>
        <v>14.941075019223055</v>
      </c>
      <c r="EK9" s="134"/>
      <c r="EL9" s="134"/>
      <c r="EM9" s="134"/>
      <c r="EN9" s="134"/>
      <c r="EP9" s="64">
        <f t="shared" ref="EP9:EP72" si="69">$FB9</f>
        <v>2</v>
      </c>
      <c r="EQ9" s="128">
        <f>IFERROR('TLF GC - r3'!CQ9 / 'TLF GC - r3'!CP9, EQ10)</f>
        <v>0</v>
      </c>
      <c r="ER9" s="128">
        <f>IFERROR('TLF GC - r3'!CS9 / 'TLF GC - r3'!CR9, ER10)</f>
        <v>182.47205333333329</v>
      </c>
      <c r="ES9" s="128">
        <f>IFERROR('TLF GC - r3'!CU9 / 'TLF GC - r3'!CT9, ES10)</f>
        <v>40.719911514705849</v>
      </c>
      <c r="ET9" s="128">
        <f>IFERROR('TLF GC - r3'!CW9 / 'TLF GC - r3'!CV9, ET10)</f>
        <v>1.0263851738364771</v>
      </c>
      <c r="EU9" s="128">
        <f>IFERROR('TLF GC - r3'!CY9 / 'TLF GC - r3'!CX9, EU10)</f>
        <v>82.990518000000009</v>
      </c>
      <c r="EV9" s="128">
        <f>IFERROR('TLF GC - r3'!DA9 / 'TLF GC - r3'!CZ9, EV10)</f>
        <v>14.94306693004483</v>
      </c>
      <c r="EW9" s="128"/>
      <c r="EX9" s="128"/>
      <c r="EY9" s="128"/>
      <c r="EZ9" s="128"/>
      <c r="FB9" s="129">
        <f>'FF - r3'!A9</f>
        <v>2</v>
      </c>
      <c r="FC9" s="127">
        <f>'FF - r3'!B9</f>
        <v>0.99980000000000002</v>
      </c>
      <c r="FD9" s="127">
        <f>'FF - r3'!C9</f>
        <v>0.99953340000000002</v>
      </c>
      <c r="FE9" s="127">
        <f>'FF - r3'!D9</f>
        <v>0.999</v>
      </c>
      <c r="FF9" s="127">
        <f>'FF - r3'!E9</f>
        <v>1</v>
      </c>
      <c r="FG9" s="127">
        <f>'FF - r3'!F9</f>
        <v>0.998</v>
      </c>
      <c r="FH9" s="127">
        <f>'FF - r3'!G9</f>
        <v>0.9998667</v>
      </c>
      <c r="FI9" s="127">
        <f>'FF - r3'!H9</f>
        <v>1</v>
      </c>
      <c r="FJ9" s="127">
        <f>'FF - r3'!I9</f>
        <v>1</v>
      </c>
      <c r="FK9" s="127"/>
      <c r="FL9" s="127"/>
    </row>
    <row r="10" spans="1:168" x14ac:dyDescent="0.45">
      <c r="A10" s="63">
        <f t="shared" si="57"/>
        <v>4</v>
      </c>
      <c r="B10" s="134">
        <f t="shared" si="58"/>
        <v>0.16897980000000001</v>
      </c>
      <c r="C10" s="134">
        <f t="shared" si="17"/>
        <v>0.17797209999999999</v>
      </c>
      <c r="D10" s="134">
        <f t="shared" si="18"/>
        <v>0.995</v>
      </c>
      <c r="E10" s="134">
        <f t="shared" si="19"/>
        <v>1</v>
      </c>
      <c r="F10" s="134">
        <f t="shared" si="20"/>
        <v>0.16523889999999999</v>
      </c>
      <c r="G10" s="134">
        <f t="shared" si="21"/>
        <v>0.77735989999999999</v>
      </c>
      <c r="H10" s="134"/>
      <c r="I10" s="135"/>
      <c r="J10" s="135"/>
      <c r="K10" s="135"/>
      <c r="BX10" s="64">
        <f t="shared" si="59"/>
        <v>4</v>
      </c>
      <c r="BY10" s="119">
        <f t="shared" si="22"/>
        <v>0.16897980000000001</v>
      </c>
      <c r="BZ10" s="119">
        <f t="shared" si="23"/>
        <v>0.16897980000000001</v>
      </c>
      <c r="CA10" s="119">
        <f t="shared" si="24"/>
        <v>0.995</v>
      </c>
      <c r="CB10" s="126">
        <f t="shared" si="25"/>
        <v>0.17797209999999999</v>
      </c>
      <c r="CC10" s="119">
        <f t="shared" si="26"/>
        <v>0.17797209999999999</v>
      </c>
      <c r="CD10" s="119">
        <f t="shared" si="27"/>
        <v>0.77569339999999998</v>
      </c>
      <c r="CE10" s="126">
        <f t="shared" si="28"/>
        <v>0.995</v>
      </c>
      <c r="CF10" s="119">
        <f t="shared" si="29"/>
        <v>0.995</v>
      </c>
      <c r="CG10" s="119">
        <f t="shared" si="30"/>
        <v>0.995</v>
      </c>
      <c r="CH10" s="126">
        <f t="shared" si="31"/>
        <v>1</v>
      </c>
      <c r="CI10" s="119">
        <f t="shared" si="32"/>
        <v>1</v>
      </c>
      <c r="CJ10" s="119">
        <f t="shared" si="33"/>
        <v>1</v>
      </c>
      <c r="CK10" s="126">
        <f t="shared" si="34"/>
        <v>0.16523889999999999</v>
      </c>
      <c r="CL10" s="119">
        <f t="shared" si="35"/>
        <v>0.16523889999999999</v>
      </c>
      <c r="CM10" s="119">
        <f t="shared" si="36"/>
        <v>0.96</v>
      </c>
      <c r="CN10" s="126">
        <f t="shared" si="37"/>
        <v>0.77735989999999999</v>
      </c>
      <c r="CO10" s="119">
        <f t="shared" si="38"/>
        <v>0.77735989999999999</v>
      </c>
      <c r="CP10" s="119">
        <f t="shared" si="39"/>
        <v>0.77735989999999999</v>
      </c>
      <c r="CQ10" s="126"/>
      <c r="CR10" s="119"/>
      <c r="CS10" s="119"/>
      <c r="CT10" s="138"/>
      <c r="CU10" s="119"/>
      <c r="CV10" s="119"/>
      <c r="CW10" s="138"/>
      <c r="CX10" s="119"/>
      <c r="CY10" s="119"/>
      <c r="DA10" s="53" t="s">
        <v>5</v>
      </c>
      <c r="DB10" s="140">
        <f>'TLF Time - r3'!$CM10</f>
        <v>7.4559406704413189E-2</v>
      </c>
      <c r="DC10" s="139">
        <f>'TLF Dist - r3'!$CM10</f>
        <v>-4.1345415438950466E-4</v>
      </c>
      <c r="DD10" s="139">
        <f>'TLF GC - r3'!$CM10</f>
        <v>-7.045595118325608E-3</v>
      </c>
      <c r="DF10" s="64">
        <f t="shared" si="60"/>
        <v>4</v>
      </c>
      <c r="DG10" s="134">
        <f t="shared" si="61"/>
        <v>0.16897980000000001</v>
      </c>
      <c r="DH10" s="134">
        <f t="shared" si="62"/>
        <v>0.17797209999999999</v>
      </c>
      <c r="DI10" s="134">
        <f t="shared" si="63"/>
        <v>0.995</v>
      </c>
      <c r="DJ10" s="134">
        <f t="shared" si="64"/>
        <v>1</v>
      </c>
      <c r="DK10" s="134">
        <f t="shared" si="65"/>
        <v>0.16523889999999999</v>
      </c>
      <c r="DL10" s="134">
        <f t="shared" si="66"/>
        <v>0.77735989999999999</v>
      </c>
      <c r="DM10" s="134"/>
      <c r="DN10" s="134"/>
      <c r="DO10" s="134"/>
      <c r="DP10" s="134"/>
      <c r="DQ10" s="32"/>
      <c r="DR10" s="64">
        <f t="shared" si="67"/>
        <v>4</v>
      </c>
      <c r="DS10" s="134">
        <f t="shared" si="45"/>
        <v>0.16897980000000001</v>
      </c>
      <c r="DT10" s="134">
        <f t="shared" si="46"/>
        <v>0.17797209999999999</v>
      </c>
      <c r="DU10" s="134">
        <f t="shared" si="47"/>
        <v>0.995</v>
      </c>
      <c r="DV10" s="134">
        <f t="shared" si="48"/>
        <v>1</v>
      </c>
      <c r="DW10" s="134">
        <f t="shared" si="49"/>
        <v>0.16523889999999999</v>
      </c>
      <c r="DX10" s="134">
        <f t="shared" si="50"/>
        <v>0.77735989999999999</v>
      </c>
      <c r="DY10" s="134"/>
      <c r="DZ10" s="134"/>
      <c r="EA10" s="134"/>
      <c r="EB10" s="134"/>
      <c r="ED10" s="64">
        <f t="shared" si="68"/>
        <v>4</v>
      </c>
      <c r="EE10" s="134">
        <f t="shared" si="51"/>
        <v>6.3063385779090062</v>
      </c>
      <c r="EF10" s="134">
        <f t="shared" si="52"/>
        <v>32.474935338105333</v>
      </c>
      <c r="EG10" s="134">
        <f t="shared" si="53"/>
        <v>40.516311957132316</v>
      </c>
      <c r="EH10" s="134">
        <f t="shared" si="54"/>
        <v>1.78637025693689</v>
      </c>
      <c r="EI10" s="134">
        <f t="shared" si="55"/>
        <v>13.713259116000001</v>
      </c>
      <c r="EJ10" s="134">
        <f t="shared" si="56"/>
        <v>11.616141014432957</v>
      </c>
      <c r="EK10" s="134"/>
      <c r="EL10" s="134"/>
      <c r="EM10" s="134"/>
      <c r="EN10" s="134"/>
      <c r="EP10" s="64">
        <f t="shared" si="69"/>
        <v>4</v>
      </c>
      <c r="EQ10" s="128">
        <f>IFERROR('TLF GC - r3'!CQ10 / 'TLF GC - r3'!CP10, EQ11)</f>
        <v>6.3380287215165891</v>
      </c>
      <c r="ER10" s="128">
        <f>IFERROR('TLF GC - r3'!CS10 / 'TLF GC - r3'!CR10, ER11)</f>
        <v>41.865684738461525</v>
      </c>
      <c r="ES10" s="128">
        <f>IFERROR('TLF GC - r3'!CU10 / 'TLF GC - r3'!CT10, ES11)</f>
        <v>40.719911514705849</v>
      </c>
      <c r="ET10" s="128">
        <f>IFERROR('TLF GC - r3'!CW10 / 'TLF GC - r3'!CV10, ET11)</f>
        <v>1.78637025693689</v>
      </c>
      <c r="EU10" s="128">
        <f>IFERROR('TLF GC - r3'!CY10 / 'TLF GC - r3'!CX10, EU11)</f>
        <v>14.284644912500003</v>
      </c>
      <c r="EV10" s="128">
        <f>IFERROR('TLF GC - r3'!DA10 / 'TLF GC - r3'!CZ10, EV11)</f>
        <v>14.94306693004483</v>
      </c>
      <c r="EW10" s="128"/>
      <c r="EX10" s="128"/>
      <c r="EY10" s="128"/>
      <c r="EZ10" s="128"/>
      <c r="FB10" s="129">
        <f>'FF - r3'!A10</f>
        <v>4</v>
      </c>
      <c r="FC10" s="127">
        <f>'FF - r3'!B10</f>
        <v>0.995</v>
      </c>
      <c r="FD10" s="127">
        <f>'FF - r3'!C10</f>
        <v>0.77569339999999998</v>
      </c>
      <c r="FE10" s="127">
        <f>'FF - r3'!D10</f>
        <v>0.995</v>
      </c>
      <c r="FF10" s="127">
        <f>'FF - r3'!E10</f>
        <v>1</v>
      </c>
      <c r="FG10" s="127">
        <f>'FF - r3'!F10</f>
        <v>0.96</v>
      </c>
      <c r="FH10" s="127">
        <f>'FF - r3'!G10</f>
        <v>0.77735989999999999</v>
      </c>
      <c r="FI10" s="127">
        <f>'FF - r3'!H10</f>
        <v>1</v>
      </c>
      <c r="FJ10" s="127">
        <f>'FF - r3'!I10</f>
        <v>1</v>
      </c>
      <c r="FK10" s="127"/>
      <c r="FL10" s="127"/>
    </row>
    <row r="11" spans="1:168" x14ac:dyDescent="0.45">
      <c r="A11" s="63">
        <f t="shared" si="57"/>
        <v>6</v>
      </c>
      <c r="B11" s="134">
        <f t="shared" si="58"/>
        <v>1</v>
      </c>
      <c r="C11" s="134">
        <f t="shared" si="17"/>
        <v>4.9231999999999998E-2</v>
      </c>
      <c r="D11" s="134">
        <f t="shared" si="18"/>
        <v>0.13278200000000001</v>
      </c>
      <c r="E11" s="134">
        <f t="shared" si="19"/>
        <v>0.84796510000000003</v>
      </c>
      <c r="F11" s="134">
        <f t="shared" si="20"/>
        <v>4.0800500000000003E-2</v>
      </c>
      <c r="G11" s="134">
        <f t="shared" si="21"/>
        <v>0.10971599999999999</v>
      </c>
      <c r="H11" s="134"/>
      <c r="I11" s="135"/>
      <c r="J11" s="135"/>
      <c r="K11" s="135"/>
      <c r="BX11" s="64">
        <f t="shared" si="59"/>
        <v>6</v>
      </c>
      <c r="BY11" s="119">
        <f t="shared" si="22"/>
        <v>1</v>
      </c>
      <c r="BZ11" s="119">
        <f t="shared" si="23"/>
        <v>1</v>
      </c>
      <c r="CA11" s="119">
        <f t="shared" si="24"/>
        <v>0.98</v>
      </c>
      <c r="CB11" s="126">
        <f t="shared" si="25"/>
        <v>4.9231999999999998E-2</v>
      </c>
      <c r="CC11" s="119">
        <f t="shared" si="26"/>
        <v>4.9231999999999998E-2</v>
      </c>
      <c r="CD11" s="119">
        <f t="shared" si="27"/>
        <v>0.5657799</v>
      </c>
      <c r="CE11" s="126">
        <f t="shared" si="28"/>
        <v>0.13278200000000001</v>
      </c>
      <c r="CF11" s="119">
        <f t="shared" si="29"/>
        <v>0.13278200000000001</v>
      </c>
      <c r="CG11" s="119">
        <f t="shared" si="30"/>
        <v>0.99</v>
      </c>
      <c r="CH11" s="126">
        <f t="shared" si="31"/>
        <v>0.84796510000000003</v>
      </c>
      <c r="CI11" s="119">
        <f t="shared" si="32"/>
        <v>0.84796510000000003</v>
      </c>
      <c r="CJ11" s="119">
        <f t="shared" si="33"/>
        <v>0.99931110000000001</v>
      </c>
      <c r="CK11" s="126">
        <f t="shared" si="34"/>
        <v>4.0800500000000003E-2</v>
      </c>
      <c r="CL11" s="119">
        <f t="shared" si="35"/>
        <v>4.0800500000000003E-2</v>
      </c>
      <c r="CM11" s="119">
        <f t="shared" si="36"/>
        <v>0.67265589999999997</v>
      </c>
      <c r="CN11" s="126">
        <f t="shared" si="37"/>
        <v>0.10971599999999999</v>
      </c>
      <c r="CO11" s="119">
        <f t="shared" si="38"/>
        <v>0.10971599999999999</v>
      </c>
      <c r="CP11" s="119">
        <f t="shared" si="39"/>
        <v>0.56911290000000003</v>
      </c>
      <c r="CQ11" s="126"/>
      <c r="CR11" s="119"/>
      <c r="CS11" s="119"/>
      <c r="CT11" s="138"/>
      <c r="CU11" s="119"/>
      <c r="CV11" s="119"/>
      <c r="CW11" s="138"/>
      <c r="CX11" s="119"/>
      <c r="CY11" s="119"/>
      <c r="DA11" s="53" t="s">
        <v>63</v>
      </c>
      <c r="DB11" s="140">
        <f>'TLF Time - r3'!$CM11</f>
        <v>9.5996619920287657E-2</v>
      </c>
      <c r="DC11" s="140">
        <f>'TLF Dist - r3'!$CM11</f>
        <v>-0.10320853908322618</v>
      </c>
      <c r="DD11" s="139">
        <f>'TLF GC - r3'!$CM11</f>
        <v>3.2798931453365945E-2</v>
      </c>
      <c r="DF11" s="64">
        <f t="shared" si="60"/>
        <v>6</v>
      </c>
      <c r="DG11" s="134">
        <f t="shared" si="61"/>
        <v>1</v>
      </c>
      <c r="DH11" s="134">
        <f t="shared" si="62"/>
        <v>4.9231999999999998E-2</v>
      </c>
      <c r="DI11" s="134">
        <f t="shared" si="63"/>
        <v>0.13278200000000001</v>
      </c>
      <c r="DJ11" s="134">
        <f t="shared" si="64"/>
        <v>0.84796510000000003</v>
      </c>
      <c r="DK11" s="134">
        <f t="shared" si="65"/>
        <v>4.0800500000000003E-2</v>
      </c>
      <c r="DL11" s="134">
        <f t="shared" si="66"/>
        <v>0.10971599999999999</v>
      </c>
      <c r="DM11" s="134"/>
      <c r="DN11" s="134"/>
      <c r="DO11" s="134"/>
      <c r="DP11" s="134"/>
      <c r="DQ11" s="32"/>
      <c r="DR11" s="64">
        <f t="shared" si="67"/>
        <v>6</v>
      </c>
      <c r="DS11" s="134">
        <f t="shared" si="45"/>
        <v>1</v>
      </c>
      <c r="DT11" s="134">
        <f t="shared" si="46"/>
        <v>4.9231999999999998E-2</v>
      </c>
      <c r="DU11" s="134">
        <f t="shared" si="47"/>
        <v>0.13278200000000001</v>
      </c>
      <c r="DV11" s="134">
        <f t="shared" si="48"/>
        <v>0.84796510000000003</v>
      </c>
      <c r="DW11" s="134">
        <f t="shared" si="49"/>
        <v>4.0800500000000003E-2</v>
      </c>
      <c r="DX11" s="134">
        <f t="shared" si="50"/>
        <v>0.10971599999999999</v>
      </c>
      <c r="DY11" s="134"/>
      <c r="DZ11" s="134"/>
      <c r="EA11" s="134"/>
      <c r="EB11" s="134"/>
      <c r="ED11" s="64">
        <f t="shared" si="68"/>
        <v>6</v>
      </c>
      <c r="EE11" s="134">
        <f t="shared" si="51"/>
        <v>37.320064608762458</v>
      </c>
      <c r="EF11" s="134">
        <f t="shared" si="52"/>
        <v>8.9834652819379581</v>
      </c>
      <c r="EG11" s="134">
        <f t="shared" si="53"/>
        <v>5.4068711654851436</v>
      </c>
      <c r="EH11" s="134">
        <f t="shared" si="54"/>
        <v>1.5147796904796356</v>
      </c>
      <c r="EI11" s="134">
        <f t="shared" si="55"/>
        <v>3.3860512935101958</v>
      </c>
      <c r="EJ11" s="134">
        <f t="shared" si="56"/>
        <v>1.6394932750338109</v>
      </c>
      <c r="EK11" s="134"/>
      <c r="EL11" s="134"/>
      <c r="EM11" s="134"/>
      <c r="EN11" s="134"/>
      <c r="EP11" s="64">
        <f t="shared" si="69"/>
        <v>6</v>
      </c>
      <c r="EQ11" s="128">
        <f>IFERROR('TLF GC - r3'!CQ11 / 'TLF GC - r3'!CP11, EQ12)</f>
        <v>38.081698580369853</v>
      </c>
      <c r="ER11" s="128">
        <f>IFERROR('TLF GC - r3'!CS11 / 'TLF GC - r3'!CR11, ER12)</f>
        <v>15.878021262222214</v>
      </c>
      <c r="ES11" s="128">
        <f>IFERROR('TLF GC - r3'!CU11 / 'TLF GC - r3'!CT11, ES12)</f>
        <v>5.4614860257425697</v>
      </c>
      <c r="ET11" s="128">
        <f>IFERROR('TLF GC - r3'!CW11 / 'TLF GC - r3'!CV11, ET12)</f>
        <v>1.515823941592999</v>
      </c>
      <c r="EU11" s="128">
        <f>IFERROR('TLF GC - r3'!CY11 / 'TLF GC - r3'!CX11, EU12)</f>
        <v>5.0338535550051606</v>
      </c>
      <c r="EV11" s="128">
        <f>IFERROR('TLF GC - r3'!DA11 / 'TLF GC - r3'!CZ11, EV12)</f>
        <v>2.8807874062137948</v>
      </c>
      <c r="EW11" s="128"/>
      <c r="EX11" s="128"/>
      <c r="EY11" s="128"/>
      <c r="EZ11" s="128"/>
      <c r="FB11" s="129">
        <f>'FF - r3'!A11</f>
        <v>6</v>
      </c>
      <c r="FC11" s="127">
        <f>'FF - r3'!B11</f>
        <v>0.98</v>
      </c>
      <c r="FD11" s="127">
        <f>'FF - r3'!C11</f>
        <v>0.5657799</v>
      </c>
      <c r="FE11" s="127">
        <f>'FF - r3'!D11</f>
        <v>0.99</v>
      </c>
      <c r="FF11" s="127">
        <f>'FF - r3'!E11</f>
        <v>0.99931110000000001</v>
      </c>
      <c r="FG11" s="127">
        <f>'FF - r3'!F11</f>
        <v>0.67265589999999997</v>
      </c>
      <c r="FH11" s="127">
        <f>'FF - r3'!G11</f>
        <v>0.56911290000000003</v>
      </c>
      <c r="FI11" s="127">
        <f>'FF - r3'!H11</f>
        <v>1</v>
      </c>
      <c r="FJ11" s="127">
        <f>'FF - r3'!I11</f>
        <v>1</v>
      </c>
      <c r="FK11" s="127"/>
      <c r="FL11" s="127"/>
    </row>
    <row r="12" spans="1:168" x14ac:dyDescent="0.45">
      <c r="A12" s="63">
        <f t="shared" si="57"/>
        <v>8</v>
      </c>
      <c r="B12" s="134">
        <f t="shared" si="58"/>
        <v>5.5244300000000003E-2</v>
      </c>
      <c r="C12" s="134">
        <f t="shared" si="17"/>
        <v>1.1817599999999999E-2</v>
      </c>
      <c r="D12" s="134">
        <f t="shared" si="18"/>
        <v>8.1262200000000007E-2</v>
      </c>
      <c r="E12" s="134">
        <f t="shared" si="19"/>
        <v>0.81132170000000003</v>
      </c>
      <c r="F12" s="134">
        <f t="shared" si="20"/>
        <v>3.3476999999999999E-3</v>
      </c>
      <c r="G12" s="134">
        <f t="shared" si="21"/>
        <v>5.6945099999999998E-2</v>
      </c>
      <c r="H12" s="134"/>
      <c r="I12" s="135"/>
      <c r="J12" s="135"/>
      <c r="K12" s="135"/>
      <c r="BX12" s="64">
        <f t="shared" si="59"/>
        <v>8</v>
      </c>
      <c r="BY12" s="119">
        <f t="shared" si="22"/>
        <v>5.5244300000000003E-2</v>
      </c>
      <c r="BZ12" s="119">
        <f t="shared" si="23"/>
        <v>5.5244300000000003E-2</v>
      </c>
      <c r="CA12" s="119">
        <f t="shared" si="24"/>
        <v>0.95</v>
      </c>
      <c r="CB12" s="126">
        <f t="shared" si="25"/>
        <v>1.1817599999999999E-2</v>
      </c>
      <c r="CC12" s="119">
        <f t="shared" si="26"/>
        <v>1.1817599999999999E-2</v>
      </c>
      <c r="CD12" s="119">
        <f t="shared" si="27"/>
        <v>0.45153320000000002</v>
      </c>
      <c r="CE12" s="126">
        <f t="shared" si="28"/>
        <v>8.1262200000000007E-2</v>
      </c>
      <c r="CF12" s="119">
        <f t="shared" si="29"/>
        <v>8.1262200000000007E-2</v>
      </c>
      <c r="CG12" s="119">
        <f t="shared" si="30"/>
        <v>0.98</v>
      </c>
      <c r="CH12" s="126">
        <f t="shared" si="31"/>
        <v>0.81132170000000003</v>
      </c>
      <c r="CI12" s="119">
        <f t="shared" si="32"/>
        <v>0.81132170000000003</v>
      </c>
      <c r="CJ12" s="119">
        <f t="shared" si="33"/>
        <v>0.99793330000000002</v>
      </c>
      <c r="CK12" s="126">
        <f t="shared" si="34"/>
        <v>3.3476999999999999E-3</v>
      </c>
      <c r="CL12" s="119">
        <f t="shared" si="35"/>
        <v>3.3476999999999999E-3</v>
      </c>
      <c r="CM12" s="119">
        <f t="shared" si="36"/>
        <v>0.21118029999999999</v>
      </c>
      <c r="CN12" s="126">
        <f t="shared" si="37"/>
        <v>5.6945099999999998E-2</v>
      </c>
      <c r="CO12" s="119">
        <f t="shared" si="38"/>
        <v>5.6945099999999998E-2</v>
      </c>
      <c r="CP12" s="119">
        <f t="shared" si="39"/>
        <v>0.38737290000000002</v>
      </c>
      <c r="CQ12" s="126"/>
      <c r="CR12" s="119"/>
      <c r="CS12" s="119"/>
      <c r="CT12" s="138"/>
      <c r="CU12" s="119"/>
      <c r="CV12" s="119"/>
      <c r="CW12" s="138"/>
      <c r="CX12" s="119"/>
      <c r="CY12" s="119"/>
      <c r="DA12" s="53" t="s">
        <v>64</v>
      </c>
      <c r="DB12" s="139">
        <f>'TLF Time - r3'!$CM12</f>
        <v>-3.8651727040153953E-2</v>
      </c>
      <c r="DC12" s="141">
        <f>'TLF Dist - r3'!$CM12</f>
        <v>-0.24060800780521377</v>
      </c>
      <c r="DD12" s="140">
        <f>'TLF GC - r3'!$CM12</f>
        <v>-7.7751177380836103E-2</v>
      </c>
      <c r="DF12" s="64">
        <f t="shared" si="60"/>
        <v>8</v>
      </c>
      <c r="DG12" s="134">
        <f t="shared" si="61"/>
        <v>5.5244300000000003E-2</v>
      </c>
      <c r="DH12" s="134">
        <f t="shared" si="62"/>
        <v>1.1817599999999999E-2</v>
      </c>
      <c r="DI12" s="134">
        <f t="shared" si="63"/>
        <v>8.1262200000000007E-2</v>
      </c>
      <c r="DJ12" s="134">
        <f t="shared" si="64"/>
        <v>0.81132170000000003</v>
      </c>
      <c r="DK12" s="134">
        <f t="shared" si="65"/>
        <v>3.3476999999999999E-3</v>
      </c>
      <c r="DL12" s="134">
        <f t="shared" si="66"/>
        <v>5.6945099999999998E-2</v>
      </c>
      <c r="DM12" s="134"/>
      <c r="DN12" s="134"/>
      <c r="DO12" s="134"/>
      <c r="DP12" s="134"/>
      <c r="DQ12" s="32"/>
      <c r="DR12" s="64">
        <f t="shared" si="67"/>
        <v>8</v>
      </c>
      <c r="DS12" s="134">
        <f t="shared" si="45"/>
        <v>5.5244300000000003E-2</v>
      </c>
      <c r="DT12" s="134">
        <f t="shared" si="46"/>
        <v>1.1817599999999999E-2</v>
      </c>
      <c r="DU12" s="134">
        <f t="shared" si="47"/>
        <v>8.1262200000000007E-2</v>
      </c>
      <c r="DV12" s="134">
        <f t="shared" si="48"/>
        <v>0.81132170000000003</v>
      </c>
      <c r="DW12" s="134">
        <f t="shared" si="49"/>
        <v>3.3476999999999999E-3</v>
      </c>
      <c r="DX12" s="134">
        <f t="shared" si="50"/>
        <v>5.6945099999999998E-2</v>
      </c>
      <c r="DY12" s="134"/>
      <c r="DZ12" s="134"/>
      <c r="EA12" s="134"/>
      <c r="EB12" s="134"/>
      <c r="ED12" s="64">
        <f t="shared" si="68"/>
        <v>8</v>
      </c>
      <c r="EE12" s="134">
        <f t="shared" si="51"/>
        <v>2.061720706569953</v>
      </c>
      <c r="EF12" s="134">
        <f t="shared" si="52"/>
        <v>2.1563828569100494</v>
      </c>
      <c r="EG12" s="134">
        <f t="shared" si="53"/>
        <v>3.3089907970635006</v>
      </c>
      <c r="EH12" s="134">
        <f t="shared" si="54"/>
        <v>1.4493209120906478</v>
      </c>
      <c r="EI12" s="134">
        <f t="shared" si="55"/>
        <v>0.27783079415348755</v>
      </c>
      <c r="EJ12" s="134">
        <f t="shared" si="56"/>
        <v>0.85093458770649844</v>
      </c>
      <c r="EK12" s="134"/>
      <c r="EL12" s="134"/>
      <c r="EM12" s="134"/>
      <c r="EN12" s="134"/>
      <c r="EP12" s="64">
        <f t="shared" si="69"/>
        <v>8</v>
      </c>
      <c r="EQ12" s="128">
        <f>IFERROR('TLF GC - r3'!CQ12 / 'TLF GC - r3'!CP12, EQ13)</f>
        <v>2.1702323227052136</v>
      </c>
      <c r="ER12" s="128">
        <f>IFERROR('TLF GC - r3'!CS12 / 'TLF GC - r3'!CR12, ER13)</f>
        <v>4.7756905957525371</v>
      </c>
      <c r="ES12" s="128">
        <f>IFERROR('TLF GC - r3'!CU12 / 'TLF GC - r3'!CT12, ES13)</f>
        <v>3.376521221493368</v>
      </c>
      <c r="ET12" s="128">
        <f>IFERROR('TLF GC - r3'!CW12 / 'TLF GC - r3'!CV12, ET13)</f>
        <v>1.4523224268502191</v>
      </c>
      <c r="EU12" s="128">
        <f>IFERROR('TLF GC - r3'!CY12 / 'TLF GC - r3'!CX12, EU13)</f>
        <v>1.3156094302048418</v>
      </c>
      <c r="EV12" s="128">
        <f>IFERROR('TLF GC - r3'!DA12 / 'TLF GC - r3'!CZ12, EV13)</f>
        <v>2.1966807376212905</v>
      </c>
      <c r="EW12" s="128"/>
      <c r="EX12" s="128"/>
      <c r="EY12" s="128"/>
      <c r="EZ12" s="128"/>
      <c r="FB12" s="129">
        <f>'FF - r3'!A12</f>
        <v>8</v>
      </c>
      <c r="FC12" s="127">
        <f>'FF - r3'!B12</f>
        <v>0.95</v>
      </c>
      <c r="FD12" s="127">
        <f>'FF - r3'!C12</f>
        <v>0.45153320000000002</v>
      </c>
      <c r="FE12" s="127">
        <f>'FF - r3'!D12</f>
        <v>0.98</v>
      </c>
      <c r="FF12" s="127">
        <f>'FF - r3'!E12</f>
        <v>0.99793330000000002</v>
      </c>
      <c r="FG12" s="127">
        <f>'FF - r3'!F12</f>
        <v>0.21118029999999999</v>
      </c>
      <c r="FH12" s="127">
        <f>'FF - r3'!G12</f>
        <v>0.38737290000000002</v>
      </c>
      <c r="FI12" s="127">
        <f>'FF - r3'!H12</f>
        <v>0.78749999999999998</v>
      </c>
      <c r="FJ12" s="127">
        <f>'FF - r3'!I12</f>
        <v>0.86499380000000003</v>
      </c>
      <c r="FK12" s="127"/>
      <c r="FL12" s="127"/>
    </row>
    <row r="13" spans="1:168" x14ac:dyDescent="0.45">
      <c r="A13" s="63">
        <f t="shared" si="57"/>
        <v>10</v>
      </c>
      <c r="B13" s="134">
        <f t="shared" si="58"/>
        <v>2.10948E-2</v>
      </c>
      <c r="C13" s="134">
        <f t="shared" si="17"/>
        <v>4.3258999999999997E-3</v>
      </c>
      <c r="D13" s="134">
        <f t="shared" si="18"/>
        <v>6.3117999999999994E-2</v>
      </c>
      <c r="E13" s="134">
        <f t="shared" si="19"/>
        <v>0.57691190000000003</v>
      </c>
      <c r="F13" s="134">
        <f t="shared" si="20"/>
        <v>1.4786999999999999E-3</v>
      </c>
      <c r="G13" s="134">
        <f t="shared" si="21"/>
        <v>4.0026100000000002E-2</v>
      </c>
      <c r="H13" s="134"/>
      <c r="I13" s="135"/>
      <c r="J13" s="135"/>
      <c r="K13" s="135"/>
      <c r="BX13" s="64">
        <f t="shared" si="59"/>
        <v>10</v>
      </c>
      <c r="BY13" s="119">
        <f t="shared" si="22"/>
        <v>2.10948E-2</v>
      </c>
      <c r="BZ13" s="119">
        <f t="shared" si="23"/>
        <v>2.10948E-2</v>
      </c>
      <c r="CA13" s="119">
        <f t="shared" si="24"/>
        <v>0.89</v>
      </c>
      <c r="CB13" s="126">
        <f t="shared" si="25"/>
        <v>4.3258999999999997E-3</v>
      </c>
      <c r="CC13" s="119">
        <f t="shared" si="26"/>
        <v>4.3258999999999997E-3</v>
      </c>
      <c r="CD13" s="119">
        <f t="shared" si="27"/>
        <v>0.39340989999999998</v>
      </c>
      <c r="CE13" s="126">
        <f t="shared" si="28"/>
        <v>6.3117999999999994E-2</v>
      </c>
      <c r="CF13" s="119">
        <f t="shared" si="29"/>
        <v>6.3117999999999994E-2</v>
      </c>
      <c r="CG13" s="119">
        <f t="shared" si="30"/>
        <v>0.97</v>
      </c>
      <c r="CH13" s="126">
        <f t="shared" si="31"/>
        <v>0.57691190000000003</v>
      </c>
      <c r="CI13" s="119">
        <f t="shared" si="32"/>
        <v>0.57691190000000003</v>
      </c>
      <c r="CJ13" s="119">
        <f t="shared" si="33"/>
        <v>0.99586660000000005</v>
      </c>
      <c r="CK13" s="126">
        <f t="shared" si="34"/>
        <v>1.4786999999999999E-3</v>
      </c>
      <c r="CL13" s="119">
        <f t="shared" si="35"/>
        <v>1.4786999999999999E-3</v>
      </c>
      <c r="CM13" s="119">
        <f t="shared" si="36"/>
        <v>0.1336002</v>
      </c>
      <c r="CN13" s="126">
        <f t="shared" si="37"/>
        <v>4.0026100000000002E-2</v>
      </c>
      <c r="CO13" s="119">
        <f t="shared" si="38"/>
        <v>4.0026100000000002E-2</v>
      </c>
      <c r="CP13" s="119">
        <f t="shared" si="39"/>
        <v>0.2617564</v>
      </c>
      <c r="CQ13" s="126"/>
      <c r="CR13" s="119"/>
      <c r="CS13" s="119"/>
      <c r="CT13" s="138"/>
      <c r="CU13" s="119"/>
      <c r="CV13" s="119"/>
      <c r="CW13" s="138"/>
      <c r="CX13" s="119"/>
      <c r="CY13" s="119"/>
      <c r="DA13" s="53"/>
      <c r="DB13" s="139"/>
      <c r="DC13" s="139"/>
      <c r="DD13" s="139"/>
      <c r="DF13" s="64">
        <f t="shared" si="60"/>
        <v>10</v>
      </c>
      <c r="DG13" s="134">
        <f t="shared" si="61"/>
        <v>2.10948E-2</v>
      </c>
      <c r="DH13" s="134">
        <f t="shared" si="62"/>
        <v>4.3258999999999997E-3</v>
      </c>
      <c r="DI13" s="134">
        <f t="shared" si="63"/>
        <v>6.3117999999999994E-2</v>
      </c>
      <c r="DJ13" s="134">
        <f t="shared" si="64"/>
        <v>0.57691190000000003</v>
      </c>
      <c r="DK13" s="134">
        <f t="shared" si="65"/>
        <v>1.4786999999999999E-3</v>
      </c>
      <c r="DL13" s="134">
        <f t="shared" si="66"/>
        <v>4.0026100000000002E-2</v>
      </c>
      <c r="DM13" s="134"/>
      <c r="DN13" s="134"/>
      <c r="DO13" s="134"/>
      <c r="DP13" s="134"/>
      <c r="DQ13" s="32"/>
      <c r="DR13" s="64">
        <f t="shared" si="67"/>
        <v>10</v>
      </c>
      <c r="DS13" s="134">
        <f t="shared" si="45"/>
        <v>2.10948E-2</v>
      </c>
      <c r="DT13" s="134">
        <f t="shared" si="46"/>
        <v>4.3258999999999997E-3</v>
      </c>
      <c r="DU13" s="134">
        <f t="shared" si="47"/>
        <v>6.3117999999999994E-2</v>
      </c>
      <c r="DV13" s="134">
        <f t="shared" si="48"/>
        <v>0.57691190000000003</v>
      </c>
      <c r="DW13" s="134">
        <f t="shared" si="49"/>
        <v>1.4786999999999999E-3</v>
      </c>
      <c r="DX13" s="134">
        <f t="shared" si="50"/>
        <v>4.0026100000000002E-2</v>
      </c>
      <c r="DY13" s="134"/>
      <c r="DZ13" s="134"/>
      <c r="EA13" s="134"/>
      <c r="EB13" s="134"/>
      <c r="ED13" s="64">
        <f t="shared" si="68"/>
        <v>10</v>
      </c>
      <c r="EE13" s="134">
        <f t="shared" si="51"/>
        <v>0.78726111372299346</v>
      </c>
      <c r="EF13" s="134">
        <f t="shared" si="52"/>
        <v>0.78935632310075154</v>
      </c>
      <c r="EG13" s="134">
        <f t="shared" si="53"/>
        <v>2.5701601845068351</v>
      </c>
      <c r="EH13" s="134">
        <f t="shared" si="54"/>
        <v>1.0305782853126535</v>
      </c>
      <c r="EI13" s="134">
        <f t="shared" si="55"/>
        <v>0.12271793844733102</v>
      </c>
      <c r="EJ13" s="134">
        <f t="shared" si="56"/>
        <v>0.59811196719265136</v>
      </c>
      <c r="EK13" s="134"/>
      <c r="EL13" s="134"/>
      <c r="EM13" s="134"/>
      <c r="EN13" s="134"/>
      <c r="EP13" s="64">
        <f t="shared" si="69"/>
        <v>10</v>
      </c>
      <c r="EQ13" s="128">
        <f>IFERROR('TLF GC - r3'!CQ13 / 'TLF GC - r3'!CP13, EQ14)</f>
        <v>0.88456304912695893</v>
      </c>
      <c r="ER13" s="128">
        <f>IFERROR('TLF GC - r3'!CS13 / 'TLF GC - r3'!CR13, ER14)</f>
        <v>2.006447532461058</v>
      </c>
      <c r="ES13" s="128">
        <f>IFERROR('TLF GC - r3'!CU13 / 'TLF GC - r3'!CT13, ES14)</f>
        <v>2.6496496747493148</v>
      </c>
      <c r="ET13" s="128">
        <f>IFERROR('TLF GC - r3'!CW13 / 'TLF GC - r3'!CV13, ET14)</f>
        <v>1.0348557581031972</v>
      </c>
      <c r="EU13" s="128">
        <f>IFERROR('TLF GC - r3'!CY13 / 'TLF GC - r3'!CX13, EU14)</f>
        <v>0.91854606839908182</v>
      </c>
      <c r="EV13" s="128">
        <f>IFERROR('TLF GC - r3'!DA13 / 'TLF GC - r3'!CZ13, EV14)</f>
        <v>2.2849946255092575</v>
      </c>
      <c r="EW13" s="128"/>
      <c r="EX13" s="128"/>
      <c r="EY13" s="128"/>
      <c r="EZ13" s="128"/>
      <c r="FB13" s="129">
        <f>'FF - r3'!A13</f>
        <v>10</v>
      </c>
      <c r="FC13" s="127">
        <f>'FF - r3'!B13</f>
        <v>0.89</v>
      </c>
      <c r="FD13" s="127">
        <f>'FF - r3'!C13</f>
        <v>0.39340989999999998</v>
      </c>
      <c r="FE13" s="127">
        <f>'FF - r3'!D13</f>
        <v>0.97</v>
      </c>
      <c r="FF13" s="127">
        <f>'FF - r3'!E13</f>
        <v>0.99586660000000005</v>
      </c>
      <c r="FG13" s="127">
        <f>'FF - r3'!F13</f>
        <v>0.1336002</v>
      </c>
      <c r="FH13" s="127">
        <f>'FF - r3'!G13</f>
        <v>0.2617564</v>
      </c>
      <c r="FI13" s="127">
        <f>'FF - r3'!H13</f>
        <v>0.57499999999999996</v>
      </c>
      <c r="FJ13" s="127">
        <f>'FF - r3'!I13</f>
        <v>0.72998759999999996</v>
      </c>
      <c r="FK13" s="127"/>
      <c r="FL13" s="127"/>
    </row>
    <row r="14" spans="1:168" x14ac:dyDescent="0.45">
      <c r="A14" s="63">
        <f t="shared" si="57"/>
        <v>12</v>
      </c>
      <c r="B14" s="134">
        <f t="shared" si="58"/>
        <v>2.7548799999999998E-2</v>
      </c>
      <c r="C14" s="134">
        <f t="shared" si="17"/>
        <v>3.9226E-3</v>
      </c>
      <c r="D14" s="134">
        <f t="shared" si="18"/>
        <v>3.82225E-2</v>
      </c>
      <c r="E14" s="134">
        <f t="shared" si="19"/>
        <v>0.74157099999999998</v>
      </c>
      <c r="F14" s="134">
        <f t="shared" si="20"/>
        <v>2.1968999999999999E-3</v>
      </c>
      <c r="G14" s="134">
        <f t="shared" si="21"/>
        <v>2.21137E-2</v>
      </c>
      <c r="H14" s="134"/>
      <c r="I14" s="135"/>
      <c r="J14" s="135"/>
      <c r="K14" s="135"/>
      <c r="BX14" s="64">
        <f t="shared" si="59"/>
        <v>12</v>
      </c>
      <c r="BY14" s="119">
        <f t="shared" si="22"/>
        <v>2.7548799999999998E-2</v>
      </c>
      <c r="BZ14" s="119">
        <f t="shared" si="23"/>
        <v>2.7548799999999998E-2</v>
      </c>
      <c r="CA14" s="119">
        <f t="shared" si="24"/>
        <v>0.81</v>
      </c>
      <c r="CB14" s="126">
        <f t="shared" si="25"/>
        <v>3.9226E-3</v>
      </c>
      <c r="CC14" s="119">
        <f t="shared" si="26"/>
        <v>3.9226E-3</v>
      </c>
      <c r="CD14" s="119">
        <f t="shared" si="27"/>
        <v>0.3614038</v>
      </c>
      <c r="CE14" s="126">
        <f t="shared" si="28"/>
        <v>3.82225E-2</v>
      </c>
      <c r="CF14" s="119">
        <f t="shared" si="29"/>
        <v>3.82225E-2</v>
      </c>
      <c r="CG14" s="119">
        <f t="shared" si="30"/>
        <v>0.95</v>
      </c>
      <c r="CH14" s="126">
        <f t="shared" si="31"/>
        <v>0.74157099999999998</v>
      </c>
      <c r="CI14" s="119">
        <f t="shared" si="32"/>
        <v>0.74157099999999998</v>
      </c>
      <c r="CJ14" s="119">
        <f t="shared" si="33"/>
        <v>0.94629229999999998</v>
      </c>
      <c r="CK14" s="126">
        <f t="shared" si="34"/>
        <v>2.1968999999999999E-3</v>
      </c>
      <c r="CL14" s="119">
        <f t="shared" si="35"/>
        <v>2.1968999999999999E-3</v>
      </c>
      <c r="CM14" s="119">
        <f t="shared" si="36"/>
        <v>0.11278729999999999</v>
      </c>
      <c r="CN14" s="126">
        <f t="shared" si="37"/>
        <v>2.21137E-2</v>
      </c>
      <c r="CO14" s="119">
        <f t="shared" si="38"/>
        <v>2.21137E-2</v>
      </c>
      <c r="CP14" s="119">
        <f t="shared" si="39"/>
        <v>0.17905489999999999</v>
      </c>
      <c r="CQ14" s="126"/>
      <c r="CR14" s="119"/>
      <c r="CS14" s="119"/>
      <c r="CT14" s="138"/>
      <c r="CU14" s="119"/>
      <c r="CV14" s="119"/>
      <c r="CW14" s="138"/>
      <c r="CX14" s="119"/>
      <c r="CY14" s="119"/>
      <c r="DA14" s="53"/>
      <c r="DB14" s="139"/>
      <c r="DC14" s="139"/>
      <c r="DD14" s="139"/>
      <c r="DF14" s="64">
        <f t="shared" si="60"/>
        <v>12</v>
      </c>
      <c r="DG14" s="134">
        <f t="shared" si="61"/>
        <v>2.7548799999999998E-2</v>
      </c>
      <c r="DH14" s="134">
        <f t="shared" si="62"/>
        <v>3.9226E-3</v>
      </c>
      <c r="DI14" s="134">
        <f t="shared" si="63"/>
        <v>3.82225E-2</v>
      </c>
      <c r="DJ14" s="134">
        <f t="shared" si="64"/>
        <v>0.74157099999999998</v>
      </c>
      <c r="DK14" s="134">
        <f t="shared" si="65"/>
        <v>2.1968999999999999E-3</v>
      </c>
      <c r="DL14" s="134">
        <f t="shared" si="66"/>
        <v>2.21137E-2</v>
      </c>
      <c r="DM14" s="134"/>
      <c r="DN14" s="134"/>
      <c r="DO14" s="134"/>
      <c r="DP14" s="134"/>
      <c r="DQ14" s="32"/>
      <c r="DR14" s="64">
        <f t="shared" si="67"/>
        <v>12</v>
      </c>
      <c r="DS14" s="134">
        <f t="shared" si="45"/>
        <v>2.7548799999999998E-2</v>
      </c>
      <c r="DT14" s="134">
        <f t="shared" si="46"/>
        <v>3.9226E-3</v>
      </c>
      <c r="DU14" s="134">
        <f t="shared" si="47"/>
        <v>3.82225E-2</v>
      </c>
      <c r="DV14" s="134">
        <f t="shared" si="48"/>
        <v>0.74157099999999998</v>
      </c>
      <c r="DW14" s="134">
        <f t="shared" si="49"/>
        <v>2.1968999999999999E-3</v>
      </c>
      <c r="DX14" s="134">
        <f t="shared" si="50"/>
        <v>2.21137E-2</v>
      </c>
      <c r="DY14" s="134"/>
      <c r="DZ14" s="134"/>
      <c r="EA14" s="134"/>
      <c r="EB14" s="134"/>
      <c r="ED14" s="64">
        <f t="shared" si="68"/>
        <v>12</v>
      </c>
      <c r="EE14" s="134">
        <f t="shared" si="51"/>
        <v>1.0281225601520161</v>
      </c>
      <c r="EF14" s="134">
        <f t="shared" si="52"/>
        <v>0.71576701843332247</v>
      </c>
      <c r="EG14" s="134">
        <f t="shared" si="53"/>
        <v>1.5564157405687189</v>
      </c>
      <c r="EH14" s="134">
        <f t="shared" si="54"/>
        <v>1.3247203677605313</v>
      </c>
      <c r="EI14" s="134">
        <f t="shared" si="55"/>
        <v>0.18231787860429188</v>
      </c>
      <c r="EJ14" s="134">
        <f t="shared" si="56"/>
        <v>0.33044587738134501</v>
      </c>
      <c r="EK14" s="134"/>
      <c r="EL14" s="134"/>
      <c r="EM14" s="134"/>
      <c r="EN14" s="134"/>
      <c r="EP14" s="64">
        <f t="shared" si="69"/>
        <v>12</v>
      </c>
      <c r="EQ14" s="128">
        <f>IFERROR('TLF GC - r3'!CQ14 / 'TLF GC - r3'!CP14, EQ15)</f>
        <v>1.2692871112987851</v>
      </c>
      <c r="ER14" s="128">
        <f>IFERROR('TLF GC - r3'!CS14 / 'TLF GC - r3'!CR14, ER15)</f>
        <v>1.9805187948586109</v>
      </c>
      <c r="ES14" s="128">
        <f>IFERROR('TLF GC - r3'!CU14 / 'TLF GC - r3'!CT14, ES15)</f>
        <v>1.6383323584933884</v>
      </c>
      <c r="ET14" s="128">
        <f>IFERROR('TLF GC - r3'!CW14 / 'TLF GC - r3'!CV14, ET15)</f>
        <v>1.3999061048690042</v>
      </c>
      <c r="EU14" s="128">
        <f>IFERROR('TLF GC - r3'!CY14 / 'TLF GC - r3'!CX14, EU15)</f>
        <v>1.6164752468078578</v>
      </c>
      <c r="EV14" s="128">
        <f>IFERROR('TLF GC - r3'!DA14 / 'TLF GC - r3'!CZ14, EV15)</f>
        <v>1.8455003319168872</v>
      </c>
      <c r="EW14" s="128"/>
      <c r="EX14" s="128"/>
      <c r="EY14" s="128"/>
      <c r="EZ14" s="128"/>
      <c r="FB14" s="129">
        <f>'FF - r3'!A14</f>
        <v>12</v>
      </c>
      <c r="FC14" s="127">
        <f>'FF - r3'!B14</f>
        <v>0.81</v>
      </c>
      <c r="FD14" s="127">
        <f>'FF - r3'!C14</f>
        <v>0.3614038</v>
      </c>
      <c r="FE14" s="127">
        <f>'FF - r3'!D14</f>
        <v>0.95</v>
      </c>
      <c r="FF14" s="127">
        <f>'FF - r3'!E14</f>
        <v>0.94629229999999998</v>
      </c>
      <c r="FG14" s="127">
        <f>'FF - r3'!F14</f>
        <v>0.11278729999999999</v>
      </c>
      <c r="FH14" s="127">
        <f>'FF - r3'!G14</f>
        <v>0.17905489999999999</v>
      </c>
      <c r="FI14" s="127">
        <f>'FF - r3'!H14</f>
        <v>0.40289849999999999</v>
      </c>
      <c r="FJ14" s="127">
        <f>'FF - r3'!I14</f>
        <v>0.59498150000000005</v>
      </c>
      <c r="FK14" s="127"/>
      <c r="FL14" s="127"/>
    </row>
    <row r="15" spans="1:168" x14ac:dyDescent="0.45">
      <c r="A15" s="63">
        <f t="shared" si="57"/>
        <v>14</v>
      </c>
      <c r="B15" s="134">
        <f t="shared" si="58"/>
        <v>2.3249599999999999E-2</v>
      </c>
      <c r="C15" s="134">
        <f t="shared" si="17"/>
        <v>2.4429E-3</v>
      </c>
      <c r="D15" s="134">
        <f t="shared" si="18"/>
        <v>4.3984299999999997E-2</v>
      </c>
      <c r="E15" s="134">
        <f t="shared" si="19"/>
        <v>0.44069049999999999</v>
      </c>
      <c r="F15" s="134">
        <f t="shared" si="20"/>
        <v>2.2580999999999999E-3</v>
      </c>
      <c r="G15" s="134">
        <f t="shared" si="21"/>
        <v>2.0809100000000001E-2</v>
      </c>
      <c r="H15" s="134"/>
      <c r="I15" s="135"/>
      <c r="J15" s="135"/>
      <c r="K15" s="135"/>
      <c r="BX15" s="64">
        <f t="shared" si="59"/>
        <v>14</v>
      </c>
      <c r="BY15" s="119">
        <f t="shared" si="22"/>
        <v>2.3249599999999999E-2</v>
      </c>
      <c r="BZ15" s="119">
        <f t="shared" si="23"/>
        <v>2.3249599999999999E-2</v>
      </c>
      <c r="CA15" s="119">
        <f t="shared" si="24"/>
        <v>0.72</v>
      </c>
      <c r="CB15" s="126">
        <f t="shared" si="25"/>
        <v>2.4429E-3</v>
      </c>
      <c r="CC15" s="119">
        <f t="shared" si="26"/>
        <v>2.4429E-3</v>
      </c>
      <c r="CD15" s="119">
        <f t="shared" si="27"/>
        <v>0.32782499999999998</v>
      </c>
      <c r="CE15" s="126">
        <f t="shared" si="28"/>
        <v>4.3984299999999997E-2</v>
      </c>
      <c r="CF15" s="119">
        <f t="shared" si="29"/>
        <v>4.3984299999999997E-2</v>
      </c>
      <c r="CG15" s="119">
        <f t="shared" si="30"/>
        <v>0.9</v>
      </c>
      <c r="CH15" s="126">
        <f t="shared" si="31"/>
        <v>0.44069049999999999</v>
      </c>
      <c r="CI15" s="119">
        <f t="shared" si="32"/>
        <v>0.44069049999999999</v>
      </c>
      <c r="CJ15" s="119">
        <f t="shared" si="33"/>
        <v>0.84921040000000003</v>
      </c>
      <c r="CK15" s="126">
        <f t="shared" si="34"/>
        <v>2.2580999999999999E-3</v>
      </c>
      <c r="CL15" s="119">
        <f t="shared" si="35"/>
        <v>2.2580999999999999E-3</v>
      </c>
      <c r="CM15" s="119">
        <f t="shared" si="36"/>
        <v>9.6974400000000002E-2</v>
      </c>
      <c r="CN15" s="126">
        <f t="shared" si="37"/>
        <v>2.0809100000000001E-2</v>
      </c>
      <c r="CO15" s="119">
        <f t="shared" si="38"/>
        <v>2.0809100000000001E-2</v>
      </c>
      <c r="CP15" s="119">
        <f t="shared" si="39"/>
        <v>0.1182444</v>
      </c>
      <c r="CQ15" s="126"/>
      <c r="CR15" s="119"/>
      <c r="CS15" s="119"/>
      <c r="CT15" s="138"/>
      <c r="CU15" s="119"/>
      <c r="CV15" s="119"/>
      <c r="CW15" s="138"/>
      <c r="CX15" s="119"/>
      <c r="CY15" s="119"/>
      <c r="DA15" s="53"/>
      <c r="DB15" s="139"/>
      <c r="DC15" s="139"/>
      <c r="DD15" s="139"/>
      <c r="DF15" s="64">
        <f t="shared" si="60"/>
        <v>14</v>
      </c>
      <c r="DG15" s="134">
        <f t="shared" si="61"/>
        <v>2.3249599999999999E-2</v>
      </c>
      <c r="DH15" s="134">
        <f t="shared" si="62"/>
        <v>2.4429E-3</v>
      </c>
      <c r="DI15" s="134">
        <f t="shared" si="63"/>
        <v>4.3984299999999997E-2</v>
      </c>
      <c r="DJ15" s="134">
        <f t="shared" si="64"/>
        <v>0.44069049999999999</v>
      </c>
      <c r="DK15" s="134">
        <f t="shared" si="65"/>
        <v>2.2580999999999999E-3</v>
      </c>
      <c r="DL15" s="134">
        <f t="shared" si="66"/>
        <v>2.0809100000000001E-2</v>
      </c>
      <c r="DM15" s="134"/>
      <c r="DN15" s="134"/>
      <c r="DO15" s="134"/>
      <c r="DP15" s="134"/>
      <c r="DQ15" s="32"/>
      <c r="DR15" s="64">
        <f t="shared" si="67"/>
        <v>14</v>
      </c>
      <c r="DS15" s="134">
        <f t="shared" si="45"/>
        <v>2.3249599999999999E-2</v>
      </c>
      <c r="DT15" s="134">
        <f t="shared" si="46"/>
        <v>2.4429E-3</v>
      </c>
      <c r="DU15" s="134">
        <f t="shared" si="47"/>
        <v>4.3984299999999997E-2</v>
      </c>
      <c r="DV15" s="134">
        <f t="shared" si="48"/>
        <v>0.44069049999999999</v>
      </c>
      <c r="DW15" s="134">
        <f t="shared" si="49"/>
        <v>2.2580999999999999E-3</v>
      </c>
      <c r="DX15" s="134">
        <f t="shared" si="50"/>
        <v>2.0809100000000001E-2</v>
      </c>
      <c r="DY15" s="134"/>
      <c r="DZ15" s="134"/>
      <c r="EA15" s="134"/>
      <c r="EB15" s="134"/>
      <c r="ED15" s="64">
        <f t="shared" si="68"/>
        <v>14</v>
      </c>
      <c r="EE15" s="134">
        <f t="shared" si="51"/>
        <v>0.86767534757130449</v>
      </c>
      <c r="EF15" s="134">
        <f t="shared" si="52"/>
        <v>0.44575359463823711</v>
      </c>
      <c r="EG15" s="134">
        <f t="shared" si="53"/>
        <v>1.7910350315751709</v>
      </c>
      <c r="EH15" s="134">
        <f t="shared" si="54"/>
        <v>0.78723631778851111</v>
      </c>
      <c r="EI15" s="134">
        <f t="shared" si="55"/>
        <v>0.18740236219772249</v>
      </c>
      <c r="EJ15" s="134">
        <f t="shared" si="56"/>
        <v>0.31095188690681724</v>
      </c>
      <c r="EK15" s="134"/>
      <c r="EL15" s="134"/>
      <c r="EM15" s="134"/>
      <c r="EN15" s="134"/>
      <c r="EP15" s="64">
        <f t="shared" si="69"/>
        <v>14</v>
      </c>
      <c r="EQ15" s="128">
        <f>IFERROR('TLF GC - r3'!CQ15 / 'TLF GC - r3'!CP15, EQ16)</f>
        <v>1.2051046494045896</v>
      </c>
      <c r="ER15" s="128">
        <f>IFERROR('TLF GC - r3'!CS15 / 'TLF GC - r3'!CR15, ER16)</f>
        <v>1.3597303275779369</v>
      </c>
      <c r="ES15" s="128">
        <f>IFERROR('TLF GC - r3'!CU15 / 'TLF GC - r3'!CT15, ES16)</f>
        <v>1.9900389239724121</v>
      </c>
      <c r="ET15" s="128">
        <f>IFERROR('TLF GC - r3'!CW15 / 'TLF GC - r3'!CV15, ET16)</f>
        <v>0.92702152233240553</v>
      </c>
      <c r="EU15" s="128">
        <f>IFERROR('TLF GC - r3'!CY15 / 'TLF GC - r3'!CX15, EU16)</f>
        <v>1.9324931342470022</v>
      </c>
      <c r="EV15" s="128">
        <f>IFERROR('TLF GC - r3'!DA15 / 'TLF GC - r3'!CZ15, EV16)</f>
        <v>2.629738802910051</v>
      </c>
      <c r="EW15" s="128"/>
      <c r="EX15" s="128"/>
      <c r="EY15" s="128"/>
      <c r="EZ15" s="128"/>
      <c r="FB15" s="129">
        <f>'FF - r3'!A15</f>
        <v>14</v>
      </c>
      <c r="FC15" s="127">
        <f>'FF - r3'!B15</f>
        <v>0.72</v>
      </c>
      <c r="FD15" s="127">
        <f>'FF - r3'!C15</f>
        <v>0.32782499999999998</v>
      </c>
      <c r="FE15" s="127">
        <f>'FF - r3'!D15</f>
        <v>0.9</v>
      </c>
      <c r="FF15" s="127">
        <f>'FF - r3'!E15</f>
        <v>0.84921040000000003</v>
      </c>
      <c r="FG15" s="127">
        <f>'FF - r3'!F15</f>
        <v>9.6974400000000002E-2</v>
      </c>
      <c r="FH15" s="127">
        <f>'FF - r3'!G15</f>
        <v>0.1182444</v>
      </c>
      <c r="FI15" s="127">
        <f>'FF - r3'!H15</f>
        <v>0.27119539999999998</v>
      </c>
      <c r="FJ15" s="127">
        <f>'FF - r3'!I15</f>
        <v>0.45997529999999998</v>
      </c>
      <c r="FK15" s="127"/>
      <c r="FL15" s="127"/>
    </row>
    <row r="16" spans="1:168" x14ac:dyDescent="0.45">
      <c r="A16" s="63">
        <f t="shared" si="57"/>
        <v>16</v>
      </c>
      <c r="B16" s="134">
        <f t="shared" si="58"/>
        <v>1.2601899999999999E-2</v>
      </c>
      <c r="C16" s="134">
        <f t="shared" si="17"/>
        <v>2.2141999999999999E-3</v>
      </c>
      <c r="D16" s="134">
        <f t="shared" si="18"/>
        <v>4.0988799999999999E-2</v>
      </c>
      <c r="E16" s="134">
        <f t="shared" si="19"/>
        <v>0.26550030000000002</v>
      </c>
      <c r="F16" s="134">
        <f t="shared" si="20"/>
        <v>1.6233E-3</v>
      </c>
      <c r="G16" s="134">
        <f t="shared" si="21"/>
        <v>1.7181200000000001E-2</v>
      </c>
      <c r="H16" s="134"/>
      <c r="I16" s="135"/>
      <c r="J16" s="135"/>
      <c r="K16" s="135"/>
      <c r="BX16" s="64">
        <f t="shared" si="59"/>
        <v>16</v>
      </c>
      <c r="BY16" s="119">
        <f t="shared" si="22"/>
        <v>1.2601899999999999E-2</v>
      </c>
      <c r="BZ16" s="119">
        <f t="shared" si="23"/>
        <v>1.2601899999999999E-2</v>
      </c>
      <c r="CA16" s="119">
        <f t="shared" si="24"/>
        <v>0.61</v>
      </c>
      <c r="CB16" s="126">
        <f t="shared" si="25"/>
        <v>2.2141999999999999E-3</v>
      </c>
      <c r="CC16" s="119">
        <f t="shared" si="26"/>
        <v>2.2141999999999999E-3</v>
      </c>
      <c r="CD16" s="119">
        <f t="shared" si="27"/>
        <v>0.25058239999999998</v>
      </c>
      <c r="CE16" s="126">
        <f t="shared" si="28"/>
        <v>4.0988799999999999E-2</v>
      </c>
      <c r="CF16" s="119">
        <f t="shared" si="29"/>
        <v>4.0988799999999999E-2</v>
      </c>
      <c r="CG16" s="119">
        <f t="shared" si="30"/>
        <v>0.68712870000000004</v>
      </c>
      <c r="CH16" s="126">
        <f t="shared" si="31"/>
        <v>0.26550030000000002</v>
      </c>
      <c r="CI16" s="119">
        <f t="shared" si="32"/>
        <v>0.26550030000000002</v>
      </c>
      <c r="CJ16" s="119">
        <f t="shared" si="33"/>
        <v>0.70530970000000004</v>
      </c>
      <c r="CK16" s="126">
        <f t="shared" si="34"/>
        <v>1.6233E-3</v>
      </c>
      <c r="CL16" s="119">
        <f t="shared" si="35"/>
        <v>1.6233E-3</v>
      </c>
      <c r="CM16" s="119">
        <f t="shared" si="36"/>
        <v>8.1161499999999998E-2</v>
      </c>
      <c r="CN16" s="126">
        <f t="shared" si="37"/>
        <v>1.7181200000000001E-2</v>
      </c>
      <c r="CO16" s="119">
        <f t="shared" si="38"/>
        <v>1.7181200000000001E-2</v>
      </c>
      <c r="CP16" s="119">
        <f t="shared" si="39"/>
        <v>8.1519999999999995E-2</v>
      </c>
      <c r="CQ16" s="126"/>
      <c r="CR16" s="119"/>
      <c r="CS16" s="119"/>
      <c r="CT16" s="138"/>
      <c r="CU16" s="119"/>
      <c r="CV16" s="119"/>
      <c r="CW16" s="138"/>
      <c r="CX16" s="119"/>
      <c r="CY16" s="119"/>
      <c r="DF16" s="64">
        <f t="shared" si="60"/>
        <v>16</v>
      </c>
      <c r="DG16" s="134">
        <f t="shared" si="61"/>
        <v>1.2601899999999999E-2</v>
      </c>
      <c r="DH16" s="134">
        <f t="shared" si="62"/>
        <v>2.2141999999999999E-3</v>
      </c>
      <c r="DI16" s="134">
        <f t="shared" si="63"/>
        <v>4.0988799999999999E-2</v>
      </c>
      <c r="DJ16" s="134">
        <f t="shared" si="64"/>
        <v>0.26550030000000002</v>
      </c>
      <c r="DK16" s="134">
        <f t="shared" si="65"/>
        <v>1.6233E-3</v>
      </c>
      <c r="DL16" s="134">
        <f t="shared" si="66"/>
        <v>1.7181200000000001E-2</v>
      </c>
      <c r="DM16" s="134"/>
      <c r="DN16" s="134"/>
      <c r="DO16" s="134"/>
      <c r="DP16" s="134"/>
      <c r="DQ16" s="32"/>
      <c r="DR16" s="64">
        <f t="shared" si="67"/>
        <v>16</v>
      </c>
      <c r="DS16" s="134">
        <f t="shared" si="45"/>
        <v>1.2601899999999999E-2</v>
      </c>
      <c r="DT16" s="134">
        <f t="shared" si="46"/>
        <v>2.2141999999999999E-3</v>
      </c>
      <c r="DU16" s="134">
        <f t="shared" si="47"/>
        <v>4.0988799999999999E-2</v>
      </c>
      <c r="DV16" s="134">
        <f t="shared" si="48"/>
        <v>0.26550030000000002</v>
      </c>
      <c r="DW16" s="134">
        <f t="shared" si="49"/>
        <v>1.6233E-3</v>
      </c>
      <c r="DX16" s="134">
        <f t="shared" si="50"/>
        <v>1.7181200000000001E-2</v>
      </c>
      <c r="DY16" s="134"/>
      <c r="DZ16" s="134"/>
      <c r="EA16" s="134"/>
      <c r="EB16" s="134"/>
      <c r="ED16" s="64">
        <f t="shared" si="68"/>
        <v>16</v>
      </c>
      <c r="EE16" s="134">
        <f t="shared" si="51"/>
        <v>0.47030435279888461</v>
      </c>
      <c r="EF16" s="134">
        <f t="shared" si="52"/>
        <v>0.40403478187488412</v>
      </c>
      <c r="EG16" s="134">
        <f t="shared" si="53"/>
        <v>1.6690606653181688</v>
      </c>
      <c r="EH16" s="134">
        <f t="shared" si="54"/>
        <v>0.47428186328702782</v>
      </c>
      <c r="EI16" s="134">
        <f t="shared" si="55"/>
        <v>0.1347146812350494</v>
      </c>
      <c r="EJ16" s="134">
        <f t="shared" si="56"/>
        <v>0.2567391399103226</v>
      </c>
      <c r="EK16" s="134"/>
      <c r="EL16" s="134"/>
      <c r="EM16" s="134"/>
      <c r="EN16" s="134"/>
      <c r="EP16" s="64">
        <f t="shared" si="69"/>
        <v>16</v>
      </c>
      <c r="EQ16" s="128">
        <f>IFERROR('TLF GC - r3'!CQ16 / 'TLF GC - r3'!CP16, EQ17)</f>
        <v>0.77099074229325348</v>
      </c>
      <c r="ER16" s="128">
        <f>IFERROR('TLF GC - r3'!CS16 / 'TLF GC - r3'!CR16, ER17)</f>
        <v>1.6123829202485256</v>
      </c>
      <c r="ES16" s="128">
        <f>IFERROR('TLF GC - r3'!CU16 / 'TLF GC - r3'!CT16, ES17)</f>
        <v>2.4290364604449919</v>
      </c>
      <c r="ET16" s="128">
        <f>IFERROR('TLF GC - r3'!CW16 / 'TLF GC - r3'!CV16, ET17)</f>
        <v>0.67244483279760336</v>
      </c>
      <c r="EU16" s="128">
        <f>IFERROR('TLF GC - r3'!CY16 / 'TLF GC - r3'!CX16, EU17)</f>
        <v>1.6598347890939598</v>
      </c>
      <c r="EV16" s="128">
        <f>IFERROR('TLF GC - r3'!DA16 / 'TLF GC - r3'!CZ16, EV17)</f>
        <v>3.1494006367802085</v>
      </c>
      <c r="EW16" s="128"/>
      <c r="EX16" s="128"/>
      <c r="EY16" s="128"/>
      <c r="EZ16" s="128"/>
      <c r="FB16" s="129">
        <f>'FF - r3'!A16</f>
        <v>16</v>
      </c>
      <c r="FC16" s="127">
        <f>'FF - r3'!B16</f>
        <v>0.61</v>
      </c>
      <c r="FD16" s="127">
        <f>'FF - r3'!C16</f>
        <v>0.25058239999999998</v>
      </c>
      <c r="FE16" s="127">
        <f>'FF - r3'!D16</f>
        <v>0.68712870000000004</v>
      </c>
      <c r="FF16" s="127">
        <f>'FF - r3'!E16</f>
        <v>0.70530970000000004</v>
      </c>
      <c r="FG16" s="127">
        <f>'FF - r3'!F16</f>
        <v>8.1161499999999998E-2</v>
      </c>
      <c r="FH16" s="127">
        <f>'FF - r3'!G16</f>
        <v>8.1519999999999995E-2</v>
      </c>
      <c r="FI16" s="127">
        <f>'FF - r3'!H16</f>
        <v>0.17989079999999999</v>
      </c>
      <c r="FJ16" s="127">
        <f>'FF - r3'!I16</f>
        <v>0.39139960000000001</v>
      </c>
      <c r="FK16" s="127"/>
      <c r="FL16" s="127"/>
    </row>
    <row r="17" spans="1:168" x14ac:dyDescent="0.45">
      <c r="A17" s="63">
        <f t="shared" si="57"/>
        <v>18</v>
      </c>
      <c r="B17" s="134">
        <f t="shared" si="58"/>
        <v>9.1534000000000008E-3</v>
      </c>
      <c r="C17" s="134">
        <f t="shared" si="17"/>
        <v>1.4247000000000001E-3</v>
      </c>
      <c r="D17" s="134">
        <f t="shared" si="18"/>
        <v>1.6110800000000002E-2</v>
      </c>
      <c r="E17" s="134">
        <f t="shared" si="19"/>
        <v>0.16493479999999999</v>
      </c>
      <c r="F17" s="134">
        <f t="shared" si="20"/>
        <v>1.1191E-3</v>
      </c>
      <c r="G17" s="134">
        <f t="shared" si="21"/>
        <v>6.2063999999999999E-3</v>
      </c>
      <c r="H17" s="134"/>
      <c r="I17" s="135"/>
      <c r="J17" s="135"/>
      <c r="K17" s="135"/>
      <c r="BX17" s="64">
        <f t="shared" si="59"/>
        <v>18</v>
      </c>
      <c r="BY17" s="119">
        <f t="shared" si="22"/>
        <v>9.1534000000000008E-3</v>
      </c>
      <c r="BZ17" s="119">
        <f t="shared" si="23"/>
        <v>9.1534000000000008E-3</v>
      </c>
      <c r="CA17" s="119">
        <f t="shared" si="24"/>
        <v>0.5</v>
      </c>
      <c r="CB17" s="126">
        <f t="shared" si="25"/>
        <v>1.4247000000000001E-3</v>
      </c>
      <c r="CC17" s="119">
        <f t="shared" si="26"/>
        <v>1.4247000000000001E-3</v>
      </c>
      <c r="CD17" s="119">
        <f t="shared" si="27"/>
        <v>0.1853079</v>
      </c>
      <c r="CE17" s="126">
        <f t="shared" si="28"/>
        <v>1.6110800000000002E-2</v>
      </c>
      <c r="CF17" s="119">
        <f t="shared" si="29"/>
        <v>1.6110800000000002E-2</v>
      </c>
      <c r="CG17" s="119">
        <f t="shared" si="30"/>
        <v>0.51458700000000002</v>
      </c>
      <c r="CH17" s="126">
        <f t="shared" si="31"/>
        <v>0.16493479999999999</v>
      </c>
      <c r="CI17" s="119">
        <f t="shared" si="32"/>
        <v>0.16493479999999999</v>
      </c>
      <c r="CJ17" s="119">
        <f t="shared" si="33"/>
        <v>0.52048470000000002</v>
      </c>
      <c r="CK17" s="126">
        <f t="shared" si="34"/>
        <v>1.1191E-3</v>
      </c>
      <c r="CL17" s="119">
        <f t="shared" si="35"/>
        <v>1.1191E-3</v>
      </c>
      <c r="CM17" s="119">
        <f t="shared" si="36"/>
        <v>6.5348699999999996E-2</v>
      </c>
      <c r="CN17" s="126">
        <f t="shared" si="37"/>
        <v>6.2063999999999999E-3</v>
      </c>
      <c r="CO17" s="119">
        <f t="shared" si="38"/>
        <v>6.2063999999999999E-3</v>
      </c>
      <c r="CP17" s="119">
        <f t="shared" si="39"/>
        <v>6.0119600000000002E-2</v>
      </c>
      <c r="CQ17" s="126"/>
      <c r="CR17" s="119"/>
      <c r="CS17" s="119"/>
      <c r="CT17" s="138"/>
      <c r="CU17" s="119"/>
      <c r="CV17" s="119"/>
      <c r="CW17" s="138"/>
      <c r="CX17" s="119"/>
      <c r="CY17" s="119"/>
      <c r="DF17" s="64">
        <f t="shared" si="60"/>
        <v>18</v>
      </c>
      <c r="DG17" s="134">
        <f t="shared" si="61"/>
        <v>9.1534000000000008E-3</v>
      </c>
      <c r="DH17" s="134">
        <f t="shared" si="62"/>
        <v>1.4247000000000001E-3</v>
      </c>
      <c r="DI17" s="134">
        <f t="shared" si="63"/>
        <v>1.6110800000000002E-2</v>
      </c>
      <c r="DJ17" s="134">
        <f t="shared" si="64"/>
        <v>0.16493479999999999</v>
      </c>
      <c r="DK17" s="134">
        <f t="shared" si="65"/>
        <v>1.1191E-3</v>
      </c>
      <c r="DL17" s="134">
        <f t="shared" si="66"/>
        <v>6.2063999999999999E-3</v>
      </c>
      <c r="DM17" s="134"/>
      <c r="DN17" s="134"/>
      <c r="DO17" s="134"/>
      <c r="DP17" s="134"/>
      <c r="DQ17" s="32"/>
      <c r="DR17" s="64">
        <f t="shared" si="67"/>
        <v>18</v>
      </c>
      <c r="DS17" s="134">
        <f t="shared" si="45"/>
        <v>9.1534000000000008E-3</v>
      </c>
      <c r="DT17" s="134">
        <f t="shared" si="46"/>
        <v>1.4247000000000001E-3</v>
      </c>
      <c r="DU17" s="134">
        <f t="shared" si="47"/>
        <v>1.6110800000000002E-2</v>
      </c>
      <c r="DV17" s="134">
        <f t="shared" si="48"/>
        <v>0.16493479999999999</v>
      </c>
      <c r="DW17" s="134">
        <f t="shared" si="49"/>
        <v>1.1191E-3</v>
      </c>
      <c r="DX17" s="134">
        <f t="shared" si="50"/>
        <v>6.2063999999999999E-3</v>
      </c>
      <c r="DY17" s="134"/>
      <c r="DZ17" s="134"/>
      <c r="EA17" s="134"/>
      <c r="EB17" s="134"/>
      <c r="ED17" s="64">
        <f t="shared" si="68"/>
        <v>18</v>
      </c>
      <c r="EE17" s="134">
        <f t="shared" si="51"/>
        <v>0.34160473935376978</v>
      </c>
      <c r="EF17" s="134">
        <f t="shared" si="52"/>
        <v>0.25996187342071408</v>
      </c>
      <c r="EG17" s="134">
        <f t="shared" si="53"/>
        <v>0.65603045106432578</v>
      </c>
      <c r="EH17" s="134">
        <f t="shared" si="54"/>
        <v>0.29463469241022044</v>
      </c>
      <c r="EI17" s="134">
        <f t="shared" si="55"/>
        <v>9.2875448251934015E-2</v>
      </c>
      <c r="EJ17" s="134">
        <f t="shared" si="56"/>
        <v>9.2742494832357067E-2</v>
      </c>
      <c r="EK17" s="134"/>
      <c r="EL17" s="134"/>
      <c r="EM17" s="134"/>
      <c r="EN17" s="134"/>
      <c r="EP17" s="64">
        <f t="shared" si="69"/>
        <v>18</v>
      </c>
      <c r="EQ17" s="128">
        <f>IFERROR('TLF GC - r3'!CQ17 / 'TLF GC - r3'!CP17, EQ18)</f>
        <v>0.68320947870753956</v>
      </c>
      <c r="ER17" s="128">
        <f>IFERROR('TLF GC - r3'!CS17 / 'TLF GC - r3'!CR17, ER18)</f>
        <v>1.4028644942860724</v>
      </c>
      <c r="ES17" s="128">
        <f>IFERROR('TLF GC - r3'!CU17 / 'TLF GC - r3'!CT17, ES18)</f>
        <v>1.2748679058435712</v>
      </c>
      <c r="ET17" s="128">
        <f>IFERROR('TLF GC - r3'!CW17 / 'TLF GC - r3'!CV17, ET18)</f>
        <v>0.56607752813909884</v>
      </c>
      <c r="EU17" s="128">
        <f>IFERROR('TLF GC - r3'!CY17 / 'TLF GC - r3'!CX17, EU18)</f>
        <v>1.4212287046557013</v>
      </c>
      <c r="EV17" s="128">
        <f>IFERROR('TLF GC - r3'!DA17 / 'TLF GC - r3'!CZ17, EV18)</f>
        <v>1.5426332648979213</v>
      </c>
      <c r="EW17" s="128"/>
      <c r="EX17" s="128"/>
      <c r="EY17" s="128"/>
      <c r="EZ17" s="128"/>
      <c r="FB17" s="129">
        <f>'FF - r3'!A17</f>
        <v>18</v>
      </c>
      <c r="FC17" s="127">
        <f>'FF - r3'!B17</f>
        <v>0.5</v>
      </c>
      <c r="FD17" s="127">
        <f>'FF - r3'!C17</f>
        <v>0.1853079</v>
      </c>
      <c r="FE17" s="127">
        <f>'FF - r3'!D17</f>
        <v>0.51458700000000002</v>
      </c>
      <c r="FF17" s="127">
        <f>'FF - r3'!E17</f>
        <v>0.52048470000000002</v>
      </c>
      <c r="FG17" s="127">
        <f>'FF - r3'!F17</f>
        <v>6.5348699999999996E-2</v>
      </c>
      <c r="FH17" s="127">
        <f>'FF - r3'!G17</f>
        <v>6.0119600000000002E-2</v>
      </c>
      <c r="FI17" s="127">
        <f>'FF - r3'!H17</f>
        <v>0.13898469999999999</v>
      </c>
      <c r="FJ17" s="127">
        <f>'FF - r3'!I17</f>
        <v>0.32282379999999999</v>
      </c>
      <c r="FK17" s="127"/>
      <c r="FL17" s="127"/>
    </row>
    <row r="18" spans="1:168" x14ac:dyDescent="0.45">
      <c r="A18" s="63">
        <f t="shared" si="57"/>
        <v>20</v>
      </c>
      <c r="B18" s="134">
        <f t="shared" si="58"/>
        <v>6.2434999999999999E-3</v>
      </c>
      <c r="C18" s="134">
        <f t="shared" si="17"/>
        <v>8.0239999999999999E-4</v>
      </c>
      <c r="D18" s="134">
        <f t="shared" si="18"/>
        <v>2.24093E-2</v>
      </c>
      <c r="E18" s="134">
        <f t="shared" si="19"/>
        <v>0.1110159</v>
      </c>
      <c r="F18" s="134">
        <f t="shared" si="20"/>
        <v>4.8359999999999999E-4</v>
      </c>
      <c r="G18" s="134">
        <f t="shared" si="21"/>
        <v>7.4679000000000004E-3</v>
      </c>
      <c r="H18" s="134"/>
      <c r="I18" s="135"/>
      <c r="J18" s="135"/>
      <c r="K18" s="135"/>
      <c r="BX18" s="64">
        <f t="shared" si="59"/>
        <v>20</v>
      </c>
      <c r="BY18" s="119">
        <f t="shared" si="22"/>
        <v>6.2434999999999999E-3</v>
      </c>
      <c r="BZ18" s="119">
        <f t="shared" si="23"/>
        <v>6.2434999999999999E-3</v>
      </c>
      <c r="CA18" s="119">
        <f t="shared" si="24"/>
        <v>0.42</v>
      </c>
      <c r="CB18" s="126">
        <f t="shared" si="25"/>
        <v>8.0239999999999999E-4</v>
      </c>
      <c r="CC18" s="119">
        <f t="shared" si="26"/>
        <v>8.0239999999999999E-4</v>
      </c>
      <c r="CD18" s="119">
        <f t="shared" si="27"/>
        <v>0.15098690000000001</v>
      </c>
      <c r="CE18" s="126">
        <f t="shared" si="28"/>
        <v>2.24093E-2</v>
      </c>
      <c r="CF18" s="119">
        <f t="shared" si="29"/>
        <v>2.24093E-2</v>
      </c>
      <c r="CG18" s="119">
        <f t="shared" si="30"/>
        <v>0.42270449999999998</v>
      </c>
      <c r="CH18" s="126">
        <f t="shared" si="31"/>
        <v>0.1110159</v>
      </c>
      <c r="CI18" s="119">
        <f t="shared" si="32"/>
        <v>0.1110159</v>
      </c>
      <c r="CJ18" s="119">
        <f t="shared" si="33"/>
        <v>0.3977368</v>
      </c>
      <c r="CK18" s="126">
        <f t="shared" si="34"/>
        <v>4.8359999999999999E-4</v>
      </c>
      <c r="CL18" s="119">
        <f t="shared" si="35"/>
        <v>4.8359999999999999E-4</v>
      </c>
      <c r="CM18" s="119">
        <f t="shared" si="36"/>
        <v>4.9535799999999998E-2</v>
      </c>
      <c r="CN18" s="126">
        <f t="shared" si="37"/>
        <v>7.4679000000000004E-3</v>
      </c>
      <c r="CO18" s="119">
        <f t="shared" si="38"/>
        <v>7.4679000000000004E-3</v>
      </c>
      <c r="CP18" s="119">
        <f t="shared" si="39"/>
        <v>4.9587899999999997E-2</v>
      </c>
      <c r="CQ18" s="126"/>
      <c r="CR18" s="119"/>
      <c r="CS18" s="119"/>
      <c r="CT18" s="138"/>
      <c r="CU18" s="119"/>
      <c r="CV18" s="119"/>
      <c r="CW18" s="138"/>
      <c r="CX18" s="119"/>
      <c r="CY18" s="119"/>
      <c r="DF18" s="64">
        <f t="shared" si="60"/>
        <v>20</v>
      </c>
      <c r="DG18" s="134">
        <f t="shared" si="61"/>
        <v>6.2434999999999999E-3</v>
      </c>
      <c r="DH18" s="134">
        <f t="shared" si="62"/>
        <v>8.0239999999999999E-4</v>
      </c>
      <c r="DI18" s="134">
        <f t="shared" si="63"/>
        <v>2.24093E-2</v>
      </c>
      <c r="DJ18" s="134">
        <f t="shared" si="64"/>
        <v>0.1110159</v>
      </c>
      <c r="DK18" s="134">
        <f t="shared" si="65"/>
        <v>4.8359999999999999E-4</v>
      </c>
      <c r="DL18" s="134">
        <f t="shared" si="66"/>
        <v>7.4679000000000004E-3</v>
      </c>
      <c r="DM18" s="134"/>
      <c r="DN18" s="134"/>
      <c r="DO18" s="134"/>
      <c r="DP18" s="134"/>
      <c r="DQ18" s="32"/>
      <c r="DR18" s="64">
        <f t="shared" si="67"/>
        <v>20</v>
      </c>
      <c r="DS18" s="134">
        <f t="shared" si="45"/>
        <v>6.2434999999999999E-3</v>
      </c>
      <c r="DT18" s="134">
        <f t="shared" si="46"/>
        <v>8.0239999999999999E-4</v>
      </c>
      <c r="DU18" s="134">
        <f t="shared" si="47"/>
        <v>2.24093E-2</v>
      </c>
      <c r="DV18" s="134">
        <f t="shared" si="48"/>
        <v>0.1110159</v>
      </c>
      <c r="DW18" s="134">
        <f t="shared" si="49"/>
        <v>4.8359999999999999E-4</v>
      </c>
      <c r="DX18" s="134">
        <f t="shared" si="50"/>
        <v>7.4679000000000004E-3</v>
      </c>
      <c r="DY18" s="134"/>
      <c r="DZ18" s="134"/>
      <c r="EA18" s="134"/>
      <c r="EB18" s="134"/>
      <c r="ED18" s="64">
        <f t="shared" si="68"/>
        <v>20</v>
      </c>
      <c r="EE18" s="134">
        <f t="shared" si="51"/>
        <v>0.23300740015751795</v>
      </c>
      <c r="EF18" s="134">
        <f t="shared" si="52"/>
        <v>0.146406623660054</v>
      </c>
      <c r="EG18" s="134">
        <f t="shared" si="53"/>
        <v>0.91250349429320798</v>
      </c>
      <c r="EH18" s="134">
        <f t="shared" si="54"/>
        <v>0.19831558663338739</v>
      </c>
      <c r="EI18" s="134">
        <f t="shared" si="55"/>
        <v>4.0134866715229679E-2</v>
      </c>
      <c r="EJ18" s="134">
        <f t="shared" si="56"/>
        <v>0.11159347754799957</v>
      </c>
      <c r="EK18" s="134"/>
      <c r="EL18" s="134"/>
      <c r="EM18" s="134"/>
      <c r="EN18" s="134"/>
      <c r="EP18" s="64">
        <f t="shared" si="69"/>
        <v>20</v>
      </c>
      <c r="EQ18" s="128">
        <f>IFERROR('TLF GC - r3'!CQ18 / 'TLF GC - r3'!CP18, EQ19)</f>
        <v>0.55477952418456655</v>
      </c>
      <c r="ER18" s="128">
        <f>IFERROR('TLF GC - r3'!CS18 / 'TLF GC - r3'!CR18, ER19)</f>
        <v>0.96966441234341516</v>
      </c>
      <c r="ES18" s="128">
        <f>IFERROR('TLF GC - r3'!CU18 / 'TLF GC - r3'!CT18, ES19)</f>
        <v>2.1587267093045095</v>
      </c>
      <c r="ET18" s="128">
        <f>IFERROR('TLF GC - r3'!CW18 / 'TLF GC - r3'!CV18, ET19)</f>
        <v>0.4986101025436605</v>
      </c>
      <c r="EU18" s="128">
        <f>IFERROR('TLF GC - r3'!CY18 / 'TLF GC - r3'!CX18, EU19)</f>
        <v>0.81021941131928188</v>
      </c>
      <c r="EV18" s="128">
        <f>IFERROR('TLF GC - r3'!DA18 / 'TLF GC - r3'!CZ18, EV19)</f>
        <v>2.2504174919284661</v>
      </c>
      <c r="EW18" s="128"/>
      <c r="EX18" s="128"/>
      <c r="EY18" s="128"/>
      <c r="EZ18" s="128"/>
      <c r="FB18" s="129">
        <f>'FF - r3'!A18</f>
        <v>20</v>
      </c>
      <c r="FC18" s="127">
        <f>'FF - r3'!B18</f>
        <v>0.42</v>
      </c>
      <c r="FD18" s="127">
        <f>'FF - r3'!C18</f>
        <v>0.15098690000000001</v>
      </c>
      <c r="FE18" s="127">
        <f>'FF - r3'!D18</f>
        <v>0.42270449999999998</v>
      </c>
      <c r="FF18" s="127">
        <f>'FF - r3'!E18</f>
        <v>0.3977368</v>
      </c>
      <c r="FG18" s="127">
        <f>'FF - r3'!F18</f>
        <v>4.9535799999999998E-2</v>
      </c>
      <c r="FH18" s="127">
        <f>'FF - r3'!G18</f>
        <v>4.9587899999999997E-2</v>
      </c>
      <c r="FI18" s="127">
        <f>'FF - r3'!H18</f>
        <v>0.118477</v>
      </c>
      <c r="FJ18" s="127">
        <f>'FF - r3'!I18</f>
        <v>0.25424809999999998</v>
      </c>
      <c r="FK18" s="127"/>
      <c r="FL18" s="127"/>
    </row>
    <row r="19" spans="1:168" x14ac:dyDescent="0.45">
      <c r="A19" s="63">
        <f t="shared" si="57"/>
        <v>22</v>
      </c>
      <c r="B19" s="134">
        <f t="shared" si="58"/>
        <v>8.3391999999999997E-3</v>
      </c>
      <c r="C19" s="134">
        <f t="shared" si="17"/>
        <v>8.6830000000000002E-4</v>
      </c>
      <c r="D19" s="134">
        <f t="shared" si="18"/>
        <v>1.4256899999999999E-2</v>
      </c>
      <c r="E19" s="134">
        <f t="shared" si="19"/>
        <v>0.18342349999999999</v>
      </c>
      <c r="F19" s="134">
        <f t="shared" si="20"/>
        <v>4.7790000000000002E-4</v>
      </c>
      <c r="G19" s="134">
        <f t="shared" si="21"/>
        <v>5.5659000000000004E-3</v>
      </c>
      <c r="H19" s="134"/>
      <c r="I19" s="135"/>
      <c r="J19" s="135"/>
      <c r="K19" s="135"/>
      <c r="BX19" s="64">
        <f t="shared" si="59"/>
        <v>22</v>
      </c>
      <c r="BY19" s="119">
        <f t="shared" si="22"/>
        <v>8.3391999999999997E-3</v>
      </c>
      <c r="BZ19" s="119">
        <f t="shared" si="23"/>
        <v>8.3391999999999997E-3</v>
      </c>
      <c r="CA19" s="119">
        <f t="shared" si="24"/>
        <v>0.37</v>
      </c>
      <c r="CB19" s="126">
        <f t="shared" si="25"/>
        <v>8.6830000000000002E-4</v>
      </c>
      <c r="CC19" s="119">
        <f t="shared" si="26"/>
        <v>8.6830000000000002E-4</v>
      </c>
      <c r="CD19" s="119">
        <f t="shared" si="27"/>
        <v>0.1174417</v>
      </c>
      <c r="CE19" s="126">
        <f t="shared" si="28"/>
        <v>1.4256899999999999E-2</v>
      </c>
      <c r="CF19" s="119">
        <f t="shared" si="29"/>
        <v>1.4256899999999999E-2</v>
      </c>
      <c r="CG19" s="119">
        <f t="shared" si="30"/>
        <v>0.3308219</v>
      </c>
      <c r="CH19" s="126">
        <f t="shared" si="31"/>
        <v>0.18342349999999999</v>
      </c>
      <c r="CI19" s="119">
        <f t="shared" si="32"/>
        <v>0.18342349999999999</v>
      </c>
      <c r="CJ19" s="119">
        <f t="shared" si="33"/>
        <v>0.29961090000000001</v>
      </c>
      <c r="CK19" s="126">
        <f t="shared" si="34"/>
        <v>4.7790000000000002E-4</v>
      </c>
      <c r="CL19" s="119">
        <f t="shared" si="35"/>
        <v>4.7790000000000002E-4</v>
      </c>
      <c r="CM19" s="119">
        <f t="shared" si="36"/>
        <v>3.8722899999999998E-2</v>
      </c>
      <c r="CN19" s="126">
        <f t="shared" si="37"/>
        <v>5.5659000000000004E-3</v>
      </c>
      <c r="CO19" s="119">
        <f t="shared" si="38"/>
        <v>5.5659000000000004E-3</v>
      </c>
      <c r="CP19" s="119">
        <f t="shared" si="39"/>
        <v>4.3164899999999999E-2</v>
      </c>
      <c r="CQ19" s="126"/>
      <c r="CR19" s="119"/>
      <c r="CS19" s="119"/>
      <c r="CT19" s="138"/>
      <c r="CU19" s="119"/>
      <c r="CV19" s="119"/>
      <c r="CW19" s="138"/>
      <c r="CX19" s="119"/>
      <c r="CY19" s="119"/>
      <c r="DF19" s="64">
        <f t="shared" si="60"/>
        <v>22</v>
      </c>
      <c r="DG19" s="134">
        <f t="shared" si="61"/>
        <v>8.3391999999999997E-3</v>
      </c>
      <c r="DH19" s="134">
        <f t="shared" si="62"/>
        <v>8.6830000000000002E-4</v>
      </c>
      <c r="DI19" s="134">
        <f t="shared" si="63"/>
        <v>1.4256899999999999E-2</v>
      </c>
      <c r="DJ19" s="134">
        <f t="shared" si="64"/>
        <v>0.18342349999999999</v>
      </c>
      <c r="DK19" s="134">
        <f t="shared" si="65"/>
        <v>4.7790000000000002E-4</v>
      </c>
      <c r="DL19" s="134">
        <f t="shared" si="66"/>
        <v>5.5659000000000004E-3</v>
      </c>
      <c r="DM19" s="134"/>
      <c r="DN19" s="134"/>
      <c r="DO19" s="134"/>
      <c r="DP19" s="134"/>
      <c r="DQ19" s="32"/>
      <c r="DR19" s="64">
        <f t="shared" si="67"/>
        <v>22</v>
      </c>
      <c r="DS19" s="134">
        <f t="shared" si="45"/>
        <v>8.3391999999999997E-3</v>
      </c>
      <c r="DT19" s="134">
        <f t="shared" si="46"/>
        <v>8.6830000000000002E-4</v>
      </c>
      <c r="DU19" s="134">
        <f t="shared" si="47"/>
        <v>1.4256899999999999E-2</v>
      </c>
      <c r="DV19" s="134">
        <f t="shared" si="48"/>
        <v>0.18342349999999999</v>
      </c>
      <c r="DW19" s="134">
        <f t="shared" si="49"/>
        <v>4.7790000000000002E-4</v>
      </c>
      <c r="DX19" s="134">
        <f t="shared" si="50"/>
        <v>5.5659000000000004E-3</v>
      </c>
      <c r="DY19" s="134"/>
      <c r="DZ19" s="134"/>
      <c r="EA19" s="134"/>
      <c r="EB19" s="134"/>
      <c r="ED19" s="64">
        <f t="shared" si="68"/>
        <v>22</v>
      </c>
      <c r="EE19" s="134">
        <f t="shared" si="51"/>
        <v>0.3112181494493485</v>
      </c>
      <c r="EF19" s="134">
        <f t="shared" si="52"/>
        <v>0.15844024955808539</v>
      </c>
      <c r="EG19" s="134">
        <f t="shared" si="53"/>
        <v>0.58053846306273882</v>
      </c>
      <c r="EH19" s="134">
        <f t="shared" si="54"/>
        <v>0.32766234237314551</v>
      </c>
      <c r="EI19" s="134">
        <f t="shared" si="55"/>
        <v>3.9664543968886815E-2</v>
      </c>
      <c r="EJ19" s="134">
        <f t="shared" si="56"/>
        <v>8.317138848263976E-2</v>
      </c>
      <c r="EK19" s="134"/>
      <c r="EL19" s="134"/>
      <c r="EM19" s="134"/>
      <c r="EN19" s="134"/>
      <c r="EP19" s="64">
        <f t="shared" si="69"/>
        <v>22</v>
      </c>
      <c r="EQ19" s="128">
        <f>IFERROR('TLF GC - r3'!CQ19 / 'TLF GC - r3'!CP19, EQ20)</f>
        <v>0.84113013364688782</v>
      </c>
      <c r="ER19" s="128">
        <f>IFERROR('TLF GC - r3'!CS19 / 'TLF GC - r3'!CR19, ER20)</f>
        <v>1.3490970375776696</v>
      </c>
      <c r="ES19" s="128">
        <f>IFERROR('TLF GC - r3'!CU19 / 'TLF GC - r3'!CT19, ES20)</f>
        <v>1.7548368565162669</v>
      </c>
      <c r="ET19" s="128">
        <f>IFERROR('TLF GC - r3'!CW19 / 'TLF GC - r3'!CV19, ET20)</f>
        <v>1.0936262411452504</v>
      </c>
      <c r="EU19" s="128">
        <f>IFERROR('TLF GC - r3'!CY19 / 'TLF GC - r3'!CX19, EU20)</f>
        <v>1.0243174960782073</v>
      </c>
      <c r="EV19" s="128">
        <f>IFERROR('TLF GC - r3'!DA19 / 'TLF GC - r3'!CZ19, EV20)</f>
        <v>1.9268291709847529</v>
      </c>
      <c r="EW19" s="128"/>
      <c r="EX19" s="128"/>
      <c r="EY19" s="128"/>
      <c r="EZ19" s="128"/>
      <c r="FB19" s="129">
        <f>'FF - r3'!A19</f>
        <v>22</v>
      </c>
      <c r="FC19" s="127">
        <f>'FF - r3'!B19</f>
        <v>0.37</v>
      </c>
      <c r="FD19" s="127">
        <f>'FF - r3'!C19</f>
        <v>0.1174417</v>
      </c>
      <c r="FE19" s="127">
        <f>'FF - r3'!D19</f>
        <v>0.3308219</v>
      </c>
      <c r="FF19" s="127">
        <f>'FF - r3'!E19</f>
        <v>0.29961090000000001</v>
      </c>
      <c r="FG19" s="127">
        <f>'FF - r3'!F19</f>
        <v>3.8722899999999998E-2</v>
      </c>
      <c r="FH19" s="127">
        <f>'FF - r3'!G19</f>
        <v>4.3164899999999999E-2</v>
      </c>
      <c r="FI19" s="127">
        <f>'FF - r3'!H19</f>
        <v>0.1079693</v>
      </c>
      <c r="FJ19" s="127">
        <f>'FF - r3'!I19</f>
        <v>0.19546659999999999</v>
      </c>
      <c r="FK19" s="127"/>
      <c r="FL19" s="127"/>
    </row>
    <row r="20" spans="1:168" x14ac:dyDescent="0.45">
      <c r="A20" s="63">
        <f t="shared" si="57"/>
        <v>24</v>
      </c>
      <c r="B20" s="134">
        <f t="shared" si="58"/>
        <v>1.0302199999999999E-2</v>
      </c>
      <c r="C20" s="134">
        <f t="shared" si="17"/>
        <v>7.2190000000000004E-4</v>
      </c>
      <c r="D20" s="134">
        <f t="shared" si="18"/>
        <v>1.3378599999999999E-2</v>
      </c>
      <c r="E20" s="134">
        <f t="shared" si="19"/>
        <v>0.23204259999999999</v>
      </c>
      <c r="F20" s="134">
        <f t="shared" si="20"/>
        <v>5.465E-4</v>
      </c>
      <c r="G20" s="134">
        <f t="shared" si="21"/>
        <v>6.2702000000000001E-3</v>
      </c>
      <c r="H20" s="134"/>
      <c r="I20" s="135"/>
      <c r="J20" s="135"/>
      <c r="K20" s="135"/>
      <c r="BX20" s="64">
        <f t="shared" si="59"/>
        <v>24</v>
      </c>
      <c r="BY20" s="119">
        <f t="shared" si="22"/>
        <v>1.0302199999999999E-2</v>
      </c>
      <c r="BZ20" s="119">
        <f t="shared" si="23"/>
        <v>1.0302199999999999E-2</v>
      </c>
      <c r="CA20" s="119">
        <f t="shared" si="24"/>
        <v>0.34</v>
      </c>
      <c r="CB20" s="126">
        <f t="shared" si="25"/>
        <v>7.2190000000000004E-4</v>
      </c>
      <c r="CC20" s="119">
        <f t="shared" si="26"/>
        <v>7.2190000000000004E-4</v>
      </c>
      <c r="CD20" s="119">
        <f t="shared" si="27"/>
        <v>9.5912899999999995E-2</v>
      </c>
      <c r="CE20" s="126">
        <f t="shared" si="28"/>
        <v>1.3378599999999999E-2</v>
      </c>
      <c r="CF20" s="119">
        <f t="shared" si="29"/>
        <v>1.3378599999999999E-2</v>
      </c>
      <c r="CG20" s="119">
        <f t="shared" si="30"/>
        <v>0.27120309999999997</v>
      </c>
      <c r="CH20" s="126">
        <f t="shared" si="31"/>
        <v>0.23204259999999999</v>
      </c>
      <c r="CI20" s="119">
        <f t="shared" si="32"/>
        <v>0.23204259999999999</v>
      </c>
      <c r="CJ20" s="119">
        <f t="shared" si="33"/>
        <v>0.24547069999999999</v>
      </c>
      <c r="CK20" s="126">
        <f t="shared" si="34"/>
        <v>5.465E-4</v>
      </c>
      <c r="CL20" s="119">
        <f t="shared" si="35"/>
        <v>5.465E-4</v>
      </c>
      <c r="CM20" s="119">
        <f t="shared" si="36"/>
        <v>3.2607799999999999E-2</v>
      </c>
      <c r="CN20" s="126">
        <f t="shared" si="37"/>
        <v>6.2702000000000001E-3</v>
      </c>
      <c r="CO20" s="119">
        <f t="shared" si="38"/>
        <v>6.2702000000000001E-3</v>
      </c>
      <c r="CP20" s="119">
        <f t="shared" si="39"/>
        <v>3.8004799999999998E-2</v>
      </c>
      <c r="CQ20" s="126"/>
      <c r="CR20" s="119"/>
      <c r="CS20" s="119"/>
      <c r="CT20" s="138"/>
      <c r="CU20" s="119"/>
      <c r="CV20" s="119"/>
      <c r="CW20" s="138"/>
      <c r="CX20" s="119"/>
      <c r="CY20" s="119"/>
      <c r="DF20" s="64">
        <f t="shared" si="60"/>
        <v>24</v>
      </c>
      <c r="DG20" s="134">
        <f t="shared" si="61"/>
        <v>1.0302199999999999E-2</v>
      </c>
      <c r="DH20" s="134">
        <f t="shared" si="62"/>
        <v>7.2190000000000004E-4</v>
      </c>
      <c r="DI20" s="134">
        <f t="shared" si="63"/>
        <v>1.3378599999999999E-2</v>
      </c>
      <c r="DJ20" s="134">
        <f t="shared" si="64"/>
        <v>0.23204259999999999</v>
      </c>
      <c r="DK20" s="134">
        <f t="shared" si="65"/>
        <v>5.465E-4</v>
      </c>
      <c r="DL20" s="134">
        <f t="shared" si="66"/>
        <v>6.2702000000000001E-3</v>
      </c>
      <c r="DM20" s="134"/>
      <c r="DN20" s="134"/>
      <c r="DO20" s="134"/>
      <c r="DP20" s="134"/>
      <c r="DQ20" s="32"/>
      <c r="DR20" s="64">
        <f t="shared" si="67"/>
        <v>24</v>
      </c>
      <c r="DS20" s="134">
        <f t="shared" si="45"/>
        <v>1.0302199999999999E-2</v>
      </c>
      <c r="DT20" s="134">
        <f t="shared" si="46"/>
        <v>7.2190000000000004E-4</v>
      </c>
      <c r="DU20" s="134">
        <f t="shared" si="47"/>
        <v>1.3378599999999999E-2</v>
      </c>
      <c r="DV20" s="134">
        <f t="shared" si="48"/>
        <v>0.23204259999999999</v>
      </c>
      <c r="DW20" s="134">
        <f t="shared" si="49"/>
        <v>5.465E-4</v>
      </c>
      <c r="DX20" s="134">
        <f t="shared" si="50"/>
        <v>6.2702000000000001E-3</v>
      </c>
      <c r="DY20" s="134"/>
      <c r="DZ20" s="134"/>
      <c r="EA20" s="134"/>
      <c r="EB20" s="134"/>
      <c r="ED20" s="64">
        <f t="shared" si="68"/>
        <v>24</v>
      </c>
      <c r="EE20" s="134">
        <f t="shared" si="51"/>
        <v>0.38447744465041805</v>
      </c>
      <c r="EF20" s="134">
        <f t="shared" si="52"/>
        <v>0.13172844790306279</v>
      </c>
      <c r="EG20" s="134">
        <f t="shared" si="53"/>
        <v>0.54477511829226111</v>
      </c>
      <c r="EH20" s="134">
        <f t="shared" si="54"/>
        <v>0.4145140020349446</v>
      </c>
      <c r="EI20" s="134">
        <f t="shared" si="55"/>
        <v>4.5357647653428167E-2</v>
      </c>
      <c r="EJ20" s="134">
        <f t="shared" si="56"/>
        <v>9.3695393265408669E-2</v>
      </c>
      <c r="EK20" s="134"/>
      <c r="EL20" s="134"/>
      <c r="EM20" s="134"/>
      <c r="EN20" s="134"/>
      <c r="EP20" s="64">
        <f t="shared" si="69"/>
        <v>24</v>
      </c>
      <c r="EQ20" s="128">
        <f>IFERROR('TLF GC - r3'!CQ20 / 'TLF GC - r3'!CP20, EQ21)</f>
        <v>1.1308160136777001</v>
      </c>
      <c r="ER20" s="128">
        <f>IFERROR('TLF GC - r3'!CS20 / 'TLF GC - r3'!CR20, ER21)</f>
        <v>1.3734174225058653</v>
      </c>
      <c r="ES20" s="128">
        <f>IFERROR('TLF GC - r3'!CU20 / 'TLF GC - r3'!CT20, ES21)</f>
        <v>2.0087348496099828</v>
      </c>
      <c r="ET20" s="128">
        <f>IFERROR('TLF GC - r3'!CW20 / 'TLF GC - r3'!CV20, ET21)</f>
        <v>1.6886496108698295</v>
      </c>
      <c r="EU20" s="128">
        <f>IFERROR('TLF GC - r3'!CY20 / 'TLF GC - r3'!CX20, EU21)</f>
        <v>1.3910060676717892</v>
      </c>
      <c r="EV20" s="128">
        <f>IFERROR('TLF GC - r3'!DA20 / 'TLF GC - r3'!CZ20, EV21)</f>
        <v>2.4653568303321864</v>
      </c>
      <c r="EW20" s="128"/>
      <c r="EX20" s="128"/>
      <c r="EY20" s="128"/>
      <c r="EZ20" s="128"/>
      <c r="FB20" s="129">
        <f>'FF - r3'!A20</f>
        <v>24</v>
      </c>
      <c r="FC20" s="127">
        <f>'FF - r3'!B20</f>
        <v>0.34</v>
      </c>
      <c r="FD20" s="127">
        <f>'FF - r3'!C20</f>
        <v>9.5912899999999995E-2</v>
      </c>
      <c r="FE20" s="127">
        <f>'FF - r3'!D20</f>
        <v>0.27120309999999997</v>
      </c>
      <c r="FF20" s="127">
        <f>'FF - r3'!E20</f>
        <v>0.24547069999999999</v>
      </c>
      <c r="FG20" s="127">
        <f>'FF - r3'!F20</f>
        <v>3.2607799999999999E-2</v>
      </c>
      <c r="FH20" s="127">
        <f>'FF - r3'!G20</f>
        <v>3.8004799999999998E-2</v>
      </c>
      <c r="FI20" s="127">
        <f>'FF - r3'!H20</f>
        <v>9.7461599999999995E-2</v>
      </c>
      <c r="FJ20" s="127">
        <f>'FF - r3'!I20</f>
        <v>0.14647950000000001</v>
      </c>
      <c r="FK20" s="127"/>
      <c r="FL20" s="127"/>
    </row>
    <row r="21" spans="1:168" x14ac:dyDescent="0.45">
      <c r="A21" s="63">
        <f t="shared" si="57"/>
        <v>26</v>
      </c>
      <c r="B21" s="134">
        <f t="shared" si="58"/>
        <v>1.0378699999999999E-2</v>
      </c>
      <c r="C21" s="134">
        <f t="shared" si="17"/>
        <v>7.984E-4</v>
      </c>
      <c r="D21" s="134">
        <f t="shared" si="18"/>
        <v>1.64943E-2</v>
      </c>
      <c r="E21" s="134">
        <f t="shared" si="19"/>
        <v>0.15572759999999999</v>
      </c>
      <c r="F21" s="134">
        <f t="shared" si="20"/>
        <v>5.8690000000000001E-4</v>
      </c>
      <c r="G21" s="134">
        <f t="shared" si="21"/>
        <v>9.6883000000000004E-3</v>
      </c>
      <c r="H21" s="134"/>
      <c r="I21" s="135"/>
      <c r="J21" s="135"/>
      <c r="K21" s="135"/>
      <c r="BX21" s="64">
        <f t="shared" si="59"/>
        <v>26</v>
      </c>
      <c r="BY21" s="119">
        <f t="shared" si="22"/>
        <v>1.0378699999999999E-2</v>
      </c>
      <c r="BZ21" s="119">
        <f t="shared" si="23"/>
        <v>1.0378699999999999E-2</v>
      </c>
      <c r="CA21" s="119">
        <f t="shared" si="24"/>
        <v>0.32</v>
      </c>
      <c r="CB21" s="126">
        <f t="shared" si="25"/>
        <v>7.984E-4</v>
      </c>
      <c r="CC21" s="119">
        <f t="shared" si="26"/>
        <v>7.984E-4</v>
      </c>
      <c r="CD21" s="119">
        <f t="shared" si="27"/>
        <v>8.3009100000000002E-2</v>
      </c>
      <c r="CE21" s="126">
        <f t="shared" si="28"/>
        <v>1.64943E-2</v>
      </c>
      <c r="CF21" s="119">
        <f t="shared" si="29"/>
        <v>1.64943E-2</v>
      </c>
      <c r="CG21" s="119">
        <f t="shared" si="30"/>
        <v>0.23578189999999999</v>
      </c>
      <c r="CH21" s="126">
        <f t="shared" si="31"/>
        <v>0.15572759999999999</v>
      </c>
      <c r="CI21" s="119">
        <f t="shared" si="32"/>
        <v>0.15572759999999999</v>
      </c>
      <c r="CJ21" s="119">
        <f t="shared" si="33"/>
        <v>0.21468000000000001</v>
      </c>
      <c r="CK21" s="126">
        <f t="shared" si="34"/>
        <v>5.8690000000000001E-4</v>
      </c>
      <c r="CL21" s="119">
        <f t="shared" si="35"/>
        <v>5.8690000000000001E-4</v>
      </c>
      <c r="CM21" s="119">
        <f t="shared" si="36"/>
        <v>3.1492600000000003E-2</v>
      </c>
      <c r="CN21" s="126">
        <f t="shared" si="37"/>
        <v>9.6883000000000004E-3</v>
      </c>
      <c r="CO21" s="119">
        <f t="shared" si="38"/>
        <v>9.6883000000000004E-3</v>
      </c>
      <c r="CP21" s="119">
        <f t="shared" si="39"/>
        <v>3.2962400000000003E-2</v>
      </c>
      <c r="CQ21" s="126"/>
      <c r="CR21" s="119"/>
      <c r="CS21" s="119"/>
      <c r="CT21" s="138"/>
      <c r="CU21" s="119"/>
      <c r="CV21" s="119"/>
      <c r="CW21" s="138"/>
      <c r="CX21" s="119"/>
      <c r="CY21" s="119"/>
      <c r="DF21" s="64">
        <f t="shared" si="60"/>
        <v>26</v>
      </c>
      <c r="DG21" s="134">
        <f t="shared" si="61"/>
        <v>1.0378699999999999E-2</v>
      </c>
      <c r="DH21" s="134">
        <f t="shared" si="62"/>
        <v>7.984E-4</v>
      </c>
      <c r="DI21" s="134">
        <f t="shared" si="63"/>
        <v>1.64943E-2</v>
      </c>
      <c r="DJ21" s="134">
        <f t="shared" si="64"/>
        <v>0.15572759999999999</v>
      </c>
      <c r="DK21" s="134">
        <f t="shared" si="65"/>
        <v>5.8690000000000001E-4</v>
      </c>
      <c r="DL21" s="134">
        <f t="shared" si="66"/>
        <v>9.6883000000000004E-3</v>
      </c>
      <c r="DM21" s="134"/>
      <c r="DN21" s="134"/>
      <c r="DO21" s="134"/>
      <c r="DP21" s="134"/>
      <c r="DQ21" s="32"/>
      <c r="DR21" s="64">
        <f t="shared" si="67"/>
        <v>26</v>
      </c>
      <c r="DS21" s="134">
        <f t="shared" si="45"/>
        <v>1.0378699999999999E-2</v>
      </c>
      <c r="DT21" s="134">
        <f t="shared" si="46"/>
        <v>7.984E-4</v>
      </c>
      <c r="DU21" s="134">
        <f t="shared" si="47"/>
        <v>1.64943E-2</v>
      </c>
      <c r="DV21" s="134">
        <f t="shared" si="48"/>
        <v>0.15572759999999999</v>
      </c>
      <c r="DW21" s="134">
        <f t="shared" si="49"/>
        <v>5.8690000000000001E-4</v>
      </c>
      <c r="DX21" s="134">
        <f t="shared" si="50"/>
        <v>9.6883000000000004E-3</v>
      </c>
      <c r="DY21" s="134"/>
      <c r="DZ21" s="134"/>
      <c r="EA21" s="134"/>
      <c r="EB21" s="134"/>
      <c r="ED21" s="64">
        <f t="shared" si="68"/>
        <v>26</v>
      </c>
      <c r="EE21" s="134">
        <f t="shared" si="51"/>
        <v>0.3873325292072915</v>
      </c>
      <c r="EF21" s="134">
        <f t="shared" si="52"/>
        <v>0.14569172689002338</v>
      </c>
      <c r="EG21" s="134">
        <f t="shared" si="53"/>
        <v>0.67164745204886922</v>
      </c>
      <c r="EH21" s="134">
        <f t="shared" si="54"/>
        <v>0.27818722114207439</v>
      </c>
      <c r="EI21" s="134">
        <f t="shared" si="55"/>
        <v>4.8705368215405713E-2</v>
      </c>
      <c r="EJ21" s="134">
        <f t="shared" si="56"/>
        <v>0.144772902381371</v>
      </c>
      <c r="EK21" s="134"/>
      <c r="EL21" s="134"/>
      <c r="EM21" s="134"/>
      <c r="EN21" s="134"/>
      <c r="EP21" s="64">
        <f t="shared" si="69"/>
        <v>26</v>
      </c>
      <c r="EQ21" s="128">
        <f>IFERROR('TLF GC - r3'!CQ21 / 'TLF GC - r3'!CP21, EQ22)</f>
        <v>1.2104141537727859</v>
      </c>
      <c r="ER21" s="128">
        <f>IFERROR('TLF GC - r3'!CS21 / 'TLF GC - r3'!CR21, ER22)</f>
        <v>1.755129580853465</v>
      </c>
      <c r="ES21" s="128">
        <f>IFERROR('TLF GC - r3'!CU21 / 'TLF GC - r3'!CT21, ES22)</f>
        <v>2.8485963173970066</v>
      </c>
      <c r="ET21" s="128">
        <f>IFERROR('TLF GC - r3'!CW21 / 'TLF GC - r3'!CV21, ET22)</f>
        <v>1.2958227181948685</v>
      </c>
      <c r="EU21" s="128">
        <f>IFERROR('TLF GC - r3'!CY21 / 'TLF GC - r3'!CX21, EU22)</f>
        <v>1.5465654857142856</v>
      </c>
      <c r="EV21" s="128">
        <f>IFERROR('TLF GC - r3'!DA21 / 'TLF GC - r3'!CZ21, EV22)</f>
        <v>4.3920619366724205</v>
      </c>
      <c r="EW21" s="128"/>
      <c r="EX21" s="128"/>
      <c r="EY21" s="128"/>
      <c r="EZ21" s="128"/>
      <c r="FB21" s="129">
        <f>'FF - r3'!A21</f>
        <v>26</v>
      </c>
      <c r="FC21" s="127">
        <f>'FF - r3'!B21</f>
        <v>0.32</v>
      </c>
      <c r="FD21" s="127">
        <f>'FF - r3'!C21</f>
        <v>8.3009100000000002E-2</v>
      </c>
      <c r="FE21" s="127">
        <f>'FF - r3'!D21</f>
        <v>0.23578189999999999</v>
      </c>
      <c r="FF21" s="127">
        <f>'FF - r3'!E21</f>
        <v>0.21468000000000001</v>
      </c>
      <c r="FG21" s="127">
        <f>'FF - r3'!F21</f>
        <v>3.1492600000000003E-2</v>
      </c>
      <c r="FH21" s="127">
        <f>'FF - r3'!G21</f>
        <v>3.2962400000000003E-2</v>
      </c>
      <c r="FI21" s="127">
        <f>'FF - r3'!H21</f>
        <v>8.5626599999999997E-2</v>
      </c>
      <c r="FJ21" s="127">
        <f>'FF - r3'!I21</f>
        <v>0.1072866</v>
      </c>
      <c r="FK21" s="127"/>
      <c r="FL21" s="127"/>
    </row>
    <row r="22" spans="1:168" x14ac:dyDescent="0.45">
      <c r="A22" s="63">
        <f t="shared" si="57"/>
        <v>28</v>
      </c>
      <c r="B22" s="134">
        <f t="shared" si="58"/>
        <v>8.7028000000000001E-3</v>
      </c>
      <c r="C22" s="134">
        <f t="shared" si="17"/>
        <v>4.7219999999999999E-4</v>
      </c>
      <c r="D22" s="134">
        <f t="shared" si="18"/>
        <v>8.1533999999999999E-3</v>
      </c>
      <c r="E22" s="134">
        <f t="shared" si="19"/>
        <v>0.15713079999999999</v>
      </c>
      <c r="F22" s="134">
        <f t="shared" si="20"/>
        <v>4.2850000000000001E-4</v>
      </c>
      <c r="G22" s="134">
        <f t="shared" si="21"/>
        <v>5.2215999999999999E-3</v>
      </c>
      <c r="H22" s="134"/>
      <c r="I22" s="135"/>
      <c r="J22" s="135"/>
      <c r="K22" s="135"/>
      <c r="BX22" s="64">
        <f t="shared" si="59"/>
        <v>28</v>
      </c>
      <c r="BY22" s="119">
        <f t="shared" si="22"/>
        <v>8.7028000000000001E-3</v>
      </c>
      <c r="BZ22" s="119">
        <f t="shared" si="23"/>
        <v>8.7028000000000001E-3</v>
      </c>
      <c r="CA22" s="119">
        <f t="shared" si="24"/>
        <v>0.30499999999999999</v>
      </c>
      <c r="CB22" s="126">
        <f t="shared" si="25"/>
        <v>4.7219999999999999E-4</v>
      </c>
      <c r="CC22" s="119">
        <f t="shared" si="26"/>
        <v>4.7219999999999999E-4</v>
      </c>
      <c r="CD22" s="119">
        <f t="shared" si="27"/>
        <v>7.5656699999999993E-2</v>
      </c>
      <c r="CE22" s="126">
        <f t="shared" si="28"/>
        <v>8.1533999999999999E-3</v>
      </c>
      <c r="CF22" s="119">
        <f t="shared" si="29"/>
        <v>8.1533999999999999E-3</v>
      </c>
      <c r="CG22" s="119">
        <f t="shared" si="30"/>
        <v>0.21649270000000001</v>
      </c>
      <c r="CH22" s="126">
        <f t="shared" si="31"/>
        <v>0.15713079999999999</v>
      </c>
      <c r="CI22" s="119">
        <f t="shared" si="32"/>
        <v>0.15713079999999999</v>
      </c>
      <c r="CJ22" s="119">
        <f t="shared" si="33"/>
        <v>0.19388939999999999</v>
      </c>
      <c r="CK22" s="126">
        <f t="shared" si="34"/>
        <v>4.2850000000000001E-4</v>
      </c>
      <c r="CL22" s="119">
        <f t="shared" si="35"/>
        <v>4.2850000000000001E-4</v>
      </c>
      <c r="CM22" s="119">
        <f t="shared" si="36"/>
        <v>3.0377500000000002E-2</v>
      </c>
      <c r="CN22" s="126">
        <f t="shared" si="37"/>
        <v>5.2215999999999999E-3</v>
      </c>
      <c r="CO22" s="119">
        <f t="shared" si="38"/>
        <v>5.2215999999999999E-3</v>
      </c>
      <c r="CP22" s="119">
        <f t="shared" si="39"/>
        <v>2.9284500000000002E-2</v>
      </c>
      <c r="CQ22" s="126"/>
      <c r="CR22" s="119"/>
      <c r="CS22" s="119"/>
      <c r="CT22" s="138"/>
      <c r="CU22" s="119"/>
      <c r="CV22" s="119"/>
      <c r="CW22" s="138"/>
      <c r="CX22" s="119"/>
      <c r="CY22" s="119"/>
      <c r="DF22" s="64">
        <f t="shared" si="60"/>
        <v>28</v>
      </c>
      <c r="DG22" s="134">
        <f t="shared" si="61"/>
        <v>8.7028000000000001E-3</v>
      </c>
      <c r="DH22" s="134">
        <f t="shared" si="62"/>
        <v>4.7219999999999999E-4</v>
      </c>
      <c r="DI22" s="134">
        <f t="shared" si="63"/>
        <v>8.1533999999999999E-3</v>
      </c>
      <c r="DJ22" s="134">
        <f t="shared" si="64"/>
        <v>0.15713079999999999</v>
      </c>
      <c r="DK22" s="134">
        <f t="shared" si="65"/>
        <v>4.2850000000000001E-4</v>
      </c>
      <c r="DL22" s="134">
        <f t="shared" si="66"/>
        <v>5.2215999999999999E-3</v>
      </c>
      <c r="DM22" s="134"/>
      <c r="DN22" s="134"/>
      <c r="DO22" s="134"/>
      <c r="DP22" s="134"/>
      <c r="DQ22" s="32"/>
      <c r="DR22" s="64">
        <f t="shared" si="67"/>
        <v>28</v>
      </c>
      <c r="DS22" s="134">
        <f t="shared" si="45"/>
        <v>8.7028000000000001E-3</v>
      </c>
      <c r="DT22" s="134">
        <f t="shared" si="46"/>
        <v>4.7219999999999999E-4</v>
      </c>
      <c r="DU22" s="134">
        <f t="shared" si="47"/>
        <v>8.1533999999999999E-3</v>
      </c>
      <c r="DV22" s="134">
        <f t="shared" si="48"/>
        <v>0.15713079999999999</v>
      </c>
      <c r="DW22" s="134">
        <f t="shared" si="49"/>
        <v>4.2850000000000001E-4</v>
      </c>
      <c r="DX22" s="134">
        <f t="shared" si="50"/>
        <v>5.2215999999999999E-3</v>
      </c>
      <c r="DY22" s="134"/>
      <c r="DZ22" s="134"/>
      <c r="EA22" s="134"/>
      <c r="EB22" s="134"/>
      <c r="ED22" s="64">
        <f t="shared" si="68"/>
        <v>28</v>
      </c>
      <c r="EE22" s="134">
        <f t="shared" si="51"/>
        <v>0.32478856054133587</v>
      </c>
      <c r="EF22" s="134">
        <f t="shared" si="52"/>
        <v>8.6163754132346435E-2</v>
      </c>
      <c r="EG22" s="134">
        <f t="shared" si="53"/>
        <v>0.33200486204226054</v>
      </c>
      <c r="EH22" s="134">
        <f t="shared" si="54"/>
        <v>0.2806938595296119</v>
      </c>
      <c r="EI22" s="134">
        <f t="shared" si="55"/>
        <v>3.5564412684774518E-2</v>
      </c>
      <c r="EJ22" s="134">
        <f t="shared" si="56"/>
        <v>7.8027083102021291E-2</v>
      </c>
      <c r="EK22" s="134"/>
      <c r="EL22" s="134"/>
      <c r="EM22" s="134"/>
      <c r="EN22" s="134"/>
      <c r="EP22" s="64">
        <f t="shared" si="69"/>
        <v>28</v>
      </c>
      <c r="EQ22" s="128">
        <f>IFERROR('TLF GC - r3'!CQ22 / 'TLF GC - r3'!CP22, EQ23)</f>
        <v>1.0648805263650356</v>
      </c>
      <c r="ER22" s="128">
        <f>IFERROR('TLF GC - r3'!CS22 / 'TLF GC - r3'!CR22, ER23)</f>
        <v>1.1388780389885687</v>
      </c>
      <c r="ES22" s="128">
        <f>IFERROR('TLF GC - r3'!CU22 / 'TLF GC - r3'!CT22, ES23)</f>
        <v>1.5335614643923814</v>
      </c>
      <c r="ET22" s="128">
        <f>IFERROR('TLF GC - r3'!CW22 / 'TLF GC - r3'!CV22, ET23)</f>
        <v>1.4477009033480526</v>
      </c>
      <c r="EU22" s="128">
        <f>IFERROR('TLF GC - r3'!CY22 / 'TLF GC - r3'!CX22, EU23)</f>
        <v>1.1707485041486139</v>
      </c>
      <c r="EV22" s="128">
        <f>IFERROR('TLF GC - r3'!DA22 / 'TLF GC - r3'!CZ22, EV23)</f>
        <v>2.664449900186832</v>
      </c>
      <c r="EW22" s="128"/>
      <c r="EX22" s="128"/>
      <c r="EY22" s="128"/>
      <c r="EZ22" s="128"/>
      <c r="FB22" s="129">
        <f>'FF - r3'!A22</f>
        <v>28</v>
      </c>
      <c r="FC22" s="127">
        <f>'FF - r3'!B22</f>
        <v>0.30499999999999999</v>
      </c>
      <c r="FD22" s="127">
        <f>'FF - r3'!C22</f>
        <v>7.5656699999999993E-2</v>
      </c>
      <c r="FE22" s="127">
        <f>'FF - r3'!D22</f>
        <v>0.21649270000000001</v>
      </c>
      <c r="FF22" s="127">
        <f>'FF - r3'!E22</f>
        <v>0.19388939999999999</v>
      </c>
      <c r="FG22" s="127">
        <f>'FF - r3'!F22</f>
        <v>3.0377500000000002E-2</v>
      </c>
      <c r="FH22" s="127">
        <f>'FF - r3'!G22</f>
        <v>2.9284500000000002E-2</v>
      </c>
      <c r="FI22" s="127">
        <f>'FF - r3'!H22</f>
        <v>7.7362200000000006E-2</v>
      </c>
      <c r="FJ22" s="127">
        <f>'FF - r3'!I22</f>
        <v>7.7888100000000002E-2</v>
      </c>
      <c r="FK22" s="127"/>
      <c r="FL22" s="127"/>
    </row>
    <row r="23" spans="1:168" x14ac:dyDescent="0.45">
      <c r="A23" s="63">
        <f t="shared" si="57"/>
        <v>30</v>
      </c>
      <c r="B23" s="134">
        <f t="shared" si="58"/>
        <v>1.01616E-2</v>
      </c>
      <c r="C23" s="134">
        <f t="shared" si="17"/>
        <v>3.589E-4</v>
      </c>
      <c r="D23" s="134">
        <f t="shared" si="18"/>
        <v>8.4524000000000005E-3</v>
      </c>
      <c r="E23" s="134">
        <f t="shared" si="19"/>
        <v>0.13992499999999999</v>
      </c>
      <c r="F23" s="134">
        <f t="shared" si="20"/>
        <v>3.4640000000000002E-4</v>
      </c>
      <c r="G23" s="134">
        <f t="shared" si="21"/>
        <v>4.7824E-3</v>
      </c>
      <c r="H23" s="134"/>
      <c r="I23" s="135"/>
      <c r="J23" s="135"/>
      <c r="K23" s="135"/>
      <c r="BX23" s="64">
        <f t="shared" si="59"/>
        <v>30</v>
      </c>
      <c r="BY23" s="119">
        <f t="shared" si="22"/>
        <v>1.01616E-2</v>
      </c>
      <c r="BZ23" s="119">
        <f t="shared" si="23"/>
        <v>1.01616E-2</v>
      </c>
      <c r="CA23" s="119">
        <f t="shared" si="24"/>
        <v>0.28999999999999998</v>
      </c>
      <c r="CB23" s="126">
        <f t="shared" si="25"/>
        <v>3.589E-4</v>
      </c>
      <c r="CC23" s="119">
        <f t="shared" si="26"/>
        <v>3.589E-4</v>
      </c>
      <c r="CD23" s="119">
        <f t="shared" si="27"/>
        <v>7.1235300000000001E-2</v>
      </c>
      <c r="CE23" s="126">
        <f t="shared" si="28"/>
        <v>8.4524000000000005E-3</v>
      </c>
      <c r="CF23" s="119">
        <f t="shared" si="29"/>
        <v>8.4524000000000005E-3</v>
      </c>
      <c r="CG23" s="119">
        <f t="shared" si="30"/>
        <v>0.20526929999999999</v>
      </c>
      <c r="CH23" s="126">
        <f t="shared" si="31"/>
        <v>0.13992499999999999</v>
      </c>
      <c r="CI23" s="119">
        <f t="shared" si="32"/>
        <v>0.13992499999999999</v>
      </c>
      <c r="CJ23" s="119">
        <f t="shared" si="33"/>
        <v>0.1730988</v>
      </c>
      <c r="CK23" s="126">
        <f t="shared" si="34"/>
        <v>3.4640000000000002E-4</v>
      </c>
      <c r="CL23" s="119">
        <f t="shared" si="35"/>
        <v>3.4640000000000002E-4</v>
      </c>
      <c r="CM23" s="119">
        <f t="shared" si="36"/>
        <v>2.9262300000000002E-2</v>
      </c>
      <c r="CN23" s="126">
        <f t="shared" si="37"/>
        <v>4.7824E-3</v>
      </c>
      <c r="CO23" s="119">
        <f t="shared" si="38"/>
        <v>4.7824E-3</v>
      </c>
      <c r="CP23" s="119">
        <f t="shared" si="39"/>
        <v>2.5712200000000001E-2</v>
      </c>
      <c r="CQ23" s="126"/>
      <c r="CR23" s="119"/>
      <c r="CS23" s="119"/>
      <c r="CT23" s="138"/>
      <c r="CU23" s="119"/>
      <c r="CV23" s="119"/>
      <c r="CW23" s="138"/>
      <c r="CX23" s="119"/>
      <c r="CY23" s="119"/>
      <c r="DF23" s="64">
        <f t="shared" si="60"/>
        <v>30</v>
      </c>
      <c r="DG23" s="134">
        <f t="shared" si="61"/>
        <v>1.01616E-2</v>
      </c>
      <c r="DH23" s="134">
        <f t="shared" si="62"/>
        <v>3.589E-4</v>
      </c>
      <c r="DI23" s="134">
        <f t="shared" si="63"/>
        <v>8.4524000000000005E-3</v>
      </c>
      <c r="DJ23" s="134">
        <f t="shared" si="64"/>
        <v>0.13992499999999999</v>
      </c>
      <c r="DK23" s="134">
        <f t="shared" si="65"/>
        <v>3.4640000000000002E-4</v>
      </c>
      <c r="DL23" s="134">
        <f t="shared" si="66"/>
        <v>4.7824E-3</v>
      </c>
      <c r="DM23" s="134"/>
      <c r="DN23" s="134"/>
      <c r="DO23" s="134"/>
      <c r="DP23" s="134"/>
      <c r="DQ23" s="32"/>
      <c r="DR23" s="64">
        <f t="shared" si="67"/>
        <v>30</v>
      </c>
      <c r="DS23" s="134">
        <f t="shared" si="45"/>
        <v>1.01616E-2</v>
      </c>
      <c r="DT23" s="134">
        <f t="shared" si="46"/>
        <v>3.589E-4</v>
      </c>
      <c r="DU23" s="134">
        <f t="shared" si="47"/>
        <v>8.4524000000000005E-3</v>
      </c>
      <c r="DV23" s="134">
        <f t="shared" si="48"/>
        <v>0.13992499999999999</v>
      </c>
      <c r="DW23" s="134">
        <f t="shared" si="49"/>
        <v>3.4640000000000002E-4</v>
      </c>
      <c r="DX23" s="134">
        <f t="shared" si="50"/>
        <v>4.7824E-3</v>
      </c>
      <c r="DY23" s="134"/>
      <c r="DZ23" s="134"/>
      <c r="EA23" s="134"/>
      <c r="EB23" s="134"/>
      <c r="ED23" s="64">
        <f t="shared" si="68"/>
        <v>30</v>
      </c>
      <c r="EE23" s="134">
        <f t="shared" si="51"/>
        <v>0.37923218153863536</v>
      </c>
      <c r="EF23" s="134">
        <f t="shared" si="52"/>
        <v>6.5498218674351322E-2</v>
      </c>
      <c r="EG23" s="134">
        <f t="shared" si="53"/>
        <v>0.34417958225307171</v>
      </c>
      <c r="EH23" s="134">
        <f t="shared" si="54"/>
        <v>0.24995794122620915</v>
      </c>
      <c r="EI23" s="134">
        <f t="shared" si="55"/>
        <v>2.8752042950043789E-2</v>
      </c>
      <c r="EJ23" s="134">
        <f t="shared" si="56"/>
        <v>7.1464385001539538E-2</v>
      </c>
      <c r="EK23" s="134"/>
      <c r="EL23" s="134"/>
      <c r="EM23" s="134"/>
      <c r="EN23" s="134"/>
      <c r="EP23" s="64">
        <f t="shared" si="69"/>
        <v>30</v>
      </c>
      <c r="EQ23" s="128">
        <f>IFERROR('TLF GC - r3'!CQ23 / 'TLF GC - r3'!CP23, EQ24)</f>
        <v>1.3076971777194324</v>
      </c>
      <c r="ER23" s="128">
        <f>IFERROR('TLF GC - r3'!CS23 / 'TLF GC - r3'!CR23, ER24)</f>
        <v>0.91946294427553921</v>
      </c>
      <c r="ES23" s="128">
        <f>IFERROR('TLF GC - r3'!CU23 / 'TLF GC - r3'!CT23, ES24)</f>
        <v>1.6767221511111099</v>
      </c>
      <c r="ET23" s="128">
        <f>IFERROR('TLF GC - r3'!CW23 / 'TLF GC - r3'!CV23, ET24)</f>
        <v>1.4440189142051196</v>
      </c>
      <c r="EU23" s="128">
        <f>IFERROR('TLF GC - r3'!CY23 / 'TLF GC - r3'!CX23, EU24)</f>
        <v>0.98256264716183583</v>
      </c>
      <c r="EV23" s="128">
        <f>IFERROR('TLF GC - r3'!DA23 / 'TLF GC - r3'!CZ23, EV24)</f>
        <v>2.7793959677328091</v>
      </c>
      <c r="EW23" s="128"/>
      <c r="EX23" s="128"/>
      <c r="EY23" s="128"/>
      <c r="EZ23" s="128"/>
      <c r="FB23" s="129">
        <f>'FF - r3'!A23</f>
        <v>30</v>
      </c>
      <c r="FC23" s="127">
        <f>'FF - r3'!B23</f>
        <v>0.28999999999999998</v>
      </c>
      <c r="FD23" s="127">
        <f>'FF - r3'!C23</f>
        <v>7.1235300000000001E-2</v>
      </c>
      <c r="FE23" s="127">
        <f>'FF - r3'!D23</f>
        <v>0.20526929999999999</v>
      </c>
      <c r="FF23" s="127">
        <f>'FF - r3'!E23</f>
        <v>0.1730988</v>
      </c>
      <c r="FG23" s="127">
        <f>'FF - r3'!F23</f>
        <v>2.9262300000000002E-2</v>
      </c>
      <c r="FH23" s="127">
        <f>'FF - r3'!G23</f>
        <v>2.5712200000000001E-2</v>
      </c>
      <c r="FI23" s="127">
        <f>'FF - r3'!H23</f>
        <v>6.8686399999999995E-2</v>
      </c>
      <c r="FJ23" s="127">
        <f>'FF - r3'!I23</f>
        <v>6.4936999999999995E-2</v>
      </c>
      <c r="FK23" s="127"/>
      <c r="FL23" s="127"/>
    </row>
    <row r="24" spans="1:168" x14ac:dyDescent="0.45">
      <c r="A24" s="63">
        <f t="shared" si="57"/>
        <v>32</v>
      </c>
      <c r="B24" s="134">
        <f t="shared" si="58"/>
        <v>9.5704999999999991E-3</v>
      </c>
      <c r="C24" s="134">
        <f t="shared" si="17"/>
        <v>2.764E-4</v>
      </c>
      <c r="D24" s="134">
        <f t="shared" si="18"/>
        <v>5.2890000000000003E-3</v>
      </c>
      <c r="E24" s="134">
        <f t="shared" si="19"/>
        <v>0.1278821</v>
      </c>
      <c r="F24" s="134">
        <f t="shared" si="20"/>
        <v>2.8400000000000002E-4</v>
      </c>
      <c r="G24" s="134">
        <f t="shared" si="21"/>
        <v>4.0547999999999999E-3</v>
      </c>
      <c r="H24" s="134"/>
      <c r="I24" s="135"/>
      <c r="J24" s="135"/>
      <c r="K24" s="135"/>
      <c r="BX24" s="64">
        <f t="shared" si="59"/>
        <v>32</v>
      </c>
      <c r="BY24" s="119">
        <f t="shared" si="22"/>
        <v>9.5704999999999991E-3</v>
      </c>
      <c r="BZ24" s="119">
        <f t="shared" si="23"/>
        <v>9.5704999999999991E-3</v>
      </c>
      <c r="CA24" s="119">
        <f t="shared" si="24"/>
        <v>0.28047709999999998</v>
      </c>
      <c r="CB24" s="126">
        <f t="shared" si="25"/>
        <v>2.764E-4</v>
      </c>
      <c r="CC24" s="119">
        <f t="shared" si="26"/>
        <v>2.764E-4</v>
      </c>
      <c r="CD24" s="119">
        <f t="shared" si="27"/>
        <v>6.71017E-2</v>
      </c>
      <c r="CE24" s="126">
        <f t="shared" si="28"/>
        <v>5.2890000000000003E-3</v>
      </c>
      <c r="CF24" s="119">
        <f t="shared" si="29"/>
        <v>5.2890000000000003E-3</v>
      </c>
      <c r="CG24" s="119">
        <f t="shared" si="30"/>
        <v>0.194046</v>
      </c>
      <c r="CH24" s="126">
        <f t="shared" si="31"/>
        <v>0.1278821</v>
      </c>
      <c r="CI24" s="119">
        <f t="shared" si="32"/>
        <v>0.1278821</v>
      </c>
      <c r="CJ24" s="119">
        <f t="shared" si="33"/>
        <v>0.15519150000000001</v>
      </c>
      <c r="CK24" s="126">
        <f t="shared" si="34"/>
        <v>2.8400000000000002E-4</v>
      </c>
      <c r="CL24" s="119">
        <f t="shared" si="35"/>
        <v>2.8400000000000002E-4</v>
      </c>
      <c r="CM24" s="119">
        <f t="shared" si="36"/>
        <v>2.8147200000000001E-2</v>
      </c>
      <c r="CN24" s="126">
        <f t="shared" si="37"/>
        <v>4.0547999999999999E-3</v>
      </c>
      <c r="CO24" s="119">
        <f t="shared" si="38"/>
        <v>4.0547999999999999E-3</v>
      </c>
      <c r="CP24" s="119">
        <f t="shared" si="39"/>
        <v>2.27329E-2</v>
      </c>
      <c r="CQ24" s="126"/>
      <c r="CR24" s="119"/>
      <c r="CS24" s="119"/>
      <c r="CT24" s="138"/>
      <c r="CU24" s="119"/>
      <c r="CV24" s="119"/>
      <c r="CW24" s="138"/>
      <c r="CX24" s="119"/>
      <c r="CY24" s="119"/>
      <c r="DF24" s="64">
        <f t="shared" si="60"/>
        <v>32</v>
      </c>
      <c r="DG24" s="134">
        <f t="shared" si="61"/>
        <v>9.5704999999999991E-3</v>
      </c>
      <c r="DH24" s="134">
        <f t="shared" si="62"/>
        <v>2.764E-4</v>
      </c>
      <c r="DI24" s="134">
        <f t="shared" si="63"/>
        <v>5.2890000000000003E-3</v>
      </c>
      <c r="DJ24" s="134">
        <f t="shared" si="64"/>
        <v>0.1278821</v>
      </c>
      <c r="DK24" s="134">
        <f t="shared" si="65"/>
        <v>2.8400000000000002E-4</v>
      </c>
      <c r="DL24" s="134">
        <f t="shared" si="66"/>
        <v>4.0547999999999999E-3</v>
      </c>
      <c r="DM24" s="134"/>
      <c r="DN24" s="134"/>
      <c r="DO24" s="134"/>
      <c r="DP24" s="134"/>
      <c r="DQ24" s="32"/>
      <c r="DR24" s="64">
        <f t="shared" si="67"/>
        <v>32</v>
      </c>
      <c r="DS24" s="134">
        <f t="shared" si="45"/>
        <v>9.5704999999999991E-3</v>
      </c>
      <c r="DT24" s="134">
        <f t="shared" si="46"/>
        <v>2.764E-4</v>
      </c>
      <c r="DU24" s="134">
        <f t="shared" si="47"/>
        <v>5.2890000000000003E-3</v>
      </c>
      <c r="DV24" s="134">
        <f t="shared" si="48"/>
        <v>0.1278821</v>
      </c>
      <c r="DW24" s="134">
        <f t="shared" si="49"/>
        <v>2.8400000000000002E-4</v>
      </c>
      <c r="DX24" s="134">
        <f t="shared" si="50"/>
        <v>4.0547999999999999E-3</v>
      </c>
      <c r="DY24" s="134"/>
      <c r="DZ24" s="134"/>
      <c r="EA24" s="134"/>
      <c r="EB24" s="134"/>
      <c r="ED24" s="64">
        <f t="shared" si="68"/>
        <v>32</v>
      </c>
      <c r="EE24" s="134">
        <f t="shared" si="51"/>
        <v>0.35717164522604661</v>
      </c>
      <c r="EF24" s="134">
        <f t="shared" si="52"/>
        <v>5.0430136025737239E-2</v>
      </c>
      <c r="EG24" s="134">
        <f t="shared" si="53"/>
        <v>0.21536782566479798</v>
      </c>
      <c r="EH24" s="134">
        <f t="shared" si="54"/>
        <v>0.22844470520900456</v>
      </c>
      <c r="EI24" s="134">
        <f t="shared" si="55"/>
        <v>2.3571834542825163E-2</v>
      </c>
      <c r="EJ24" s="134">
        <f t="shared" si="56"/>
        <v>6.0590563960197685E-2</v>
      </c>
      <c r="EK24" s="134"/>
      <c r="EL24" s="134"/>
      <c r="EM24" s="134"/>
      <c r="EN24" s="134"/>
      <c r="EP24" s="64">
        <f t="shared" si="69"/>
        <v>32</v>
      </c>
      <c r="EQ24" s="128">
        <f>IFERROR('TLF GC - r3'!CQ24 / 'TLF GC - r3'!CP24, EQ25)</f>
        <v>1.2734431624758193</v>
      </c>
      <c r="ER24" s="128">
        <f>IFERROR('TLF GC - r3'!CS24 / 'TLF GC - r3'!CR24, ER25)</f>
        <v>0.75154781511850277</v>
      </c>
      <c r="ES24" s="128">
        <f>IFERROR('TLF GC - r3'!CU24 / 'TLF GC - r3'!CT24, ES25)</f>
        <v>1.1098802637766199</v>
      </c>
      <c r="ET24" s="128">
        <f>IFERROR('TLF GC - r3'!CW24 / 'TLF GC - r3'!CV24, ET25)</f>
        <v>1.4720181531140852</v>
      </c>
      <c r="EU24" s="128">
        <f>IFERROR('TLF GC - r3'!CY24 / 'TLF GC - r3'!CX24, EU25)</f>
        <v>0.83744864650214457</v>
      </c>
      <c r="EV24" s="128">
        <f>IFERROR('TLF GC - r3'!DA24 / 'TLF GC - r3'!CZ24, EV25)</f>
        <v>2.6653248798084577</v>
      </c>
      <c r="EW24" s="128"/>
      <c r="EX24" s="128"/>
      <c r="EY24" s="128"/>
      <c r="EZ24" s="128"/>
      <c r="FB24" s="129">
        <f>'FF - r3'!A24</f>
        <v>32</v>
      </c>
      <c r="FC24" s="127">
        <f>'FF - r3'!B24</f>
        <v>0.28047709999999998</v>
      </c>
      <c r="FD24" s="127">
        <f>'FF - r3'!C24</f>
        <v>6.71017E-2</v>
      </c>
      <c r="FE24" s="127">
        <f>'FF - r3'!D24</f>
        <v>0.194046</v>
      </c>
      <c r="FF24" s="127">
        <f>'FF - r3'!E24</f>
        <v>0.15519150000000001</v>
      </c>
      <c r="FG24" s="127">
        <f>'FF - r3'!F24</f>
        <v>2.8147200000000001E-2</v>
      </c>
      <c r="FH24" s="127">
        <f>'FF - r3'!G24</f>
        <v>2.27329E-2</v>
      </c>
      <c r="FI24" s="127">
        <f>'FF - r3'!H24</f>
        <v>6.0926500000000001E-2</v>
      </c>
      <c r="FJ24" s="127">
        <f>'FF - r3'!I24</f>
        <v>5.1197600000000003E-2</v>
      </c>
      <c r="FK24" s="127"/>
      <c r="FL24" s="127"/>
    </row>
    <row r="25" spans="1:168" x14ac:dyDescent="0.45">
      <c r="A25" s="63">
        <f t="shared" si="57"/>
        <v>34</v>
      </c>
      <c r="B25" s="134">
        <f t="shared" si="58"/>
        <v>7.4091000000000001E-3</v>
      </c>
      <c r="C25" s="134">
        <f t="shared" si="17"/>
        <v>2.722E-4</v>
      </c>
      <c r="D25" s="134">
        <f t="shared" si="18"/>
        <v>4.4670999999999999E-3</v>
      </c>
      <c r="E25" s="134">
        <f t="shared" si="19"/>
        <v>7.5670399999999999E-2</v>
      </c>
      <c r="F25" s="134">
        <f t="shared" si="20"/>
        <v>3.5179999999999999E-4</v>
      </c>
      <c r="G25" s="134">
        <f t="shared" si="21"/>
        <v>3.3103E-3</v>
      </c>
      <c r="H25" s="134"/>
      <c r="I25" s="135"/>
      <c r="J25" s="135"/>
      <c r="K25" s="135"/>
      <c r="BX25" s="64">
        <f t="shared" si="59"/>
        <v>34</v>
      </c>
      <c r="BY25" s="119">
        <f t="shared" si="22"/>
        <v>7.4091000000000001E-3</v>
      </c>
      <c r="BZ25" s="119">
        <f t="shared" si="23"/>
        <v>7.4091000000000001E-3</v>
      </c>
      <c r="CA25" s="119">
        <f t="shared" si="24"/>
        <v>0.26732889999999998</v>
      </c>
      <c r="CB25" s="126">
        <f t="shared" si="25"/>
        <v>2.722E-4</v>
      </c>
      <c r="CC25" s="119">
        <f t="shared" si="26"/>
        <v>2.722E-4</v>
      </c>
      <c r="CD25" s="119">
        <f t="shared" si="27"/>
        <v>6.3013100000000002E-2</v>
      </c>
      <c r="CE25" s="126">
        <f t="shared" si="28"/>
        <v>4.4670999999999999E-3</v>
      </c>
      <c r="CF25" s="119">
        <f t="shared" si="29"/>
        <v>4.4670999999999999E-3</v>
      </c>
      <c r="CG25" s="119">
        <f t="shared" si="30"/>
        <v>0.1828226</v>
      </c>
      <c r="CH25" s="126">
        <f t="shared" si="31"/>
        <v>7.5670399999999999E-2</v>
      </c>
      <c r="CI25" s="119">
        <f t="shared" si="32"/>
        <v>7.5670399999999999E-2</v>
      </c>
      <c r="CJ25" s="119">
        <f t="shared" si="33"/>
        <v>0.14016770000000001</v>
      </c>
      <c r="CK25" s="126">
        <f t="shared" si="34"/>
        <v>3.5179999999999999E-4</v>
      </c>
      <c r="CL25" s="119">
        <f t="shared" si="35"/>
        <v>3.5179999999999999E-4</v>
      </c>
      <c r="CM25" s="119">
        <f t="shared" si="36"/>
        <v>2.7032E-2</v>
      </c>
      <c r="CN25" s="126">
        <f t="shared" si="37"/>
        <v>3.3103E-3</v>
      </c>
      <c r="CO25" s="119">
        <f t="shared" si="38"/>
        <v>3.3103E-3</v>
      </c>
      <c r="CP25" s="119">
        <f t="shared" si="39"/>
        <v>2.0104E-2</v>
      </c>
      <c r="CQ25" s="126"/>
      <c r="CR25" s="119"/>
      <c r="CS25" s="119"/>
      <c r="CT25" s="138"/>
      <c r="CU25" s="119"/>
      <c r="CV25" s="119"/>
      <c r="CW25" s="138"/>
      <c r="CX25" s="119"/>
      <c r="CY25" s="119"/>
      <c r="DF25" s="64">
        <f t="shared" si="60"/>
        <v>34</v>
      </c>
      <c r="DG25" s="134">
        <f t="shared" si="61"/>
        <v>7.4091000000000001E-3</v>
      </c>
      <c r="DH25" s="134">
        <f t="shared" si="62"/>
        <v>2.722E-4</v>
      </c>
      <c r="DI25" s="134">
        <f t="shared" si="63"/>
        <v>4.4670999999999999E-3</v>
      </c>
      <c r="DJ25" s="134">
        <f t="shared" si="64"/>
        <v>7.5670399999999999E-2</v>
      </c>
      <c r="DK25" s="134">
        <f t="shared" si="65"/>
        <v>3.5179999999999999E-4</v>
      </c>
      <c r="DL25" s="134">
        <f t="shared" si="66"/>
        <v>3.3103E-3</v>
      </c>
      <c r="DM25" s="134"/>
      <c r="DN25" s="134"/>
      <c r="DO25" s="134"/>
      <c r="DP25" s="134"/>
      <c r="DQ25" s="32"/>
      <c r="DR25" s="64">
        <f t="shared" si="67"/>
        <v>34</v>
      </c>
      <c r="DS25" s="134">
        <f t="shared" si="45"/>
        <v>7.4091000000000001E-3</v>
      </c>
      <c r="DT25" s="134">
        <f t="shared" si="46"/>
        <v>2.722E-4</v>
      </c>
      <c r="DU25" s="134">
        <f t="shared" si="47"/>
        <v>4.4670999999999999E-3</v>
      </c>
      <c r="DV25" s="134">
        <f t="shared" si="48"/>
        <v>7.5670399999999999E-2</v>
      </c>
      <c r="DW25" s="134">
        <f t="shared" si="49"/>
        <v>3.5179999999999999E-4</v>
      </c>
      <c r="DX25" s="134">
        <f t="shared" si="50"/>
        <v>3.3103E-3</v>
      </c>
      <c r="DY25" s="134"/>
      <c r="DZ25" s="134"/>
      <c r="EA25" s="134"/>
      <c r="EB25" s="134"/>
      <c r="ED25" s="64">
        <f t="shared" si="68"/>
        <v>34</v>
      </c>
      <c r="EE25" s="134">
        <f t="shared" si="51"/>
        <v>0.27650862866755566</v>
      </c>
      <c r="EF25" s="134">
        <f t="shared" si="52"/>
        <v>4.9667586995202635E-2</v>
      </c>
      <c r="EG25" s="134">
        <f t="shared" si="53"/>
        <v>0.18189836325210845</v>
      </c>
      <c r="EH25" s="134">
        <f t="shared" si="54"/>
        <v>0.13517530099536326</v>
      </c>
      <c r="EI25" s="134">
        <f t="shared" si="55"/>
        <v>2.9196276246764907E-2</v>
      </c>
      <c r="EJ25" s="134">
        <f t="shared" si="56"/>
        <v>4.9465413139969744E-2</v>
      </c>
      <c r="EK25" s="134"/>
      <c r="EL25" s="134"/>
      <c r="EM25" s="134"/>
      <c r="EN25" s="134"/>
      <c r="EP25" s="64">
        <f t="shared" si="69"/>
        <v>34</v>
      </c>
      <c r="EQ25" s="128">
        <f>IFERROR('TLF GC - r3'!CQ25 / 'TLF GC - r3'!CP25, EQ26)</f>
        <v>1.0343387066177869</v>
      </c>
      <c r="ER25" s="128">
        <f>IFERROR('TLF GC - r3'!CS25 / 'TLF GC - r3'!CR25, ER26)</f>
        <v>0.78821049901056495</v>
      </c>
      <c r="ES25" s="128">
        <f>IFERROR('TLF GC - r3'!CU25 / 'TLF GC - r3'!CT25, ES26)</f>
        <v>0.9949446252930898</v>
      </c>
      <c r="ET25" s="128">
        <f>IFERROR('TLF GC - r3'!CW25 / 'TLF GC - r3'!CV25, ET26)</f>
        <v>0.96438267158099367</v>
      </c>
      <c r="EU25" s="128">
        <f>IFERROR('TLF GC - r3'!CY25 / 'TLF GC - r3'!CX25, EU26)</f>
        <v>1.080063489448243</v>
      </c>
      <c r="EV25" s="128">
        <f>IFERROR('TLF GC - r3'!DA25 / 'TLF GC - r3'!CZ25, EV26)</f>
        <v>2.4604761808580253</v>
      </c>
      <c r="EW25" s="128"/>
      <c r="EX25" s="128"/>
      <c r="EY25" s="128"/>
      <c r="EZ25" s="128"/>
      <c r="FB25" s="129">
        <f>'FF - r3'!A25</f>
        <v>34</v>
      </c>
      <c r="FC25" s="127">
        <f>'FF - r3'!B25</f>
        <v>0.26732889999999998</v>
      </c>
      <c r="FD25" s="127">
        <f>'FF - r3'!C25</f>
        <v>6.3013100000000002E-2</v>
      </c>
      <c r="FE25" s="127">
        <f>'FF - r3'!D25</f>
        <v>0.1828226</v>
      </c>
      <c r="FF25" s="127">
        <f>'FF - r3'!E25</f>
        <v>0.14016770000000001</v>
      </c>
      <c r="FG25" s="127">
        <f>'FF - r3'!F25</f>
        <v>2.7032E-2</v>
      </c>
      <c r="FH25" s="127">
        <f>'FF - r3'!G25</f>
        <v>2.0104E-2</v>
      </c>
      <c r="FI25" s="127">
        <f>'FF - r3'!H25</f>
        <v>5.4082499999999999E-2</v>
      </c>
      <c r="FJ25" s="127">
        <f>'FF - r3'!I25</f>
        <v>4.3328999999999999E-2</v>
      </c>
      <c r="FK25" s="127"/>
      <c r="FL25" s="127"/>
    </row>
    <row r="26" spans="1:168" x14ac:dyDescent="0.45">
      <c r="A26" s="63">
        <f t="shared" si="57"/>
        <v>36</v>
      </c>
      <c r="B26" s="134">
        <f t="shared" si="58"/>
        <v>7.8966000000000001E-3</v>
      </c>
      <c r="C26" s="134">
        <f t="shared" si="17"/>
        <v>2.1330000000000001E-4</v>
      </c>
      <c r="D26" s="134">
        <f t="shared" si="18"/>
        <v>4.7061000000000004E-3</v>
      </c>
      <c r="E26" s="134">
        <f t="shared" si="19"/>
        <v>7.8607700000000003E-2</v>
      </c>
      <c r="F26" s="134">
        <f t="shared" si="20"/>
        <v>2.4049999999999999E-4</v>
      </c>
      <c r="G26" s="134">
        <f t="shared" si="21"/>
        <v>2.9585000000000002E-3</v>
      </c>
      <c r="H26" s="134"/>
      <c r="I26" s="135"/>
      <c r="J26" s="135"/>
      <c r="K26" s="135"/>
      <c r="BX26" s="64">
        <f t="shared" si="59"/>
        <v>36</v>
      </c>
      <c r="BY26" s="119">
        <f t="shared" si="22"/>
        <v>7.8966000000000001E-3</v>
      </c>
      <c r="BZ26" s="119">
        <f t="shared" si="23"/>
        <v>7.8966000000000001E-3</v>
      </c>
      <c r="CA26" s="119">
        <f t="shared" si="24"/>
        <v>0.25466230000000001</v>
      </c>
      <c r="CB26" s="126">
        <f t="shared" si="25"/>
        <v>2.1330000000000001E-4</v>
      </c>
      <c r="CC26" s="119">
        <f t="shared" si="26"/>
        <v>2.1330000000000001E-4</v>
      </c>
      <c r="CD26" s="119">
        <f t="shared" si="27"/>
        <v>5.8969100000000003E-2</v>
      </c>
      <c r="CE26" s="126">
        <f t="shared" si="28"/>
        <v>4.7061000000000004E-3</v>
      </c>
      <c r="CF26" s="119">
        <f t="shared" si="29"/>
        <v>4.7061000000000004E-3</v>
      </c>
      <c r="CG26" s="119">
        <f t="shared" si="30"/>
        <v>0.17159920000000001</v>
      </c>
      <c r="CH26" s="126">
        <f t="shared" si="31"/>
        <v>7.8607700000000003E-2</v>
      </c>
      <c r="CI26" s="119">
        <f t="shared" si="32"/>
        <v>7.8607700000000003E-2</v>
      </c>
      <c r="CJ26" s="119">
        <f t="shared" si="33"/>
        <v>0.12802730000000001</v>
      </c>
      <c r="CK26" s="126">
        <f t="shared" si="34"/>
        <v>2.4049999999999999E-4</v>
      </c>
      <c r="CL26" s="119">
        <f t="shared" si="35"/>
        <v>2.4049999999999999E-4</v>
      </c>
      <c r="CM26" s="119">
        <f t="shared" si="36"/>
        <v>2.59169E-2</v>
      </c>
      <c r="CN26" s="126">
        <f t="shared" si="37"/>
        <v>2.9585000000000002E-3</v>
      </c>
      <c r="CO26" s="119">
        <f t="shared" si="38"/>
        <v>2.9585000000000002E-3</v>
      </c>
      <c r="CP26" s="119">
        <f t="shared" si="39"/>
        <v>1.7825000000000001E-2</v>
      </c>
      <c r="CQ26" s="126"/>
      <c r="CR26" s="119"/>
      <c r="CS26" s="119"/>
      <c r="CT26" s="138"/>
      <c r="CU26" s="119"/>
      <c r="CV26" s="119"/>
      <c r="CW26" s="138"/>
      <c r="CX26" s="119"/>
      <c r="CY26" s="119"/>
      <c r="DF26" s="64">
        <f t="shared" si="60"/>
        <v>36</v>
      </c>
      <c r="DG26" s="134">
        <f t="shared" si="61"/>
        <v>7.8966000000000001E-3</v>
      </c>
      <c r="DH26" s="134">
        <f t="shared" si="62"/>
        <v>2.1330000000000001E-4</v>
      </c>
      <c r="DI26" s="134">
        <f t="shared" si="63"/>
        <v>4.7061000000000004E-3</v>
      </c>
      <c r="DJ26" s="134">
        <f t="shared" si="64"/>
        <v>7.8607700000000003E-2</v>
      </c>
      <c r="DK26" s="134">
        <f t="shared" si="65"/>
        <v>2.4049999999999999E-4</v>
      </c>
      <c r="DL26" s="134">
        <f t="shared" si="66"/>
        <v>2.9585000000000002E-3</v>
      </c>
      <c r="DM26" s="134"/>
      <c r="DN26" s="134"/>
      <c r="DO26" s="134"/>
      <c r="DP26" s="134"/>
      <c r="DQ26" s="32"/>
      <c r="DR26" s="64">
        <f t="shared" si="67"/>
        <v>36</v>
      </c>
      <c r="DS26" s="134">
        <f t="shared" si="45"/>
        <v>7.8966000000000001E-3</v>
      </c>
      <c r="DT26" s="134">
        <f t="shared" si="46"/>
        <v>2.1330000000000001E-4</v>
      </c>
      <c r="DU26" s="134">
        <f t="shared" si="47"/>
        <v>4.7061000000000004E-3</v>
      </c>
      <c r="DV26" s="134">
        <f t="shared" si="48"/>
        <v>7.8607700000000003E-2</v>
      </c>
      <c r="DW26" s="134">
        <f t="shared" si="49"/>
        <v>2.4049999999999999E-4</v>
      </c>
      <c r="DX26" s="134">
        <f t="shared" si="50"/>
        <v>2.9585000000000002E-3</v>
      </c>
      <c r="DY26" s="134"/>
      <c r="DZ26" s="134"/>
      <c r="EA26" s="134"/>
      <c r="EB26" s="134"/>
      <c r="ED26" s="64">
        <f t="shared" si="68"/>
        <v>36</v>
      </c>
      <c r="EE26" s="134">
        <f t="shared" si="51"/>
        <v>0.29470024053752031</v>
      </c>
      <c r="EF26" s="134">
        <f t="shared" si="52"/>
        <v>3.8928710915330386E-2</v>
      </c>
      <c r="EG26" s="134">
        <f t="shared" si="53"/>
        <v>0.19163063635588887</v>
      </c>
      <c r="EH26" s="134">
        <f t="shared" si="54"/>
        <v>0.14042253384736297</v>
      </c>
      <c r="EI26" s="134">
        <f t="shared" si="55"/>
        <v>1.9958890438152695E-2</v>
      </c>
      <c r="EJ26" s="134">
        <f t="shared" si="56"/>
        <v>4.4208569107629742E-2</v>
      </c>
      <c r="EK26" s="134"/>
      <c r="EL26" s="134"/>
      <c r="EM26" s="134"/>
      <c r="EN26" s="134"/>
      <c r="EP26" s="64">
        <f t="shared" si="69"/>
        <v>36</v>
      </c>
      <c r="EQ26" s="128">
        <f>IFERROR('TLF GC - r3'!CQ26 / 'TLF GC - r3'!CP26, EQ27)</f>
        <v>1.1572197397789947</v>
      </c>
      <c r="ER26" s="128">
        <f>IFERROR('TLF GC - r3'!CS26 / 'TLF GC - r3'!CR26, ER27)</f>
        <v>0.66015440146331528</v>
      </c>
      <c r="ES26" s="128">
        <f>IFERROR('TLF GC - r3'!CU26 / 'TLF GC - r3'!CT26, ES27)</f>
        <v>1.1167338563110367</v>
      </c>
      <c r="ET26" s="128">
        <f>IFERROR('TLF GC - r3'!CW26 / 'TLF GC - r3'!CV26, ET27)</f>
        <v>1.0968171151571811</v>
      </c>
      <c r="EU26" s="128">
        <f>IFERROR('TLF GC - r3'!CY26 / 'TLF GC - r3'!CX26, EU27)</f>
        <v>0.77011102555292854</v>
      </c>
      <c r="EV26" s="128">
        <f>IFERROR('TLF GC - r3'!DA26 / 'TLF GC - r3'!CZ26, EV27)</f>
        <v>2.4801441294602942</v>
      </c>
      <c r="EW26" s="128"/>
      <c r="EX26" s="128"/>
      <c r="EY26" s="128"/>
      <c r="EZ26" s="128"/>
      <c r="FB26" s="129">
        <f>'FF - r3'!A26</f>
        <v>36</v>
      </c>
      <c r="FC26" s="127">
        <f>'FF - r3'!B26</f>
        <v>0.25466230000000001</v>
      </c>
      <c r="FD26" s="127">
        <f>'FF - r3'!C26</f>
        <v>5.8969100000000003E-2</v>
      </c>
      <c r="FE26" s="127">
        <f>'FF - r3'!D26</f>
        <v>0.17159920000000001</v>
      </c>
      <c r="FF26" s="127">
        <f>'FF - r3'!E26</f>
        <v>0.12802730000000001</v>
      </c>
      <c r="FG26" s="127">
        <f>'FF - r3'!F26</f>
        <v>2.59169E-2</v>
      </c>
      <c r="FH26" s="127">
        <f>'FF - r3'!G26</f>
        <v>1.7825000000000001E-2</v>
      </c>
      <c r="FI26" s="127">
        <f>'FF - r3'!H26</f>
        <v>4.81544E-2</v>
      </c>
      <c r="FJ26" s="127">
        <f>'FF - r3'!I26</f>
        <v>3.9589899999999997E-2</v>
      </c>
      <c r="FK26" s="127"/>
      <c r="FL26" s="127"/>
    </row>
    <row r="27" spans="1:168" x14ac:dyDescent="0.45">
      <c r="A27" s="63">
        <f t="shared" si="57"/>
        <v>38</v>
      </c>
      <c r="B27" s="134">
        <f t="shared" si="58"/>
        <v>6.3293999999999998E-3</v>
      </c>
      <c r="C27" s="134">
        <f t="shared" si="17"/>
        <v>2.565E-4</v>
      </c>
      <c r="D27" s="134">
        <f t="shared" si="18"/>
        <v>2.7720000000000002E-3</v>
      </c>
      <c r="E27" s="134">
        <f t="shared" si="19"/>
        <v>7.4147000000000005E-2</v>
      </c>
      <c r="F27" s="134">
        <f t="shared" si="20"/>
        <v>3.0200000000000002E-4</v>
      </c>
      <c r="G27" s="134">
        <f t="shared" si="21"/>
        <v>1.4139999999999999E-3</v>
      </c>
      <c r="H27" s="134"/>
      <c r="I27" s="135"/>
      <c r="J27" s="135"/>
      <c r="K27" s="135"/>
      <c r="BX27" s="64">
        <f t="shared" si="59"/>
        <v>38</v>
      </c>
      <c r="BY27" s="119">
        <f t="shared" si="22"/>
        <v>6.3293999999999998E-3</v>
      </c>
      <c r="BZ27" s="119">
        <f t="shared" si="23"/>
        <v>6.3293999999999998E-3</v>
      </c>
      <c r="CA27" s="119">
        <f t="shared" si="24"/>
        <v>0.24199560000000001</v>
      </c>
      <c r="CB27" s="126">
        <f t="shared" si="25"/>
        <v>2.565E-4</v>
      </c>
      <c r="CC27" s="119">
        <f t="shared" si="26"/>
        <v>2.565E-4</v>
      </c>
      <c r="CD27" s="119">
        <f t="shared" si="27"/>
        <v>5.4964399999999997E-2</v>
      </c>
      <c r="CE27" s="126">
        <f t="shared" si="28"/>
        <v>2.7720000000000002E-3</v>
      </c>
      <c r="CF27" s="119">
        <f t="shared" si="29"/>
        <v>2.7720000000000002E-3</v>
      </c>
      <c r="CG27" s="119">
        <f t="shared" si="30"/>
        <v>0.16037589999999999</v>
      </c>
      <c r="CH27" s="126">
        <f t="shared" si="31"/>
        <v>7.4147000000000005E-2</v>
      </c>
      <c r="CI27" s="119">
        <f t="shared" si="32"/>
        <v>7.4147000000000005E-2</v>
      </c>
      <c r="CJ27" s="119">
        <f t="shared" si="33"/>
        <v>0.1187704</v>
      </c>
      <c r="CK27" s="126">
        <f t="shared" si="34"/>
        <v>3.0200000000000002E-4</v>
      </c>
      <c r="CL27" s="119">
        <f t="shared" si="35"/>
        <v>3.0200000000000002E-4</v>
      </c>
      <c r="CM27" s="119">
        <f t="shared" si="36"/>
        <v>2.4801799999999999E-2</v>
      </c>
      <c r="CN27" s="126">
        <f t="shared" si="37"/>
        <v>1.4139999999999999E-3</v>
      </c>
      <c r="CO27" s="119">
        <f t="shared" si="38"/>
        <v>1.4139999999999999E-3</v>
      </c>
      <c r="CP27" s="119">
        <f t="shared" si="39"/>
        <v>1.5890499999999998E-2</v>
      </c>
      <c r="CQ27" s="126"/>
      <c r="CR27" s="119"/>
      <c r="CS27" s="119"/>
      <c r="CT27" s="138"/>
      <c r="CU27" s="119"/>
      <c r="CV27" s="119"/>
      <c r="CW27" s="138"/>
      <c r="CX27" s="119"/>
      <c r="CY27" s="119"/>
      <c r="DF27" s="64">
        <f t="shared" si="60"/>
        <v>38</v>
      </c>
      <c r="DG27" s="134">
        <f t="shared" si="61"/>
        <v>6.3293999999999998E-3</v>
      </c>
      <c r="DH27" s="134">
        <f t="shared" si="62"/>
        <v>2.565E-4</v>
      </c>
      <c r="DI27" s="134">
        <f t="shared" si="63"/>
        <v>2.7720000000000002E-3</v>
      </c>
      <c r="DJ27" s="134">
        <f t="shared" si="64"/>
        <v>7.4147000000000005E-2</v>
      </c>
      <c r="DK27" s="134">
        <f t="shared" si="65"/>
        <v>3.0200000000000002E-4</v>
      </c>
      <c r="DL27" s="134">
        <f t="shared" si="66"/>
        <v>1.4139999999999999E-3</v>
      </c>
      <c r="DM27" s="134"/>
      <c r="DN27" s="134"/>
      <c r="DO27" s="134"/>
      <c r="DP27" s="134"/>
      <c r="DQ27" s="32"/>
      <c r="DR27" s="64">
        <f t="shared" si="67"/>
        <v>38</v>
      </c>
      <c r="DS27" s="134">
        <f t="shared" si="45"/>
        <v>6.3293999999999998E-3</v>
      </c>
      <c r="DT27" s="134">
        <f t="shared" si="46"/>
        <v>2.565E-4</v>
      </c>
      <c r="DU27" s="134">
        <f t="shared" si="47"/>
        <v>2.7720000000000002E-3</v>
      </c>
      <c r="DV27" s="134">
        <f t="shared" si="48"/>
        <v>7.4147000000000005E-2</v>
      </c>
      <c r="DW27" s="134">
        <f t="shared" si="49"/>
        <v>3.0200000000000002E-4</v>
      </c>
      <c r="DX27" s="134">
        <f t="shared" si="50"/>
        <v>1.4139999999999999E-3</v>
      </c>
      <c r="DY27" s="134"/>
      <c r="DZ27" s="134"/>
      <c r="EA27" s="134"/>
      <c r="EB27" s="134"/>
      <c r="ED27" s="64">
        <f t="shared" si="68"/>
        <v>38</v>
      </c>
      <c r="EE27" s="134">
        <f t="shared" si="51"/>
        <v>0.23621444505758721</v>
      </c>
      <c r="EF27" s="134">
        <f t="shared" si="52"/>
        <v>4.6795865250248973E-2</v>
      </c>
      <c r="EG27" s="134">
        <f t="shared" si="53"/>
        <v>0.11287468893994372</v>
      </c>
      <c r="EH27" s="134">
        <f t="shared" si="54"/>
        <v>0.13245406775139368</v>
      </c>
      <c r="EI27" s="134">
        <f t="shared" si="55"/>
        <v>2.5063756567104824E-2</v>
      </c>
      <c r="EJ27" s="134">
        <f t="shared" si="56"/>
        <v>2.1129623601434087E-2</v>
      </c>
      <c r="EK27" s="134"/>
      <c r="EL27" s="134"/>
      <c r="EM27" s="134"/>
      <c r="EN27" s="134"/>
      <c r="EP27" s="64">
        <f t="shared" si="69"/>
        <v>38</v>
      </c>
      <c r="EQ27" s="128">
        <f>IFERROR('TLF GC - r3'!CQ27 / 'TLF GC - r3'!CP27, EQ28)</f>
        <v>0.97611049563540497</v>
      </c>
      <c r="ER27" s="128">
        <f>IFERROR('TLF GC - r3'!CS27 / 'TLF GC - r3'!CR27, ER28)</f>
        <v>0.8513849919265738</v>
      </c>
      <c r="ES27" s="128">
        <f>IFERROR('TLF GC - r3'!CU27 / 'TLF GC - r3'!CT27, ES28)</f>
        <v>0.70381328453928382</v>
      </c>
      <c r="ET27" s="128">
        <f>IFERROR('TLF GC - r3'!CW27 / 'TLF GC - r3'!CV27, ET28)</f>
        <v>1.1152110942742777</v>
      </c>
      <c r="EU27" s="128">
        <f>IFERROR('TLF GC - r3'!CY27 / 'TLF GC - r3'!CX27, EU28)</f>
        <v>1.0105619982059699</v>
      </c>
      <c r="EV27" s="128">
        <f>IFERROR('TLF GC - r3'!DA27 / 'TLF GC - r3'!CZ27, EV28)</f>
        <v>1.3297016205553058</v>
      </c>
      <c r="EW27" s="128"/>
      <c r="EX27" s="128"/>
      <c r="EY27" s="128"/>
      <c r="EZ27" s="128"/>
      <c r="FB27" s="129">
        <f>'FF - r3'!A27</f>
        <v>38</v>
      </c>
      <c r="FC27" s="127">
        <f>'FF - r3'!B27</f>
        <v>0.24199560000000001</v>
      </c>
      <c r="FD27" s="127">
        <f>'FF - r3'!C27</f>
        <v>5.4964399999999997E-2</v>
      </c>
      <c r="FE27" s="127">
        <f>'FF - r3'!D27</f>
        <v>0.16037589999999999</v>
      </c>
      <c r="FF27" s="127">
        <f>'FF - r3'!E27</f>
        <v>0.1187704</v>
      </c>
      <c r="FG27" s="127">
        <f>'FF - r3'!F27</f>
        <v>2.4801799999999999E-2</v>
      </c>
      <c r="FH27" s="127">
        <f>'FF - r3'!G27</f>
        <v>1.5890499999999998E-2</v>
      </c>
      <c r="FI27" s="127">
        <f>'FF - r3'!H27</f>
        <v>4.3142300000000001E-2</v>
      </c>
      <c r="FJ27" s="127">
        <f>'FF - r3'!I27</f>
        <v>3.8545000000000003E-2</v>
      </c>
      <c r="FK27" s="127"/>
      <c r="FL27" s="127"/>
    </row>
    <row r="28" spans="1:168" x14ac:dyDescent="0.45">
      <c r="A28" s="63">
        <f t="shared" si="57"/>
        <v>40</v>
      </c>
      <c r="B28" s="134">
        <f t="shared" si="58"/>
        <v>6.1780000000000003E-3</v>
      </c>
      <c r="C28" s="134">
        <f t="shared" si="17"/>
        <v>2.1689999999999999E-4</v>
      </c>
      <c r="D28" s="134">
        <f t="shared" si="18"/>
        <v>2.1427E-3</v>
      </c>
      <c r="E28" s="134">
        <f t="shared" si="19"/>
        <v>5.9934099999999997E-2</v>
      </c>
      <c r="F28" s="134">
        <f t="shared" si="20"/>
        <v>2.811E-4</v>
      </c>
      <c r="G28" s="134">
        <f t="shared" si="21"/>
        <v>1.4139000000000001E-3</v>
      </c>
      <c r="H28" s="134"/>
      <c r="I28" s="135"/>
      <c r="J28" s="135"/>
      <c r="K28" s="135"/>
      <c r="BX28" s="64">
        <f t="shared" si="59"/>
        <v>40</v>
      </c>
      <c r="BY28" s="119">
        <f t="shared" si="22"/>
        <v>6.1780000000000003E-3</v>
      </c>
      <c r="BZ28" s="119">
        <f t="shared" si="23"/>
        <v>6.1780000000000003E-3</v>
      </c>
      <c r="CA28" s="119">
        <f t="shared" si="24"/>
        <v>0.22932900000000001</v>
      </c>
      <c r="CB28" s="126">
        <f t="shared" si="25"/>
        <v>2.1689999999999999E-4</v>
      </c>
      <c r="CC28" s="119">
        <f t="shared" si="26"/>
        <v>2.1689999999999999E-4</v>
      </c>
      <c r="CD28" s="119">
        <f t="shared" si="27"/>
        <v>5.1009899999999997E-2</v>
      </c>
      <c r="CE28" s="126">
        <f t="shared" si="28"/>
        <v>2.1427E-3</v>
      </c>
      <c r="CF28" s="119">
        <f t="shared" si="29"/>
        <v>2.1427E-3</v>
      </c>
      <c r="CG28" s="119">
        <f t="shared" si="30"/>
        <v>0.14915249999999999</v>
      </c>
      <c r="CH28" s="126">
        <f t="shared" si="31"/>
        <v>5.9934099999999997E-2</v>
      </c>
      <c r="CI28" s="119">
        <f t="shared" si="32"/>
        <v>5.9934099999999997E-2</v>
      </c>
      <c r="CJ28" s="119">
        <f t="shared" si="33"/>
        <v>0.11239680000000001</v>
      </c>
      <c r="CK28" s="126">
        <f t="shared" si="34"/>
        <v>2.811E-4</v>
      </c>
      <c r="CL28" s="119">
        <f t="shared" si="35"/>
        <v>2.811E-4</v>
      </c>
      <c r="CM28" s="119">
        <f t="shared" si="36"/>
        <v>2.3686599999999999E-2</v>
      </c>
      <c r="CN28" s="126">
        <f t="shared" si="37"/>
        <v>1.4139000000000001E-3</v>
      </c>
      <c r="CO28" s="119">
        <f t="shared" si="38"/>
        <v>1.4139000000000001E-3</v>
      </c>
      <c r="CP28" s="119">
        <f t="shared" si="39"/>
        <v>1.43114E-2</v>
      </c>
      <c r="CQ28" s="126"/>
      <c r="CR28" s="119"/>
      <c r="CS28" s="119"/>
      <c r="CT28" s="138"/>
      <c r="CU28" s="119"/>
      <c r="CV28" s="119"/>
      <c r="CW28" s="138"/>
      <c r="CX28" s="119"/>
      <c r="CY28" s="119"/>
      <c r="DF28" s="64">
        <f t="shared" si="60"/>
        <v>40</v>
      </c>
      <c r="DG28" s="134">
        <f t="shared" si="61"/>
        <v>6.1780000000000003E-3</v>
      </c>
      <c r="DH28" s="134">
        <f t="shared" si="62"/>
        <v>2.1689999999999999E-4</v>
      </c>
      <c r="DI28" s="134">
        <f t="shared" si="63"/>
        <v>2.1427E-3</v>
      </c>
      <c r="DJ28" s="134">
        <f t="shared" si="64"/>
        <v>5.9934099999999997E-2</v>
      </c>
      <c r="DK28" s="134">
        <f t="shared" si="65"/>
        <v>2.811E-4</v>
      </c>
      <c r="DL28" s="134">
        <f t="shared" si="66"/>
        <v>1.4139000000000001E-3</v>
      </c>
      <c r="DM28" s="134"/>
      <c r="DN28" s="134"/>
      <c r="DO28" s="134"/>
      <c r="DP28" s="134"/>
      <c r="DQ28" s="32"/>
      <c r="DR28" s="64">
        <f t="shared" si="67"/>
        <v>40</v>
      </c>
      <c r="DS28" s="134">
        <f t="shared" si="45"/>
        <v>6.1780000000000003E-3</v>
      </c>
      <c r="DT28" s="134">
        <f t="shared" si="46"/>
        <v>2.1689999999999999E-4</v>
      </c>
      <c r="DU28" s="134">
        <f t="shared" si="47"/>
        <v>2.1427E-3</v>
      </c>
      <c r="DV28" s="134">
        <f t="shared" si="48"/>
        <v>5.9934099999999997E-2</v>
      </c>
      <c r="DW28" s="134">
        <f t="shared" si="49"/>
        <v>2.811E-4</v>
      </c>
      <c r="DX28" s="134">
        <f t="shared" si="50"/>
        <v>1.4139000000000001E-3</v>
      </c>
      <c r="DY28" s="134"/>
      <c r="DZ28" s="134"/>
      <c r="EA28" s="134"/>
      <c r="EB28" s="134"/>
      <c r="ED28" s="64">
        <f t="shared" si="68"/>
        <v>40</v>
      </c>
      <c r="EE28" s="134">
        <f t="shared" si="51"/>
        <v>0.23056317334534535</v>
      </c>
      <c r="EF28" s="134">
        <f t="shared" si="52"/>
        <v>3.9580057770518325E-2</v>
      </c>
      <c r="EG28" s="134">
        <f t="shared" si="53"/>
        <v>8.7249235181828991E-2</v>
      </c>
      <c r="EH28" s="134">
        <f t="shared" si="54"/>
        <v>0.10706450629675504</v>
      </c>
      <c r="EI28" s="134">
        <f t="shared" si="55"/>
        <v>2.3327903007383043E-2</v>
      </c>
      <c r="EJ28" s="134">
        <f t="shared" si="56"/>
        <v>2.1127875397481243E-2</v>
      </c>
      <c r="EK28" s="134"/>
      <c r="EL28" s="134"/>
      <c r="EM28" s="134"/>
      <c r="EN28" s="134"/>
      <c r="EP28" s="64">
        <f t="shared" si="69"/>
        <v>40</v>
      </c>
      <c r="EQ28" s="128">
        <f>IFERROR('TLF GC - r3'!CQ28 / 'TLF GC - r3'!CP28, EQ29)</f>
        <v>1.0053816715083803</v>
      </c>
      <c r="ER28" s="128">
        <f>IFERROR('TLF GC - r3'!CS28 / 'TLF GC - r3'!CR28, ER29)</f>
        <v>0.77592894262718271</v>
      </c>
      <c r="ES28" s="128">
        <f>IFERROR('TLF GC - r3'!CU28 / 'TLF GC - r3'!CT28, ES29)</f>
        <v>0.58496662933460042</v>
      </c>
      <c r="ET28" s="128">
        <f>IFERROR('TLF GC - r3'!CW28 / 'TLF GC - r3'!CV28, ET29)</f>
        <v>0.95255831390889278</v>
      </c>
      <c r="EU28" s="128">
        <f>IFERROR('TLF GC - r3'!CY28 / 'TLF GC - r3'!CX28, EU29)</f>
        <v>0.98485654367376674</v>
      </c>
      <c r="EV28" s="128">
        <f>IFERROR('TLF GC - r3'!DA28 / 'TLF GC - r3'!CZ28, EV29)</f>
        <v>1.4762968960046705</v>
      </c>
      <c r="EW28" s="128"/>
      <c r="EX28" s="128"/>
      <c r="EY28" s="128"/>
      <c r="EZ28" s="128"/>
      <c r="FB28" s="129">
        <f>'FF - r3'!A28</f>
        <v>40</v>
      </c>
      <c r="FC28" s="127">
        <f>'FF - r3'!B28</f>
        <v>0.22932900000000001</v>
      </c>
      <c r="FD28" s="127">
        <f>'FF - r3'!C28</f>
        <v>5.1009899999999997E-2</v>
      </c>
      <c r="FE28" s="127">
        <f>'FF - r3'!D28</f>
        <v>0.14915249999999999</v>
      </c>
      <c r="FF28" s="127">
        <f>'FF - r3'!E28</f>
        <v>0.11239680000000001</v>
      </c>
      <c r="FG28" s="127">
        <f>'FF - r3'!F28</f>
        <v>2.3686599999999999E-2</v>
      </c>
      <c r="FH28" s="127">
        <f>'FF - r3'!G28</f>
        <v>1.43114E-2</v>
      </c>
      <c r="FI28" s="127">
        <f>'FF - r3'!H28</f>
        <v>3.90461E-2</v>
      </c>
      <c r="FJ28" s="127">
        <f>'FF - r3'!I28</f>
        <v>3.8500199999999998E-2</v>
      </c>
      <c r="FK28" s="127"/>
      <c r="FL28" s="127"/>
    </row>
    <row r="29" spans="1:168" x14ac:dyDescent="0.45">
      <c r="A29" s="63">
        <f t="shared" si="57"/>
        <v>42</v>
      </c>
      <c r="B29" s="134">
        <f t="shared" si="58"/>
        <v>6.1400999999999999E-3</v>
      </c>
      <c r="C29" s="134">
        <f t="shared" si="17"/>
        <v>1.682E-4</v>
      </c>
      <c r="D29" s="134">
        <f t="shared" si="18"/>
        <v>2.0538000000000002E-3</v>
      </c>
      <c r="E29" s="134">
        <f t="shared" si="19"/>
        <v>4.9831300000000002E-2</v>
      </c>
      <c r="F29" s="134">
        <f t="shared" si="20"/>
        <v>2.2900000000000001E-4</v>
      </c>
      <c r="G29" s="134">
        <f t="shared" si="21"/>
        <v>1.2011000000000001E-3</v>
      </c>
      <c r="H29" s="134"/>
      <c r="I29" s="135"/>
      <c r="J29" s="135"/>
      <c r="K29" s="135"/>
      <c r="BX29" s="64">
        <f t="shared" si="59"/>
        <v>42</v>
      </c>
      <c r="BY29" s="119">
        <f t="shared" si="22"/>
        <v>6.1400999999999999E-3</v>
      </c>
      <c r="BZ29" s="119">
        <f t="shared" si="23"/>
        <v>6.1400999999999999E-3</v>
      </c>
      <c r="CA29" s="119">
        <f t="shared" si="24"/>
        <v>0.2166623</v>
      </c>
      <c r="CB29" s="126">
        <f t="shared" si="25"/>
        <v>1.682E-4</v>
      </c>
      <c r="CC29" s="119">
        <f t="shared" si="26"/>
        <v>1.682E-4</v>
      </c>
      <c r="CD29" s="119">
        <f t="shared" si="27"/>
        <v>4.7119899999999999E-2</v>
      </c>
      <c r="CE29" s="126">
        <f t="shared" si="28"/>
        <v>2.0538000000000002E-3</v>
      </c>
      <c r="CF29" s="119">
        <f t="shared" si="29"/>
        <v>2.0538000000000002E-3</v>
      </c>
      <c r="CG29" s="119">
        <f t="shared" si="30"/>
        <v>0.1379292</v>
      </c>
      <c r="CH29" s="126">
        <f t="shared" si="31"/>
        <v>4.9831300000000002E-2</v>
      </c>
      <c r="CI29" s="119">
        <f t="shared" si="32"/>
        <v>4.9831300000000002E-2</v>
      </c>
      <c r="CJ29" s="119">
        <f t="shared" si="33"/>
        <v>0.1099067</v>
      </c>
      <c r="CK29" s="126">
        <f t="shared" si="34"/>
        <v>2.2900000000000001E-4</v>
      </c>
      <c r="CL29" s="119">
        <f t="shared" si="35"/>
        <v>2.2900000000000001E-4</v>
      </c>
      <c r="CM29" s="119">
        <f t="shared" si="36"/>
        <v>2.2641100000000001E-2</v>
      </c>
      <c r="CN29" s="126">
        <f t="shared" si="37"/>
        <v>1.2011000000000001E-3</v>
      </c>
      <c r="CO29" s="119">
        <f t="shared" si="38"/>
        <v>1.2011000000000001E-3</v>
      </c>
      <c r="CP29" s="119">
        <f t="shared" si="39"/>
        <v>1.31021E-2</v>
      </c>
      <c r="CQ29" s="126"/>
      <c r="CR29" s="119"/>
      <c r="CS29" s="119"/>
      <c r="CT29" s="138"/>
      <c r="CU29" s="119"/>
      <c r="CV29" s="119"/>
      <c r="CW29" s="138"/>
      <c r="CX29" s="119"/>
      <c r="CY29" s="119"/>
      <c r="DF29" s="64">
        <f t="shared" si="60"/>
        <v>42</v>
      </c>
      <c r="DG29" s="134">
        <f t="shared" si="61"/>
        <v>6.1400999999999999E-3</v>
      </c>
      <c r="DH29" s="134">
        <f t="shared" si="62"/>
        <v>1.682E-4</v>
      </c>
      <c r="DI29" s="134">
        <f t="shared" si="63"/>
        <v>2.0538000000000002E-3</v>
      </c>
      <c r="DJ29" s="134">
        <f t="shared" si="64"/>
        <v>4.9831300000000002E-2</v>
      </c>
      <c r="DK29" s="134">
        <f t="shared" si="65"/>
        <v>2.2900000000000001E-4</v>
      </c>
      <c r="DL29" s="134">
        <f t="shared" si="66"/>
        <v>1.2011000000000001E-3</v>
      </c>
      <c r="DM29" s="134"/>
      <c r="DN29" s="134"/>
      <c r="DO29" s="134"/>
      <c r="DP29" s="134"/>
      <c r="DQ29" s="32"/>
      <c r="DR29" s="64">
        <f t="shared" si="67"/>
        <v>42</v>
      </c>
      <c r="DS29" s="134">
        <f t="shared" si="45"/>
        <v>6.1400999999999999E-3</v>
      </c>
      <c r="DT29" s="134">
        <f t="shared" si="46"/>
        <v>1.682E-4</v>
      </c>
      <c r="DU29" s="134">
        <f t="shared" si="47"/>
        <v>2.0538000000000002E-3</v>
      </c>
      <c r="DV29" s="134">
        <f t="shared" si="48"/>
        <v>4.9831300000000002E-2</v>
      </c>
      <c r="DW29" s="134">
        <f t="shared" si="49"/>
        <v>2.2900000000000001E-4</v>
      </c>
      <c r="DX29" s="134">
        <f t="shared" si="50"/>
        <v>1.2011000000000001E-3</v>
      </c>
      <c r="DY29" s="134"/>
      <c r="DZ29" s="134"/>
      <c r="EA29" s="134"/>
      <c r="EB29" s="134"/>
      <c r="ED29" s="64">
        <f t="shared" si="68"/>
        <v>42</v>
      </c>
      <c r="EE29" s="134">
        <f t="shared" si="51"/>
        <v>0.22914766456688487</v>
      </c>
      <c r="EF29" s="134">
        <f t="shared" si="52"/>
        <v>3.0686538614713821E-2</v>
      </c>
      <c r="EG29" s="134">
        <f t="shared" si="53"/>
        <v>8.3630980080475856E-2</v>
      </c>
      <c r="EH29" s="134">
        <f t="shared" si="54"/>
        <v>8.9017122017663639E-2</v>
      </c>
      <c r="EI29" s="134">
        <f t="shared" si="55"/>
        <v>1.9008046906610655E-2</v>
      </c>
      <c r="EJ29" s="134">
        <f t="shared" si="56"/>
        <v>1.7948597776863768E-2</v>
      </c>
      <c r="EK29" s="134"/>
      <c r="EL29" s="134"/>
      <c r="EM29" s="134"/>
      <c r="EN29" s="134"/>
      <c r="EP29" s="64">
        <f t="shared" si="69"/>
        <v>42</v>
      </c>
      <c r="EQ29" s="128">
        <f>IFERROR('TLF GC - r3'!CQ29 / 'TLF GC - r3'!CP29, EQ30)</f>
        <v>1.0576259209234133</v>
      </c>
      <c r="ER29" s="128">
        <f>IFERROR('TLF GC - r3'!CS29 / 'TLF GC - r3'!CR29, ER30)</f>
        <v>0.65124371262914016</v>
      </c>
      <c r="ES29" s="128">
        <f>IFERROR('TLF GC - r3'!CU29 / 'TLF GC - r3'!CT29, ES30)</f>
        <v>0.60633266980795841</v>
      </c>
      <c r="ET29" s="128">
        <f>IFERROR('TLF GC - r3'!CW29 / 'TLF GC - r3'!CV29, ET30)</f>
        <v>0.80993353469500617</v>
      </c>
      <c r="EU29" s="128">
        <f>IFERROR('TLF GC - r3'!CY29 / 'TLF GC - r3'!CX29, EU30)</f>
        <v>0.83953725334063523</v>
      </c>
      <c r="EV29" s="128">
        <f>IFERROR('TLF GC - r3'!DA29 / 'TLF GC - r3'!CZ29, EV30)</f>
        <v>1.3699023650303208</v>
      </c>
      <c r="EW29" s="128"/>
      <c r="EX29" s="128"/>
      <c r="EY29" s="128"/>
      <c r="EZ29" s="128"/>
      <c r="FB29" s="129">
        <f>'FF - r3'!A29</f>
        <v>42</v>
      </c>
      <c r="FC29" s="127">
        <f>'FF - r3'!B29</f>
        <v>0.2166623</v>
      </c>
      <c r="FD29" s="127">
        <f>'FF - r3'!C29</f>
        <v>4.7119899999999999E-2</v>
      </c>
      <c r="FE29" s="127">
        <f>'FF - r3'!D29</f>
        <v>0.1379292</v>
      </c>
      <c r="FF29" s="127">
        <f>'FF - r3'!E29</f>
        <v>0.1099067</v>
      </c>
      <c r="FG29" s="127">
        <f>'FF - r3'!F29</f>
        <v>2.2641100000000001E-2</v>
      </c>
      <c r="FH29" s="127">
        <f>'FF - r3'!G29</f>
        <v>1.31021E-2</v>
      </c>
      <c r="FI29" s="127">
        <f>'FF - r3'!H29</f>
        <v>3.5865800000000003E-2</v>
      </c>
      <c r="FJ29" s="127">
        <f>'FF - r3'!I29</f>
        <v>3.8455299999999998E-2</v>
      </c>
      <c r="FK29" s="127"/>
      <c r="FL29" s="127"/>
    </row>
    <row r="30" spans="1:168" x14ac:dyDescent="0.45">
      <c r="A30" s="63">
        <f t="shared" si="57"/>
        <v>44</v>
      </c>
      <c r="B30" s="134">
        <f t="shared" si="58"/>
        <v>4.9029E-3</v>
      </c>
      <c r="C30" s="134">
        <f t="shared" si="17"/>
        <v>1.693E-4</v>
      </c>
      <c r="D30" s="134">
        <f t="shared" si="18"/>
        <v>1.7283999999999999E-3</v>
      </c>
      <c r="E30" s="134">
        <f t="shared" si="19"/>
        <v>4.1575899999999999E-2</v>
      </c>
      <c r="F30" s="134">
        <f t="shared" si="20"/>
        <v>2.5670000000000001E-4</v>
      </c>
      <c r="G30" s="134">
        <f t="shared" si="21"/>
        <v>8.6499999999999999E-4</v>
      </c>
      <c r="H30" s="134"/>
      <c r="I30" s="135"/>
      <c r="J30" s="135"/>
      <c r="K30" s="135"/>
      <c r="BX30" s="64">
        <f t="shared" si="59"/>
        <v>44</v>
      </c>
      <c r="BY30" s="119">
        <f t="shared" si="22"/>
        <v>4.9029E-3</v>
      </c>
      <c r="BZ30" s="119">
        <f t="shared" si="23"/>
        <v>4.9029E-3</v>
      </c>
      <c r="CA30" s="119">
        <f t="shared" si="24"/>
        <v>0.2039957</v>
      </c>
      <c r="CB30" s="126">
        <f t="shared" si="25"/>
        <v>1.693E-4</v>
      </c>
      <c r="CC30" s="119">
        <f t="shared" si="26"/>
        <v>1.693E-4</v>
      </c>
      <c r="CD30" s="119">
        <f t="shared" si="27"/>
        <v>4.3274899999999998E-2</v>
      </c>
      <c r="CE30" s="126">
        <f t="shared" si="28"/>
        <v>1.7283999999999999E-3</v>
      </c>
      <c r="CF30" s="119">
        <f t="shared" si="29"/>
        <v>1.7283999999999999E-3</v>
      </c>
      <c r="CG30" s="119">
        <f t="shared" si="30"/>
        <v>0.12670580000000001</v>
      </c>
      <c r="CH30" s="126">
        <f t="shared" si="31"/>
        <v>4.1575899999999999E-2</v>
      </c>
      <c r="CI30" s="119">
        <f t="shared" si="32"/>
        <v>4.1575899999999999E-2</v>
      </c>
      <c r="CJ30" s="119">
        <f t="shared" si="33"/>
        <v>0.10829999999999999</v>
      </c>
      <c r="CK30" s="126">
        <f t="shared" si="34"/>
        <v>2.5670000000000001E-4</v>
      </c>
      <c r="CL30" s="119">
        <f t="shared" si="35"/>
        <v>2.5670000000000001E-4</v>
      </c>
      <c r="CM30" s="119">
        <f t="shared" si="36"/>
        <v>2.1665199999999999E-2</v>
      </c>
      <c r="CN30" s="126">
        <f t="shared" si="37"/>
        <v>8.6499999999999999E-4</v>
      </c>
      <c r="CO30" s="119">
        <f t="shared" si="38"/>
        <v>8.6499999999999999E-4</v>
      </c>
      <c r="CP30" s="119">
        <f t="shared" si="39"/>
        <v>1.2243199999999999E-2</v>
      </c>
      <c r="CQ30" s="126"/>
      <c r="CR30" s="119"/>
      <c r="CS30" s="119"/>
      <c r="CT30" s="138"/>
      <c r="CU30" s="119"/>
      <c r="CV30" s="119"/>
      <c r="CW30" s="138"/>
      <c r="CX30" s="119"/>
      <c r="CY30" s="119"/>
      <c r="DF30" s="64">
        <f t="shared" si="60"/>
        <v>44</v>
      </c>
      <c r="DG30" s="134">
        <f t="shared" si="61"/>
        <v>4.9029E-3</v>
      </c>
      <c r="DH30" s="134">
        <f t="shared" si="62"/>
        <v>1.693E-4</v>
      </c>
      <c r="DI30" s="134">
        <f t="shared" si="63"/>
        <v>1.7283999999999999E-3</v>
      </c>
      <c r="DJ30" s="134">
        <f t="shared" si="64"/>
        <v>4.1575899999999999E-2</v>
      </c>
      <c r="DK30" s="134">
        <f t="shared" si="65"/>
        <v>2.5670000000000001E-4</v>
      </c>
      <c r="DL30" s="134">
        <f t="shared" si="66"/>
        <v>8.6499999999999999E-4</v>
      </c>
      <c r="DM30" s="134"/>
      <c r="DN30" s="134"/>
      <c r="DO30" s="134"/>
      <c r="DP30" s="134"/>
      <c r="DQ30" s="32"/>
      <c r="DR30" s="64">
        <f t="shared" si="67"/>
        <v>44</v>
      </c>
      <c r="DS30" s="134">
        <f t="shared" si="45"/>
        <v>4.9029E-3</v>
      </c>
      <c r="DT30" s="134">
        <f t="shared" si="46"/>
        <v>1.693E-4</v>
      </c>
      <c r="DU30" s="134">
        <f t="shared" si="47"/>
        <v>1.7283999999999999E-3</v>
      </c>
      <c r="DV30" s="134">
        <f t="shared" si="48"/>
        <v>4.1575899999999999E-2</v>
      </c>
      <c r="DW30" s="134">
        <f t="shared" si="49"/>
        <v>2.5670000000000001E-4</v>
      </c>
      <c r="DX30" s="134">
        <f t="shared" si="50"/>
        <v>8.6499999999999999E-4</v>
      </c>
      <c r="DY30" s="134"/>
      <c r="DZ30" s="134"/>
      <c r="EA30" s="134"/>
      <c r="EB30" s="134"/>
      <c r="ED30" s="64">
        <f t="shared" si="68"/>
        <v>44</v>
      </c>
      <c r="EE30" s="134">
        <f t="shared" si="51"/>
        <v>0.18297500532713018</v>
      </c>
      <c r="EF30" s="134">
        <f t="shared" si="52"/>
        <v>3.0898327048891176E-2</v>
      </c>
      <c r="EG30" s="134">
        <f t="shared" si="53"/>
        <v>7.0381415507708531E-2</v>
      </c>
      <c r="EH30" s="134">
        <f t="shared" si="54"/>
        <v>7.4269930378868809E-2</v>
      </c>
      <c r="EI30" s="134">
        <f t="shared" si="55"/>
        <v>2.1301401232266794E-2</v>
      </c>
      <c r="EJ30" s="134">
        <f t="shared" si="56"/>
        <v>1.2925849711324483E-2</v>
      </c>
      <c r="EK30" s="134"/>
      <c r="EL30" s="134"/>
      <c r="EM30" s="134"/>
      <c r="EN30" s="134"/>
      <c r="EP30" s="64">
        <f t="shared" si="69"/>
        <v>44</v>
      </c>
      <c r="EQ30" s="128">
        <f>IFERROR('TLF GC - r3'!CQ30 / 'TLF GC - r3'!CP30, EQ31)</f>
        <v>0.89695520703196285</v>
      </c>
      <c r="ER30" s="128">
        <f>IFERROR('TLF GC - r3'!CS30 / 'TLF GC - r3'!CR30, ER31)</f>
        <v>0.71400111956101986</v>
      </c>
      <c r="ES30" s="128">
        <f>IFERROR('TLF GC - r3'!CU30 / 'TLF GC - r3'!CT30, ES31)</f>
        <v>0.55547114266046638</v>
      </c>
      <c r="ET30" s="128">
        <f>IFERROR('TLF GC - r3'!CW30 / 'TLF GC - r3'!CV30, ET31)</f>
        <v>0.68577959721947201</v>
      </c>
      <c r="EU30" s="128">
        <f>IFERROR('TLF GC - r3'!CY30 / 'TLF GC - r3'!CX30, EU31)</f>
        <v>0.98320815096407121</v>
      </c>
      <c r="EV30" s="128">
        <f>IFERROR('TLF GC - r3'!DA30 / 'TLF GC - r3'!CZ30, EV31)</f>
        <v>1.055757458125693</v>
      </c>
      <c r="EW30" s="128"/>
      <c r="EX30" s="128"/>
      <c r="EY30" s="128"/>
      <c r="EZ30" s="128"/>
      <c r="FB30" s="129">
        <f>'FF - r3'!A30</f>
        <v>44</v>
      </c>
      <c r="FC30" s="127">
        <f>'FF - r3'!B30</f>
        <v>0.2039957</v>
      </c>
      <c r="FD30" s="127">
        <f>'FF - r3'!C30</f>
        <v>4.3274899999999998E-2</v>
      </c>
      <c r="FE30" s="127">
        <f>'FF - r3'!D30</f>
        <v>0.12670580000000001</v>
      </c>
      <c r="FF30" s="127">
        <f>'FF - r3'!E30</f>
        <v>0.10829999999999999</v>
      </c>
      <c r="FG30" s="127">
        <f>'FF - r3'!F30</f>
        <v>2.1665199999999999E-2</v>
      </c>
      <c r="FH30" s="127">
        <f>'FF - r3'!G30</f>
        <v>1.2243199999999999E-2</v>
      </c>
      <c r="FI30" s="127">
        <f>'FF - r3'!H30</f>
        <v>3.3601399999999997E-2</v>
      </c>
      <c r="FJ30" s="127">
        <f>'FF - r3'!I30</f>
        <v>3.8410399999999997E-2</v>
      </c>
      <c r="FK30" s="127"/>
      <c r="FL30" s="127"/>
    </row>
    <row r="31" spans="1:168" x14ac:dyDescent="0.45">
      <c r="A31" s="63">
        <f t="shared" si="57"/>
        <v>46</v>
      </c>
      <c r="B31" s="134">
        <f t="shared" si="58"/>
        <v>4.5998999999999996E-3</v>
      </c>
      <c r="C31" s="134">
        <f t="shared" si="17"/>
        <v>1.5640000000000001E-4</v>
      </c>
      <c r="D31" s="134">
        <f t="shared" si="18"/>
        <v>1.6192999999999999E-3</v>
      </c>
      <c r="E31" s="134">
        <f t="shared" si="19"/>
        <v>5.5325100000000002E-2</v>
      </c>
      <c r="F31" s="134">
        <f t="shared" si="20"/>
        <v>1.8440000000000001E-4</v>
      </c>
      <c r="G31" s="134">
        <f t="shared" si="21"/>
        <v>1.0841E-3</v>
      </c>
      <c r="H31" s="134"/>
      <c r="I31" s="135"/>
      <c r="J31" s="135"/>
      <c r="K31" s="135"/>
      <c r="BX31" s="64">
        <f t="shared" si="59"/>
        <v>46</v>
      </c>
      <c r="BY31" s="119">
        <f t="shared" si="22"/>
        <v>4.5998999999999996E-3</v>
      </c>
      <c r="BZ31" s="119">
        <f t="shared" si="23"/>
        <v>4.5998999999999996E-3</v>
      </c>
      <c r="CA31" s="119">
        <f t="shared" si="24"/>
        <v>0.191329</v>
      </c>
      <c r="CB31" s="126">
        <f t="shared" si="25"/>
        <v>1.5640000000000001E-4</v>
      </c>
      <c r="CC31" s="119">
        <f t="shared" si="26"/>
        <v>1.5640000000000001E-4</v>
      </c>
      <c r="CD31" s="119">
        <f t="shared" si="27"/>
        <v>4.0132899999999999E-2</v>
      </c>
      <c r="CE31" s="126">
        <f t="shared" si="28"/>
        <v>1.6192999999999999E-3</v>
      </c>
      <c r="CF31" s="119">
        <f t="shared" si="29"/>
        <v>1.6192999999999999E-3</v>
      </c>
      <c r="CG31" s="119">
        <f t="shared" si="30"/>
        <v>0.1175147</v>
      </c>
      <c r="CH31" s="126">
        <f t="shared" si="31"/>
        <v>5.5325100000000002E-2</v>
      </c>
      <c r="CI31" s="119">
        <f t="shared" si="32"/>
        <v>5.5325100000000002E-2</v>
      </c>
      <c r="CJ31" s="119">
        <f t="shared" si="33"/>
        <v>0.10769330000000001</v>
      </c>
      <c r="CK31" s="126">
        <f t="shared" si="34"/>
        <v>1.8440000000000001E-4</v>
      </c>
      <c r="CL31" s="119">
        <f t="shared" si="35"/>
        <v>1.8440000000000001E-4</v>
      </c>
      <c r="CM31" s="119">
        <f t="shared" si="36"/>
        <v>2.07589E-2</v>
      </c>
      <c r="CN31" s="126">
        <f t="shared" si="37"/>
        <v>1.0841E-3</v>
      </c>
      <c r="CO31" s="119">
        <f t="shared" si="38"/>
        <v>1.0841E-3</v>
      </c>
      <c r="CP31" s="119">
        <f t="shared" si="39"/>
        <v>1.17152E-2</v>
      </c>
      <c r="CQ31" s="126"/>
      <c r="CR31" s="119"/>
      <c r="CS31" s="119"/>
      <c r="CT31" s="138"/>
      <c r="CU31" s="119"/>
      <c r="CV31" s="119"/>
      <c r="CW31" s="138"/>
      <c r="CX31" s="119"/>
      <c r="CY31" s="119"/>
      <c r="DF31" s="64">
        <f t="shared" si="60"/>
        <v>46</v>
      </c>
      <c r="DG31" s="134">
        <f t="shared" si="61"/>
        <v>4.5998999999999996E-3</v>
      </c>
      <c r="DH31" s="134">
        <f t="shared" si="62"/>
        <v>1.5640000000000001E-4</v>
      </c>
      <c r="DI31" s="134">
        <f t="shared" si="63"/>
        <v>1.6192999999999999E-3</v>
      </c>
      <c r="DJ31" s="134">
        <f t="shared" si="64"/>
        <v>5.5325100000000002E-2</v>
      </c>
      <c r="DK31" s="134">
        <f t="shared" si="65"/>
        <v>1.8440000000000001E-4</v>
      </c>
      <c r="DL31" s="134">
        <f t="shared" si="66"/>
        <v>1.0841E-3</v>
      </c>
      <c r="DM31" s="134"/>
      <c r="DN31" s="134"/>
      <c r="DO31" s="134"/>
      <c r="DP31" s="134"/>
      <c r="DQ31" s="32"/>
      <c r="DR31" s="64">
        <f t="shared" si="67"/>
        <v>46</v>
      </c>
      <c r="DS31" s="134">
        <f t="shared" si="45"/>
        <v>4.5998999999999996E-3</v>
      </c>
      <c r="DT31" s="134">
        <f t="shared" si="46"/>
        <v>1.5640000000000001E-4</v>
      </c>
      <c r="DU31" s="134">
        <f t="shared" si="47"/>
        <v>1.6192999999999999E-3</v>
      </c>
      <c r="DV31" s="134">
        <f t="shared" si="48"/>
        <v>5.5325100000000002E-2</v>
      </c>
      <c r="DW31" s="134">
        <f t="shared" si="49"/>
        <v>1.8440000000000001E-4</v>
      </c>
      <c r="DX31" s="134">
        <f t="shared" si="50"/>
        <v>1.0841E-3</v>
      </c>
      <c r="DY31" s="134"/>
      <c r="DZ31" s="134"/>
      <c r="EA31" s="134"/>
      <c r="EB31" s="134"/>
      <c r="ED31" s="64">
        <f t="shared" si="68"/>
        <v>46</v>
      </c>
      <c r="EE31" s="134">
        <f t="shared" si="51"/>
        <v>0.17166952907579797</v>
      </c>
      <c r="EF31" s="134">
        <f t="shared" si="52"/>
        <v>2.8537604209757098E-2</v>
      </c>
      <c r="EG31" s="134">
        <f t="shared" si="53"/>
        <v>6.5938822108849049E-2</v>
      </c>
      <c r="EH31" s="134">
        <f t="shared" si="54"/>
        <v>9.8831152085015819E-2</v>
      </c>
      <c r="EI31" s="134">
        <f t="shared" si="55"/>
        <v>1.5299784673875797E-2</v>
      </c>
      <c r="EJ31" s="134">
        <f t="shared" si="56"/>
        <v>1.6200195081662799E-2</v>
      </c>
      <c r="EK31" s="134"/>
      <c r="EL31" s="134"/>
      <c r="EM31" s="134"/>
      <c r="EN31" s="134"/>
      <c r="EP31" s="64">
        <f t="shared" si="69"/>
        <v>46</v>
      </c>
      <c r="EQ31" s="128">
        <f>IFERROR('TLF GC - r3'!CQ31 / 'TLF GC - r3'!CP31, EQ32)</f>
        <v>0.89724782482424492</v>
      </c>
      <c r="ER31" s="128">
        <f>IFERROR('TLF GC - r3'!CS31 / 'TLF GC - r3'!CR31, ER32)</f>
        <v>0.71107755008377416</v>
      </c>
      <c r="ES31" s="128">
        <f>IFERROR('TLF GC - r3'!CU31 / 'TLF GC - r3'!CT31, ES32)</f>
        <v>0.56111126615520479</v>
      </c>
      <c r="ET31" s="128">
        <f>IFERROR('TLF GC - r3'!CW31 / 'TLF GC - r3'!CV31, ET32)</f>
        <v>0.91770938475295871</v>
      </c>
      <c r="EU31" s="128">
        <f>IFERROR('TLF GC - r3'!CY31 / 'TLF GC - r3'!CX31, EU32)</f>
        <v>0.73702289976230906</v>
      </c>
      <c r="EV31" s="128">
        <f>IFERROR('TLF GC - r3'!DA31 / 'TLF GC - r3'!CZ31, EV32)</f>
        <v>1.3828355539523696</v>
      </c>
      <c r="EW31" s="128"/>
      <c r="EX31" s="128"/>
      <c r="EY31" s="128"/>
      <c r="EZ31" s="128"/>
      <c r="FB31" s="129">
        <f>'FF - r3'!A31</f>
        <v>46</v>
      </c>
      <c r="FC31" s="127">
        <f>'FF - r3'!B31</f>
        <v>0.191329</v>
      </c>
      <c r="FD31" s="127">
        <f>'FF - r3'!C31</f>
        <v>4.0132899999999999E-2</v>
      </c>
      <c r="FE31" s="127">
        <f>'FF - r3'!D31</f>
        <v>0.1175147</v>
      </c>
      <c r="FF31" s="127">
        <f>'FF - r3'!E31</f>
        <v>0.10769330000000001</v>
      </c>
      <c r="FG31" s="127">
        <f>'FF - r3'!F31</f>
        <v>2.07589E-2</v>
      </c>
      <c r="FH31" s="127">
        <f>'FF - r3'!G31</f>
        <v>1.17152E-2</v>
      </c>
      <c r="FI31" s="127">
        <f>'FF - r3'!H31</f>
        <v>3.2252999999999997E-2</v>
      </c>
      <c r="FJ31" s="127">
        <f>'FF - r3'!I31</f>
        <v>3.83656E-2</v>
      </c>
      <c r="FK31" s="127"/>
      <c r="FL31" s="127"/>
    </row>
    <row r="32" spans="1:168" x14ac:dyDescent="0.45">
      <c r="A32" s="63">
        <f t="shared" si="57"/>
        <v>48</v>
      </c>
      <c r="B32" s="134">
        <f t="shared" si="58"/>
        <v>5.4149999999999997E-3</v>
      </c>
      <c r="C32" s="134">
        <f t="shared" si="17"/>
        <v>1.6190000000000001E-4</v>
      </c>
      <c r="D32" s="134">
        <f t="shared" si="18"/>
        <v>1.2310999999999999E-3</v>
      </c>
      <c r="E32" s="134">
        <f t="shared" si="19"/>
        <v>6.6882200000000003E-2</v>
      </c>
      <c r="F32" s="134">
        <f t="shared" si="20"/>
        <v>2.017E-4</v>
      </c>
      <c r="G32" s="134">
        <f t="shared" si="21"/>
        <v>7.3800000000000005E-4</v>
      </c>
      <c r="H32" s="134"/>
      <c r="I32" s="135"/>
      <c r="J32" s="135"/>
      <c r="K32" s="135"/>
      <c r="BX32" s="64">
        <f t="shared" si="59"/>
        <v>48</v>
      </c>
      <c r="BY32" s="119">
        <f t="shared" si="22"/>
        <v>5.4149999999999997E-3</v>
      </c>
      <c r="BZ32" s="119">
        <f t="shared" si="23"/>
        <v>5.4149999999999997E-3</v>
      </c>
      <c r="CA32" s="119">
        <f t="shared" si="24"/>
        <v>0.1798495</v>
      </c>
      <c r="CB32" s="126">
        <f t="shared" si="25"/>
        <v>1.6190000000000001E-4</v>
      </c>
      <c r="CC32" s="119">
        <f t="shared" si="26"/>
        <v>1.6190000000000001E-4</v>
      </c>
      <c r="CD32" s="119">
        <f t="shared" si="27"/>
        <v>3.7668300000000002E-2</v>
      </c>
      <c r="CE32" s="126">
        <f t="shared" si="28"/>
        <v>1.2310999999999999E-3</v>
      </c>
      <c r="CF32" s="119">
        <f t="shared" si="29"/>
        <v>1.2310999999999999E-3</v>
      </c>
      <c r="CG32" s="119">
        <f t="shared" si="30"/>
        <v>0.11035590000000001</v>
      </c>
      <c r="CH32" s="126">
        <f t="shared" si="31"/>
        <v>6.6882200000000003E-2</v>
      </c>
      <c r="CI32" s="119">
        <f t="shared" si="32"/>
        <v>6.6882200000000003E-2</v>
      </c>
      <c r="CJ32" s="119">
        <f t="shared" si="33"/>
        <v>0.1070866</v>
      </c>
      <c r="CK32" s="126">
        <f t="shared" si="34"/>
        <v>2.017E-4</v>
      </c>
      <c r="CL32" s="119">
        <f t="shared" si="35"/>
        <v>2.017E-4</v>
      </c>
      <c r="CM32" s="119">
        <f t="shared" si="36"/>
        <v>1.9922200000000001E-2</v>
      </c>
      <c r="CN32" s="126">
        <f t="shared" si="37"/>
        <v>7.3800000000000005E-4</v>
      </c>
      <c r="CO32" s="119">
        <f t="shared" si="38"/>
        <v>7.3800000000000005E-4</v>
      </c>
      <c r="CP32" s="119">
        <f t="shared" si="39"/>
        <v>1.1492499999999999E-2</v>
      </c>
      <c r="CQ32" s="126"/>
      <c r="CR32" s="119"/>
      <c r="CS32" s="119"/>
      <c r="CT32" s="138"/>
      <c r="CU32" s="119"/>
      <c r="CV32" s="119"/>
      <c r="CW32" s="138"/>
      <c r="CX32" s="119"/>
      <c r="CY32" s="119"/>
      <c r="DF32" s="64">
        <f t="shared" si="60"/>
        <v>48</v>
      </c>
      <c r="DG32" s="134">
        <f t="shared" si="61"/>
        <v>5.4149999999999997E-3</v>
      </c>
      <c r="DH32" s="134">
        <f t="shared" si="62"/>
        <v>1.6190000000000001E-4</v>
      </c>
      <c r="DI32" s="134">
        <f t="shared" si="63"/>
        <v>1.2310999999999999E-3</v>
      </c>
      <c r="DJ32" s="134">
        <f t="shared" si="64"/>
        <v>6.6882200000000003E-2</v>
      </c>
      <c r="DK32" s="134">
        <f t="shared" si="65"/>
        <v>2.017E-4</v>
      </c>
      <c r="DL32" s="134">
        <f t="shared" si="66"/>
        <v>7.3800000000000005E-4</v>
      </c>
      <c r="DM32" s="134"/>
      <c r="DN32" s="134"/>
      <c r="DO32" s="134"/>
      <c r="DP32" s="134"/>
      <c r="DQ32" s="32"/>
      <c r="DR32" s="64">
        <f t="shared" si="67"/>
        <v>48</v>
      </c>
      <c r="DS32" s="134">
        <f t="shared" si="45"/>
        <v>5.4149999999999997E-3</v>
      </c>
      <c r="DT32" s="134">
        <f t="shared" si="46"/>
        <v>1.6190000000000001E-4</v>
      </c>
      <c r="DU32" s="134">
        <f t="shared" si="47"/>
        <v>1.2310999999999999E-3</v>
      </c>
      <c r="DV32" s="134">
        <f t="shared" si="48"/>
        <v>6.6882200000000003E-2</v>
      </c>
      <c r="DW32" s="134">
        <f t="shared" si="49"/>
        <v>2.017E-4</v>
      </c>
      <c r="DX32" s="134">
        <f t="shared" si="50"/>
        <v>7.3800000000000005E-4</v>
      </c>
      <c r="DY32" s="134"/>
      <c r="DZ32" s="134"/>
      <c r="EA32" s="134"/>
      <c r="EB32" s="134"/>
      <c r="ED32" s="64">
        <f t="shared" si="68"/>
        <v>48</v>
      </c>
      <c r="EE32" s="134">
        <f t="shared" si="51"/>
        <v>0.20208659114365973</v>
      </c>
      <c r="EF32" s="134">
        <f t="shared" si="52"/>
        <v>2.953914016171183E-2</v>
      </c>
      <c r="EG32" s="134">
        <f t="shared" si="53"/>
        <v>5.0128906136738073E-2</v>
      </c>
      <c r="EH32" s="134">
        <f t="shared" si="54"/>
        <v>0.11947641147883889</v>
      </c>
      <c r="EI32" s="134">
        <f t="shared" si="55"/>
        <v>1.6737430870830329E-2</v>
      </c>
      <c r="EJ32" s="134">
        <f t="shared" si="56"/>
        <v>1.1028661935807621E-2</v>
      </c>
      <c r="EK32" s="134"/>
      <c r="EL32" s="134"/>
      <c r="EM32" s="134"/>
      <c r="EN32" s="134"/>
      <c r="EP32" s="64">
        <f t="shared" si="69"/>
        <v>48</v>
      </c>
      <c r="EQ32" s="128">
        <f>IFERROR('TLF GC - r3'!CQ32 / 'TLF GC - r3'!CP32, EQ33)</f>
        <v>1.1236427743399884</v>
      </c>
      <c r="ER32" s="128">
        <f>IFERROR('TLF GC - r3'!CS32 / 'TLF GC - r3'!CR32, ER33)</f>
        <v>0.78419095530490701</v>
      </c>
      <c r="ES32" s="128">
        <f>IFERROR('TLF GC - r3'!CU32 / 'TLF GC - r3'!CT32, ES33)</f>
        <v>0.45424763095347026</v>
      </c>
      <c r="ET32" s="128">
        <f>IFERROR('TLF GC - r3'!CW32 / 'TLF GC - r3'!CV32, ET33)</f>
        <v>1.1156989901522589</v>
      </c>
      <c r="EU32" s="128">
        <f>IFERROR('TLF GC - r3'!CY32 / 'TLF GC - r3'!CX32, EU33)</f>
        <v>0.84013968692364938</v>
      </c>
      <c r="EV32" s="128">
        <f>IFERROR('TLF GC - r3'!DA32 / 'TLF GC - r3'!CZ32, EV33)</f>
        <v>0.95963993350512267</v>
      </c>
      <c r="EW32" s="128"/>
      <c r="EX32" s="128"/>
      <c r="EY32" s="128"/>
      <c r="EZ32" s="128"/>
      <c r="FB32" s="129">
        <f>'FF - r3'!A32</f>
        <v>48</v>
      </c>
      <c r="FC32" s="127">
        <f>'FF - r3'!B32</f>
        <v>0.1798495</v>
      </c>
      <c r="FD32" s="127">
        <f>'FF - r3'!C32</f>
        <v>3.7668300000000002E-2</v>
      </c>
      <c r="FE32" s="127">
        <f>'FF - r3'!D32</f>
        <v>0.11035590000000001</v>
      </c>
      <c r="FF32" s="127">
        <f>'FF - r3'!E32</f>
        <v>0.1070866</v>
      </c>
      <c r="FG32" s="127">
        <f>'FF - r3'!F32</f>
        <v>1.9922200000000001E-2</v>
      </c>
      <c r="FH32" s="127">
        <f>'FF - r3'!G32</f>
        <v>1.1492499999999999E-2</v>
      </c>
      <c r="FI32" s="127">
        <f>'FF - r3'!H32</f>
        <v>3.1820500000000002E-2</v>
      </c>
      <c r="FJ32" s="127">
        <f>'FF - r3'!I32</f>
        <v>3.8320699999999999E-2</v>
      </c>
      <c r="FK32" s="127"/>
      <c r="FL32" s="127"/>
    </row>
    <row r="33" spans="1:168" x14ac:dyDescent="0.45">
      <c r="A33" s="63">
        <f t="shared" si="57"/>
        <v>50</v>
      </c>
      <c r="B33" s="134">
        <f t="shared" si="58"/>
        <v>4.3851000000000003E-3</v>
      </c>
      <c r="C33" s="134">
        <f t="shared" si="17"/>
        <v>2.1369999999999999E-4</v>
      </c>
      <c r="D33" s="134">
        <f t="shared" si="18"/>
        <v>1.2317000000000001E-3</v>
      </c>
      <c r="E33" s="134">
        <f t="shared" si="19"/>
        <v>7.2751700000000002E-2</v>
      </c>
      <c r="F33" s="134">
        <f t="shared" si="20"/>
        <v>2.5839999999999999E-4</v>
      </c>
      <c r="G33" s="134">
        <f t="shared" si="21"/>
        <v>7.1770000000000004E-4</v>
      </c>
      <c r="H33" s="134"/>
      <c r="I33" s="135"/>
      <c r="J33" s="135"/>
      <c r="K33" s="135"/>
      <c r="BX33" s="64">
        <f t="shared" si="59"/>
        <v>50</v>
      </c>
      <c r="BY33" s="119">
        <f t="shared" si="22"/>
        <v>4.3851000000000003E-3</v>
      </c>
      <c r="BZ33" s="119">
        <f t="shared" si="23"/>
        <v>4.3851000000000003E-3</v>
      </c>
      <c r="CA33" s="119">
        <f t="shared" si="24"/>
        <v>0.16955719999999999</v>
      </c>
      <c r="CB33" s="126">
        <f t="shared" si="25"/>
        <v>2.1369999999999999E-4</v>
      </c>
      <c r="CC33" s="119">
        <f t="shared" si="26"/>
        <v>2.1369999999999999E-4</v>
      </c>
      <c r="CD33" s="119">
        <f t="shared" si="27"/>
        <v>3.5908000000000002E-2</v>
      </c>
      <c r="CE33" s="126">
        <f t="shared" si="28"/>
        <v>1.2317000000000001E-3</v>
      </c>
      <c r="CF33" s="119">
        <f t="shared" si="29"/>
        <v>1.2317000000000001E-3</v>
      </c>
      <c r="CG33" s="119">
        <f t="shared" si="30"/>
        <v>0.1052293</v>
      </c>
      <c r="CH33" s="126">
        <f t="shared" si="31"/>
        <v>7.2751700000000002E-2</v>
      </c>
      <c r="CI33" s="119">
        <f t="shared" si="32"/>
        <v>7.2751700000000002E-2</v>
      </c>
      <c r="CJ33" s="119">
        <f t="shared" si="33"/>
        <v>0.1064799</v>
      </c>
      <c r="CK33" s="126">
        <f t="shared" si="34"/>
        <v>2.5839999999999999E-4</v>
      </c>
      <c r="CL33" s="119">
        <f t="shared" si="35"/>
        <v>2.5839999999999999E-4</v>
      </c>
      <c r="CM33" s="119">
        <f t="shared" si="36"/>
        <v>1.9155100000000001E-2</v>
      </c>
      <c r="CN33" s="126">
        <f t="shared" si="37"/>
        <v>7.1770000000000004E-4</v>
      </c>
      <c r="CO33" s="119">
        <f t="shared" si="38"/>
        <v>7.1770000000000004E-4</v>
      </c>
      <c r="CP33" s="119">
        <f t="shared" si="39"/>
        <v>1.12967E-2</v>
      </c>
      <c r="CQ33" s="126"/>
      <c r="CR33" s="119"/>
      <c r="CS33" s="119"/>
      <c r="CT33" s="138"/>
      <c r="CU33" s="119"/>
      <c r="CV33" s="119"/>
      <c r="CW33" s="138"/>
      <c r="CX33" s="119"/>
      <c r="CY33" s="119"/>
      <c r="DF33" s="64">
        <f t="shared" si="60"/>
        <v>50</v>
      </c>
      <c r="DG33" s="134">
        <f t="shared" si="61"/>
        <v>4.3851000000000003E-3</v>
      </c>
      <c r="DH33" s="134">
        <f t="shared" si="62"/>
        <v>2.1369999999999999E-4</v>
      </c>
      <c r="DI33" s="134">
        <f t="shared" si="63"/>
        <v>1.2317000000000001E-3</v>
      </c>
      <c r="DJ33" s="134">
        <f t="shared" si="64"/>
        <v>7.2751700000000002E-2</v>
      </c>
      <c r="DK33" s="134">
        <f t="shared" si="65"/>
        <v>2.5839999999999999E-4</v>
      </c>
      <c r="DL33" s="134">
        <f t="shared" si="66"/>
        <v>7.1770000000000004E-4</v>
      </c>
      <c r="DM33" s="134"/>
      <c r="DN33" s="134"/>
      <c r="DO33" s="134"/>
      <c r="DP33" s="134"/>
      <c r="DQ33" s="32"/>
      <c r="DR33" s="64">
        <f t="shared" si="67"/>
        <v>50</v>
      </c>
      <c r="DS33" s="134">
        <f t="shared" si="45"/>
        <v>4.3851000000000003E-3</v>
      </c>
      <c r="DT33" s="134">
        <f t="shared" si="46"/>
        <v>2.1369999999999999E-4</v>
      </c>
      <c r="DU33" s="134">
        <f t="shared" si="47"/>
        <v>1.2317000000000001E-3</v>
      </c>
      <c r="DV33" s="134">
        <f t="shared" si="48"/>
        <v>7.2751700000000002E-2</v>
      </c>
      <c r="DW33" s="134">
        <f t="shared" si="49"/>
        <v>2.5839999999999999E-4</v>
      </c>
      <c r="DX33" s="134">
        <f t="shared" si="50"/>
        <v>7.1770000000000004E-4</v>
      </c>
      <c r="DY33" s="134"/>
      <c r="DZ33" s="134"/>
      <c r="EA33" s="134"/>
      <c r="EB33" s="134"/>
      <c r="ED33" s="64">
        <f t="shared" si="68"/>
        <v>50</v>
      </c>
      <c r="EE33" s="134">
        <f t="shared" si="51"/>
        <v>0.16365373223364549</v>
      </c>
      <c r="EF33" s="134">
        <f t="shared" si="52"/>
        <v>3.8986349725254589E-2</v>
      </c>
      <c r="EG33" s="134">
        <f t="shared" si="53"/>
        <v>5.0154157672785395E-2</v>
      </c>
      <c r="EH33" s="134">
        <f t="shared" si="54"/>
        <v>0.12996143341823307</v>
      </c>
      <c r="EI33" s="134">
        <f t="shared" si="55"/>
        <v>2.1442138088748324E-2</v>
      </c>
      <c r="EJ33" s="134">
        <f t="shared" si="56"/>
        <v>1.0725382603092557E-2</v>
      </c>
      <c r="EK33" s="134"/>
      <c r="EL33" s="134"/>
      <c r="EM33" s="134"/>
      <c r="EN33" s="134"/>
      <c r="EP33" s="64">
        <f t="shared" si="69"/>
        <v>50</v>
      </c>
      <c r="EQ33" s="128">
        <f>IFERROR('TLF GC - r3'!CQ33 / 'TLF GC - r3'!CP33, EQ34)</f>
        <v>0.96518303105763426</v>
      </c>
      <c r="ER33" s="128">
        <f>IFERROR('TLF GC - r3'!CS33 / 'TLF GC - r3'!CR33, ER34)</f>
        <v>1.0857287992997267</v>
      </c>
      <c r="ES33" s="128">
        <f>IFERROR('TLF GC - r3'!CU33 / 'TLF GC - r3'!CT33, ES34)</f>
        <v>0.47661780200747694</v>
      </c>
      <c r="ET33" s="128">
        <f>IFERROR('TLF GC - r3'!CW33 / 'TLF GC - r3'!CV33, ET34)</f>
        <v>1.2205255021673862</v>
      </c>
      <c r="EU33" s="128">
        <f>IFERROR('TLF GC - r3'!CY33 / 'TLF GC - r3'!CX33, EU34)</f>
        <v>1.1193957791266202</v>
      </c>
      <c r="EV33" s="128">
        <f>IFERROR('TLF GC - r3'!DA33 / 'TLF GC - r3'!CZ33, EV34)</f>
        <v>0.94942616897789245</v>
      </c>
      <c r="EW33" s="128"/>
      <c r="EX33" s="128"/>
      <c r="EY33" s="128"/>
      <c r="EZ33" s="128"/>
      <c r="FB33" s="129">
        <f>'FF - r3'!A33</f>
        <v>50</v>
      </c>
      <c r="FC33" s="127">
        <f>'FF - r3'!B33</f>
        <v>0.16955719999999999</v>
      </c>
      <c r="FD33" s="127">
        <f>'FF - r3'!C33</f>
        <v>3.5908000000000002E-2</v>
      </c>
      <c r="FE33" s="127">
        <f>'FF - r3'!D33</f>
        <v>0.1052293</v>
      </c>
      <c r="FF33" s="127">
        <f>'FF - r3'!E33</f>
        <v>0.1064799</v>
      </c>
      <c r="FG33" s="127">
        <f>'FF - r3'!F33</f>
        <v>1.9155100000000001E-2</v>
      </c>
      <c r="FH33" s="127">
        <f>'FF - r3'!G33</f>
        <v>1.12967E-2</v>
      </c>
      <c r="FI33" s="127">
        <f>'FF - r3'!H33</f>
        <v>3.1387999999999999E-2</v>
      </c>
      <c r="FJ33" s="127">
        <f>'FF - r3'!I33</f>
        <v>3.8275900000000002E-2</v>
      </c>
      <c r="FK33" s="127"/>
      <c r="FL33" s="127"/>
    </row>
    <row r="34" spans="1:168" x14ac:dyDescent="0.45">
      <c r="A34" s="63">
        <f t="shared" si="57"/>
        <v>52</v>
      </c>
      <c r="B34" s="134">
        <f t="shared" si="58"/>
        <v>4.5645E-3</v>
      </c>
      <c r="C34" s="134">
        <f t="shared" si="17"/>
        <v>2.308E-4</v>
      </c>
      <c r="D34" s="134">
        <f t="shared" si="18"/>
        <v>1.3619999999999999E-3</v>
      </c>
      <c r="E34" s="134">
        <f t="shared" si="19"/>
        <v>6.1310999999999997E-2</v>
      </c>
      <c r="F34" s="134">
        <f t="shared" si="20"/>
        <v>2.6929999999999999E-4</v>
      </c>
      <c r="G34" s="134">
        <f t="shared" si="21"/>
        <v>8.8750000000000005E-4</v>
      </c>
      <c r="H34" s="134"/>
      <c r="I34" s="135"/>
      <c r="J34" s="135"/>
      <c r="K34" s="135"/>
      <c r="BX34" s="64">
        <f t="shared" si="59"/>
        <v>52</v>
      </c>
      <c r="BY34" s="119">
        <f t="shared" si="22"/>
        <v>4.5645E-3</v>
      </c>
      <c r="BZ34" s="119">
        <f t="shared" si="23"/>
        <v>4.5645E-3</v>
      </c>
      <c r="CA34" s="119">
        <f t="shared" si="24"/>
        <v>0.16045190000000001</v>
      </c>
      <c r="CB34" s="126">
        <f t="shared" si="25"/>
        <v>2.308E-4</v>
      </c>
      <c r="CC34" s="119">
        <f t="shared" si="26"/>
        <v>2.308E-4</v>
      </c>
      <c r="CD34" s="119">
        <f t="shared" si="27"/>
        <v>3.4824899999999999E-2</v>
      </c>
      <c r="CE34" s="126">
        <f t="shared" si="28"/>
        <v>1.3619999999999999E-3</v>
      </c>
      <c r="CF34" s="119">
        <f t="shared" si="29"/>
        <v>1.3619999999999999E-3</v>
      </c>
      <c r="CG34" s="119">
        <f t="shared" si="30"/>
        <v>0.102135</v>
      </c>
      <c r="CH34" s="126">
        <f t="shared" si="31"/>
        <v>6.1310999999999997E-2</v>
      </c>
      <c r="CI34" s="119">
        <f t="shared" si="32"/>
        <v>6.1310999999999997E-2</v>
      </c>
      <c r="CJ34" s="119">
        <f t="shared" si="33"/>
        <v>0.1058732</v>
      </c>
      <c r="CK34" s="126">
        <f t="shared" si="34"/>
        <v>2.6929999999999999E-4</v>
      </c>
      <c r="CL34" s="119">
        <f t="shared" si="35"/>
        <v>2.6929999999999999E-4</v>
      </c>
      <c r="CM34" s="119">
        <f t="shared" si="36"/>
        <v>1.8457600000000001E-2</v>
      </c>
      <c r="CN34" s="126">
        <f t="shared" si="37"/>
        <v>8.8750000000000005E-4</v>
      </c>
      <c r="CO34" s="119">
        <f t="shared" si="38"/>
        <v>8.8750000000000005E-4</v>
      </c>
      <c r="CP34" s="119">
        <f t="shared" si="39"/>
        <v>1.11007E-2</v>
      </c>
      <c r="CQ34" s="126"/>
      <c r="CR34" s="119"/>
      <c r="CS34" s="119"/>
      <c r="CT34" s="138"/>
      <c r="CU34" s="119"/>
      <c r="CV34" s="119"/>
      <c r="CW34" s="138"/>
      <c r="CX34" s="119"/>
      <c r="CY34" s="119"/>
      <c r="DF34" s="64">
        <f t="shared" si="60"/>
        <v>52</v>
      </c>
      <c r="DG34" s="134">
        <f t="shared" si="61"/>
        <v>4.5645E-3</v>
      </c>
      <c r="DH34" s="134">
        <f t="shared" si="62"/>
        <v>2.308E-4</v>
      </c>
      <c r="DI34" s="134">
        <f t="shared" si="63"/>
        <v>1.3619999999999999E-3</v>
      </c>
      <c r="DJ34" s="134">
        <f t="shared" si="64"/>
        <v>6.1310999999999997E-2</v>
      </c>
      <c r="DK34" s="134">
        <f t="shared" si="65"/>
        <v>2.6929999999999999E-4</v>
      </c>
      <c r="DL34" s="134">
        <f t="shared" si="66"/>
        <v>8.8750000000000005E-4</v>
      </c>
      <c r="DM34" s="134"/>
      <c r="DN34" s="134"/>
      <c r="DO34" s="134"/>
      <c r="DP34" s="134"/>
      <c r="DQ34" s="32"/>
      <c r="DR34" s="64">
        <f t="shared" si="67"/>
        <v>52</v>
      </c>
      <c r="DS34" s="134">
        <f t="shared" si="45"/>
        <v>4.5645E-3</v>
      </c>
      <c r="DT34" s="134">
        <f t="shared" si="46"/>
        <v>2.308E-4</v>
      </c>
      <c r="DU34" s="134">
        <f t="shared" si="47"/>
        <v>1.3619999999999999E-3</v>
      </c>
      <c r="DV34" s="134">
        <f t="shared" si="48"/>
        <v>6.1310999999999997E-2</v>
      </c>
      <c r="DW34" s="134">
        <f t="shared" si="49"/>
        <v>2.6929999999999999E-4</v>
      </c>
      <c r="DX34" s="134">
        <f t="shared" si="50"/>
        <v>8.8750000000000005E-4</v>
      </c>
      <c r="DY34" s="134"/>
      <c r="DZ34" s="134"/>
      <c r="EA34" s="134"/>
      <c r="EB34" s="134"/>
      <c r="ED34" s="64">
        <f t="shared" si="68"/>
        <v>52</v>
      </c>
      <c r="EE34" s="134">
        <f t="shared" si="51"/>
        <v>0.17034558226241292</v>
      </c>
      <c r="EF34" s="134">
        <f t="shared" si="52"/>
        <v>4.2110583949631353E-2</v>
      </c>
      <c r="EG34" s="134">
        <f t="shared" si="53"/>
        <v>5.54592942528042E-2</v>
      </c>
      <c r="EH34" s="134">
        <f t="shared" si="54"/>
        <v>0.10952416040772191</v>
      </c>
      <c r="EI34" s="134">
        <f t="shared" si="55"/>
        <v>2.2345348236419958E-2</v>
      </c>
      <c r="EJ34" s="134">
        <f t="shared" si="56"/>
        <v>1.3261351870053253E-2</v>
      </c>
      <c r="EK34" s="134"/>
      <c r="EL34" s="134"/>
      <c r="EM34" s="134"/>
      <c r="EN34" s="134"/>
      <c r="EP34" s="64">
        <f t="shared" si="69"/>
        <v>52</v>
      </c>
      <c r="EQ34" s="128">
        <f>IFERROR('TLF GC - r3'!CQ34 / 'TLF GC - r3'!CP34, EQ35)</f>
        <v>1.0616613593382995</v>
      </c>
      <c r="ER34" s="128">
        <f>IFERROR('TLF GC - r3'!CS34 / 'TLF GC - r3'!CR34, ER35)</f>
        <v>1.2092090415085572</v>
      </c>
      <c r="ES34" s="128">
        <f>IFERROR('TLF GC - r3'!CU34 / 'TLF GC - r3'!CT34, ES35)</f>
        <v>0.5429998947746042</v>
      </c>
      <c r="ET34" s="128">
        <f>IFERROR('TLF GC - r3'!CW34 / 'TLF GC - r3'!CV34, ET35)</f>
        <v>1.034484273713479</v>
      </c>
      <c r="EU34" s="128">
        <f>IFERROR('TLF GC - r3'!CY34 / 'TLF GC - r3'!CX34, EU35)</f>
        <v>1.2106312974828772</v>
      </c>
      <c r="EV34" s="128">
        <f>IFERROR('TLF GC - r3'!DA34 / 'TLF GC - r3'!CZ34, EV35)</f>
        <v>1.1946410469657998</v>
      </c>
      <c r="EW34" s="128"/>
      <c r="EX34" s="128"/>
      <c r="EY34" s="128"/>
      <c r="EZ34" s="128"/>
      <c r="FB34" s="129">
        <f>'FF - r3'!A34</f>
        <v>52</v>
      </c>
      <c r="FC34" s="127">
        <f>'FF - r3'!B34</f>
        <v>0.16045190000000001</v>
      </c>
      <c r="FD34" s="127">
        <f>'FF - r3'!C34</f>
        <v>3.4824899999999999E-2</v>
      </c>
      <c r="FE34" s="127">
        <f>'FF - r3'!D34</f>
        <v>0.102135</v>
      </c>
      <c r="FF34" s="127">
        <f>'FF - r3'!E34</f>
        <v>0.1058732</v>
      </c>
      <c r="FG34" s="127">
        <f>'FF - r3'!F34</f>
        <v>1.8457600000000001E-2</v>
      </c>
      <c r="FH34" s="127">
        <f>'FF - r3'!G34</f>
        <v>1.11007E-2</v>
      </c>
      <c r="FI34" s="127">
        <f>'FF - r3'!H34</f>
        <v>3.0955400000000001E-2</v>
      </c>
      <c r="FJ34" s="127">
        <f>'FF - r3'!I34</f>
        <v>3.8231000000000001E-2</v>
      </c>
      <c r="FK34" s="127"/>
      <c r="FL34" s="127"/>
    </row>
    <row r="35" spans="1:168" x14ac:dyDescent="0.45">
      <c r="A35" s="63">
        <f t="shared" si="57"/>
        <v>54</v>
      </c>
      <c r="B35" s="134">
        <f t="shared" si="58"/>
        <v>4.3933000000000002E-3</v>
      </c>
      <c r="C35" s="134">
        <f t="shared" si="17"/>
        <v>2.2770000000000001E-4</v>
      </c>
      <c r="D35" s="134">
        <f t="shared" si="18"/>
        <v>1.4101000000000001E-3</v>
      </c>
      <c r="E35" s="134">
        <f t="shared" si="19"/>
        <v>6.73073E-2</v>
      </c>
      <c r="F35" s="134">
        <f t="shared" si="20"/>
        <v>2.8949999999999999E-4</v>
      </c>
      <c r="G35" s="134">
        <f t="shared" si="21"/>
        <v>1.0655E-3</v>
      </c>
      <c r="H35" s="134"/>
      <c r="I35" s="135"/>
      <c r="J35" s="135"/>
      <c r="K35" s="135"/>
      <c r="BX35" s="64">
        <f t="shared" si="59"/>
        <v>54</v>
      </c>
      <c r="BY35" s="119">
        <f t="shared" si="22"/>
        <v>4.3933000000000002E-3</v>
      </c>
      <c r="BZ35" s="119">
        <f t="shared" si="23"/>
        <v>4.3933000000000002E-3</v>
      </c>
      <c r="CA35" s="119">
        <f t="shared" si="24"/>
        <v>0.1525339</v>
      </c>
      <c r="CB35" s="126">
        <f t="shared" si="25"/>
        <v>2.2770000000000001E-4</v>
      </c>
      <c r="CC35" s="119">
        <f t="shared" si="26"/>
        <v>2.2770000000000001E-4</v>
      </c>
      <c r="CD35" s="119">
        <f t="shared" si="27"/>
        <v>3.4417099999999999E-2</v>
      </c>
      <c r="CE35" s="126">
        <f t="shared" si="28"/>
        <v>1.4101000000000001E-3</v>
      </c>
      <c r="CF35" s="119">
        <f t="shared" si="29"/>
        <v>1.4101000000000001E-3</v>
      </c>
      <c r="CG35" s="119">
        <f t="shared" si="30"/>
        <v>0.101073</v>
      </c>
      <c r="CH35" s="126">
        <f t="shared" si="31"/>
        <v>6.73073E-2</v>
      </c>
      <c r="CI35" s="119">
        <f t="shared" si="32"/>
        <v>6.73073E-2</v>
      </c>
      <c r="CJ35" s="119">
        <f t="shared" si="33"/>
        <v>0.1052665</v>
      </c>
      <c r="CK35" s="126">
        <f t="shared" si="34"/>
        <v>2.8949999999999999E-4</v>
      </c>
      <c r="CL35" s="119">
        <f t="shared" si="35"/>
        <v>2.8949999999999999E-4</v>
      </c>
      <c r="CM35" s="119">
        <f t="shared" si="36"/>
        <v>1.78298E-2</v>
      </c>
      <c r="CN35" s="126">
        <f t="shared" si="37"/>
        <v>1.0655E-3</v>
      </c>
      <c r="CO35" s="119">
        <f t="shared" si="38"/>
        <v>1.0655E-3</v>
      </c>
      <c r="CP35" s="119">
        <f t="shared" si="39"/>
        <v>1.0902800000000001E-2</v>
      </c>
      <c r="CQ35" s="126"/>
      <c r="CR35" s="119"/>
      <c r="CS35" s="119"/>
      <c r="CT35" s="138"/>
      <c r="CU35" s="119"/>
      <c r="CV35" s="119"/>
      <c r="CW35" s="138"/>
      <c r="CX35" s="119"/>
      <c r="CY35" s="119"/>
      <c r="DF35" s="64">
        <f t="shared" si="60"/>
        <v>54</v>
      </c>
      <c r="DG35" s="134">
        <f t="shared" si="61"/>
        <v>4.3933000000000002E-3</v>
      </c>
      <c r="DH35" s="134">
        <f t="shared" si="62"/>
        <v>2.2770000000000001E-4</v>
      </c>
      <c r="DI35" s="134">
        <f t="shared" si="63"/>
        <v>1.4101000000000001E-3</v>
      </c>
      <c r="DJ35" s="134">
        <f t="shared" si="64"/>
        <v>6.73073E-2</v>
      </c>
      <c r="DK35" s="134">
        <f t="shared" si="65"/>
        <v>2.8949999999999999E-4</v>
      </c>
      <c r="DL35" s="134">
        <f t="shared" si="66"/>
        <v>1.0655E-3</v>
      </c>
      <c r="DM35" s="134"/>
      <c r="DN35" s="134"/>
      <c r="DO35" s="134"/>
      <c r="DP35" s="134"/>
      <c r="DQ35" s="32"/>
      <c r="DR35" s="64">
        <f t="shared" si="67"/>
        <v>54</v>
      </c>
      <c r="DS35" s="134">
        <f t="shared" si="45"/>
        <v>4.3933000000000002E-3</v>
      </c>
      <c r="DT35" s="134">
        <f t="shared" si="46"/>
        <v>2.2770000000000001E-4</v>
      </c>
      <c r="DU35" s="134">
        <f t="shared" si="47"/>
        <v>1.4101000000000001E-3</v>
      </c>
      <c r="DV35" s="134">
        <f t="shared" si="48"/>
        <v>6.73073E-2</v>
      </c>
      <c r="DW35" s="134">
        <f t="shared" si="49"/>
        <v>2.8949999999999999E-4</v>
      </c>
      <c r="DX35" s="134">
        <f t="shared" si="50"/>
        <v>1.0655E-3</v>
      </c>
      <c r="DY35" s="134"/>
      <c r="DZ35" s="134"/>
      <c r="EA35" s="134"/>
      <c r="EB35" s="134"/>
      <c r="ED35" s="64">
        <f t="shared" si="68"/>
        <v>54</v>
      </c>
      <c r="EE35" s="134">
        <f t="shared" si="51"/>
        <v>0.16395683783116596</v>
      </c>
      <c r="EF35" s="134">
        <f t="shared" si="52"/>
        <v>4.1543300812078125E-2</v>
      </c>
      <c r="EG35" s="134">
        <f t="shared" si="53"/>
        <v>5.7419295525034705E-2</v>
      </c>
      <c r="EH35" s="134">
        <f t="shared" si="54"/>
        <v>0.12023576903493739</v>
      </c>
      <c r="EI35" s="134">
        <f t="shared" si="55"/>
        <v>2.4025049020620522E-2</v>
      </c>
      <c r="EJ35" s="134">
        <f t="shared" si="56"/>
        <v>1.5921671111337948E-2</v>
      </c>
      <c r="EK35" s="134"/>
      <c r="EL35" s="134"/>
      <c r="EM35" s="134"/>
      <c r="EN35" s="134"/>
      <c r="EP35" s="64">
        <f t="shared" si="69"/>
        <v>54</v>
      </c>
      <c r="EQ35" s="128">
        <f>IFERROR('TLF GC - r3'!CQ35 / 'TLF GC - r3'!CP35, EQ36)</f>
        <v>1.0748878631646208</v>
      </c>
      <c r="ER35" s="128">
        <f>IFERROR('TLF GC - r3'!CS35 / 'TLF GC - r3'!CR35, ER36)</f>
        <v>1.2070540752148824</v>
      </c>
      <c r="ES35" s="128">
        <f>IFERROR('TLF GC - r3'!CU35 / 'TLF GC - r3'!CT35, ES36)</f>
        <v>0.56809727152686385</v>
      </c>
      <c r="ET35" s="128">
        <f>IFERROR('TLF GC - r3'!CW35 / 'TLF GC - r3'!CV35, ET36)</f>
        <v>1.1422035408694826</v>
      </c>
      <c r="EU35" s="128">
        <f>IFERROR('TLF GC - r3'!CY35 / 'TLF GC - r3'!CX35, EU36)</f>
        <v>1.3474659850710902</v>
      </c>
      <c r="EV35" s="128">
        <f>IFERROR('TLF GC - r3'!DA35 / 'TLF GC - r3'!CZ35, EV36)</f>
        <v>1.4603286413891794</v>
      </c>
      <c r="EW35" s="128"/>
      <c r="EX35" s="128"/>
      <c r="EY35" s="128"/>
      <c r="EZ35" s="128"/>
      <c r="FB35" s="129">
        <f>'FF - r3'!A35</f>
        <v>54</v>
      </c>
      <c r="FC35" s="127">
        <f>'FF - r3'!B35</f>
        <v>0.1525339</v>
      </c>
      <c r="FD35" s="127">
        <f>'FF - r3'!C35</f>
        <v>3.4417099999999999E-2</v>
      </c>
      <c r="FE35" s="127">
        <f>'FF - r3'!D35</f>
        <v>0.101073</v>
      </c>
      <c r="FF35" s="127">
        <f>'FF - r3'!E35</f>
        <v>0.1052665</v>
      </c>
      <c r="FG35" s="127">
        <f>'FF - r3'!F35</f>
        <v>1.78298E-2</v>
      </c>
      <c r="FH35" s="127">
        <f>'FF - r3'!G35</f>
        <v>1.0902800000000001E-2</v>
      </c>
      <c r="FI35" s="127">
        <f>'FF - r3'!H35</f>
        <v>3.0522899999999999E-2</v>
      </c>
      <c r="FJ35" s="127">
        <f>'FF - r3'!I35</f>
        <v>3.8186100000000001E-2</v>
      </c>
      <c r="FK35" s="127"/>
      <c r="FL35" s="127"/>
    </row>
    <row r="36" spans="1:168" x14ac:dyDescent="0.45">
      <c r="A36" s="63">
        <f t="shared" si="57"/>
        <v>56</v>
      </c>
      <c r="B36" s="134">
        <f t="shared" si="58"/>
        <v>3.5224000000000002E-3</v>
      </c>
      <c r="C36" s="134">
        <f t="shared" si="17"/>
        <v>2.2029999999999999E-4</v>
      </c>
      <c r="D36" s="134">
        <f t="shared" si="18"/>
        <v>1.4928999999999999E-3</v>
      </c>
      <c r="E36" s="134">
        <f t="shared" si="19"/>
        <v>5.1462399999999998E-2</v>
      </c>
      <c r="F36" s="134">
        <f t="shared" si="20"/>
        <v>2.2550000000000001E-4</v>
      </c>
      <c r="G36" s="134">
        <f t="shared" si="21"/>
        <v>1.0112999999999999E-3</v>
      </c>
      <c r="H36" s="134"/>
      <c r="I36" s="135"/>
      <c r="J36" s="135"/>
      <c r="K36" s="135"/>
      <c r="BX36" s="64">
        <f t="shared" si="59"/>
        <v>56</v>
      </c>
      <c r="BY36" s="119">
        <f t="shared" si="22"/>
        <v>3.5224000000000002E-3</v>
      </c>
      <c r="BZ36" s="119">
        <f t="shared" si="23"/>
        <v>3.5224000000000002E-3</v>
      </c>
      <c r="CA36" s="119">
        <f t="shared" si="24"/>
        <v>0.14580290000000001</v>
      </c>
      <c r="CB36" s="126">
        <f t="shared" si="25"/>
        <v>2.2029999999999999E-4</v>
      </c>
      <c r="CC36" s="119">
        <f t="shared" si="26"/>
        <v>2.2029999999999999E-4</v>
      </c>
      <c r="CD36" s="119">
        <f t="shared" si="27"/>
        <v>3.4013000000000002E-2</v>
      </c>
      <c r="CE36" s="126">
        <f t="shared" si="28"/>
        <v>1.4928999999999999E-3</v>
      </c>
      <c r="CF36" s="119">
        <f t="shared" si="29"/>
        <v>1.4928999999999999E-3</v>
      </c>
      <c r="CG36" s="119">
        <f t="shared" si="30"/>
        <v>0.1000109</v>
      </c>
      <c r="CH36" s="126">
        <f t="shared" si="31"/>
        <v>5.1462399999999998E-2</v>
      </c>
      <c r="CI36" s="119">
        <f t="shared" si="32"/>
        <v>5.1462399999999998E-2</v>
      </c>
      <c r="CJ36" s="119">
        <f t="shared" si="33"/>
        <v>0.1046598</v>
      </c>
      <c r="CK36" s="126">
        <f t="shared" si="34"/>
        <v>2.2550000000000001E-4</v>
      </c>
      <c r="CL36" s="119">
        <f t="shared" si="35"/>
        <v>2.2550000000000001E-4</v>
      </c>
      <c r="CM36" s="119">
        <f t="shared" si="36"/>
        <v>1.7271600000000002E-2</v>
      </c>
      <c r="CN36" s="126">
        <f t="shared" si="37"/>
        <v>1.0112999999999999E-3</v>
      </c>
      <c r="CO36" s="119">
        <f t="shared" si="38"/>
        <v>1.0112999999999999E-3</v>
      </c>
      <c r="CP36" s="119">
        <f t="shared" si="39"/>
        <v>1.0708499999999999E-2</v>
      </c>
      <c r="CQ36" s="126"/>
      <c r="CR36" s="119"/>
      <c r="CS36" s="119"/>
      <c r="CT36" s="138"/>
      <c r="CU36" s="119"/>
      <c r="CV36" s="119"/>
      <c r="CW36" s="138"/>
      <c r="CX36" s="119"/>
      <c r="CY36" s="119"/>
      <c r="DF36" s="64">
        <f t="shared" si="60"/>
        <v>56</v>
      </c>
      <c r="DG36" s="134">
        <f t="shared" si="61"/>
        <v>3.5224000000000002E-3</v>
      </c>
      <c r="DH36" s="134">
        <f t="shared" si="62"/>
        <v>2.2029999999999999E-4</v>
      </c>
      <c r="DI36" s="134">
        <f t="shared" si="63"/>
        <v>1.4928999999999999E-3</v>
      </c>
      <c r="DJ36" s="134">
        <f t="shared" si="64"/>
        <v>5.1462399999999998E-2</v>
      </c>
      <c r="DK36" s="134">
        <f t="shared" si="65"/>
        <v>2.2550000000000001E-4</v>
      </c>
      <c r="DL36" s="134">
        <f t="shared" si="66"/>
        <v>1.0112999999999999E-3</v>
      </c>
      <c r="DM36" s="134"/>
      <c r="DN36" s="134"/>
      <c r="DO36" s="134"/>
      <c r="DP36" s="134"/>
      <c r="DQ36" s="32"/>
      <c r="DR36" s="64">
        <f t="shared" si="67"/>
        <v>56</v>
      </c>
      <c r="DS36" s="134">
        <f t="shared" si="45"/>
        <v>3.5224000000000002E-3</v>
      </c>
      <c r="DT36" s="134">
        <f t="shared" si="46"/>
        <v>2.2029999999999999E-4</v>
      </c>
      <c r="DU36" s="134">
        <f t="shared" si="47"/>
        <v>1.4928999999999999E-3</v>
      </c>
      <c r="DV36" s="134">
        <f t="shared" si="48"/>
        <v>5.1462399999999998E-2</v>
      </c>
      <c r="DW36" s="134">
        <f t="shared" si="49"/>
        <v>2.2550000000000001E-4</v>
      </c>
      <c r="DX36" s="134">
        <f t="shared" si="50"/>
        <v>1.0112999999999999E-3</v>
      </c>
      <c r="DY36" s="134"/>
      <c r="DZ36" s="134"/>
      <c r="EA36" s="134"/>
      <c r="EB36" s="134"/>
      <c r="ED36" s="64">
        <f t="shared" si="68"/>
        <v>56</v>
      </c>
      <c r="EE36" s="134">
        <f t="shared" si="51"/>
        <v>0.13145554472502891</v>
      </c>
      <c r="EF36" s="134">
        <f t="shared" si="52"/>
        <v>4.01905163509126E-2</v>
      </c>
      <c r="EG36" s="134">
        <f t="shared" si="53"/>
        <v>6.079269891859608E-2</v>
      </c>
      <c r="EH36" s="134">
        <f t="shared" si="54"/>
        <v>9.193088261251274E-2</v>
      </c>
      <c r="EI36" s="134">
        <f t="shared" si="55"/>
        <v>1.8712874869246644E-2</v>
      </c>
      <c r="EJ36" s="134">
        <f t="shared" si="56"/>
        <v>1.5111275455305682E-2</v>
      </c>
      <c r="EK36" s="134"/>
      <c r="EL36" s="134"/>
      <c r="EM36" s="134"/>
      <c r="EN36" s="134"/>
      <c r="EP36" s="64">
        <f t="shared" si="69"/>
        <v>56</v>
      </c>
      <c r="EQ36" s="128">
        <f>IFERROR('TLF GC - r3'!CQ36 / 'TLF GC - r3'!CP36, EQ37)</f>
        <v>0.90159760008222678</v>
      </c>
      <c r="ER36" s="128">
        <f>IFERROR('TLF GC - r3'!CS36 / 'TLF GC - r3'!CR36, ER37)</f>
        <v>1.1816222135922323</v>
      </c>
      <c r="ES36" s="128">
        <f>IFERROR('TLF GC - r3'!CU36 / 'TLF GC - r3'!CT36, ES37)</f>
        <v>0.60786073236613292</v>
      </c>
      <c r="ET36" s="128">
        <f>IFERROR('TLF GC - r3'!CW36 / 'TLF GC - r3'!CV36, ET37)</f>
        <v>0.87837816059760043</v>
      </c>
      <c r="EU36" s="128">
        <f>IFERROR('TLF GC - r3'!CY36 / 'TLF GC - r3'!CX36, EU37)</f>
        <v>1.0834476753309852</v>
      </c>
      <c r="EV36" s="128">
        <f>IFERROR('TLF GC - r3'!DA36 / 'TLF GC - r3'!CZ36, EV37)</f>
        <v>1.411147728935489</v>
      </c>
      <c r="EW36" s="128"/>
      <c r="EX36" s="128"/>
      <c r="EY36" s="128"/>
      <c r="EZ36" s="128"/>
      <c r="FB36" s="129">
        <f>'FF - r3'!A36</f>
        <v>56</v>
      </c>
      <c r="FC36" s="127">
        <f>'FF - r3'!B36</f>
        <v>0.14580290000000001</v>
      </c>
      <c r="FD36" s="127">
        <f>'FF - r3'!C36</f>
        <v>3.4013000000000002E-2</v>
      </c>
      <c r="FE36" s="127">
        <f>'FF - r3'!D36</f>
        <v>0.1000109</v>
      </c>
      <c r="FF36" s="127">
        <f>'FF - r3'!E36</f>
        <v>0.1046598</v>
      </c>
      <c r="FG36" s="127">
        <f>'FF - r3'!F36</f>
        <v>1.7271600000000002E-2</v>
      </c>
      <c r="FH36" s="127">
        <f>'FF - r3'!G36</f>
        <v>1.0708499999999999E-2</v>
      </c>
      <c r="FI36" s="127">
        <f>'FF - r3'!H36</f>
        <v>3.00904E-2</v>
      </c>
      <c r="FJ36" s="127">
        <f>'FF - r3'!I36</f>
        <v>3.8141300000000003E-2</v>
      </c>
      <c r="FK36" s="127"/>
      <c r="FL36" s="127"/>
    </row>
    <row r="37" spans="1:168" x14ac:dyDescent="0.45">
      <c r="A37" s="63">
        <f t="shared" si="57"/>
        <v>58</v>
      </c>
      <c r="B37" s="134">
        <f t="shared" si="58"/>
        <v>3.4453000000000001E-3</v>
      </c>
      <c r="C37" s="134">
        <f t="shared" si="17"/>
        <v>1.806E-4</v>
      </c>
      <c r="D37" s="134">
        <f t="shared" si="18"/>
        <v>2.7552000000000002E-3</v>
      </c>
      <c r="E37" s="134">
        <f t="shared" si="19"/>
        <v>4.6139600000000003E-2</v>
      </c>
      <c r="F37" s="134">
        <f t="shared" si="20"/>
        <v>2.142E-4</v>
      </c>
      <c r="G37" s="134">
        <f t="shared" si="21"/>
        <v>1.2149999999999999E-3</v>
      </c>
      <c r="H37" s="134"/>
      <c r="I37" s="135"/>
      <c r="J37" s="135"/>
      <c r="K37" s="135"/>
      <c r="BX37" s="64">
        <f t="shared" si="59"/>
        <v>58</v>
      </c>
      <c r="BY37" s="119">
        <f t="shared" si="22"/>
        <v>3.4453000000000001E-3</v>
      </c>
      <c r="BZ37" s="119">
        <f t="shared" si="23"/>
        <v>3.4453000000000001E-3</v>
      </c>
      <c r="CA37" s="119">
        <f t="shared" si="24"/>
        <v>0.1402591</v>
      </c>
      <c r="CB37" s="126">
        <f t="shared" si="25"/>
        <v>1.806E-4</v>
      </c>
      <c r="CC37" s="119">
        <f t="shared" si="26"/>
        <v>1.806E-4</v>
      </c>
      <c r="CD37" s="119">
        <f t="shared" si="27"/>
        <v>3.3608800000000001E-2</v>
      </c>
      <c r="CE37" s="126">
        <f t="shared" si="28"/>
        <v>2.7552000000000002E-3</v>
      </c>
      <c r="CF37" s="119">
        <f t="shared" si="29"/>
        <v>2.7552000000000002E-3</v>
      </c>
      <c r="CG37" s="119">
        <f t="shared" si="30"/>
        <v>9.8948900000000006E-2</v>
      </c>
      <c r="CH37" s="126">
        <f t="shared" si="31"/>
        <v>4.6139600000000003E-2</v>
      </c>
      <c r="CI37" s="119">
        <f t="shared" si="32"/>
        <v>4.6139600000000003E-2</v>
      </c>
      <c r="CJ37" s="119">
        <f t="shared" si="33"/>
        <v>0.1040531</v>
      </c>
      <c r="CK37" s="126">
        <f t="shared" si="34"/>
        <v>2.142E-4</v>
      </c>
      <c r="CL37" s="119">
        <f t="shared" si="35"/>
        <v>2.142E-4</v>
      </c>
      <c r="CM37" s="119">
        <f t="shared" si="36"/>
        <v>1.67829E-2</v>
      </c>
      <c r="CN37" s="126">
        <f t="shared" si="37"/>
        <v>1.2149999999999999E-3</v>
      </c>
      <c r="CO37" s="119">
        <f t="shared" si="38"/>
        <v>1.2149999999999999E-3</v>
      </c>
      <c r="CP37" s="119">
        <f t="shared" si="39"/>
        <v>1.05141E-2</v>
      </c>
      <c r="CQ37" s="126"/>
      <c r="CR37" s="119"/>
      <c r="CS37" s="119"/>
      <c r="CT37" s="138"/>
      <c r="CU37" s="119"/>
      <c r="CV37" s="119"/>
      <c r="CW37" s="138"/>
      <c r="CX37" s="119"/>
      <c r="CY37" s="119"/>
      <c r="DF37" s="64">
        <f t="shared" si="60"/>
        <v>58</v>
      </c>
      <c r="DG37" s="134">
        <f t="shared" si="61"/>
        <v>3.4453000000000001E-3</v>
      </c>
      <c r="DH37" s="134">
        <f t="shared" si="62"/>
        <v>1.806E-4</v>
      </c>
      <c r="DI37" s="134">
        <f t="shared" si="63"/>
        <v>2.7552000000000002E-3</v>
      </c>
      <c r="DJ37" s="134">
        <f t="shared" si="64"/>
        <v>4.6139600000000003E-2</v>
      </c>
      <c r="DK37" s="134">
        <f t="shared" si="65"/>
        <v>2.142E-4</v>
      </c>
      <c r="DL37" s="134">
        <f t="shared" si="66"/>
        <v>1.2149999999999999E-3</v>
      </c>
      <c r="DM37" s="134"/>
      <c r="DN37" s="134"/>
      <c r="DO37" s="134"/>
      <c r="DP37" s="134"/>
      <c r="DQ37" s="32"/>
      <c r="DR37" s="64">
        <f t="shared" si="67"/>
        <v>58</v>
      </c>
      <c r="DS37" s="134">
        <f t="shared" si="45"/>
        <v>3.4453000000000001E-3</v>
      </c>
      <c r="DT37" s="134">
        <f t="shared" si="46"/>
        <v>1.806E-4</v>
      </c>
      <c r="DU37" s="134">
        <f t="shared" si="47"/>
        <v>2.7552000000000002E-3</v>
      </c>
      <c r="DV37" s="134">
        <f t="shared" si="48"/>
        <v>4.6139600000000003E-2</v>
      </c>
      <c r="DW37" s="134">
        <f t="shared" si="49"/>
        <v>2.142E-4</v>
      </c>
      <c r="DX37" s="134">
        <f t="shared" si="50"/>
        <v>1.2149999999999999E-3</v>
      </c>
      <c r="DY37" s="134"/>
      <c r="DZ37" s="134"/>
      <c r="EA37" s="134"/>
      <c r="EB37" s="134"/>
      <c r="ED37" s="64">
        <f t="shared" si="68"/>
        <v>58</v>
      </c>
      <c r="EE37" s="134">
        <f t="shared" si="51"/>
        <v>0.12857923038791394</v>
      </c>
      <c r="EF37" s="134">
        <f t="shared" si="52"/>
        <v>3.2958730144230584E-2</v>
      </c>
      <c r="EG37" s="134">
        <f t="shared" si="53"/>
        <v>0.11219117277808516</v>
      </c>
      <c r="EH37" s="134">
        <f t="shared" si="54"/>
        <v>8.2422457339926827E-2</v>
      </c>
      <c r="EI37" s="134">
        <f t="shared" si="55"/>
        <v>1.7777997612788275E-2</v>
      </c>
      <c r="EJ37" s="134">
        <f t="shared" si="56"/>
        <v>1.8155827188979273E-2</v>
      </c>
      <c r="EK37" s="134"/>
      <c r="EL37" s="134"/>
      <c r="EM37" s="134"/>
      <c r="EN37" s="134"/>
      <c r="EP37" s="64">
        <f t="shared" si="69"/>
        <v>58</v>
      </c>
      <c r="EQ37" s="128">
        <f>IFERROR('TLF GC - r3'!CQ37 / 'TLF GC - r3'!CP37, EQ38)</f>
        <v>0.91672647541524188</v>
      </c>
      <c r="ER37" s="128">
        <f>IFERROR('TLF GC - r3'!CS37 / 'TLF GC - r3'!CR37, ER38)</f>
        <v>0.98065774869172895</v>
      </c>
      <c r="ES37" s="128">
        <f>IFERROR('TLF GC - r3'!CU37 / 'TLF GC - r3'!CT37, ES38)</f>
        <v>1.1338294086956515</v>
      </c>
      <c r="ET37" s="128">
        <f>IFERROR('TLF GC - r3'!CW37 / 'TLF GC - r3'!CV37, ET38)</f>
        <v>0.79211919048953694</v>
      </c>
      <c r="EU37" s="128">
        <f>IFERROR('TLF GC - r3'!CY37 / 'TLF GC - r3'!CX37, EU38)</f>
        <v>1.0592923519051103</v>
      </c>
      <c r="EV37" s="128">
        <f>IFERROR('TLF GC - r3'!DA37 / 'TLF GC - r3'!CZ37, EV38)</f>
        <v>1.7268075431068064</v>
      </c>
      <c r="EW37" s="128"/>
      <c r="EX37" s="128"/>
      <c r="EY37" s="128"/>
      <c r="EZ37" s="128"/>
      <c r="FB37" s="129">
        <f>'FF - r3'!A37</f>
        <v>58</v>
      </c>
      <c r="FC37" s="127">
        <f>'FF - r3'!B37</f>
        <v>0.1402591</v>
      </c>
      <c r="FD37" s="127">
        <f>'FF - r3'!C37</f>
        <v>3.3608800000000001E-2</v>
      </c>
      <c r="FE37" s="127">
        <f>'FF - r3'!D37</f>
        <v>9.8948900000000006E-2</v>
      </c>
      <c r="FF37" s="127">
        <f>'FF - r3'!E37</f>
        <v>0.1040531</v>
      </c>
      <c r="FG37" s="127">
        <f>'FF - r3'!F37</f>
        <v>1.67829E-2</v>
      </c>
      <c r="FH37" s="127">
        <f>'FF - r3'!G37</f>
        <v>1.05141E-2</v>
      </c>
      <c r="FI37" s="127">
        <f>'FF - r3'!H37</f>
        <v>2.9657900000000001E-2</v>
      </c>
      <c r="FJ37" s="127">
        <f>'FF - r3'!I37</f>
        <v>3.8096400000000002E-2</v>
      </c>
      <c r="FK37" s="127"/>
      <c r="FL37" s="127"/>
    </row>
    <row r="38" spans="1:168" x14ac:dyDescent="0.45">
      <c r="A38" s="63">
        <f t="shared" si="57"/>
        <v>60</v>
      </c>
      <c r="B38" s="134">
        <f t="shared" si="58"/>
        <v>3.0679000000000001E-3</v>
      </c>
      <c r="C38" s="134">
        <f t="shared" si="17"/>
        <v>1.9660000000000001E-4</v>
      </c>
      <c r="D38" s="134">
        <f t="shared" si="18"/>
        <v>1.4875000000000001E-3</v>
      </c>
      <c r="E38" s="134">
        <f t="shared" si="19"/>
        <v>5.08575E-2</v>
      </c>
      <c r="F38" s="134">
        <f t="shared" si="20"/>
        <v>2.0450000000000001E-4</v>
      </c>
      <c r="G38" s="134">
        <f t="shared" si="21"/>
        <v>1.0560999999999999E-3</v>
      </c>
      <c r="H38" s="134"/>
      <c r="I38" s="135"/>
      <c r="J38" s="135"/>
      <c r="K38" s="135"/>
      <c r="BX38" s="64">
        <f t="shared" si="59"/>
        <v>60</v>
      </c>
      <c r="BY38" s="119">
        <f t="shared" si="22"/>
        <v>3.0679000000000001E-3</v>
      </c>
      <c r="BZ38" s="119">
        <f t="shared" si="23"/>
        <v>3.0679000000000001E-3</v>
      </c>
      <c r="CA38" s="119">
        <f t="shared" si="24"/>
        <v>0.13590250000000001</v>
      </c>
      <c r="CB38" s="126">
        <f t="shared" si="25"/>
        <v>1.9660000000000001E-4</v>
      </c>
      <c r="CC38" s="119">
        <f t="shared" si="26"/>
        <v>1.9660000000000001E-4</v>
      </c>
      <c r="CD38" s="119">
        <f t="shared" si="27"/>
        <v>3.3210900000000002E-2</v>
      </c>
      <c r="CE38" s="126">
        <f t="shared" si="28"/>
        <v>1.4875000000000001E-3</v>
      </c>
      <c r="CF38" s="119">
        <f t="shared" si="29"/>
        <v>1.4875000000000001E-3</v>
      </c>
      <c r="CG38" s="119">
        <f t="shared" si="30"/>
        <v>9.7886899999999999E-2</v>
      </c>
      <c r="CH38" s="126">
        <f t="shared" si="31"/>
        <v>5.08575E-2</v>
      </c>
      <c r="CI38" s="119">
        <f t="shared" si="32"/>
        <v>5.08575E-2</v>
      </c>
      <c r="CJ38" s="119">
        <f t="shared" si="33"/>
        <v>0.10344639999999999</v>
      </c>
      <c r="CK38" s="126">
        <f t="shared" si="34"/>
        <v>2.0450000000000001E-4</v>
      </c>
      <c r="CL38" s="119">
        <f t="shared" si="35"/>
        <v>2.0450000000000001E-4</v>
      </c>
      <c r="CM38" s="119">
        <f t="shared" si="36"/>
        <v>1.6363900000000001E-2</v>
      </c>
      <c r="CN38" s="126">
        <f t="shared" si="37"/>
        <v>1.0560999999999999E-3</v>
      </c>
      <c r="CO38" s="119">
        <f t="shared" si="38"/>
        <v>1.0560999999999999E-3</v>
      </c>
      <c r="CP38" s="119">
        <f t="shared" si="39"/>
        <v>1.0326E-2</v>
      </c>
      <c r="CQ38" s="126"/>
      <c r="CR38" s="119"/>
      <c r="CS38" s="119"/>
      <c r="CT38" s="138"/>
      <c r="CU38" s="119"/>
      <c r="CV38" s="119"/>
      <c r="CW38" s="138"/>
      <c r="CX38" s="119"/>
      <c r="CY38" s="119"/>
      <c r="DF38" s="64">
        <f t="shared" si="60"/>
        <v>60</v>
      </c>
      <c r="DG38" s="134">
        <f t="shared" si="61"/>
        <v>3.0679000000000001E-3</v>
      </c>
      <c r="DH38" s="134">
        <f t="shared" si="62"/>
        <v>1.9660000000000001E-4</v>
      </c>
      <c r="DI38" s="134">
        <f t="shared" si="63"/>
        <v>1.4875000000000001E-3</v>
      </c>
      <c r="DJ38" s="134">
        <f t="shared" si="64"/>
        <v>5.08575E-2</v>
      </c>
      <c r="DK38" s="134">
        <f t="shared" si="65"/>
        <v>2.0450000000000001E-4</v>
      </c>
      <c r="DL38" s="134">
        <f t="shared" si="66"/>
        <v>1.0560999999999999E-3</v>
      </c>
      <c r="DM38" s="134"/>
      <c r="DN38" s="134"/>
      <c r="DO38" s="134"/>
      <c r="DP38" s="134"/>
      <c r="DQ38" s="32"/>
      <c r="DR38" s="64">
        <f t="shared" si="67"/>
        <v>60</v>
      </c>
      <c r="DS38" s="134">
        <f t="shared" si="45"/>
        <v>3.0679000000000001E-3</v>
      </c>
      <c r="DT38" s="134">
        <f t="shared" si="46"/>
        <v>1.9660000000000001E-4</v>
      </c>
      <c r="DU38" s="134">
        <f t="shared" si="47"/>
        <v>1.4875000000000001E-3</v>
      </c>
      <c r="DV38" s="134">
        <f t="shared" si="48"/>
        <v>5.08575E-2</v>
      </c>
      <c r="DW38" s="134">
        <f t="shared" si="49"/>
        <v>2.0450000000000001E-4</v>
      </c>
      <c r="DX38" s="134">
        <f t="shared" si="50"/>
        <v>1.0560999999999999E-3</v>
      </c>
      <c r="DY38" s="134"/>
      <c r="DZ38" s="134"/>
      <c r="EA38" s="134"/>
      <c r="EB38" s="134"/>
      <c r="ED38" s="64">
        <f t="shared" si="68"/>
        <v>60</v>
      </c>
      <c r="EE38" s="134">
        <f t="shared" si="51"/>
        <v>0.11449457872098463</v>
      </c>
      <c r="EF38" s="134">
        <f t="shared" si="52"/>
        <v>3.5881702590970489E-2</v>
      </c>
      <c r="EG38" s="134">
        <f t="shared" si="53"/>
        <v>6.0571911430746965E-2</v>
      </c>
      <c r="EH38" s="134">
        <f t="shared" si="54"/>
        <v>9.0850406254195631E-2</v>
      </c>
      <c r="EI38" s="134">
        <f t="shared" si="55"/>
        <v>1.6974764425902584E-2</v>
      </c>
      <c r="EJ38" s="134">
        <f t="shared" si="56"/>
        <v>1.5781999181869788E-2</v>
      </c>
      <c r="EK38" s="134"/>
      <c r="EL38" s="134"/>
      <c r="EM38" s="134"/>
      <c r="EN38" s="134"/>
      <c r="EP38" s="64">
        <f t="shared" si="69"/>
        <v>60</v>
      </c>
      <c r="EQ38" s="128">
        <f>IFERROR('TLF GC - r3'!CQ38 / 'TLF GC - r3'!CP38, EQ39)</f>
        <v>0.84247588323235134</v>
      </c>
      <c r="ER38" s="128">
        <f>IFERROR('TLF GC - r3'!CS38 / 'TLF GC - r3'!CR38, ER39)</f>
        <v>1.0804194583998172</v>
      </c>
      <c r="ES38" s="128">
        <f>IFERROR('TLF GC - r3'!CU38 / 'TLF GC - r3'!CT38, ES39)</f>
        <v>0.61879486867749378</v>
      </c>
      <c r="ET38" s="128">
        <f>IFERROR('TLF GC - r3'!CW38 / 'TLF GC - r3'!CV38, ET39)</f>
        <v>0.87823651914610501</v>
      </c>
      <c r="EU38" s="128">
        <f>IFERROR('TLF GC - r3'!CY38 / 'TLF GC - r3'!CX38, EU39)</f>
        <v>1.0373300023773417</v>
      </c>
      <c r="EV38" s="128">
        <f>IFERROR('TLF GC - r3'!DA38 / 'TLF GC - r3'!CZ38, EV39)</f>
        <v>1.5283748965591506</v>
      </c>
      <c r="EW38" s="128"/>
      <c r="EX38" s="128"/>
      <c r="EY38" s="128"/>
      <c r="EZ38" s="128"/>
      <c r="FB38" s="129">
        <f>'FF - r3'!A38</f>
        <v>60</v>
      </c>
      <c r="FC38" s="127">
        <f>'FF - r3'!B38</f>
        <v>0.13590250000000001</v>
      </c>
      <c r="FD38" s="127">
        <f>'FF - r3'!C38</f>
        <v>3.3210900000000002E-2</v>
      </c>
      <c r="FE38" s="127">
        <f>'FF - r3'!D38</f>
        <v>9.7886899999999999E-2</v>
      </c>
      <c r="FF38" s="127">
        <f>'FF - r3'!E38</f>
        <v>0.10344639999999999</v>
      </c>
      <c r="FG38" s="127">
        <f>'FF - r3'!F38</f>
        <v>1.6363900000000001E-2</v>
      </c>
      <c r="FH38" s="127">
        <f>'FF - r3'!G38</f>
        <v>1.0326E-2</v>
      </c>
      <c r="FI38" s="127">
        <f>'FF - r3'!H38</f>
        <v>2.9225399999999999E-2</v>
      </c>
      <c r="FJ38" s="127">
        <f>'FF - r3'!I38</f>
        <v>3.8051599999999998E-2</v>
      </c>
      <c r="FK38" s="127"/>
      <c r="FL38" s="127"/>
    </row>
    <row r="39" spans="1:168" x14ac:dyDescent="0.45">
      <c r="A39" s="63">
        <f t="shared" si="57"/>
        <v>62</v>
      </c>
      <c r="B39" s="134">
        <f t="shared" si="58"/>
        <v>3.1113999999999998E-3</v>
      </c>
      <c r="C39" s="134">
        <f t="shared" si="17"/>
        <v>1.773E-4</v>
      </c>
      <c r="D39" s="134">
        <f t="shared" si="18"/>
        <v>1.2061000000000001E-3</v>
      </c>
      <c r="E39" s="134">
        <f t="shared" si="19"/>
        <v>5.9674600000000001E-2</v>
      </c>
      <c r="F39" s="134">
        <f t="shared" si="20"/>
        <v>1.83E-4</v>
      </c>
      <c r="G39" s="134">
        <f t="shared" si="21"/>
        <v>7.5469999999999997E-4</v>
      </c>
      <c r="H39" s="134"/>
      <c r="I39" s="135"/>
      <c r="J39" s="135"/>
      <c r="K39" s="135"/>
      <c r="BX39" s="64">
        <f t="shared" si="59"/>
        <v>62</v>
      </c>
      <c r="BY39" s="119">
        <f t="shared" si="22"/>
        <v>3.1113999999999998E-3</v>
      </c>
      <c r="BZ39" s="119">
        <f t="shared" si="23"/>
        <v>3.1113999999999998E-3</v>
      </c>
      <c r="CA39" s="119">
        <f t="shared" si="24"/>
        <v>0.13273299999999999</v>
      </c>
      <c r="CB39" s="126">
        <f t="shared" si="25"/>
        <v>1.773E-4</v>
      </c>
      <c r="CC39" s="119">
        <f t="shared" si="26"/>
        <v>1.773E-4</v>
      </c>
      <c r="CD39" s="119">
        <f t="shared" si="27"/>
        <v>3.2813000000000002E-2</v>
      </c>
      <c r="CE39" s="126">
        <f t="shared" si="28"/>
        <v>1.2061000000000001E-3</v>
      </c>
      <c r="CF39" s="119">
        <f t="shared" si="29"/>
        <v>1.2061000000000001E-3</v>
      </c>
      <c r="CG39" s="119">
        <f t="shared" si="30"/>
        <v>9.6824800000000003E-2</v>
      </c>
      <c r="CH39" s="126">
        <f t="shared" si="31"/>
        <v>5.9674600000000001E-2</v>
      </c>
      <c r="CI39" s="119">
        <f t="shared" si="32"/>
        <v>5.9674600000000001E-2</v>
      </c>
      <c r="CJ39" s="119">
        <f t="shared" si="33"/>
        <v>0.1028396</v>
      </c>
      <c r="CK39" s="126">
        <f t="shared" si="34"/>
        <v>1.83E-4</v>
      </c>
      <c r="CL39" s="119">
        <f t="shared" si="35"/>
        <v>1.83E-4</v>
      </c>
      <c r="CM39" s="119">
        <f t="shared" si="36"/>
        <v>1.6014500000000001E-2</v>
      </c>
      <c r="CN39" s="126">
        <f t="shared" si="37"/>
        <v>7.5469999999999997E-4</v>
      </c>
      <c r="CO39" s="119">
        <f t="shared" si="38"/>
        <v>7.5469999999999997E-4</v>
      </c>
      <c r="CP39" s="119">
        <f t="shared" si="39"/>
        <v>1.01379E-2</v>
      </c>
      <c r="CQ39" s="126"/>
      <c r="CR39" s="119"/>
      <c r="CS39" s="119"/>
      <c r="CT39" s="138"/>
      <c r="CU39" s="119"/>
      <c r="CV39" s="119"/>
      <c r="CW39" s="138"/>
      <c r="CX39" s="119"/>
      <c r="CY39" s="119"/>
      <c r="DF39" s="64">
        <f t="shared" si="60"/>
        <v>62</v>
      </c>
      <c r="DG39" s="134">
        <f t="shared" si="61"/>
        <v>3.1113999999999998E-3</v>
      </c>
      <c r="DH39" s="134">
        <f t="shared" si="62"/>
        <v>1.773E-4</v>
      </c>
      <c r="DI39" s="134">
        <f t="shared" si="63"/>
        <v>1.2061000000000001E-3</v>
      </c>
      <c r="DJ39" s="134">
        <f t="shared" si="64"/>
        <v>5.9674600000000001E-2</v>
      </c>
      <c r="DK39" s="134">
        <f t="shared" si="65"/>
        <v>1.83E-4</v>
      </c>
      <c r="DL39" s="134">
        <f t="shared" si="66"/>
        <v>7.5469999999999997E-4</v>
      </c>
      <c r="DM39" s="134"/>
      <c r="DN39" s="134"/>
      <c r="DO39" s="134"/>
      <c r="DP39" s="134"/>
      <c r="DQ39" s="32"/>
      <c r="DR39" s="64">
        <f t="shared" si="67"/>
        <v>62</v>
      </c>
      <c r="DS39" s="134">
        <f t="shared" si="45"/>
        <v>3.1113999999999998E-3</v>
      </c>
      <c r="DT39" s="134">
        <f t="shared" si="46"/>
        <v>1.773E-4</v>
      </c>
      <c r="DU39" s="134">
        <f t="shared" si="47"/>
        <v>1.2061000000000001E-3</v>
      </c>
      <c r="DV39" s="134">
        <f t="shared" si="48"/>
        <v>5.9674600000000001E-2</v>
      </c>
      <c r="DW39" s="134">
        <f t="shared" si="49"/>
        <v>1.83E-4</v>
      </c>
      <c r="DX39" s="134">
        <f t="shared" si="50"/>
        <v>7.5469999999999997E-4</v>
      </c>
      <c r="DY39" s="134"/>
      <c r="DZ39" s="134"/>
      <c r="EA39" s="134"/>
      <c r="EB39" s="134"/>
      <c r="ED39" s="64">
        <f t="shared" si="68"/>
        <v>62</v>
      </c>
      <c r="EE39" s="134">
        <f t="shared" si="51"/>
        <v>0.11611711846998432</v>
      </c>
      <c r="EF39" s="134">
        <f t="shared" si="52"/>
        <v>3.2344016424696496E-2</v>
      </c>
      <c r="EG39" s="134">
        <f t="shared" si="53"/>
        <v>4.9110875845393427E-2</v>
      </c>
      <c r="EH39" s="134">
        <f t="shared" si="54"/>
        <v>0.10660088210419401</v>
      </c>
      <c r="EI39" s="134">
        <f t="shared" si="55"/>
        <v>1.5188237712606566E-2</v>
      </c>
      <c r="EJ39" s="134">
        <f t="shared" si="56"/>
        <v>1.1277130054353364E-2</v>
      </c>
      <c r="EK39" s="134"/>
      <c r="EL39" s="134"/>
      <c r="EM39" s="134"/>
      <c r="EN39" s="134"/>
      <c r="EP39" s="64">
        <f t="shared" si="69"/>
        <v>62</v>
      </c>
      <c r="EQ39" s="128">
        <f>IFERROR('TLF GC - r3'!CQ39 / 'TLF GC - r3'!CP39, EQ40)</f>
        <v>0.87481725320744896</v>
      </c>
      <c r="ER39" s="128">
        <f>IFERROR('TLF GC - r3'!CS39 / 'TLF GC - r3'!CR39, ER40)</f>
        <v>0.9857073850210738</v>
      </c>
      <c r="ES39" s="128">
        <f>IFERROR('TLF GC - r3'!CU39 / 'TLF GC - r3'!CT39, ES40)</f>
        <v>0.50721381139329413</v>
      </c>
      <c r="ET39" s="128">
        <f>IFERROR('TLF GC - r3'!CW39 / 'TLF GC - r3'!CV39, ET40)</f>
        <v>1.0365742584004023</v>
      </c>
      <c r="EU39" s="128">
        <f>IFERROR('TLF GC - r3'!CY39 / 'TLF GC - r3'!CX39, EU40)</f>
        <v>0.94840536467617254</v>
      </c>
      <c r="EV39" s="128">
        <f>IFERROR('TLF GC - r3'!DA39 / 'TLF GC - r3'!CZ39, EV40)</f>
        <v>1.1123733765724029</v>
      </c>
      <c r="EW39" s="128"/>
      <c r="EX39" s="128"/>
      <c r="EY39" s="128"/>
      <c r="EZ39" s="128"/>
      <c r="FB39" s="129">
        <f>'FF - r3'!A39</f>
        <v>62</v>
      </c>
      <c r="FC39" s="127">
        <f>'FF - r3'!B39</f>
        <v>0.13273299999999999</v>
      </c>
      <c r="FD39" s="127">
        <f>'FF - r3'!C39</f>
        <v>3.2813000000000002E-2</v>
      </c>
      <c r="FE39" s="127">
        <f>'FF - r3'!D39</f>
        <v>9.6824800000000003E-2</v>
      </c>
      <c r="FF39" s="127">
        <f>'FF - r3'!E39</f>
        <v>0.1028396</v>
      </c>
      <c r="FG39" s="127">
        <f>'FF - r3'!F39</f>
        <v>1.6014500000000001E-2</v>
      </c>
      <c r="FH39" s="127">
        <f>'FF - r3'!G39</f>
        <v>1.01379E-2</v>
      </c>
      <c r="FI39" s="127">
        <f>'FF - r3'!H39</f>
        <v>2.87928E-2</v>
      </c>
      <c r="FJ39" s="127">
        <f>'FF - r3'!I39</f>
        <v>3.8006699999999997E-2</v>
      </c>
      <c r="FK39" s="127"/>
      <c r="FL39" s="127"/>
    </row>
    <row r="40" spans="1:168" x14ac:dyDescent="0.45">
      <c r="A40" s="63">
        <f t="shared" si="57"/>
        <v>64</v>
      </c>
      <c r="B40" s="134">
        <f t="shared" si="58"/>
        <v>3.2166999999999999E-3</v>
      </c>
      <c r="C40" s="134">
        <f t="shared" si="17"/>
        <v>1.596E-4</v>
      </c>
      <c r="D40" s="134">
        <f t="shared" si="18"/>
        <v>1.3028E-3</v>
      </c>
      <c r="E40" s="134">
        <f t="shared" si="19"/>
        <v>5.55924E-2</v>
      </c>
      <c r="F40" s="134">
        <f t="shared" si="20"/>
        <v>1.963E-4</v>
      </c>
      <c r="G40" s="134">
        <f t="shared" si="21"/>
        <v>1.003E-3</v>
      </c>
      <c r="H40" s="134"/>
      <c r="I40" s="135"/>
      <c r="J40" s="135"/>
      <c r="K40" s="135"/>
      <c r="BX40" s="64">
        <f t="shared" si="59"/>
        <v>64</v>
      </c>
      <c r="BY40" s="119">
        <f t="shared" ref="BY40:BY71" si="70">B40</f>
        <v>3.2166999999999999E-3</v>
      </c>
      <c r="BZ40" s="119">
        <f t="shared" ref="BZ40:BZ71" si="71">DS40</f>
        <v>3.2166999999999999E-3</v>
      </c>
      <c r="CA40" s="119">
        <f t="shared" ref="CA40:CA71" si="72">FC40</f>
        <v>0.13075059999999999</v>
      </c>
      <c r="CB40" s="126">
        <f t="shared" ref="CB40:CB71" si="73">C40</f>
        <v>1.596E-4</v>
      </c>
      <c r="CC40" s="119">
        <f t="shared" ref="CC40:CC71" si="74">DT40</f>
        <v>1.596E-4</v>
      </c>
      <c r="CD40" s="119">
        <f t="shared" ref="CD40:CD71" si="75">FD40</f>
        <v>3.2420400000000002E-2</v>
      </c>
      <c r="CE40" s="126">
        <f t="shared" ref="CE40:CE71" si="76">D40</f>
        <v>1.3028E-3</v>
      </c>
      <c r="CF40" s="119">
        <f t="shared" ref="CF40:CF71" si="77">DU40</f>
        <v>1.3028E-3</v>
      </c>
      <c r="CG40" s="119">
        <f t="shared" ref="CG40:CG71" si="78">FE40</f>
        <v>9.5762799999999995E-2</v>
      </c>
      <c r="CH40" s="126">
        <f t="shared" ref="CH40:CH71" si="79">E40</f>
        <v>5.55924E-2</v>
      </c>
      <c r="CI40" s="119">
        <f t="shared" ref="CI40:CI71" si="80">DV40</f>
        <v>5.55924E-2</v>
      </c>
      <c r="CJ40" s="119">
        <f t="shared" ref="CJ40:CJ71" si="81">FF40</f>
        <v>0.1022329</v>
      </c>
      <c r="CK40" s="126">
        <f t="shared" ref="CK40:CK71" si="82">F40</f>
        <v>1.963E-4</v>
      </c>
      <c r="CL40" s="119">
        <f t="shared" ref="CL40:CL71" si="83">DW40</f>
        <v>1.963E-4</v>
      </c>
      <c r="CM40" s="119">
        <f t="shared" ref="CM40:CM71" si="84">FG40</f>
        <v>1.5665100000000001E-2</v>
      </c>
      <c r="CN40" s="126">
        <f t="shared" ref="CN40:CN71" si="85">G40</f>
        <v>1.003E-3</v>
      </c>
      <c r="CO40" s="119">
        <f t="shared" ref="CO40:CO71" si="86">DX40</f>
        <v>1.003E-3</v>
      </c>
      <c r="CP40" s="119">
        <f t="shared" ref="CP40:CP71" si="87">FH40</f>
        <v>9.9552000000000009E-3</v>
      </c>
      <c r="CQ40" s="126"/>
      <c r="CR40" s="119"/>
      <c r="CS40" s="119"/>
      <c r="CT40" s="138"/>
      <c r="CU40" s="119"/>
      <c r="CV40" s="119"/>
      <c r="CW40" s="138"/>
      <c r="CX40" s="119"/>
      <c r="CY40" s="119"/>
      <c r="DF40" s="64">
        <f t="shared" si="60"/>
        <v>64</v>
      </c>
      <c r="DG40" s="134">
        <f t="shared" si="61"/>
        <v>3.2166999999999999E-3</v>
      </c>
      <c r="DH40" s="134">
        <f t="shared" si="62"/>
        <v>1.596E-4</v>
      </c>
      <c r="DI40" s="134">
        <f t="shared" si="63"/>
        <v>1.3028E-3</v>
      </c>
      <c r="DJ40" s="134">
        <f t="shared" si="64"/>
        <v>5.55924E-2</v>
      </c>
      <c r="DK40" s="134">
        <f t="shared" si="65"/>
        <v>1.963E-4</v>
      </c>
      <c r="DL40" s="134">
        <f t="shared" si="66"/>
        <v>1.003E-3</v>
      </c>
      <c r="DM40" s="134"/>
      <c r="DN40" s="134"/>
      <c r="DO40" s="134"/>
      <c r="DP40" s="134"/>
      <c r="DQ40" s="32"/>
      <c r="DR40" s="64">
        <f t="shared" si="67"/>
        <v>64</v>
      </c>
      <c r="DS40" s="134">
        <f t="shared" ref="DS40:DS71" si="88">ROUND(EE40 / EE$3, 7)</f>
        <v>3.2166999999999999E-3</v>
      </c>
      <c r="DT40" s="134">
        <f t="shared" ref="DT40:DT71" si="89">ROUND(EF40 / EF$3, 7)</f>
        <v>1.596E-4</v>
      </c>
      <c r="DU40" s="134">
        <f t="shared" ref="DU40:DU71" si="90">ROUND(EG40 / EG$3, 7)</f>
        <v>1.3028E-3</v>
      </c>
      <c r="DV40" s="134">
        <f t="shared" ref="DV40:DV71" si="91">ROUND(EH40 / EH$3, 7)</f>
        <v>5.55924E-2</v>
      </c>
      <c r="DW40" s="134">
        <f t="shared" ref="DW40:DW71" si="92">ROUND(EI40 / EI$3, 7)</f>
        <v>1.963E-4</v>
      </c>
      <c r="DX40" s="134">
        <f t="shared" ref="DX40:DX71" si="93">ROUND(EJ40 / EJ$3, 7)</f>
        <v>1.003E-3</v>
      </c>
      <c r="DY40" s="134"/>
      <c r="DZ40" s="134"/>
      <c r="EA40" s="134"/>
      <c r="EB40" s="134"/>
      <c r="ED40" s="64">
        <f t="shared" si="68"/>
        <v>64</v>
      </c>
      <c r="EE40" s="134">
        <f t="shared" si="51"/>
        <v>0.12004660421801612</v>
      </c>
      <c r="EF40" s="134">
        <f t="shared" si="52"/>
        <v>2.9116430210267417E-2</v>
      </c>
      <c r="EG40" s="134">
        <f t="shared" si="53"/>
        <v>5.3049524047143561E-2</v>
      </c>
      <c r="EH40" s="134">
        <f t="shared" si="54"/>
        <v>9.9308569930263102E-2</v>
      </c>
      <c r="EI40" s="134">
        <f t="shared" si="55"/>
        <v>1.6287309700975933E-2</v>
      </c>
      <c r="EJ40" s="134">
        <f t="shared" si="56"/>
        <v>1.4987371676143502E-2</v>
      </c>
      <c r="EK40" s="134"/>
      <c r="EL40" s="134"/>
      <c r="EM40" s="134"/>
      <c r="EN40" s="134"/>
      <c r="EP40" s="64">
        <f t="shared" si="69"/>
        <v>64</v>
      </c>
      <c r="EQ40" s="128">
        <f>IFERROR('TLF GC - r3'!CQ40 / 'TLF GC - r3'!CP40, EQ41)</f>
        <v>0.91813425114696323</v>
      </c>
      <c r="ER40" s="128">
        <f>IFERROR('TLF GC - r3'!CS40 / 'TLF GC - r3'!CR40, ER41)</f>
        <v>0.89808978946180229</v>
      </c>
      <c r="ES40" s="128">
        <f>IFERROR('TLF GC - r3'!CU40 / 'TLF GC - r3'!CT40, ES41)</f>
        <v>0.55396797135363174</v>
      </c>
      <c r="ET40" s="128">
        <f>IFERROR('TLF GC - r3'!CW40 / 'TLF GC - r3'!CV40, ET41)</f>
        <v>0.97139541116668993</v>
      </c>
      <c r="EU40" s="128">
        <f>IFERROR('TLF GC - r3'!CY40 / 'TLF GC - r3'!CX40, EU41)</f>
        <v>1.0397194847767286</v>
      </c>
      <c r="EV40" s="128">
        <f>IFERROR('TLF GC - r3'!DA40 / 'TLF GC - r3'!CZ40, EV41)</f>
        <v>1.5054817257456907</v>
      </c>
      <c r="EW40" s="128"/>
      <c r="EX40" s="128"/>
      <c r="EY40" s="128"/>
      <c r="EZ40" s="128"/>
      <c r="FB40" s="129">
        <f>'FF - r3'!A40</f>
        <v>64</v>
      </c>
      <c r="FC40" s="127">
        <f>'FF - r3'!B40</f>
        <v>0.13075059999999999</v>
      </c>
      <c r="FD40" s="127">
        <f>'FF - r3'!C40</f>
        <v>3.2420400000000002E-2</v>
      </c>
      <c r="FE40" s="127">
        <f>'FF - r3'!D40</f>
        <v>9.5762799999999995E-2</v>
      </c>
      <c r="FF40" s="127">
        <f>'FF - r3'!E40</f>
        <v>0.1022329</v>
      </c>
      <c r="FG40" s="127">
        <f>'FF - r3'!F40</f>
        <v>1.5665100000000001E-2</v>
      </c>
      <c r="FH40" s="127">
        <f>'FF - r3'!G40</f>
        <v>9.9552000000000009E-3</v>
      </c>
      <c r="FI40" s="127">
        <f>'FF - r3'!H40</f>
        <v>2.8360300000000001E-2</v>
      </c>
      <c r="FJ40" s="127">
        <f>'FF - r3'!I40</f>
        <v>3.79619E-2</v>
      </c>
      <c r="FK40" s="127"/>
      <c r="FL40" s="127"/>
    </row>
    <row r="41" spans="1:168" x14ac:dyDescent="0.45">
      <c r="A41" s="63">
        <f t="shared" si="57"/>
        <v>66</v>
      </c>
      <c r="B41" s="134">
        <f t="shared" si="58"/>
        <v>3.3138E-3</v>
      </c>
      <c r="C41" s="134">
        <f t="shared" si="17"/>
        <v>1.6880000000000001E-4</v>
      </c>
      <c r="D41" s="134">
        <f t="shared" si="18"/>
        <v>2.2542999999999999E-3</v>
      </c>
      <c r="E41" s="134">
        <f t="shared" si="19"/>
        <v>5.57309E-2</v>
      </c>
      <c r="F41" s="134">
        <f t="shared" si="20"/>
        <v>1.839E-4</v>
      </c>
      <c r="G41" s="134">
        <f t="shared" si="21"/>
        <v>1.1734E-3</v>
      </c>
      <c r="H41" s="134"/>
      <c r="I41" s="135"/>
      <c r="J41" s="135"/>
      <c r="K41" s="135"/>
      <c r="BX41" s="64">
        <f t="shared" si="59"/>
        <v>66</v>
      </c>
      <c r="BY41" s="119">
        <f t="shared" si="70"/>
        <v>3.3138E-3</v>
      </c>
      <c r="BZ41" s="119">
        <f t="shared" si="71"/>
        <v>3.3138E-3</v>
      </c>
      <c r="CA41" s="119">
        <f t="shared" si="72"/>
        <v>0.1287682</v>
      </c>
      <c r="CB41" s="126">
        <f t="shared" si="73"/>
        <v>1.6880000000000001E-4</v>
      </c>
      <c r="CC41" s="119">
        <f t="shared" si="74"/>
        <v>1.6880000000000001E-4</v>
      </c>
      <c r="CD41" s="119">
        <f t="shared" si="75"/>
        <v>3.2028800000000003E-2</v>
      </c>
      <c r="CE41" s="126">
        <f t="shared" si="76"/>
        <v>2.2542999999999999E-3</v>
      </c>
      <c r="CF41" s="119">
        <f t="shared" si="77"/>
        <v>2.2542999999999999E-3</v>
      </c>
      <c r="CG41" s="119">
        <f t="shared" si="78"/>
        <v>9.4700699999999999E-2</v>
      </c>
      <c r="CH41" s="126">
        <f t="shared" si="79"/>
        <v>5.57309E-2</v>
      </c>
      <c r="CI41" s="119">
        <f t="shared" si="80"/>
        <v>5.57309E-2</v>
      </c>
      <c r="CJ41" s="119">
        <f t="shared" si="81"/>
        <v>0.1016262</v>
      </c>
      <c r="CK41" s="126">
        <f t="shared" si="82"/>
        <v>1.839E-4</v>
      </c>
      <c r="CL41" s="119">
        <f t="shared" si="83"/>
        <v>1.839E-4</v>
      </c>
      <c r="CM41" s="119">
        <f t="shared" si="84"/>
        <v>1.5315799999999999E-2</v>
      </c>
      <c r="CN41" s="126">
        <f t="shared" si="85"/>
        <v>1.1734E-3</v>
      </c>
      <c r="CO41" s="119">
        <f t="shared" si="86"/>
        <v>1.1734E-3</v>
      </c>
      <c r="CP41" s="119">
        <f t="shared" si="87"/>
        <v>9.7733999999999998E-3</v>
      </c>
      <c r="CQ41" s="126"/>
      <c r="CR41" s="119"/>
      <c r="CS41" s="119"/>
      <c r="CT41" s="138"/>
      <c r="CU41" s="119"/>
      <c r="CV41" s="119"/>
      <c r="CW41" s="138"/>
      <c r="CX41" s="119"/>
      <c r="CY41" s="119"/>
      <c r="DF41" s="64">
        <f t="shared" si="60"/>
        <v>66</v>
      </c>
      <c r="DG41" s="134">
        <f t="shared" si="61"/>
        <v>3.3138E-3</v>
      </c>
      <c r="DH41" s="134">
        <f t="shared" si="62"/>
        <v>1.6880000000000001E-4</v>
      </c>
      <c r="DI41" s="134">
        <f t="shared" si="63"/>
        <v>2.2542999999999999E-3</v>
      </c>
      <c r="DJ41" s="134">
        <f t="shared" si="64"/>
        <v>5.57309E-2</v>
      </c>
      <c r="DK41" s="134">
        <f t="shared" si="65"/>
        <v>1.839E-4</v>
      </c>
      <c r="DL41" s="134">
        <f t="shared" si="66"/>
        <v>1.1734E-3</v>
      </c>
      <c r="DM41" s="134"/>
      <c r="DN41" s="134"/>
      <c r="DO41" s="134"/>
      <c r="DP41" s="134"/>
      <c r="DQ41" s="32"/>
      <c r="DR41" s="64">
        <f t="shared" si="67"/>
        <v>66</v>
      </c>
      <c r="DS41" s="134">
        <f t="shared" si="88"/>
        <v>3.3138E-3</v>
      </c>
      <c r="DT41" s="134">
        <f t="shared" si="89"/>
        <v>1.6880000000000001E-4</v>
      </c>
      <c r="DU41" s="134">
        <f t="shared" si="90"/>
        <v>2.2542999999999999E-3</v>
      </c>
      <c r="DV41" s="134">
        <f t="shared" si="91"/>
        <v>5.57309E-2</v>
      </c>
      <c r="DW41" s="134">
        <f t="shared" si="92"/>
        <v>1.839E-4</v>
      </c>
      <c r="DX41" s="134">
        <f t="shared" si="93"/>
        <v>1.1734E-3</v>
      </c>
      <c r="DY41" s="134"/>
      <c r="DZ41" s="134"/>
      <c r="EA41" s="134"/>
      <c r="EB41" s="134"/>
      <c r="ED41" s="64">
        <f t="shared" si="68"/>
        <v>66</v>
      </c>
      <c r="EE41" s="134">
        <f t="shared" si="51"/>
        <v>0.12367117063001518</v>
      </c>
      <c r="EF41" s="134">
        <f t="shared" si="52"/>
        <v>3.0805462537920828E-2</v>
      </c>
      <c r="EG41" s="134">
        <f t="shared" si="53"/>
        <v>9.1795459984748543E-2</v>
      </c>
      <c r="EH41" s="134">
        <f t="shared" si="54"/>
        <v>9.9556013046337655E-2</v>
      </c>
      <c r="EI41" s="134">
        <f t="shared" si="55"/>
        <v>1.5263160125091806E-2</v>
      </c>
      <c r="EJ41" s="134">
        <f t="shared" si="56"/>
        <v>1.7533636323986985E-2</v>
      </c>
      <c r="EK41" s="134"/>
      <c r="EL41" s="134"/>
      <c r="EM41" s="134"/>
      <c r="EN41" s="134"/>
      <c r="EP41" s="64">
        <f t="shared" si="69"/>
        <v>66</v>
      </c>
      <c r="EQ41" s="128">
        <f>IFERROR('TLF GC - r3'!CQ41 / 'TLF GC - r3'!CP41, EQ42)</f>
        <v>0.96041701778867128</v>
      </c>
      <c r="ER41" s="128">
        <f>IFERROR('TLF GC - r3'!CS41 / 'TLF GC - r3'!CR41, ER42)</f>
        <v>0.96180507973826135</v>
      </c>
      <c r="ES41" s="128">
        <f>IFERROR('TLF GC - r3'!CU41 / 'TLF GC - r3'!CT41, ES42)</f>
        <v>0.96932187391168745</v>
      </c>
      <c r="ET41" s="128">
        <f>IFERROR('TLF GC - r3'!CW41 / 'TLF GC - r3'!CV41, ET42)</f>
        <v>0.97962939720601239</v>
      </c>
      <c r="EU41" s="128">
        <f>IFERROR('TLF GC - r3'!CY41 / 'TLF GC - r3'!CX41, EU42)</f>
        <v>0.99656303458466466</v>
      </c>
      <c r="EV41" s="128">
        <f>IFERROR('TLF GC - r3'!DA41 / 'TLF GC - r3'!CZ41, EV42)</f>
        <v>1.7940160357692294</v>
      </c>
      <c r="EW41" s="128"/>
      <c r="EX41" s="128"/>
      <c r="EY41" s="128"/>
      <c r="EZ41" s="128"/>
      <c r="FB41" s="129">
        <f>'FF - r3'!A41</f>
        <v>66</v>
      </c>
      <c r="FC41" s="127">
        <f>'FF - r3'!B41</f>
        <v>0.1287682</v>
      </c>
      <c r="FD41" s="127">
        <f>'FF - r3'!C41</f>
        <v>3.2028800000000003E-2</v>
      </c>
      <c r="FE41" s="127">
        <f>'FF - r3'!D41</f>
        <v>9.4700699999999999E-2</v>
      </c>
      <c r="FF41" s="127">
        <f>'FF - r3'!E41</f>
        <v>0.1016262</v>
      </c>
      <c r="FG41" s="127">
        <f>'FF - r3'!F41</f>
        <v>1.5315799999999999E-2</v>
      </c>
      <c r="FH41" s="127">
        <f>'FF - r3'!G41</f>
        <v>9.7733999999999998E-3</v>
      </c>
      <c r="FI41" s="127">
        <f>'FF - r3'!H41</f>
        <v>2.7927799999999999E-2</v>
      </c>
      <c r="FJ41" s="127">
        <f>'FF - r3'!I41</f>
        <v>3.7916999999999999E-2</v>
      </c>
      <c r="FK41" s="127"/>
      <c r="FL41" s="127"/>
    </row>
    <row r="42" spans="1:168" x14ac:dyDescent="0.45">
      <c r="A42" s="63">
        <f t="shared" si="57"/>
        <v>68</v>
      </c>
      <c r="B42" s="134">
        <f t="shared" si="58"/>
        <v>3.0316000000000002E-3</v>
      </c>
      <c r="C42" s="134">
        <f t="shared" si="17"/>
        <v>1.573E-4</v>
      </c>
      <c r="D42" s="134">
        <f t="shared" si="18"/>
        <v>1.7438E-3</v>
      </c>
      <c r="E42" s="134">
        <f t="shared" si="19"/>
        <v>4.9771799999999998E-2</v>
      </c>
      <c r="F42" s="134">
        <f t="shared" si="20"/>
        <v>1.7320000000000001E-4</v>
      </c>
      <c r="G42" s="134">
        <f t="shared" si="21"/>
        <v>1.2065000000000001E-3</v>
      </c>
      <c r="H42" s="134"/>
      <c r="I42" s="135"/>
      <c r="J42" s="135"/>
      <c r="K42" s="135"/>
      <c r="BX42" s="64">
        <f t="shared" si="59"/>
        <v>68</v>
      </c>
      <c r="BY42" s="119">
        <f t="shared" si="70"/>
        <v>3.0316000000000002E-3</v>
      </c>
      <c r="BZ42" s="119">
        <f t="shared" si="71"/>
        <v>3.0316000000000002E-3</v>
      </c>
      <c r="CA42" s="119">
        <f t="shared" si="72"/>
        <v>0.12678590000000001</v>
      </c>
      <c r="CB42" s="126">
        <f t="shared" si="73"/>
        <v>1.573E-4</v>
      </c>
      <c r="CC42" s="119">
        <f t="shared" si="74"/>
        <v>1.573E-4</v>
      </c>
      <c r="CD42" s="119">
        <f t="shared" si="75"/>
        <v>3.1639199999999999E-2</v>
      </c>
      <c r="CE42" s="126">
        <f t="shared" si="76"/>
        <v>1.7438E-3</v>
      </c>
      <c r="CF42" s="119">
        <f t="shared" si="77"/>
        <v>1.7438E-3</v>
      </c>
      <c r="CG42" s="119">
        <f t="shared" si="78"/>
        <v>9.3638700000000005E-2</v>
      </c>
      <c r="CH42" s="126">
        <f t="shared" si="79"/>
        <v>4.9771799999999998E-2</v>
      </c>
      <c r="CI42" s="119">
        <f t="shared" si="80"/>
        <v>4.9771799999999998E-2</v>
      </c>
      <c r="CJ42" s="119">
        <f t="shared" si="81"/>
        <v>0.1010195</v>
      </c>
      <c r="CK42" s="126">
        <f t="shared" si="82"/>
        <v>1.7320000000000001E-4</v>
      </c>
      <c r="CL42" s="119">
        <f t="shared" si="83"/>
        <v>1.7320000000000001E-4</v>
      </c>
      <c r="CM42" s="119">
        <f t="shared" si="84"/>
        <v>1.4966399999999999E-2</v>
      </c>
      <c r="CN42" s="126">
        <f t="shared" si="85"/>
        <v>1.2065000000000001E-3</v>
      </c>
      <c r="CO42" s="119">
        <f t="shared" si="86"/>
        <v>1.2065000000000001E-3</v>
      </c>
      <c r="CP42" s="119">
        <f t="shared" si="87"/>
        <v>9.5936000000000007E-3</v>
      </c>
      <c r="CQ42" s="126"/>
      <c r="CR42" s="119"/>
      <c r="CS42" s="119"/>
      <c r="CT42" s="138"/>
      <c r="CU42" s="119"/>
      <c r="CV42" s="119"/>
      <c r="CW42" s="138"/>
      <c r="CX42" s="119"/>
      <c r="CY42" s="119"/>
      <c r="DF42" s="64">
        <f t="shared" si="60"/>
        <v>68</v>
      </c>
      <c r="DG42" s="134">
        <f t="shared" si="61"/>
        <v>3.0316000000000002E-3</v>
      </c>
      <c r="DH42" s="134">
        <f t="shared" si="62"/>
        <v>1.573E-4</v>
      </c>
      <c r="DI42" s="134">
        <f t="shared" si="63"/>
        <v>1.7438E-3</v>
      </c>
      <c r="DJ42" s="134">
        <f t="shared" si="64"/>
        <v>4.9771799999999998E-2</v>
      </c>
      <c r="DK42" s="134">
        <f t="shared" si="65"/>
        <v>1.7320000000000001E-4</v>
      </c>
      <c r="DL42" s="134">
        <f t="shared" si="66"/>
        <v>1.2065000000000001E-3</v>
      </c>
      <c r="DM42" s="134"/>
      <c r="DN42" s="134"/>
      <c r="DO42" s="134"/>
      <c r="DP42" s="134"/>
      <c r="DQ42" s="32"/>
      <c r="DR42" s="64">
        <f t="shared" si="67"/>
        <v>68</v>
      </c>
      <c r="DS42" s="134">
        <f t="shared" si="88"/>
        <v>3.0316000000000002E-3</v>
      </c>
      <c r="DT42" s="134">
        <f t="shared" si="89"/>
        <v>1.573E-4</v>
      </c>
      <c r="DU42" s="134">
        <f t="shared" si="90"/>
        <v>1.7438E-3</v>
      </c>
      <c r="DV42" s="134">
        <f t="shared" si="91"/>
        <v>4.9771799999999998E-2</v>
      </c>
      <c r="DW42" s="134">
        <f t="shared" si="92"/>
        <v>1.7320000000000001E-4</v>
      </c>
      <c r="DX42" s="134">
        <f t="shared" si="93"/>
        <v>1.2065000000000001E-3</v>
      </c>
      <c r="DY42" s="134"/>
      <c r="DZ42" s="134"/>
      <c r="EA42" s="134"/>
      <c r="EB42" s="134"/>
      <c r="ED42" s="64">
        <f t="shared" si="68"/>
        <v>68</v>
      </c>
      <c r="EE42" s="134">
        <f t="shared" si="51"/>
        <v>0.11313811054697537</v>
      </c>
      <c r="EF42" s="134">
        <f t="shared" si="52"/>
        <v>2.8697316376052898E-2</v>
      </c>
      <c r="EG42" s="134">
        <f t="shared" si="53"/>
        <v>7.1008703168544476E-2</v>
      </c>
      <c r="EH42" s="134">
        <f t="shared" si="54"/>
        <v>8.8910912951318907E-2</v>
      </c>
      <c r="EI42" s="134">
        <f t="shared" si="55"/>
        <v>1.4377868640154702E-2</v>
      </c>
      <c r="EJ42" s="134">
        <f t="shared" si="56"/>
        <v>1.802873311849356E-2</v>
      </c>
      <c r="EK42" s="134"/>
      <c r="EL42" s="134"/>
      <c r="EM42" s="134"/>
      <c r="EN42" s="134"/>
      <c r="EP42" s="64">
        <f t="shared" si="69"/>
        <v>68</v>
      </c>
      <c r="EQ42" s="128">
        <f>IFERROR('TLF GC - r3'!CQ42 / 'TLF GC - r3'!CP42, EQ43)</f>
        <v>0.8923556211453747</v>
      </c>
      <c r="ER42" s="128">
        <f>IFERROR('TLF GC - r3'!CS42 / 'TLF GC - r3'!CR42, ER43)</f>
        <v>0.90701776201841067</v>
      </c>
      <c r="ES42" s="128">
        <f>IFERROR('TLF GC - r3'!CU42 / 'TLF GC - r3'!CT42, ES43)</f>
        <v>0.75832645229530604</v>
      </c>
      <c r="ET42" s="128">
        <f>IFERROR('TLF GC - r3'!CW42 / 'TLF GC - r3'!CV42, ET43)</f>
        <v>0.8801361415500859</v>
      </c>
      <c r="EU42" s="128">
        <f>IFERROR('TLF GC - r3'!CY42 / 'TLF GC - r3'!CX42, EU43)</f>
        <v>0.96067649135093958</v>
      </c>
      <c r="EV42" s="128">
        <f>IFERROR('TLF GC - r3'!DA42 / 'TLF GC - r3'!CZ42, EV43)</f>
        <v>1.8792458637522471</v>
      </c>
      <c r="EW42" s="128"/>
      <c r="EX42" s="128"/>
      <c r="EY42" s="128"/>
      <c r="EZ42" s="128"/>
      <c r="FB42" s="129">
        <f>'FF - r3'!A42</f>
        <v>68</v>
      </c>
      <c r="FC42" s="127">
        <f>'FF - r3'!B42</f>
        <v>0.12678590000000001</v>
      </c>
      <c r="FD42" s="127">
        <f>'FF - r3'!C42</f>
        <v>3.1639199999999999E-2</v>
      </c>
      <c r="FE42" s="127">
        <f>'FF - r3'!D42</f>
        <v>9.3638700000000005E-2</v>
      </c>
      <c r="FF42" s="127">
        <f>'FF - r3'!E42</f>
        <v>0.1010195</v>
      </c>
      <c r="FG42" s="127">
        <f>'FF - r3'!F42</f>
        <v>1.4966399999999999E-2</v>
      </c>
      <c r="FH42" s="127">
        <f>'FF - r3'!G42</f>
        <v>9.5936000000000007E-3</v>
      </c>
      <c r="FI42" s="127">
        <f>'FF - r3'!H42</f>
        <v>2.74953E-2</v>
      </c>
      <c r="FJ42" s="127">
        <f>'FF - r3'!I42</f>
        <v>3.7872099999999999E-2</v>
      </c>
      <c r="FK42" s="127"/>
      <c r="FL42" s="127"/>
    </row>
    <row r="43" spans="1:168" x14ac:dyDescent="0.45">
      <c r="A43" s="63">
        <f t="shared" si="57"/>
        <v>70</v>
      </c>
      <c r="B43" s="134">
        <f t="shared" si="58"/>
        <v>2.8138999999999998E-3</v>
      </c>
      <c r="C43" s="134">
        <f t="shared" si="17"/>
        <v>1.8230000000000001E-4</v>
      </c>
      <c r="D43" s="134">
        <f t="shared" si="18"/>
        <v>1.3290999999999999E-3</v>
      </c>
      <c r="E43" s="134">
        <f t="shared" si="19"/>
        <v>4.3743999999999998E-2</v>
      </c>
      <c r="F43" s="134">
        <f t="shared" si="20"/>
        <v>1.682E-4</v>
      </c>
      <c r="G43" s="134">
        <f t="shared" si="21"/>
        <v>7.7930000000000002E-4</v>
      </c>
      <c r="H43" s="134"/>
      <c r="I43" s="135"/>
      <c r="J43" s="135"/>
      <c r="K43" s="135"/>
      <c r="BX43" s="64">
        <f t="shared" si="59"/>
        <v>70</v>
      </c>
      <c r="BY43" s="119">
        <f t="shared" si="70"/>
        <v>2.8138999999999998E-3</v>
      </c>
      <c r="BZ43" s="119">
        <f t="shared" si="71"/>
        <v>2.8138999999999998E-3</v>
      </c>
      <c r="CA43" s="119">
        <f t="shared" si="72"/>
        <v>0.1248035</v>
      </c>
      <c r="CB43" s="126">
        <f t="shared" si="73"/>
        <v>1.8230000000000001E-4</v>
      </c>
      <c r="CC43" s="119">
        <f t="shared" si="74"/>
        <v>1.8230000000000001E-4</v>
      </c>
      <c r="CD43" s="119">
        <f t="shared" si="75"/>
        <v>3.1251599999999997E-2</v>
      </c>
      <c r="CE43" s="126">
        <f t="shared" si="76"/>
        <v>1.3290999999999999E-3</v>
      </c>
      <c r="CF43" s="119">
        <f t="shared" si="77"/>
        <v>1.3290999999999999E-3</v>
      </c>
      <c r="CG43" s="119">
        <f t="shared" si="78"/>
        <v>9.2576699999999998E-2</v>
      </c>
      <c r="CH43" s="126">
        <f t="shared" si="79"/>
        <v>4.3743999999999998E-2</v>
      </c>
      <c r="CI43" s="119">
        <f t="shared" si="80"/>
        <v>4.3743999999999998E-2</v>
      </c>
      <c r="CJ43" s="119">
        <f t="shared" si="81"/>
        <v>0.1004128</v>
      </c>
      <c r="CK43" s="126">
        <f t="shared" si="82"/>
        <v>1.682E-4</v>
      </c>
      <c r="CL43" s="119">
        <f t="shared" si="83"/>
        <v>1.682E-4</v>
      </c>
      <c r="CM43" s="119">
        <f t="shared" si="84"/>
        <v>1.4617E-2</v>
      </c>
      <c r="CN43" s="126">
        <f t="shared" si="85"/>
        <v>7.7930000000000002E-4</v>
      </c>
      <c r="CO43" s="119">
        <f t="shared" si="86"/>
        <v>7.7930000000000002E-4</v>
      </c>
      <c r="CP43" s="119">
        <f t="shared" si="87"/>
        <v>9.4158000000000002E-3</v>
      </c>
      <c r="CQ43" s="126"/>
      <c r="CR43" s="119"/>
      <c r="CS43" s="119"/>
      <c r="CT43" s="138"/>
      <c r="CU43" s="119"/>
      <c r="CV43" s="119"/>
      <c r="CW43" s="138"/>
      <c r="CX43" s="119"/>
      <c r="CY43" s="119"/>
      <c r="DF43" s="64">
        <f t="shared" si="60"/>
        <v>70</v>
      </c>
      <c r="DG43" s="134">
        <f t="shared" si="61"/>
        <v>2.8138999999999998E-3</v>
      </c>
      <c r="DH43" s="134">
        <f t="shared" si="62"/>
        <v>1.8230000000000001E-4</v>
      </c>
      <c r="DI43" s="134">
        <f t="shared" si="63"/>
        <v>1.3290999999999999E-3</v>
      </c>
      <c r="DJ43" s="134">
        <f t="shared" si="64"/>
        <v>4.3743999999999998E-2</v>
      </c>
      <c r="DK43" s="134">
        <f t="shared" si="65"/>
        <v>1.682E-4</v>
      </c>
      <c r="DL43" s="134">
        <f t="shared" si="66"/>
        <v>7.7930000000000002E-4</v>
      </c>
      <c r="DM43" s="134"/>
      <c r="DN43" s="134"/>
      <c r="DO43" s="134"/>
      <c r="DP43" s="134"/>
      <c r="DQ43" s="32"/>
      <c r="DR43" s="64">
        <f t="shared" si="67"/>
        <v>70</v>
      </c>
      <c r="DS43" s="134">
        <f t="shared" si="88"/>
        <v>2.8138999999999998E-3</v>
      </c>
      <c r="DT43" s="134">
        <f t="shared" si="89"/>
        <v>1.8230000000000001E-4</v>
      </c>
      <c r="DU43" s="134">
        <f t="shared" si="90"/>
        <v>1.3290999999999999E-3</v>
      </c>
      <c r="DV43" s="134">
        <f t="shared" si="91"/>
        <v>4.3743999999999998E-2</v>
      </c>
      <c r="DW43" s="134">
        <f t="shared" si="92"/>
        <v>1.682E-4</v>
      </c>
      <c r="DX43" s="134">
        <f t="shared" si="93"/>
        <v>7.7930000000000002E-4</v>
      </c>
      <c r="DY43" s="134"/>
      <c r="DZ43" s="134"/>
      <c r="EA43" s="134"/>
      <c r="EB43" s="134"/>
      <c r="ED43" s="64">
        <f t="shared" si="68"/>
        <v>70</v>
      </c>
      <c r="EE43" s="134">
        <f t="shared" si="51"/>
        <v>0.10501447819006024</v>
      </c>
      <c r="EF43" s="134">
        <f t="shared" si="52"/>
        <v>3.3260726055690054E-2</v>
      </c>
      <c r="EG43" s="134">
        <f t="shared" si="53"/>
        <v>5.4120596632335656E-2</v>
      </c>
      <c r="EH43" s="134">
        <f t="shared" si="54"/>
        <v>7.8142941200617835E-2</v>
      </c>
      <c r="EI43" s="134">
        <f t="shared" si="55"/>
        <v>1.3955664845453644E-2</v>
      </c>
      <c r="EJ43" s="134">
        <f t="shared" si="56"/>
        <v>1.1645785544288323E-2</v>
      </c>
      <c r="EK43" s="134"/>
      <c r="EL43" s="134"/>
      <c r="EM43" s="134"/>
      <c r="EN43" s="134"/>
      <c r="EP43" s="64">
        <f t="shared" si="69"/>
        <v>70</v>
      </c>
      <c r="EQ43" s="128">
        <f>IFERROR('TLF GC - r3'!CQ43 / 'TLF GC - r3'!CP43, EQ44)</f>
        <v>0.84143856694772379</v>
      </c>
      <c r="ER43" s="128">
        <f>IFERROR('TLF GC - r3'!CS43 / 'TLF GC - r3'!CR43, ER44)</f>
        <v>1.0642887421984812</v>
      </c>
      <c r="ES43" s="128">
        <f>IFERROR('TLF GC - r3'!CU43 / 'TLF GC - r3'!CT43, ES44)</f>
        <v>0.58460278485121697</v>
      </c>
      <c r="ET43" s="128">
        <f>IFERROR('TLF GC - r3'!CW43 / 'TLF GC - r3'!CV43, ET44)</f>
        <v>0.7782169325087821</v>
      </c>
      <c r="EU43" s="128">
        <f>IFERROR('TLF GC - r3'!CY43 / 'TLF GC - r3'!CX43, EU44)</f>
        <v>0.95475575326357287</v>
      </c>
      <c r="EV43" s="128">
        <f>IFERROR('TLF GC - r3'!DA43 / 'TLF GC - r3'!CZ43, EV44)</f>
        <v>1.2368344213224922</v>
      </c>
      <c r="EW43" s="128"/>
      <c r="EX43" s="128"/>
      <c r="EY43" s="128"/>
      <c r="EZ43" s="128"/>
      <c r="FB43" s="129">
        <f>'FF - r3'!A43</f>
        <v>70</v>
      </c>
      <c r="FC43" s="127">
        <f>'FF - r3'!B43</f>
        <v>0.1248035</v>
      </c>
      <c r="FD43" s="127">
        <f>'FF - r3'!C43</f>
        <v>3.1251599999999997E-2</v>
      </c>
      <c r="FE43" s="127">
        <f>'FF - r3'!D43</f>
        <v>9.2576699999999998E-2</v>
      </c>
      <c r="FF43" s="127">
        <f>'FF - r3'!E43</f>
        <v>0.1004128</v>
      </c>
      <c r="FG43" s="127">
        <f>'FF - r3'!F43</f>
        <v>1.4617E-2</v>
      </c>
      <c r="FH43" s="127">
        <f>'FF - r3'!G43</f>
        <v>9.4158000000000002E-3</v>
      </c>
      <c r="FI43" s="127">
        <f>'FF - r3'!H43</f>
        <v>2.7062800000000001E-2</v>
      </c>
      <c r="FJ43" s="127">
        <f>'FF - r3'!I43</f>
        <v>3.7827300000000001E-2</v>
      </c>
      <c r="FK43" s="127"/>
      <c r="FL43" s="127"/>
    </row>
    <row r="44" spans="1:168" x14ac:dyDescent="0.45">
      <c r="A44" s="63">
        <f t="shared" si="57"/>
        <v>72</v>
      </c>
      <c r="B44" s="134">
        <f t="shared" si="58"/>
        <v>3.1570000000000001E-3</v>
      </c>
      <c r="C44" s="134">
        <f t="shared" si="17"/>
        <v>1.5220000000000001E-4</v>
      </c>
      <c r="D44" s="134">
        <f t="shared" si="18"/>
        <v>1.6739000000000001E-3</v>
      </c>
      <c r="E44" s="134">
        <f t="shared" si="19"/>
        <v>5.7442699999999999E-2</v>
      </c>
      <c r="F44" s="134">
        <f t="shared" si="20"/>
        <v>1.5809999999999999E-4</v>
      </c>
      <c r="G44" s="134">
        <f t="shared" si="21"/>
        <v>6.6209999999999999E-4</v>
      </c>
      <c r="H44" s="134"/>
      <c r="I44" s="135"/>
      <c r="J44" s="135"/>
      <c r="K44" s="135"/>
      <c r="BX44" s="64">
        <f t="shared" si="59"/>
        <v>72</v>
      </c>
      <c r="BY44" s="119">
        <f t="shared" si="70"/>
        <v>3.1570000000000001E-3</v>
      </c>
      <c r="BZ44" s="119">
        <f t="shared" si="71"/>
        <v>3.1570000000000001E-3</v>
      </c>
      <c r="CA44" s="119">
        <f t="shared" si="72"/>
        <v>0.1228211</v>
      </c>
      <c r="CB44" s="126">
        <f t="shared" si="73"/>
        <v>1.5220000000000001E-4</v>
      </c>
      <c r="CC44" s="119">
        <f t="shared" si="74"/>
        <v>1.5220000000000001E-4</v>
      </c>
      <c r="CD44" s="119">
        <f t="shared" si="75"/>
        <v>3.0866999999999999E-2</v>
      </c>
      <c r="CE44" s="126">
        <f t="shared" si="76"/>
        <v>1.6739000000000001E-3</v>
      </c>
      <c r="CF44" s="119">
        <f t="shared" si="77"/>
        <v>1.6739000000000001E-3</v>
      </c>
      <c r="CG44" s="119">
        <f t="shared" si="78"/>
        <v>9.1514600000000002E-2</v>
      </c>
      <c r="CH44" s="126">
        <f t="shared" si="79"/>
        <v>5.7442699999999999E-2</v>
      </c>
      <c r="CI44" s="119">
        <f t="shared" si="80"/>
        <v>5.7442699999999999E-2</v>
      </c>
      <c r="CJ44" s="119">
        <f t="shared" si="81"/>
        <v>9.9806099999999995E-2</v>
      </c>
      <c r="CK44" s="126">
        <f t="shared" si="82"/>
        <v>1.5809999999999999E-4</v>
      </c>
      <c r="CL44" s="119">
        <f t="shared" si="83"/>
        <v>1.5809999999999999E-4</v>
      </c>
      <c r="CM44" s="119">
        <f t="shared" si="84"/>
        <v>1.4219000000000001E-2</v>
      </c>
      <c r="CN44" s="126">
        <f t="shared" si="85"/>
        <v>6.6209999999999999E-4</v>
      </c>
      <c r="CO44" s="119">
        <f t="shared" si="86"/>
        <v>6.6209999999999999E-4</v>
      </c>
      <c r="CP44" s="119">
        <f t="shared" si="87"/>
        <v>9.2411000000000004E-3</v>
      </c>
      <c r="CQ44" s="126"/>
      <c r="CR44" s="119"/>
      <c r="CS44" s="119"/>
      <c r="CT44" s="138"/>
      <c r="CU44" s="119"/>
      <c r="CV44" s="119"/>
      <c r="CW44" s="138"/>
      <c r="CX44" s="119"/>
      <c r="CY44" s="119"/>
      <c r="DF44" s="64">
        <f t="shared" si="60"/>
        <v>72</v>
      </c>
      <c r="DG44" s="134">
        <f t="shared" si="61"/>
        <v>3.1570000000000001E-3</v>
      </c>
      <c r="DH44" s="134">
        <f t="shared" si="62"/>
        <v>1.5220000000000001E-4</v>
      </c>
      <c r="DI44" s="134">
        <f t="shared" si="63"/>
        <v>1.6739000000000001E-3</v>
      </c>
      <c r="DJ44" s="134">
        <f t="shared" si="64"/>
        <v>5.7442699999999999E-2</v>
      </c>
      <c r="DK44" s="134">
        <f t="shared" si="65"/>
        <v>1.5809999999999999E-4</v>
      </c>
      <c r="DL44" s="134">
        <f t="shared" si="66"/>
        <v>6.6209999999999999E-4</v>
      </c>
      <c r="DM44" s="134"/>
      <c r="DN44" s="134"/>
      <c r="DO44" s="134"/>
      <c r="DP44" s="134"/>
      <c r="DQ44" s="32"/>
      <c r="DR44" s="64">
        <f t="shared" si="67"/>
        <v>72</v>
      </c>
      <c r="DS44" s="134">
        <f t="shared" si="88"/>
        <v>3.1570000000000001E-3</v>
      </c>
      <c r="DT44" s="134">
        <f t="shared" si="89"/>
        <v>1.5220000000000001E-4</v>
      </c>
      <c r="DU44" s="134">
        <f t="shared" si="90"/>
        <v>1.6739000000000001E-3</v>
      </c>
      <c r="DV44" s="134">
        <f t="shared" si="91"/>
        <v>5.7442699999999999E-2</v>
      </c>
      <c r="DW44" s="134">
        <f t="shared" si="92"/>
        <v>1.5809999999999999E-4</v>
      </c>
      <c r="DX44" s="134">
        <f t="shared" si="93"/>
        <v>6.6209999999999999E-4</v>
      </c>
      <c r="DY44" s="134"/>
      <c r="DZ44" s="134"/>
      <c r="EA44" s="134"/>
      <c r="EB44" s="134"/>
      <c r="ED44" s="64">
        <f t="shared" si="68"/>
        <v>72</v>
      </c>
      <c r="EE44" s="134">
        <f t="shared" si="51"/>
        <v>0.11781777862618682</v>
      </c>
      <c r="EF44" s="134">
        <f t="shared" si="52"/>
        <v>2.7770950731940795E-2</v>
      </c>
      <c r="EG44" s="134">
        <f t="shared" si="53"/>
        <v>6.8160975866962348E-2</v>
      </c>
      <c r="EH44" s="134">
        <f t="shared" si="54"/>
        <v>0.10261397017725812</v>
      </c>
      <c r="EI44" s="134">
        <f t="shared" si="55"/>
        <v>1.3120275197943477E-2</v>
      </c>
      <c r="EJ44" s="134">
        <f t="shared" si="56"/>
        <v>9.8942169821864389E-3</v>
      </c>
      <c r="EK44" s="134"/>
      <c r="EL44" s="134"/>
      <c r="EM44" s="134"/>
      <c r="EN44" s="134"/>
      <c r="EP44" s="64">
        <f t="shared" si="69"/>
        <v>72</v>
      </c>
      <c r="EQ44" s="128">
        <f>IFERROR('TLF GC - r3'!CQ44 / 'TLF GC - r3'!CP44, EQ45)</f>
        <v>0.95926334014421644</v>
      </c>
      <c r="ER44" s="128">
        <f>IFERROR('TLF GC - r3'!CS44 / 'TLF GC - r3'!CR44, ER45)</f>
        <v>0.89969711121718332</v>
      </c>
      <c r="ES44" s="128">
        <f>IFERROR('TLF GC - r3'!CU44 / 'TLF GC - r3'!CT44, ES45)</f>
        <v>0.74480985402288102</v>
      </c>
      <c r="ET44" s="128">
        <f>IFERROR('TLF GC - r3'!CW44 / 'TLF GC - r3'!CV44, ET45)</f>
        <v>1.0281332521484972</v>
      </c>
      <c r="EU44" s="128">
        <f>IFERROR('TLF GC - r3'!CY44 / 'TLF GC - r3'!CX44, EU45)</f>
        <v>0.92272840550977397</v>
      </c>
      <c r="EV44" s="128">
        <f>IFERROR('TLF GC - r3'!DA44 / 'TLF GC - r3'!CZ44, EV45)</f>
        <v>1.0706752423614547</v>
      </c>
      <c r="EW44" s="128"/>
      <c r="EX44" s="128"/>
      <c r="EY44" s="128"/>
      <c r="EZ44" s="128"/>
      <c r="FB44" s="129">
        <f>'FF - r3'!A44</f>
        <v>72</v>
      </c>
      <c r="FC44" s="127">
        <f>'FF - r3'!B44</f>
        <v>0.1228211</v>
      </c>
      <c r="FD44" s="127">
        <f>'FF - r3'!C44</f>
        <v>3.0866999999999999E-2</v>
      </c>
      <c r="FE44" s="127">
        <f>'FF - r3'!D44</f>
        <v>9.1514600000000002E-2</v>
      </c>
      <c r="FF44" s="127">
        <f>'FF - r3'!E44</f>
        <v>9.9806099999999995E-2</v>
      </c>
      <c r="FG44" s="127">
        <f>'FF - r3'!F44</f>
        <v>1.4219000000000001E-2</v>
      </c>
      <c r="FH44" s="127">
        <f>'FF - r3'!G44</f>
        <v>9.2411000000000004E-3</v>
      </c>
      <c r="FI44" s="127">
        <f>'FF - r3'!H44</f>
        <v>2.66302E-2</v>
      </c>
      <c r="FJ44" s="127">
        <f>'FF - r3'!I44</f>
        <v>3.7782400000000001E-2</v>
      </c>
      <c r="FK44" s="127"/>
      <c r="FL44" s="127"/>
    </row>
    <row r="45" spans="1:168" x14ac:dyDescent="0.45">
      <c r="A45" s="63">
        <f t="shared" si="57"/>
        <v>74</v>
      </c>
      <c r="B45" s="134">
        <f t="shared" si="58"/>
        <v>3.2293000000000001E-3</v>
      </c>
      <c r="C45" s="134">
        <f t="shared" si="17"/>
        <v>1.4229999999999999E-4</v>
      </c>
      <c r="D45" s="134">
        <f t="shared" si="18"/>
        <v>1.3202999999999999E-3</v>
      </c>
      <c r="E45" s="134">
        <f t="shared" si="19"/>
        <v>6.1929400000000003E-2</v>
      </c>
      <c r="F45" s="134">
        <f t="shared" si="20"/>
        <v>1.4630000000000001E-4</v>
      </c>
      <c r="G45" s="134">
        <f t="shared" si="21"/>
        <v>8.2620000000000002E-4</v>
      </c>
      <c r="H45" s="134"/>
      <c r="I45" s="135"/>
      <c r="J45" s="135"/>
      <c r="K45" s="135"/>
      <c r="BX45" s="64">
        <f t="shared" si="59"/>
        <v>74</v>
      </c>
      <c r="BY45" s="119">
        <f t="shared" si="70"/>
        <v>3.2293000000000001E-3</v>
      </c>
      <c r="BZ45" s="119">
        <f t="shared" si="71"/>
        <v>3.2293000000000001E-3</v>
      </c>
      <c r="CA45" s="119">
        <f t="shared" si="72"/>
        <v>0.12083869999999999</v>
      </c>
      <c r="CB45" s="126">
        <f t="shared" si="73"/>
        <v>1.4229999999999999E-4</v>
      </c>
      <c r="CC45" s="119">
        <f t="shared" si="74"/>
        <v>1.4229999999999999E-4</v>
      </c>
      <c r="CD45" s="119">
        <f t="shared" si="75"/>
        <v>3.04859E-2</v>
      </c>
      <c r="CE45" s="126">
        <f t="shared" si="76"/>
        <v>1.3202999999999999E-3</v>
      </c>
      <c r="CF45" s="119">
        <f t="shared" si="77"/>
        <v>1.3202999999999999E-3</v>
      </c>
      <c r="CG45" s="119">
        <f t="shared" si="78"/>
        <v>9.0452599999999994E-2</v>
      </c>
      <c r="CH45" s="126">
        <f t="shared" si="79"/>
        <v>6.1929400000000003E-2</v>
      </c>
      <c r="CI45" s="119">
        <f t="shared" si="80"/>
        <v>6.1929400000000003E-2</v>
      </c>
      <c r="CJ45" s="119">
        <f t="shared" si="81"/>
        <v>9.9199399999999993E-2</v>
      </c>
      <c r="CK45" s="126">
        <f t="shared" si="82"/>
        <v>1.4630000000000001E-4</v>
      </c>
      <c r="CL45" s="119">
        <f t="shared" si="83"/>
        <v>1.4630000000000001E-4</v>
      </c>
      <c r="CM45" s="119">
        <f t="shared" si="84"/>
        <v>1.3772599999999999E-2</v>
      </c>
      <c r="CN45" s="126">
        <f t="shared" si="85"/>
        <v>8.2620000000000002E-4</v>
      </c>
      <c r="CO45" s="119">
        <f t="shared" si="86"/>
        <v>8.2620000000000002E-4</v>
      </c>
      <c r="CP45" s="119">
        <f t="shared" si="87"/>
        <v>9.0697999999999994E-3</v>
      </c>
      <c r="CQ45" s="126"/>
      <c r="CR45" s="119"/>
      <c r="CS45" s="119"/>
      <c r="CT45" s="138"/>
      <c r="CU45" s="119"/>
      <c r="CV45" s="119"/>
      <c r="CW45" s="138"/>
      <c r="CX45" s="119"/>
      <c r="CY45" s="119"/>
      <c r="DF45" s="64">
        <f t="shared" si="60"/>
        <v>74</v>
      </c>
      <c r="DG45" s="134">
        <f t="shared" si="61"/>
        <v>3.2293000000000001E-3</v>
      </c>
      <c r="DH45" s="134">
        <f t="shared" si="62"/>
        <v>1.4229999999999999E-4</v>
      </c>
      <c r="DI45" s="134">
        <f t="shared" si="63"/>
        <v>1.3202999999999999E-3</v>
      </c>
      <c r="DJ45" s="134">
        <f t="shared" si="64"/>
        <v>6.1929400000000003E-2</v>
      </c>
      <c r="DK45" s="134">
        <f t="shared" si="65"/>
        <v>1.4630000000000001E-4</v>
      </c>
      <c r="DL45" s="134">
        <f t="shared" si="66"/>
        <v>8.2620000000000002E-4</v>
      </c>
      <c r="DM45" s="134"/>
      <c r="DN45" s="134"/>
      <c r="DO45" s="134"/>
      <c r="DP45" s="134"/>
      <c r="DQ45" s="32"/>
      <c r="DR45" s="64">
        <f t="shared" si="67"/>
        <v>74</v>
      </c>
      <c r="DS45" s="134">
        <f t="shared" si="88"/>
        <v>3.2293000000000001E-3</v>
      </c>
      <c r="DT45" s="134">
        <f t="shared" si="89"/>
        <v>1.4229999999999999E-4</v>
      </c>
      <c r="DU45" s="134">
        <f t="shared" si="90"/>
        <v>1.3202999999999999E-3</v>
      </c>
      <c r="DV45" s="134">
        <f t="shared" si="91"/>
        <v>6.1929400000000003E-2</v>
      </c>
      <c r="DW45" s="134">
        <f t="shared" si="92"/>
        <v>1.4630000000000001E-4</v>
      </c>
      <c r="DX45" s="134">
        <f t="shared" si="93"/>
        <v>8.2620000000000002E-4</v>
      </c>
      <c r="DY45" s="134"/>
      <c r="DZ45" s="134"/>
      <c r="EA45" s="134"/>
      <c r="EB45" s="134"/>
      <c r="ED45" s="64">
        <f t="shared" si="68"/>
        <v>74</v>
      </c>
      <c r="EE45" s="134">
        <f t="shared" si="51"/>
        <v>0.1205185131532286</v>
      </c>
      <c r="EF45" s="134">
        <f t="shared" si="52"/>
        <v>2.5971566697291209E-2</v>
      </c>
      <c r="EG45" s="134">
        <f t="shared" si="53"/>
        <v>5.3763588957029367E-2</v>
      </c>
      <c r="EH45" s="134">
        <f t="shared" si="54"/>
        <v>0.11062881198045246</v>
      </c>
      <c r="EI45" s="134">
        <f t="shared" si="55"/>
        <v>1.2142640172431695E-2</v>
      </c>
      <c r="EJ45" s="134">
        <f t="shared" si="56"/>
        <v>1.2345517402114351E-2</v>
      </c>
      <c r="EK45" s="134"/>
      <c r="EL45" s="134"/>
      <c r="EM45" s="134"/>
      <c r="EN45" s="134"/>
      <c r="EP45" s="64">
        <f t="shared" si="69"/>
        <v>74</v>
      </c>
      <c r="EQ45" s="128">
        <f>IFERROR('TLF GC - r3'!CQ45 / 'TLF GC - r3'!CP45, EQ46)</f>
        <v>0.99735029550325027</v>
      </c>
      <c r="ER45" s="128">
        <f>IFERROR('TLF GC - r3'!CS45 / 'TLF GC - r3'!CR45, ER46)</f>
        <v>0.85192061567121879</v>
      </c>
      <c r="ES45" s="128">
        <f>IFERROR('TLF GC - r3'!CU45 / 'TLF GC - r3'!CT45, ES46)</f>
        <v>0.59438411894217935</v>
      </c>
      <c r="ET45" s="128">
        <f>IFERROR('TLF GC - r3'!CW45 / 'TLF GC - r3'!CV45, ET46)</f>
        <v>1.1152165434513965</v>
      </c>
      <c r="EU45" s="128">
        <f>IFERROR('TLF GC - r3'!CY45 / 'TLF GC - r3'!CX45, EU46)</f>
        <v>0.88165198818173007</v>
      </c>
      <c r="EV45" s="128">
        <f>IFERROR('TLF GC - r3'!DA45 / 'TLF GC - r3'!CZ45, EV46)</f>
        <v>1.3611675452727019</v>
      </c>
      <c r="EW45" s="128"/>
      <c r="EX45" s="128"/>
      <c r="EY45" s="128"/>
      <c r="EZ45" s="128"/>
      <c r="FB45" s="129">
        <f>'FF - r3'!A45</f>
        <v>74</v>
      </c>
      <c r="FC45" s="127">
        <f>'FF - r3'!B45</f>
        <v>0.12083869999999999</v>
      </c>
      <c r="FD45" s="127">
        <f>'FF - r3'!C45</f>
        <v>3.04859E-2</v>
      </c>
      <c r="FE45" s="127">
        <f>'FF - r3'!D45</f>
        <v>9.0452599999999994E-2</v>
      </c>
      <c r="FF45" s="127">
        <f>'FF - r3'!E45</f>
        <v>9.9199399999999993E-2</v>
      </c>
      <c r="FG45" s="127">
        <f>'FF - r3'!F45</f>
        <v>1.3772599999999999E-2</v>
      </c>
      <c r="FH45" s="127">
        <f>'FF - r3'!G45</f>
        <v>9.0697999999999994E-3</v>
      </c>
      <c r="FI45" s="127">
        <f>'FF - r3'!H45</f>
        <v>2.6197700000000001E-2</v>
      </c>
      <c r="FJ45" s="127">
        <f>'FF - r3'!I45</f>
        <v>3.7737600000000003E-2</v>
      </c>
      <c r="FK45" s="127"/>
      <c r="FL45" s="127"/>
    </row>
    <row r="46" spans="1:168" x14ac:dyDescent="0.45">
      <c r="A46" s="63">
        <f t="shared" si="57"/>
        <v>76</v>
      </c>
      <c r="B46" s="134">
        <f t="shared" si="58"/>
        <v>3.8782000000000001E-3</v>
      </c>
      <c r="C46" s="134">
        <f t="shared" si="17"/>
        <v>1.9670000000000001E-4</v>
      </c>
      <c r="D46" s="134">
        <f t="shared" si="18"/>
        <v>1.1332E-3</v>
      </c>
      <c r="E46" s="134">
        <f t="shared" si="19"/>
        <v>6.5272300000000005E-2</v>
      </c>
      <c r="F46" s="134">
        <f t="shared" si="20"/>
        <v>1.5980000000000001E-4</v>
      </c>
      <c r="G46" s="134">
        <f t="shared" si="21"/>
        <v>7.762E-4</v>
      </c>
      <c r="H46" s="134"/>
      <c r="I46" s="135"/>
      <c r="J46" s="135"/>
      <c r="K46" s="135"/>
      <c r="BX46" s="64">
        <f t="shared" si="59"/>
        <v>76</v>
      </c>
      <c r="BY46" s="119">
        <f t="shared" si="70"/>
        <v>3.8782000000000001E-3</v>
      </c>
      <c r="BZ46" s="119">
        <f t="shared" si="71"/>
        <v>3.8782000000000001E-3</v>
      </c>
      <c r="CA46" s="119">
        <f t="shared" si="72"/>
        <v>0.1188564</v>
      </c>
      <c r="CB46" s="126">
        <f t="shared" si="73"/>
        <v>1.9670000000000001E-4</v>
      </c>
      <c r="CC46" s="119">
        <f t="shared" si="74"/>
        <v>1.9670000000000001E-4</v>
      </c>
      <c r="CD46" s="119">
        <f t="shared" si="75"/>
        <v>3.0107100000000001E-2</v>
      </c>
      <c r="CE46" s="126">
        <f t="shared" si="76"/>
        <v>1.1332E-3</v>
      </c>
      <c r="CF46" s="119">
        <f t="shared" si="77"/>
        <v>1.1332E-3</v>
      </c>
      <c r="CG46" s="119">
        <f t="shared" si="78"/>
        <v>8.9390499999999998E-2</v>
      </c>
      <c r="CH46" s="126">
        <f t="shared" si="79"/>
        <v>6.5272300000000005E-2</v>
      </c>
      <c r="CI46" s="119">
        <f t="shared" si="80"/>
        <v>6.5272300000000005E-2</v>
      </c>
      <c r="CJ46" s="119">
        <f t="shared" si="81"/>
        <v>9.8592700000000005E-2</v>
      </c>
      <c r="CK46" s="126">
        <f t="shared" si="82"/>
        <v>1.5980000000000001E-4</v>
      </c>
      <c r="CL46" s="119">
        <f t="shared" si="83"/>
        <v>1.5980000000000001E-4</v>
      </c>
      <c r="CM46" s="119">
        <f t="shared" si="84"/>
        <v>1.3277600000000001E-2</v>
      </c>
      <c r="CN46" s="126">
        <f t="shared" si="85"/>
        <v>7.762E-4</v>
      </c>
      <c r="CO46" s="119">
        <f t="shared" si="86"/>
        <v>7.762E-4</v>
      </c>
      <c r="CP46" s="119">
        <f t="shared" si="87"/>
        <v>8.9008000000000004E-3</v>
      </c>
      <c r="CQ46" s="126"/>
      <c r="CR46" s="119"/>
      <c r="CS46" s="119"/>
      <c r="CT46" s="138"/>
      <c r="CU46" s="119"/>
      <c r="CV46" s="119"/>
      <c r="CW46" s="138"/>
      <c r="CX46" s="119"/>
      <c r="CY46" s="119"/>
      <c r="DF46" s="64">
        <f t="shared" si="60"/>
        <v>76</v>
      </c>
      <c r="DG46" s="134">
        <f t="shared" si="61"/>
        <v>3.8782000000000001E-3</v>
      </c>
      <c r="DH46" s="134">
        <f t="shared" si="62"/>
        <v>1.9670000000000001E-4</v>
      </c>
      <c r="DI46" s="134">
        <f t="shared" si="63"/>
        <v>1.1332E-3</v>
      </c>
      <c r="DJ46" s="134">
        <f t="shared" si="64"/>
        <v>6.5272300000000005E-2</v>
      </c>
      <c r="DK46" s="134">
        <f t="shared" si="65"/>
        <v>1.5980000000000001E-4</v>
      </c>
      <c r="DL46" s="134">
        <f t="shared" si="66"/>
        <v>7.762E-4</v>
      </c>
      <c r="DM46" s="134"/>
      <c r="DN46" s="134"/>
      <c r="DO46" s="134"/>
      <c r="DP46" s="134"/>
      <c r="DQ46" s="32"/>
      <c r="DR46" s="64">
        <f t="shared" si="67"/>
        <v>76</v>
      </c>
      <c r="DS46" s="134">
        <f t="shared" si="88"/>
        <v>3.8782000000000001E-3</v>
      </c>
      <c r="DT46" s="134">
        <f t="shared" si="89"/>
        <v>1.9670000000000001E-4</v>
      </c>
      <c r="DU46" s="134">
        <f t="shared" si="90"/>
        <v>1.1332E-3</v>
      </c>
      <c r="DV46" s="134">
        <f t="shared" si="91"/>
        <v>6.5272300000000005E-2</v>
      </c>
      <c r="DW46" s="134">
        <f t="shared" si="92"/>
        <v>1.5980000000000001E-4</v>
      </c>
      <c r="DX46" s="134">
        <f t="shared" si="93"/>
        <v>7.762E-4</v>
      </c>
      <c r="DY46" s="134"/>
      <c r="DZ46" s="134"/>
      <c r="EA46" s="134"/>
      <c r="EB46" s="134"/>
      <c r="ED46" s="64">
        <f t="shared" si="68"/>
        <v>76</v>
      </c>
      <c r="EE46" s="134">
        <f t="shared" si="51"/>
        <v>0.1447349645458248</v>
      </c>
      <c r="EF46" s="134">
        <f t="shared" si="52"/>
        <v>3.5891834221143878E-2</v>
      </c>
      <c r="EG46" s="134">
        <f t="shared" si="53"/>
        <v>4.6142299562188134E-2</v>
      </c>
      <c r="EH46" s="134">
        <f t="shared" si="54"/>
        <v>0.1166004396220235</v>
      </c>
      <c r="EI46" s="134">
        <f t="shared" si="55"/>
        <v>1.325920660488914E-2</v>
      </c>
      <c r="EJ46" s="134">
        <f t="shared" si="56"/>
        <v>1.1598304283667624E-2</v>
      </c>
      <c r="EK46" s="134"/>
      <c r="EL46" s="134"/>
      <c r="EM46" s="134"/>
      <c r="EN46" s="134"/>
      <c r="EP46" s="64">
        <f t="shared" si="69"/>
        <v>76</v>
      </c>
      <c r="EQ46" s="128">
        <f>IFERROR('TLF GC - r3'!CQ46 / 'TLF GC - r3'!CP46, EQ47)</f>
        <v>1.217729668287318</v>
      </c>
      <c r="ER46" s="128">
        <f>IFERROR('TLF GC - r3'!CS46 / 'TLF GC - r3'!CR46, ER47)</f>
        <v>1.1921385394522845</v>
      </c>
      <c r="ES46" s="128">
        <f>IFERROR('TLF GC - r3'!CU46 / 'TLF GC - r3'!CT46, ES47)</f>
        <v>0.51618795691027719</v>
      </c>
      <c r="ET46" s="128">
        <f>IFERROR('TLF GC - r3'!CW46 / 'TLF GC - r3'!CV46, ET47)</f>
        <v>1.1826477986912165</v>
      </c>
      <c r="EU46" s="128">
        <f>IFERROR('TLF GC - r3'!CY46 / 'TLF GC - r3'!CX46, EU47)</f>
        <v>0.99861470483288695</v>
      </c>
      <c r="EV46" s="128">
        <f>IFERROR('TLF GC - r3'!DA46 / 'TLF GC - r3'!CZ46, EV47)</f>
        <v>1.3030631273219961</v>
      </c>
      <c r="EW46" s="128"/>
      <c r="EX46" s="128"/>
      <c r="EY46" s="128"/>
      <c r="EZ46" s="128"/>
      <c r="FB46" s="129">
        <f>'FF - r3'!A46</f>
        <v>76</v>
      </c>
      <c r="FC46" s="127">
        <f>'FF - r3'!B46</f>
        <v>0.1188564</v>
      </c>
      <c r="FD46" s="127">
        <f>'FF - r3'!C46</f>
        <v>3.0107100000000001E-2</v>
      </c>
      <c r="FE46" s="127">
        <f>'FF - r3'!D46</f>
        <v>8.9390499999999998E-2</v>
      </c>
      <c r="FF46" s="127">
        <f>'FF - r3'!E46</f>
        <v>9.8592700000000005E-2</v>
      </c>
      <c r="FG46" s="127">
        <f>'FF - r3'!F46</f>
        <v>1.3277600000000001E-2</v>
      </c>
      <c r="FH46" s="127">
        <f>'FF - r3'!G46</f>
        <v>8.9008000000000004E-3</v>
      </c>
      <c r="FI46" s="127">
        <f>'FF - r3'!H46</f>
        <v>2.5765199999999999E-2</v>
      </c>
      <c r="FJ46" s="127">
        <f>'FF - r3'!I46</f>
        <v>3.7692700000000003E-2</v>
      </c>
      <c r="FK46" s="127"/>
      <c r="FL46" s="127"/>
    </row>
    <row r="47" spans="1:168" x14ac:dyDescent="0.45">
      <c r="A47" s="63">
        <f t="shared" si="57"/>
        <v>78</v>
      </c>
      <c r="B47" s="134">
        <f t="shared" si="58"/>
        <v>3.3503999999999999E-3</v>
      </c>
      <c r="C47" s="134">
        <f t="shared" si="17"/>
        <v>1.7249999999999999E-4</v>
      </c>
      <c r="D47" s="134">
        <f t="shared" si="18"/>
        <v>1.5418999999999999E-3</v>
      </c>
      <c r="E47" s="134">
        <f t="shared" si="19"/>
        <v>6.7224500000000006E-2</v>
      </c>
      <c r="F47" s="134">
        <f t="shared" si="20"/>
        <v>1.6980000000000001E-4</v>
      </c>
      <c r="G47" s="134">
        <f t="shared" si="21"/>
        <v>8.6390000000000002E-4</v>
      </c>
      <c r="H47" s="134"/>
      <c r="I47" s="135"/>
      <c r="J47" s="135"/>
      <c r="K47" s="135"/>
      <c r="BX47" s="64">
        <f t="shared" si="59"/>
        <v>78</v>
      </c>
      <c r="BY47" s="119">
        <f t="shared" si="70"/>
        <v>3.3503999999999999E-3</v>
      </c>
      <c r="BZ47" s="119">
        <f t="shared" si="71"/>
        <v>3.3503999999999999E-3</v>
      </c>
      <c r="CA47" s="119">
        <f t="shared" si="72"/>
        <v>0.11687400000000001</v>
      </c>
      <c r="CB47" s="126">
        <f t="shared" si="73"/>
        <v>1.7249999999999999E-4</v>
      </c>
      <c r="CC47" s="119">
        <f t="shared" si="74"/>
        <v>1.7249999999999999E-4</v>
      </c>
      <c r="CD47" s="119">
        <f t="shared" si="75"/>
        <v>2.9732399999999999E-2</v>
      </c>
      <c r="CE47" s="126">
        <f t="shared" si="76"/>
        <v>1.5418999999999999E-3</v>
      </c>
      <c r="CF47" s="119">
        <f t="shared" si="77"/>
        <v>1.5418999999999999E-3</v>
      </c>
      <c r="CG47" s="119">
        <f t="shared" si="78"/>
        <v>8.8328500000000004E-2</v>
      </c>
      <c r="CH47" s="126">
        <f t="shared" si="79"/>
        <v>6.7224500000000006E-2</v>
      </c>
      <c r="CI47" s="119">
        <f t="shared" si="80"/>
        <v>6.7224500000000006E-2</v>
      </c>
      <c r="CJ47" s="119">
        <f t="shared" si="81"/>
        <v>9.7986000000000004E-2</v>
      </c>
      <c r="CK47" s="126">
        <f t="shared" si="82"/>
        <v>1.6980000000000001E-4</v>
      </c>
      <c r="CL47" s="119">
        <f t="shared" si="83"/>
        <v>1.6980000000000001E-4</v>
      </c>
      <c r="CM47" s="119">
        <f t="shared" si="84"/>
        <v>1.27341E-2</v>
      </c>
      <c r="CN47" s="126">
        <f t="shared" si="85"/>
        <v>8.6390000000000002E-4</v>
      </c>
      <c r="CO47" s="119">
        <f t="shared" si="86"/>
        <v>8.6390000000000002E-4</v>
      </c>
      <c r="CP47" s="119">
        <f t="shared" si="87"/>
        <v>8.7358999999999996E-3</v>
      </c>
      <c r="CQ47" s="126"/>
      <c r="CR47" s="119"/>
      <c r="CS47" s="119"/>
      <c r="CT47" s="138"/>
      <c r="CU47" s="119"/>
      <c r="CV47" s="119"/>
      <c r="CW47" s="138"/>
      <c r="CX47" s="119"/>
      <c r="CY47" s="119"/>
      <c r="DF47" s="64">
        <f t="shared" si="60"/>
        <v>78</v>
      </c>
      <c r="DG47" s="134">
        <f t="shared" si="61"/>
        <v>3.3503999999999999E-3</v>
      </c>
      <c r="DH47" s="134">
        <f t="shared" si="62"/>
        <v>1.7249999999999999E-4</v>
      </c>
      <c r="DI47" s="134">
        <f t="shared" si="63"/>
        <v>1.5418999999999999E-3</v>
      </c>
      <c r="DJ47" s="134">
        <f t="shared" si="64"/>
        <v>6.7224500000000006E-2</v>
      </c>
      <c r="DK47" s="134">
        <f t="shared" si="65"/>
        <v>1.6980000000000001E-4</v>
      </c>
      <c r="DL47" s="134">
        <f t="shared" si="66"/>
        <v>8.6390000000000002E-4</v>
      </c>
      <c r="DM47" s="134"/>
      <c r="DN47" s="134"/>
      <c r="DO47" s="134"/>
      <c r="DP47" s="134"/>
      <c r="DQ47" s="32"/>
      <c r="DR47" s="64">
        <f t="shared" si="67"/>
        <v>78</v>
      </c>
      <c r="DS47" s="134">
        <f t="shared" si="88"/>
        <v>3.3503999999999999E-3</v>
      </c>
      <c r="DT47" s="134">
        <f t="shared" si="89"/>
        <v>1.7249999999999999E-4</v>
      </c>
      <c r="DU47" s="134">
        <f t="shared" si="90"/>
        <v>1.5418999999999999E-3</v>
      </c>
      <c r="DV47" s="134">
        <f t="shared" si="91"/>
        <v>6.7224500000000006E-2</v>
      </c>
      <c r="DW47" s="134">
        <f t="shared" si="92"/>
        <v>1.6980000000000001E-4</v>
      </c>
      <c r="DX47" s="134">
        <f t="shared" si="93"/>
        <v>8.6390000000000002E-4</v>
      </c>
      <c r="DY47" s="134"/>
      <c r="DZ47" s="134"/>
      <c r="EA47" s="134"/>
      <c r="EB47" s="134"/>
      <c r="ED47" s="64">
        <f t="shared" si="68"/>
        <v>78</v>
      </c>
      <c r="EE47" s="134">
        <f t="shared" si="51"/>
        <v>0.12503599544231042</v>
      </c>
      <c r="EF47" s="134">
        <f t="shared" si="52"/>
        <v>3.1474795428067061E-2</v>
      </c>
      <c r="EG47" s="134">
        <f t="shared" si="53"/>
        <v>6.2784832496834378E-2</v>
      </c>
      <c r="EH47" s="134">
        <f t="shared" si="54"/>
        <v>0.12008775843992758</v>
      </c>
      <c r="EI47" s="134">
        <f t="shared" si="55"/>
        <v>1.4090387061476842E-2</v>
      </c>
      <c r="EJ47" s="134">
        <f t="shared" si="56"/>
        <v>1.2908920330325455E-2</v>
      </c>
      <c r="EK47" s="134"/>
      <c r="EL47" s="134"/>
      <c r="EM47" s="134"/>
      <c r="EN47" s="134"/>
      <c r="EP47" s="64">
        <f t="shared" si="69"/>
        <v>78</v>
      </c>
      <c r="EQ47" s="128">
        <f>IFERROR('TLF GC - r3'!CQ47 / 'TLF GC - r3'!CP47, EQ48)</f>
        <v>1.0698358526473846</v>
      </c>
      <c r="ER47" s="128">
        <f>IFERROR('TLF GC - r3'!CS47 / 'TLF GC - r3'!CR47, ER48)</f>
        <v>1.0586025826393786</v>
      </c>
      <c r="ES47" s="128">
        <f>IFERROR('TLF GC - r3'!CU47 / 'TLF GC - r3'!CT47, ES48)</f>
        <v>0.7108105820526146</v>
      </c>
      <c r="ET47" s="128">
        <f>IFERROR('TLF GC - r3'!CW47 / 'TLF GC - r3'!CV47, ET48)</f>
        <v>1.2255603702562363</v>
      </c>
      <c r="EU47" s="128">
        <f>IFERROR('TLF GC - r3'!CY47 / 'TLF GC - r3'!CX47, EU48)</f>
        <v>1.1065082778898268</v>
      </c>
      <c r="EV47" s="128">
        <f>IFERROR('TLF GC - r3'!DA47 / 'TLF GC - r3'!CZ47, EV48)</f>
        <v>1.4776863666394369</v>
      </c>
      <c r="EW47" s="128"/>
      <c r="EX47" s="128"/>
      <c r="EY47" s="128"/>
      <c r="EZ47" s="128"/>
      <c r="FB47" s="129">
        <f>'FF - r3'!A47</f>
        <v>78</v>
      </c>
      <c r="FC47" s="127">
        <f>'FF - r3'!B47</f>
        <v>0.11687400000000001</v>
      </c>
      <c r="FD47" s="127">
        <f>'FF - r3'!C47</f>
        <v>2.9732399999999999E-2</v>
      </c>
      <c r="FE47" s="127">
        <f>'FF - r3'!D47</f>
        <v>8.8328500000000004E-2</v>
      </c>
      <c r="FF47" s="127">
        <f>'FF - r3'!E47</f>
        <v>9.7986000000000004E-2</v>
      </c>
      <c r="FG47" s="127">
        <f>'FF - r3'!F47</f>
        <v>1.27341E-2</v>
      </c>
      <c r="FH47" s="127">
        <f>'FF - r3'!G47</f>
        <v>8.7358999999999996E-3</v>
      </c>
      <c r="FI47" s="127">
        <f>'FF - r3'!H47</f>
        <v>2.53327E-2</v>
      </c>
      <c r="FJ47" s="127">
        <f>'FF - r3'!I47</f>
        <v>3.7647800000000002E-2</v>
      </c>
      <c r="FK47" s="127"/>
      <c r="FL47" s="127"/>
    </row>
    <row r="48" spans="1:168" x14ac:dyDescent="0.45">
      <c r="A48" s="63">
        <f t="shared" si="57"/>
        <v>80</v>
      </c>
      <c r="B48" s="134">
        <f t="shared" si="58"/>
        <v>3.1077000000000001E-3</v>
      </c>
      <c r="C48" s="134">
        <f t="shared" si="17"/>
        <v>1.7200000000000001E-4</v>
      </c>
      <c r="D48" s="134">
        <f t="shared" si="18"/>
        <v>1.6927000000000001E-3</v>
      </c>
      <c r="E48" s="134">
        <f t="shared" si="19"/>
        <v>8.2034200000000002E-2</v>
      </c>
      <c r="F48" s="134">
        <f t="shared" si="20"/>
        <v>1.772E-4</v>
      </c>
      <c r="G48" s="134">
        <f t="shared" si="21"/>
        <v>6.8869999999999999E-4</v>
      </c>
      <c r="H48" s="134"/>
      <c r="I48" s="135"/>
      <c r="J48" s="135"/>
      <c r="K48" s="135"/>
      <c r="BX48" s="64">
        <f t="shared" si="59"/>
        <v>80</v>
      </c>
      <c r="BY48" s="119">
        <f t="shared" si="70"/>
        <v>3.1077000000000001E-3</v>
      </c>
      <c r="BZ48" s="119">
        <f t="shared" si="71"/>
        <v>3.1077000000000001E-3</v>
      </c>
      <c r="CA48" s="119">
        <f t="shared" si="72"/>
        <v>0.1148916</v>
      </c>
      <c r="CB48" s="126">
        <f t="shared" si="73"/>
        <v>1.7200000000000001E-4</v>
      </c>
      <c r="CC48" s="119">
        <f t="shared" si="74"/>
        <v>1.7200000000000001E-4</v>
      </c>
      <c r="CD48" s="119">
        <f t="shared" si="75"/>
        <v>2.9359099999999999E-2</v>
      </c>
      <c r="CE48" s="126">
        <f t="shared" si="76"/>
        <v>1.6927000000000001E-3</v>
      </c>
      <c r="CF48" s="119">
        <f t="shared" si="77"/>
        <v>1.6927000000000001E-3</v>
      </c>
      <c r="CG48" s="119">
        <f t="shared" si="78"/>
        <v>8.7266499999999997E-2</v>
      </c>
      <c r="CH48" s="126">
        <f t="shared" si="79"/>
        <v>8.2034200000000002E-2</v>
      </c>
      <c r="CI48" s="119">
        <f t="shared" si="80"/>
        <v>8.2034200000000002E-2</v>
      </c>
      <c r="CJ48" s="119">
        <f t="shared" si="81"/>
        <v>9.7379300000000002E-2</v>
      </c>
      <c r="CK48" s="126">
        <f t="shared" si="82"/>
        <v>1.772E-4</v>
      </c>
      <c r="CL48" s="119">
        <f t="shared" si="83"/>
        <v>1.772E-4</v>
      </c>
      <c r="CM48" s="119">
        <f t="shared" si="84"/>
        <v>1.2142E-2</v>
      </c>
      <c r="CN48" s="126">
        <f t="shared" si="85"/>
        <v>6.8869999999999999E-4</v>
      </c>
      <c r="CO48" s="119">
        <f t="shared" si="86"/>
        <v>6.8869999999999999E-4</v>
      </c>
      <c r="CP48" s="119">
        <f t="shared" si="87"/>
        <v>8.5724000000000009E-3</v>
      </c>
      <c r="CQ48" s="126"/>
      <c r="CR48" s="119"/>
      <c r="CS48" s="119"/>
      <c r="CT48" s="138"/>
      <c r="CU48" s="119"/>
      <c r="CV48" s="119"/>
      <c r="CW48" s="138"/>
      <c r="CX48" s="119"/>
      <c r="CY48" s="119"/>
      <c r="DF48" s="64">
        <f t="shared" si="60"/>
        <v>80</v>
      </c>
      <c r="DG48" s="134">
        <f t="shared" si="61"/>
        <v>3.1077000000000001E-3</v>
      </c>
      <c r="DH48" s="134">
        <f t="shared" si="62"/>
        <v>1.7200000000000001E-4</v>
      </c>
      <c r="DI48" s="134">
        <f t="shared" si="63"/>
        <v>1.6927000000000001E-3</v>
      </c>
      <c r="DJ48" s="134">
        <f t="shared" si="64"/>
        <v>8.2034200000000002E-2</v>
      </c>
      <c r="DK48" s="134">
        <f t="shared" si="65"/>
        <v>1.772E-4</v>
      </c>
      <c r="DL48" s="134">
        <f t="shared" si="66"/>
        <v>6.8869999999999999E-4</v>
      </c>
      <c r="DM48" s="134"/>
      <c r="DN48" s="134"/>
      <c r="DO48" s="134"/>
      <c r="DP48" s="134"/>
      <c r="DQ48" s="32"/>
      <c r="DR48" s="64">
        <f t="shared" si="67"/>
        <v>80</v>
      </c>
      <c r="DS48" s="134">
        <f t="shared" si="88"/>
        <v>3.1077000000000001E-3</v>
      </c>
      <c r="DT48" s="134">
        <f t="shared" si="89"/>
        <v>1.7200000000000001E-4</v>
      </c>
      <c r="DU48" s="134">
        <f t="shared" si="90"/>
        <v>1.6927000000000001E-3</v>
      </c>
      <c r="DV48" s="134">
        <f t="shared" si="91"/>
        <v>8.2034200000000002E-2</v>
      </c>
      <c r="DW48" s="134">
        <f t="shared" si="92"/>
        <v>1.772E-4</v>
      </c>
      <c r="DX48" s="134">
        <f t="shared" si="93"/>
        <v>6.8869999999999999E-4</v>
      </c>
      <c r="DY48" s="134"/>
      <c r="DZ48" s="134"/>
      <c r="EA48" s="134"/>
      <c r="EB48" s="134"/>
      <c r="ED48" s="64">
        <f t="shared" si="68"/>
        <v>80</v>
      </c>
      <c r="EE48" s="134">
        <f t="shared" si="51"/>
        <v>0.11597870162591128</v>
      </c>
      <c r="EF48" s="134">
        <f t="shared" si="52"/>
        <v>3.1390181197573711E-2</v>
      </c>
      <c r="EG48" s="134">
        <f t="shared" si="53"/>
        <v>6.8927546809067555E-2</v>
      </c>
      <c r="EH48" s="134">
        <f t="shared" si="54"/>
        <v>0.14654340248707187</v>
      </c>
      <c r="EI48" s="134">
        <f t="shared" si="55"/>
        <v>1.4703886464213334E-2</v>
      </c>
      <c r="EJ48" s="134">
        <f t="shared" si="56"/>
        <v>1.0290596777212379E-2</v>
      </c>
      <c r="EK48" s="134"/>
      <c r="EL48" s="134"/>
      <c r="EM48" s="134"/>
      <c r="EN48" s="134"/>
      <c r="EP48" s="64">
        <f t="shared" si="69"/>
        <v>80</v>
      </c>
      <c r="EQ48" s="128">
        <f>IFERROR('TLF GC - r3'!CQ48 / 'TLF GC - r3'!CP48, EQ49)</f>
        <v>1.0094619765580015</v>
      </c>
      <c r="ER48" s="128">
        <f>IFERROR('TLF GC - r3'!CS48 / 'TLF GC - r3'!CR48, ER49)</f>
        <v>1.0691806355635463</v>
      </c>
      <c r="ES48" s="128">
        <f>IFERROR('TLF GC - r3'!CU48 / 'TLF GC - r3'!CT48, ES49)</f>
        <v>0.78985116635899866</v>
      </c>
      <c r="ET48" s="128">
        <f>IFERROR('TLF GC - r3'!CW48 / 'TLF GC - r3'!CV48, ET49)</f>
        <v>1.5048722109018229</v>
      </c>
      <c r="EU48" s="128">
        <f>IFERROR('TLF GC - r3'!CY48 / 'TLF GC - r3'!CX48, EU49)</f>
        <v>1.2109937789666723</v>
      </c>
      <c r="EV48" s="128">
        <f>IFERROR('TLF GC - r3'!DA48 / 'TLF GC - r3'!CZ48, EV49)</f>
        <v>1.2004335748696255</v>
      </c>
      <c r="EW48" s="128"/>
      <c r="EX48" s="128"/>
      <c r="EY48" s="128"/>
      <c r="EZ48" s="128"/>
      <c r="FB48" s="129">
        <f>'FF - r3'!A48</f>
        <v>80</v>
      </c>
      <c r="FC48" s="127">
        <f>'FF - r3'!B48</f>
        <v>0.1148916</v>
      </c>
      <c r="FD48" s="127">
        <f>'FF - r3'!C48</f>
        <v>2.9359099999999999E-2</v>
      </c>
      <c r="FE48" s="127">
        <f>'FF - r3'!D48</f>
        <v>8.7266499999999997E-2</v>
      </c>
      <c r="FF48" s="127">
        <f>'FF - r3'!E48</f>
        <v>9.7379300000000002E-2</v>
      </c>
      <c r="FG48" s="127">
        <f>'FF - r3'!F48</f>
        <v>1.2142E-2</v>
      </c>
      <c r="FH48" s="127">
        <f>'FF - r3'!G48</f>
        <v>8.5724000000000009E-3</v>
      </c>
      <c r="FI48" s="127">
        <f>'FF - r3'!H48</f>
        <v>2.4900200000000001E-2</v>
      </c>
      <c r="FJ48" s="127">
        <f>'FF - r3'!I48</f>
        <v>3.7602999999999998E-2</v>
      </c>
      <c r="FK48" s="127"/>
      <c r="FL48" s="127"/>
    </row>
    <row r="49" spans="1:168" x14ac:dyDescent="0.45">
      <c r="A49" s="63">
        <f t="shared" si="57"/>
        <v>82</v>
      </c>
      <c r="B49" s="134">
        <f t="shared" si="58"/>
        <v>3.4523000000000002E-3</v>
      </c>
      <c r="C49" s="134">
        <f t="shared" si="17"/>
        <v>1.6239999999999999E-4</v>
      </c>
      <c r="D49" s="134">
        <f t="shared" si="18"/>
        <v>1.4658E-3</v>
      </c>
      <c r="E49" s="134">
        <f t="shared" si="19"/>
        <v>8.7171799999999994E-2</v>
      </c>
      <c r="F49" s="134">
        <f t="shared" si="20"/>
        <v>1.2010000000000001E-4</v>
      </c>
      <c r="G49" s="134">
        <f t="shared" si="21"/>
        <v>8.8279999999999999E-4</v>
      </c>
      <c r="H49" s="134"/>
      <c r="I49" s="135"/>
      <c r="J49" s="135"/>
      <c r="K49" s="135"/>
      <c r="BX49" s="64">
        <f t="shared" si="59"/>
        <v>82</v>
      </c>
      <c r="BY49" s="119">
        <f t="shared" si="70"/>
        <v>3.4523000000000002E-3</v>
      </c>
      <c r="BZ49" s="119">
        <f t="shared" si="71"/>
        <v>3.4523000000000002E-3</v>
      </c>
      <c r="CA49" s="119">
        <f t="shared" si="72"/>
        <v>0.1129093</v>
      </c>
      <c r="CB49" s="126">
        <f t="shared" si="73"/>
        <v>1.6239999999999999E-4</v>
      </c>
      <c r="CC49" s="119">
        <f t="shared" si="74"/>
        <v>1.6239999999999999E-4</v>
      </c>
      <c r="CD49" s="119">
        <f t="shared" si="75"/>
        <v>2.8987300000000001E-2</v>
      </c>
      <c r="CE49" s="126">
        <f t="shared" si="76"/>
        <v>1.4658E-3</v>
      </c>
      <c r="CF49" s="119">
        <f t="shared" si="77"/>
        <v>1.4658E-3</v>
      </c>
      <c r="CG49" s="119">
        <f t="shared" si="78"/>
        <v>8.62044E-2</v>
      </c>
      <c r="CH49" s="126">
        <f t="shared" si="79"/>
        <v>8.7171799999999994E-2</v>
      </c>
      <c r="CI49" s="119">
        <f t="shared" si="80"/>
        <v>8.7171799999999994E-2</v>
      </c>
      <c r="CJ49" s="119">
        <f t="shared" si="81"/>
        <v>9.67726E-2</v>
      </c>
      <c r="CK49" s="126">
        <f t="shared" si="82"/>
        <v>1.2010000000000001E-4</v>
      </c>
      <c r="CL49" s="119">
        <f t="shared" si="83"/>
        <v>1.2010000000000001E-4</v>
      </c>
      <c r="CM49" s="119">
        <f t="shared" si="84"/>
        <v>1.15014E-2</v>
      </c>
      <c r="CN49" s="126">
        <f t="shared" si="85"/>
        <v>8.8279999999999999E-4</v>
      </c>
      <c r="CO49" s="119">
        <f t="shared" si="86"/>
        <v>8.8279999999999999E-4</v>
      </c>
      <c r="CP49" s="119">
        <f t="shared" si="87"/>
        <v>8.4104999999999996E-3</v>
      </c>
      <c r="CQ49" s="126"/>
      <c r="CR49" s="119"/>
      <c r="CS49" s="119"/>
      <c r="CT49" s="138"/>
      <c r="CU49" s="119"/>
      <c r="CV49" s="119"/>
      <c r="CW49" s="138"/>
      <c r="CX49" s="119"/>
      <c r="CY49" s="119"/>
      <c r="DF49" s="64">
        <f t="shared" si="60"/>
        <v>82</v>
      </c>
      <c r="DG49" s="134">
        <f t="shared" si="61"/>
        <v>3.4523000000000002E-3</v>
      </c>
      <c r="DH49" s="134">
        <f t="shared" si="62"/>
        <v>1.6239999999999999E-4</v>
      </c>
      <c r="DI49" s="134">
        <f t="shared" si="63"/>
        <v>1.4658E-3</v>
      </c>
      <c r="DJ49" s="134">
        <f t="shared" si="64"/>
        <v>8.7171799999999994E-2</v>
      </c>
      <c r="DK49" s="134">
        <f t="shared" si="65"/>
        <v>1.2010000000000001E-4</v>
      </c>
      <c r="DL49" s="134">
        <f t="shared" si="66"/>
        <v>8.8279999999999999E-4</v>
      </c>
      <c r="DM49" s="134"/>
      <c r="DN49" s="134"/>
      <c r="DO49" s="134"/>
      <c r="DP49" s="134"/>
      <c r="DQ49" s="32"/>
      <c r="DR49" s="64">
        <f t="shared" si="67"/>
        <v>82</v>
      </c>
      <c r="DS49" s="134">
        <f t="shared" si="88"/>
        <v>3.4523000000000002E-3</v>
      </c>
      <c r="DT49" s="134">
        <f t="shared" si="89"/>
        <v>1.6239999999999999E-4</v>
      </c>
      <c r="DU49" s="134">
        <f t="shared" si="90"/>
        <v>1.4658E-3</v>
      </c>
      <c r="DV49" s="134">
        <f t="shared" si="91"/>
        <v>8.7171799999999994E-2</v>
      </c>
      <c r="DW49" s="134">
        <f t="shared" si="92"/>
        <v>1.2010000000000001E-4</v>
      </c>
      <c r="DX49" s="134">
        <f t="shared" si="93"/>
        <v>8.8279999999999999E-4</v>
      </c>
      <c r="DY49" s="134"/>
      <c r="DZ49" s="134"/>
      <c r="EA49" s="134"/>
      <c r="EB49" s="134"/>
      <c r="ED49" s="64">
        <f t="shared" si="68"/>
        <v>82</v>
      </c>
      <c r="EE49" s="134">
        <f t="shared" si="51"/>
        <v>0.12883887824764265</v>
      </c>
      <c r="EF49" s="134">
        <f t="shared" si="52"/>
        <v>2.9640036430291661E-2</v>
      </c>
      <c r="EG49" s="134">
        <f t="shared" si="53"/>
        <v>5.9689061122005317E-2</v>
      </c>
      <c r="EH49" s="134">
        <f t="shared" si="54"/>
        <v>0.15572116969329058</v>
      </c>
      <c r="EI49" s="134">
        <f t="shared" si="55"/>
        <v>9.9638415910800002E-3</v>
      </c>
      <c r="EJ49" s="134">
        <f t="shared" si="56"/>
        <v>1.3191023899036083E-2</v>
      </c>
      <c r="EK49" s="134"/>
      <c r="EL49" s="134"/>
      <c r="EM49" s="134"/>
      <c r="EN49" s="134"/>
      <c r="EP49" s="64">
        <f t="shared" si="69"/>
        <v>82</v>
      </c>
      <c r="EQ49" s="128">
        <f>IFERROR('TLF GC - r3'!CQ49 / 'TLF GC - r3'!CP49, EQ50)</f>
        <v>1.141082959930162</v>
      </c>
      <c r="ER49" s="128">
        <f>IFERROR('TLF GC - r3'!CS49 / 'TLF GC - r3'!CR49, ER50)</f>
        <v>1.0225180141058898</v>
      </c>
      <c r="ES49" s="128">
        <f>IFERROR('TLF GC - r3'!CU49 / 'TLF GC - r3'!CT49, ES50)</f>
        <v>0.69241316130041297</v>
      </c>
      <c r="ET49" s="128">
        <f>IFERROR('TLF GC - r3'!CW49 / 'TLF GC - r3'!CV49, ET50)</f>
        <v>1.6091452507557984</v>
      </c>
      <c r="EU49" s="128">
        <f>IFERROR('TLF GC - r3'!CY49 / 'TLF GC - r3'!CX49, EU50)</f>
        <v>0.86631554341906203</v>
      </c>
      <c r="EV49" s="128">
        <f>IFERROR('TLF GC - r3'!DA49 / 'TLF GC - r3'!CZ49, EV50)</f>
        <v>1.5683994886197115</v>
      </c>
      <c r="EW49" s="128"/>
      <c r="EX49" s="128"/>
      <c r="EY49" s="128"/>
      <c r="EZ49" s="128"/>
      <c r="FB49" s="129">
        <f>'FF - r3'!A49</f>
        <v>82</v>
      </c>
      <c r="FC49" s="127">
        <f>'FF - r3'!B49</f>
        <v>0.1129093</v>
      </c>
      <c r="FD49" s="127">
        <f>'FF - r3'!C49</f>
        <v>2.8987300000000001E-2</v>
      </c>
      <c r="FE49" s="127">
        <f>'FF - r3'!D49</f>
        <v>8.62044E-2</v>
      </c>
      <c r="FF49" s="127">
        <f>'FF - r3'!E49</f>
        <v>9.67726E-2</v>
      </c>
      <c r="FG49" s="127">
        <f>'FF - r3'!F49</f>
        <v>1.15014E-2</v>
      </c>
      <c r="FH49" s="127">
        <f>'FF - r3'!G49</f>
        <v>8.4104999999999996E-3</v>
      </c>
      <c r="FI49" s="127">
        <f>'FF - r3'!H49</f>
        <v>2.4467599999999999E-2</v>
      </c>
      <c r="FJ49" s="127">
        <f>'FF - r3'!I49</f>
        <v>3.7558099999999997E-2</v>
      </c>
      <c r="FK49" s="127"/>
      <c r="FL49" s="127"/>
    </row>
    <row r="50" spans="1:168" x14ac:dyDescent="0.45">
      <c r="A50" s="63">
        <f t="shared" si="57"/>
        <v>84</v>
      </c>
      <c r="B50" s="134">
        <f t="shared" si="58"/>
        <v>3.5303000000000001E-3</v>
      </c>
      <c r="C50" s="134">
        <f t="shared" si="17"/>
        <v>1.472E-4</v>
      </c>
      <c r="D50" s="134">
        <f t="shared" si="18"/>
        <v>1.3990000000000001E-3</v>
      </c>
      <c r="E50" s="134">
        <f t="shared" si="19"/>
        <v>9.3628299999999998E-2</v>
      </c>
      <c r="F50" s="134">
        <f t="shared" si="20"/>
        <v>1.1400000000000001E-4</v>
      </c>
      <c r="G50" s="134">
        <f t="shared" si="21"/>
        <v>9.6049999999999998E-4</v>
      </c>
      <c r="H50" s="134"/>
      <c r="I50" s="135"/>
      <c r="J50" s="135"/>
      <c r="K50" s="135"/>
      <c r="BX50" s="64">
        <f t="shared" si="59"/>
        <v>84</v>
      </c>
      <c r="BY50" s="119">
        <f t="shared" si="70"/>
        <v>3.5303000000000001E-3</v>
      </c>
      <c r="BZ50" s="119">
        <f t="shared" si="71"/>
        <v>3.5303000000000001E-3</v>
      </c>
      <c r="CA50" s="119">
        <f t="shared" si="72"/>
        <v>0.11092689999999999</v>
      </c>
      <c r="CB50" s="126">
        <f t="shared" si="73"/>
        <v>1.472E-4</v>
      </c>
      <c r="CC50" s="119">
        <f t="shared" si="74"/>
        <v>1.472E-4</v>
      </c>
      <c r="CD50" s="119">
        <f t="shared" si="75"/>
        <v>2.86188E-2</v>
      </c>
      <c r="CE50" s="126">
        <f t="shared" si="76"/>
        <v>1.3990000000000001E-3</v>
      </c>
      <c r="CF50" s="119">
        <f t="shared" si="77"/>
        <v>1.3990000000000001E-3</v>
      </c>
      <c r="CG50" s="119">
        <f t="shared" si="78"/>
        <v>8.5142399999999993E-2</v>
      </c>
      <c r="CH50" s="126">
        <f t="shared" si="79"/>
        <v>9.3628299999999998E-2</v>
      </c>
      <c r="CI50" s="119">
        <f t="shared" si="80"/>
        <v>9.3628299999999998E-2</v>
      </c>
      <c r="CJ50" s="119">
        <f t="shared" si="81"/>
        <v>9.6165899999999999E-2</v>
      </c>
      <c r="CK50" s="126">
        <f t="shared" si="82"/>
        <v>1.1400000000000001E-4</v>
      </c>
      <c r="CL50" s="119">
        <f t="shared" si="83"/>
        <v>1.1400000000000001E-4</v>
      </c>
      <c r="CM50" s="119">
        <f t="shared" si="84"/>
        <v>1.08123E-2</v>
      </c>
      <c r="CN50" s="126">
        <f t="shared" si="85"/>
        <v>9.6049999999999998E-4</v>
      </c>
      <c r="CO50" s="119">
        <f t="shared" si="86"/>
        <v>9.6049999999999998E-4</v>
      </c>
      <c r="CP50" s="119">
        <f t="shared" si="87"/>
        <v>8.2517000000000007E-3</v>
      </c>
      <c r="CQ50" s="126"/>
      <c r="CR50" s="119"/>
      <c r="CS50" s="119"/>
      <c r="CT50" s="138"/>
      <c r="CU50" s="119"/>
      <c r="CV50" s="119"/>
      <c r="CW50" s="138"/>
      <c r="CX50" s="119"/>
      <c r="CY50" s="119"/>
      <c r="DF50" s="64">
        <f t="shared" si="60"/>
        <v>84</v>
      </c>
      <c r="DG50" s="134">
        <f t="shared" si="61"/>
        <v>3.5303000000000001E-3</v>
      </c>
      <c r="DH50" s="134">
        <f t="shared" si="62"/>
        <v>1.472E-4</v>
      </c>
      <c r="DI50" s="134">
        <f t="shared" si="63"/>
        <v>1.3990000000000001E-3</v>
      </c>
      <c r="DJ50" s="134">
        <f t="shared" si="64"/>
        <v>9.3628299999999998E-2</v>
      </c>
      <c r="DK50" s="134">
        <f t="shared" si="65"/>
        <v>1.1400000000000001E-4</v>
      </c>
      <c r="DL50" s="134">
        <f t="shared" si="66"/>
        <v>9.6049999999999998E-4</v>
      </c>
      <c r="DM50" s="134"/>
      <c r="DN50" s="134"/>
      <c r="DO50" s="134"/>
      <c r="DP50" s="134"/>
      <c r="DQ50" s="32"/>
      <c r="DR50" s="64">
        <f t="shared" si="67"/>
        <v>84</v>
      </c>
      <c r="DS50" s="134">
        <f t="shared" si="88"/>
        <v>3.5303000000000001E-3</v>
      </c>
      <c r="DT50" s="134">
        <f t="shared" si="89"/>
        <v>1.472E-4</v>
      </c>
      <c r="DU50" s="134">
        <f t="shared" si="90"/>
        <v>1.3990000000000001E-3</v>
      </c>
      <c r="DV50" s="134">
        <f t="shared" si="91"/>
        <v>9.3628299999999998E-2</v>
      </c>
      <c r="DW50" s="134">
        <f t="shared" si="92"/>
        <v>1.1400000000000001E-4</v>
      </c>
      <c r="DX50" s="134">
        <f t="shared" si="93"/>
        <v>9.6049999999999998E-4</v>
      </c>
      <c r="DY50" s="134"/>
      <c r="DZ50" s="134"/>
      <c r="EA50" s="134"/>
      <c r="EB50" s="134"/>
      <c r="ED50" s="64">
        <f t="shared" si="68"/>
        <v>84</v>
      </c>
      <c r="EE50" s="134">
        <f t="shared" si="51"/>
        <v>0.13175176748183004</v>
      </c>
      <c r="EF50" s="134">
        <f t="shared" si="52"/>
        <v>2.6868828948012558E-2</v>
      </c>
      <c r="EG50" s="134">
        <f t="shared" si="53"/>
        <v>5.6966632758560079E-2</v>
      </c>
      <c r="EH50" s="134">
        <f t="shared" si="54"/>
        <v>0.16725489495528351</v>
      </c>
      <c r="EI50" s="134">
        <f t="shared" si="55"/>
        <v>9.4595863968671094E-3</v>
      </c>
      <c r="EJ50" s="134">
        <f t="shared" si="56"/>
        <v>1.4353409978071607E-2</v>
      </c>
      <c r="EK50" s="134"/>
      <c r="EL50" s="134"/>
      <c r="EM50" s="134"/>
      <c r="EN50" s="134"/>
      <c r="EP50" s="64">
        <f t="shared" si="69"/>
        <v>84</v>
      </c>
      <c r="EQ50" s="128">
        <f>IFERROR('TLF GC - r3'!CQ50 / 'TLF GC - r3'!CP50, EQ51)</f>
        <v>1.1877350532813056</v>
      </c>
      <c r="ER50" s="128">
        <f>IFERROR('TLF GC - r3'!CS50 / 'TLF GC - r3'!CR50, ER51)</f>
        <v>0.93885239590802405</v>
      </c>
      <c r="ES50" s="128">
        <f>IFERROR('TLF GC - r3'!CU50 / 'TLF GC - r3'!CT50, ES51)</f>
        <v>0.66907478246514174</v>
      </c>
      <c r="ET50" s="128">
        <f>IFERROR('TLF GC - r3'!CW50 / 'TLF GC - r3'!CV50, ET51)</f>
        <v>1.73923287730145</v>
      </c>
      <c r="EU50" s="128">
        <f>IFERROR('TLF GC - r3'!CY50 / 'TLF GC - r3'!CX50, EU51)</f>
        <v>0.87489122544390263</v>
      </c>
      <c r="EV50" s="128">
        <f>IFERROR('TLF GC - r3'!DA50 / 'TLF GC - r3'!CZ50, EV51)</f>
        <v>1.7394488381874773</v>
      </c>
      <c r="EW50" s="128"/>
      <c r="EX50" s="128"/>
      <c r="EY50" s="128"/>
      <c r="EZ50" s="128"/>
      <c r="FB50" s="129">
        <f>'FF - r3'!A50</f>
        <v>84</v>
      </c>
      <c r="FC50" s="127">
        <f>'FF - r3'!B50</f>
        <v>0.11092689999999999</v>
      </c>
      <c r="FD50" s="127">
        <f>'FF - r3'!C50</f>
        <v>2.86188E-2</v>
      </c>
      <c r="FE50" s="127">
        <f>'FF - r3'!D50</f>
        <v>8.5142399999999993E-2</v>
      </c>
      <c r="FF50" s="127">
        <f>'FF - r3'!E50</f>
        <v>9.6165899999999999E-2</v>
      </c>
      <c r="FG50" s="127">
        <f>'FF - r3'!F50</f>
        <v>1.08123E-2</v>
      </c>
      <c r="FH50" s="127">
        <f>'FF - r3'!G50</f>
        <v>8.2517000000000007E-3</v>
      </c>
      <c r="FI50" s="127">
        <f>'FF - r3'!H50</f>
        <v>2.40351E-2</v>
      </c>
      <c r="FJ50" s="127">
        <f>'FF - r3'!I50</f>
        <v>3.7513299999999999E-2</v>
      </c>
      <c r="FK50" s="127"/>
      <c r="FL50" s="127"/>
    </row>
    <row r="51" spans="1:168" x14ac:dyDescent="0.45">
      <c r="A51" s="63">
        <f t="shared" si="57"/>
        <v>86</v>
      </c>
      <c r="B51" s="134">
        <f t="shared" si="58"/>
        <v>3.7149000000000001E-3</v>
      </c>
      <c r="C51" s="134">
        <f t="shared" si="17"/>
        <v>2.142E-4</v>
      </c>
      <c r="D51" s="134">
        <f t="shared" si="18"/>
        <v>1.5627E-3</v>
      </c>
      <c r="E51" s="134">
        <f t="shared" si="19"/>
        <v>9.0527300000000005E-2</v>
      </c>
      <c r="F51" s="134">
        <f t="shared" si="20"/>
        <v>1.337E-4</v>
      </c>
      <c r="G51" s="134">
        <f t="shared" si="21"/>
        <v>8.4710000000000004E-4</v>
      </c>
      <c r="H51" s="134"/>
      <c r="I51" s="135"/>
      <c r="J51" s="135"/>
      <c r="K51" s="135"/>
      <c r="BX51" s="64">
        <f t="shared" si="59"/>
        <v>86</v>
      </c>
      <c r="BY51" s="119">
        <f t="shared" si="70"/>
        <v>3.7149000000000001E-3</v>
      </c>
      <c r="BZ51" s="119">
        <f t="shared" si="71"/>
        <v>3.7149000000000001E-3</v>
      </c>
      <c r="CA51" s="119">
        <f t="shared" si="72"/>
        <v>0.1089445</v>
      </c>
      <c r="CB51" s="126">
        <f t="shared" si="73"/>
        <v>2.142E-4</v>
      </c>
      <c r="CC51" s="119">
        <f t="shared" si="74"/>
        <v>2.142E-4</v>
      </c>
      <c r="CD51" s="119">
        <f t="shared" si="75"/>
        <v>2.82508E-2</v>
      </c>
      <c r="CE51" s="126">
        <f t="shared" si="76"/>
        <v>1.5627E-3</v>
      </c>
      <c r="CF51" s="119">
        <f t="shared" si="77"/>
        <v>1.5627E-3</v>
      </c>
      <c r="CG51" s="119">
        <f t="shared" si="78"/>
        <v>8.40804E-2</v>
      </c>
      <c r="CH51" s="126">
        <f t="shared" si="79"/>
        <v>9.0527300000000005E-2</v>
      </c>
      <c r="CI51" s="119">
        <f t="shared" si="80"/>
        <v>9.0527300000000005E-2</v>
      </c>
      <c r="CJ51" s="119">
        <f t="shared" si="81"/>
        <v>9.5559199999999997E-2</v>
      </c>
      <c r="CK51" s="126">
        <f t="shared" si="82"/>
        <v>1.337E-4</v>
      </c>
      <c r="CL51" s="119">
        <f t="shared" si="83"/>
        <v>1.337E-4</v>
      </c>
      <c r="CM51" s="119">
        <f t="shared" si="84"/>
        <v>1.00746E-2</v>
      </c>
      <c r="CN51" s="126">
        <f t="shared" si="85"/>
        <v>8.4710000000000004E-4</v>
      </c>
      <c r="CO51" s="119">
        <f t="shared" si="86"/>
        <v>8.4710000000000004E-4</v>
      </c>
      <c r="CP51" s="119">
        <f t="shared" si="87"/>
        <v>8.0935999999999994E-3</v>
      </c>
      <c r="CQ51" s="126"/>
      <c r="CR51" s="119"/>
      <c r="CS51" s="119"/>
      <c r="CT51" s="138"/>
      <c r="CU51" s="119"/>
      <c r="CV51" s="119"/>
      <c r="CW51" s="138"/>
      <c r="CX51" s="119"/>
      <c r="CY51" s="119"/>
      <c r="DF51" s="64">
        <f t="shared" si="60"/>
        <v>86</v>
      </c>
      <c r="DG51" s="134">
        <f t="shared" si="61"/>
        <v>3.7149000000000001E-3</v>
      </c>
      <c r="DH51" s="134">
        <f t="shared" si="62"/>
        <v>2.142E-4</v>
      </c>
      <c r="DI51" s="134">
        <f t="shared" si="63"/>
        <v>1.5627E-3</v>
      </c>
      <c r="DJ51" s="134">
        <f t="shared" si="64"/>
        <v>9.0527300000000005E-2</v>
      </c>
      <c r="DK51" s="134">
        <f t="shared" si="65"/>
        <v>1.337E-4</v>
      </c>
      <c r="DL51" s="134">
        <f t="shared" si="66"/>
        <v>8.4710000000000004E-4</v>
      </c>
      <c r="DM51" s="134"/>
      <c r="DN51" s="134"/>
      <c r="DO51" s="134"/>
      <c r="DP51" s="134"/>
      <c r="DQ51" s="32"/>
      <c r="DR51" s="64">
        <f t="shared" si="67"/>
        <v>86</v>
      </c>
      <c r="DS51" s="134">
        <f t="shared" si="88"/>
        <v>3.7149000000000001E-3</v>
      </c>
      <c r="DT51" s="134">
        <f t="shared" si="89"/>
        <v>2.142E-4</v>
      </c>
      <c r="DU51" s="134">
        <f t="shared" si="90"/>
        <v>1.5627E-3</v>
      </c>
      <c r="DV51" s="134">
        <f t="shared" si="91"/>
        <v>9.0527300000000005E-2</v>
      </c>
      <c r="DW51" s="134">
        <f t="shared" si="92"/>
        <v>1.337E-4</v>
      </c>
      <c r="DX51" s="134">
        <f t="shared" si="93"/>
        <v>8.4710000000000004E-4</v>
      </c>
      <c r="DY51" s="134"/>
      <c r="DZ51" s="134"/>
      <c r="EA51" s="134"/>
      <c r="EB51" s="134"/>
      <c r="ED51" s="64">
        <f t="shared" si="68"/>
        <v>86</v>
      </c>
      <c r="EE51" s="134">
        <f t="shared" si="51"/>
        <v>0.13864172804714039</v>
      </c>
      <c r="EF51" s="134">
        <f t="shared" si="52"/>
        <v>3.90780997581891E-2</v>
      </c>
      <c r="EG51" s="134">
        <f t="shared" si="53"/>
        <v>6.3632651278797289E-2</v>
      </c>
      <c r="EH51" s="134">
        <f t="shared" si="54"/>
        <v>0.16171524518861827</v>
      </c>
      <c r="EI51" s="134">
        <f t="shared" si="55"/>
        <v>1.1098825631012041E-2</v>
      </c>
      <c r="EJ51" s="134">
        <f t="shared" si="56"/>
        <v>1.2658141096580127E-2</v>
      </c>
      <c r="EK51" s="134"/>
      <c r="EL51" s="134"/>
      <c r="EM51" s="134"/>
      <c r="EN51" s="134"/>
      <c r="EP51" s="64">
        <f t="shared" si="69"/>
        <v>86</v>
      </c>
      <c r="EQ51" s="128">
        <f>IFERROR('TLF GC - r3'!CQ51 / 'TLF GC - r3'!CP51, EQ52)</f>
        <v>1.2725904295043844</v>
      </c>
      <c r="ER51" s="128">
        <f>IFERROR('TLF GC - r3'!CS51 / 'TLF GC - r3'!CR51, ER52)</f>
        <v>1.3832563947990535</v>
      </c>
      <c r="ES51" s="128">
        <f>IFERROR('TLF GC - r3'!CU51 / 'TLF GC - r3'!CT51, ES52)</f>
        <v>0.75680719024644616</v>
      </c>
      <c r="ET51" s="128">
        <f>IFERROR('TLF GC - r3'!CW51 / 'TLF GC - r3'!CV51, ET52)</f>
        <v>1.6923043012982348</v>
      </c>
      <c r="EU51" s="128">
        <f>IFERROR('TLF GC - r3'!CY51 / 'TLF GC - r3'!CX51, EU52)</f>
        <v>1.1016641485529988</v>
      </c>
      <c r="EV51" s="128">
        <f>IFERROR('TLF GC - r3'!DA51 / 'TLF GC - r3'!CZ51, EV52)</f>
        <v>1.5639691974622081</v>
      </c>
      <c r="EW51" s="128"/>
      <c r="EX51" s="128"/>
      <c r="EY51" s="128"/>
      <c r="EZ51" s="128"/>
      <c r="FB51" s="129">
        <f>'FF - r3'!A51</f>
        <v>86</v>
      </c>
      <c r="FC51" s="127">
        <f>'FF - r3'!B51</f>
        <v>0.1089445</v>
      </c>
      <c r="FD51" s="127">
        <f>'FF - r3'!C51</f>
        <v>2.82508E-2</v>
      </c>
      <c r="FE51" s="127">
        <f>'FF - r3'!D51</f>
        <v>8.40804E-2</v>
      </c>
      <c r="FF51" s="127">
        <f>'FF - r3'!E51</f>
        <v>9.5559199999999997E-2</v>
      </c>
      <c r="FG51" s="127">
        <f>'FF - r3'!F51</f>
        <v>1.00746E-2</v>
      </c>
      <c r="FH51" s="127">
        <f>'FF - r3'!G51</f>
        <v>8.0935999999999994E-3</v>
      </c>
      <c r="FI51" s="127">
        <f>'FF - r3'!H51</f>
        <v>2.3602600000000001E-2</v>
      </c>
      <c r="FJ51" s="127">
        <f>'FF - r3'!I51</f>
        <v>3.7468399999999999E-2</v>
      </c>
      <c r="FK51" s="127"/>
      <c r="FL51" s="127"/>
    </row>
    <row r="52" spans="1:168" x14ac:dyDescent="0.45">
      <c r="A52" s="63">
        <f t="shared" si="57"/>
        <v>88</v>
      </c>
      <c r="B52" s="134">
        <f t="shared" si="58"/>
        <v>3.503E-3</v>
      </c>
      <c r="C52" s="134">
        <f t="shared" si="17"/>
        <v>2.677E-4</v>
      </c>
      <c r="D52" s="134">
        <f t="shared" si="18"/>
        <v>1.4718000000000001E-3</v>
      </c>
      <c r="E52" s="134">
        <f t="shared" si="19"/>
        <v>6.6966200000000004E-2</v>
      </c>
      <c r="F52" s="134">
        <f t="shared" si="20"/>
        <v>1.4889999999999999E-4</v>
      </c>
      <c r="G52" s="134">
        <f t="shared" si="21"/>
        <v>8.497E-4</v>
      </c>
      <c r="H52" s="134"/>
      <c r="I52" s="135"/>
      <c r="J52" s="135"/>
      <c r="K52" s="135"/>
      <c r="BX52" s="64">
        <f t="shared" si="59"/>
        <v>88</v>
      </c>
      <c r="BY52" s="119">
        <f t="shared" si="70"/>
        <v>3.503E-3</v>
      </c>
      <c r="BZ52" s="119">
        <f t="shared" si="71"/>
        <v>3.503E-3</v>
      </c>
      <c r="CA52" s="119">
        <f t="shared" si="72"/>
        <v>0.1069621</v>
      </c>
      <c r="CB52" s="126">
        <f t="shared" si="73"/>
        <v>2.677E-4</v>
      </c>
      <c r="CC52" s="119">
        <f t="shared" si="74"/>
        <v>2.677E-4</v>
      </c>
      <c r="CD52" s="119">
        <f t="shared" si="75"/>
        <v>2.78827E-2</v>
      </c>
      <c r="CE52" s="126">
        <f t="shared" si="76"/>
        <v>1.4718000000000001E-3</v>
      </c>
      <c r="CF52" s="119">
        <f t="shared" si="77"/>
        <v>1.4718000000000001E-3</v>
      </c>
      <c r="CG52" s="119">
        <f t="shared" si="78"/>
        <v>8.3018300000000003E-2</v>
      </c>
      <c r="CH52" s="126">
        <f t="shared" si="79"/>
        <v>6.6966200000000004E-2</v>
      </c>
      <c r="CI52" s="119">
        <f t="shared" si="80"/>
        <v>6.6966200000000004E-2</v>
      </c>
      <c r="CJ52" s="119">
        <f t="shared" si="81"/>
        <v>9.4952499999999995E-2</v>
      </c>
      <c r="CK52" s="126">
        <f t="shared" si="82"/>
        <v>1.4889999999999999E-4</v>
      </c>
      <c r="CL52" s="119">
        <f t="shared" si="83"/>
        <v>1.4889999999999999E-4</v>
      </c>
      <c r="CM52" s="119">
        <f t="shared" si="84"/>
        <v>9.2884000000000005E-3</v>
      </c>
      <c r="CN52" s="126">
        <f t="shared" si="85"/>
        <v>8.497E-4</v>
      </c>
      <c r="CO52" s="119">
        <f t="shared" si="86"/>
        <v>8.497E-4</v>
      </c>
      <c r="CP52" s="119">
        <f t="shared" si="87"/>
        <v>7.9352999999999993E-3</v>
      </c>
      <c r="CQ52" s="126"/>
      <c r="CR52" s="119"/>
      <c r="CS52" s="119"/>
      <c r="CT52" s="138"/>
      <c r="CU52" s="119"/>
      <c r="CV52" s="119"/>
      <c r="CW52" s="138"/>
      <c r="CX52" s="119"/>
      <c r="CY52" s="119"/>
      <c r="DF52" s="64">
        <f t="shared" si="60"/>
        <v>88</v>
      </c>
      <c r="DG52" s="134">
        <f t="shared" si="61"/>
        <v>3.503E-3</v>
      </c>
      <c r="DH52" s="134">
        <f t="shared" si="62"/>
        <v>2.677E-4</v>
      </c>
      <c r="DI52" s="134">
        <f t="shared" si="63"/>
        <v>1.4718000000000001E-3</v>
      </c>
      <c r="DJ52" s="134">
        <f t="shared" si="64"/>
        <v>6.6966200000000004E-2</v>
      </c>
      <c r="DK52" s="134">
        <f t="shared" si="65"/>
        <v>1.4889999999999999E-4</v>
      </c>
      <c r="DL52" s="134">
        <f t="shared" si="66"/>
        <v>8.497E-4</v>
      </c>
      <c r="DM52" s="134"/>
      <c r="DN52" s="134"/>
      <c r="DO52" s="134"/>
      <c r="DP52" s="134"/>
      <c r="DQ52" s="32"/>
      <c r="DR52" s="64">
        <f t="shared" si="67"/>
        <v>88</v>
      </c>
      <c r="DS52" s="134">
        <f t="shared" si="88"/>
        <v>3.503E-3</v>
      </c>
      <c r="DT52" s="134">
        <f t="shared" si="89"/>
        <v>2.677E-4</v>
      </c>
      <c r="DU52" s="134">
        <f t="shared" si="90"/>
        <v>1.4718000000000001E-3</v>
      </c>
      <c r="DV52" s="134">
        <f t="shared" si="91"/>
        <v>6.6966200000000004E-2</v>
      </c>
      <c r="DW52" s="134">
        <f t="shared" si="92"/>
        <v>1.4889999999999999E-4</v>
      </c>
      <c r="DX52" s="134">
        <f t="shared" si="93"/>
        <v>8.497E-4</v>
      </c>
      <c r="DY52" s="134"/>
      <c r="DZ52" s="134"/>
      <c r="EA52" s="134"/>
      <c r="EB52" s="134"/>
      <c r="ED52" s="64">
        <f t="shared" si="68"/>
        <v>88</v>
      </c>
      <c r="EE52" s="134">
        <f t="shared" si="51"/>
        <v>0.13073252698461404</v>
      </c>
      <c r="EF52" s="134">
        <f t="shared" si="52"/>
        <v>4.884338863899939E-2</v>
      </c>
      <c r="EG52" s="134">
        <f t="shared" si="53"/>
        <v>5.9932354915208687E-2</v>
      </c>
      <c r="EH52" s="134">
        <f t="shared" si="54"/>
        <v>0.11962644194326351</v>
      </c>
      <c r="EI52" s="134">
        <f t="shared" si="55"/>
        <v>1.2357688828624792E-2</v>
      </c>
      <c r="EJ52" s="134">
        <f t="shared" si="56"/>
        <v>1.2696980757254518E-2</v>
      </c>
      <c r="EK52" s="134"/>
      <c r="EL52" s="134"/>
      <c r="EM52" s="134"/>
      <c r="EN52" s="134"/>
      <c r="EP52" s="64">
        <f t="shared" si="69"/>
        <v>88</v>
      </c>
      <c r="EQ52" s="128">
        <f>IFERROR('TLF GC - r3'!CQ52 / 'TLF GC - r3'!CP52, EQ53)</f>
        <v>1.2222322391259524</v>
      </c>
      <c r="ER52" s="128">
        <f>IFERROR('TLF GC - r3'!CS52 / 'TLF GC - r3'!CR52, ER53)</f>
        <v>1.7517452986618725</v>
      </c>
      <c r="ES52" s="128">
        <f>IFERROR('TLF GC - r3'!CU52 / 'TLF GC - r3'!CT52, ES53)</f>
        <v>0.72191739550446932</v>
      </c>
      <c r="ET52" s="128">
        <f>IFERROR('TLF GC - r3'!CW52 / 'TLF GC - r3'!CV52, ET53)</f>
        <v>1.2598556324821728</v>
      </c>
      <c r="EU52" s="128">
        <f>IFERROR('TLF GC - r3'!CY52 / 'TLF GC - r3'!CX52, EU53)</f>
        <v>1.3304432225813694</v>
      </c>
      <c r="EV52" s="128">
        <f>IFERROR('TLF GC - r3'!DA52 / 'TLF GC - r3'!CZ52, EV53)</f>
        <v>1.6000631050186531</v>
      </c>
      <c r="EW52" s="128"/>
      <c r="EX52" s="128"/>
      <c r="EY52" s="128"/>
      <c r="EZ52" s="128"/>
      <c r="FB52" s="129">
        <f>'FF - r3'!A52</f>
        <v>88</v>
      </c>
      <c r="FC52" s="127">
        <f>'FF - r3'!B52</f>
        <v>0.1069621</v>
      </c>
      <c r="FD52" s="127">
        <f>'FF - r3'!C52</f>
        <v>2.78827E-2</v>
      </c>
      <c r="FE52" s="127">
        <f>'FF - r3'!D52</f>
        <v>8.3018300000000003E-2</v>
      </c>
      <c r="FF52" s="127">
        <f>'FF - r3'!E52</f>
        <v>9.4952499999999995E-2</v>
      </c>
      <c r="FG52" s="127">
        <f>'FF - r3'!F52</f>
        <v>9.2884000000000005E-3</v>
      </c>
      <c r="FH52" s="127">
        <f>'FF - r3'!G52</f>
        <v>7.9352999999999993E-3</v>
      </c>
      <c r="FI52" s="127">
        <f>'FF - r3'!H52</f>
        <v>2.3170099999999999E-2</v>
      </c>
      <c r="FJ52" s="127">
        <f>'FF - r3'!I52</f>
        <v>3.7423499999999998E-2</v>
      </c>
      <c r="FK52" s="127"/>
      <c r="FL52" s="127"/>
    </row>
    <row r="53" spans="1:168" x14ac:dyDescent="0.45">
      <c r="A53" s="63">
        <f t="shared" si="57"/>
        <v>90</v>
      </c>
      <c r="B53" s="134">
        <f t="shared" si="58"/>
        <v>3.9363999999999996E-3</v>
      </c>
      <c r="C53" s="134">
        <f t="shared" si="17"/>
        <v>2.0890000000000001E-4</v>
      </c>
      <c r="D53" s="134">
        <f t="shared" si="18"/>
        <v>2.0795000000000002E-3</v>
      </c>
      <c r="E53" s="134">
        <f t="shared" si="19"/>
        <v>5.9310700000000001E-2</v>
      </c>
      <c r="F53" s="134">
        <f t="shared" si="20"/>
        <v>1.7119999999999999E-4</v>
      </c>
      <c r="G53" s="134">
        <f t="shared" si="21"/>
        <v>6.2850000000000004E-4</v>
      </c>
      <c r="H53" s="134"/>
      <c r="I53" s="135"/>
      <c r="J53" s="135"/>
      <c r="K53" s="135"/>
      <c r="BX53" s="64">
        <f t="shared" si="59"/>
        <v>90</v>
      </c>
      <c r="BY53" s="119">
        <f t="shared" si="70"/>
        <v>3.9363999999999996E-3</v>
      </c>
      <c r="BZ53" s="119">
        <f t="shared" si="71"/>
        <v>3.9363999999999996E-3</v>
      </c>
      <c r="CA53" s="119">
        <f t="shared" si="72"/>
        <v>0.1049798</v>
      </c>
      <c r="CB53" s="126">
        <f t="shared" si="73"/>
        <v>2.0890000000000001E-4</v>
      </c>
      <c r="CC53" s="119">
        <f t="shared" si="74"/>
        <v>2.0890000000000001E-4</v>
      </c>
      <c r="CD53" s="119">
        <f t="shared" si="75"/>
        <v>2.7516599999999999E-2</v>
      </c>
      <c r="CE53" s="126">
        <f t="shared" si="76"/>
        <v>2.0795000000000002E-3</v>
      </c>
      <c r="CF53" s="119">
        <f t="shared" si="77"/>
        <v>2.0795000000000002E-3</v>
      </c>
      <c r="CG53" s="119">
        <f t="shared" si="78"/>
        <v>8.1956299999999996E-2</v>
      </c>
      <c r="CH53" s="126">
        <f t="shared" si="79"/>
        <v>5.9310700000000001E-2</v>
      </c>
      <c r="CI53" s="119">
        <f t="shared" si="80"/>
        <v>5.9310700000000001E-2</v>
      </c>
      <c r="CJ53" s="119">
        <f t="shared" si="81"/>
        <v>9.4345799999999994E-2</v>
      </c>
      <c r="CK53" s="126">
        <f t="shared" si="82"/>
        <v>1.7119999999999999E-4</v>
      </c>
      <c r="CL53" s="119">
        <f t="shared" si="83"/>
        <v>1.7119999999999999E-4</v>
      </c>
      <c r="CM53" s="119">
        <f t="shared" si="84"/>
        <v>8.4536999999999998E-3</v>
      </c>
      <c r="CN53" s="126">
        <f t="shared" si="85"/>
        <v>6.2850000000000004E-4</v>
      </c>
      <c r="CO53" s="119">
        <f t="shared" si="86"/>
        <v>6.2850000000000004E-4</v>
      </c>
      <c r="CP53" s="119">
        <f t="shared" si="87"/>
        <v>7.7790999999999997E-3</v>
      </c>
      <c r="CQ53" s="126"/>
      <c r="CR53" s="119"/>
      <c r="CS53" s="119"/>
      <c r="CT53" s="138"/>
      <c r="CU53" s="119"/>
      <c r="CV53" s="119"/>
      <c r="CW53" s="138"/>
      <c r="CX53" s="119"/>
      <c r="CY53" s="119"/>
      <c r="DF53" s="64">
        <f t="shared" si="60"/>
        <v>90</v>
      </c>
      <c r="DG53" s="134">
        <f t="shared" si="61"/>
        <v>3.9363999999999996E-3</v>
      </c>
      <c r="DH53" s="134">
        <f t="shared" si="62"/>
        <v>2.0890000000000001E-4</v>
      </c>
      <c r="DI53" s="134">
        <f t="shared" si="63"/>
        <v>2.0795000000000002E-3</v>
      </c>
      <c r="DJ53" s="134">
        <f t="shared" si="64"/>
        <v>5.9310700000000001E-2</v>
      </c>
      <c r="DK53" s="134">
        <f t="shared" si="65"/>
        <v>1.7119999999999999E-4</v>
      </c>
      <c r="DL53" s="134">
        <f t="shared" si="66"/>
        <v>6.2850000000000004E-4</v>
      </c>
      <c r="DM53" s="134"/>
      <c r="DN53" s="134"/>
      <c r="DO53" s="134"/>
      <c r="DP53" s="134"/>
      <c r="DQ53" s="32"/>
      <c r="DR53" s="64">
        <f t="shared" si="67"/>
        <v>90</v>
      </c>
      <c r="DS53" s="134">
        <f t="shared" si="88"/>
        <v>3.9363999999999996E-3</v>
      </c>
      <c r="DT53" s="134">
        <f t="shared" si="89"/>
        <v>2.0890000000000001E-4</v>
      </c>
      <c r="DU53" s="134">
        <f t="shared" si="90"/>
        <v>2.0795000000000002E-3</v>
      </c>
      <c r="DV53" s="134">
        <f t="shared" si="91"/>
        <v>5.9310700000000001E-2</v>
      </c>
      <c r="DW53" s="134">
        <f t="shared" si="92"/>
        <v>1.7119999999999999E-4</v>
      </c>
      <c r="DX53" s="134">
        <f t="shared" si="93"/>
        <v>6.2850000000000004E-4</v>
      </c>
      <c r="DY53" s="134"/>
      <c r="DZ53" s="134"/>
      <c r="EA53" s="134"/>
      <c r="EB53" s="134"/>
      <c r="ED53" s="64">
        <f t="shared" si="68"/>
        <v>90</v>
      </c>
      <c r="EE53" s="134">
        <f t="shared" si="51"/>
        <v>0.14690802456373805</v>
      </c>
      <c r="EF53" s="134">
        <f t="shared" si="52"/>
        <v>3.812597695566515E-2</v>
      </c>
      <c r="EG53" s="134">
        <f t="shared" si="53"/>
        <v>8.4675764124122033E-2</v>
      </c>
      <c r="EH53" s="134">
        <f t="shared" si="54"/>
        <v>0.10595081665627348</v>
      </c>
      <c r="EI53" s="134">
        <f t="shared" si="55"/>
        <v>1.4207887011428064E-2</v>
      </c>
      <c r="EJ53" s="134">
        <f t="shared" si="56"/>
        <v>9.3920456495505157E-3</v>
      </c>
      <c r="EK53" s="134"/>
      <c r="EL53" s="134"/>
      <c r="EM53" s="134"/>
      <c r="EN53" s="134"/>
      <c r="EP53" s="64">
        <f t="shared" si="69"/>
        <v>90</v>
      </c>
      <c r="EQ53" s="128">
        <f>IFERROR('TLF GC - r3'!CQ53 / 'TLF GC - r3'!CP53, EQ54)</f>
        <v>1.3993932600723002</v>
      </c>
      <c r="ER53" s="128">
        <f>IFERROR('TLF GC - r3'!CS53 / 'TLF GC - r3'!CR53, ER54)</f>
        <v>1.3855627859424913</v>
      </c>
      <c r="ES53" s="128">
        <f>IFERROR('TLF GC - r3'!CU53 / 'TLF GC - r3'!CT53, ES54)</f>
        <v>1.033181880149812</v>
      </c>
      <c r="ET53" s="128">
        <f>IFERROR('TLF GC - r3'!CW53 / 'TLF GC - r3'!CV53, ET54)</f>
        <v>1.1230051221810986</v>
      </c>
      <c r="EU53" s="128">
        <f>IFERROR('TLF GC - r3'!CY53 / 'TLF GC - r3'!CX53, EU54)</f>
        <v>1.6806708318757544</v>
      </c>
      <c r="EV53" s="128">
        <f>IFERROR('TLF GC - r3'!DA53 / 'TLF GC - r3'!CZ53, EV54)</f>
        <v>1.207343477979524</v>
      </c>
      <c r="EW53" s="128"/>
      <c r="EX53" s="128"/>
      <c r="EY53" s="128"/>
      <c r="EZ53" s="128"/>
      <c r="FB53" s="129">
        <f>'FF - r3'!A53</f>
        <v>90</v>
      </c>
      <c r="FC53" s="127">
        <f>'FF - r3'!B53</f>
        <v>0.1049798</v>
      </c>
      <c r="FD53" s="127">
        <f>'FF - r3'!C53</f>
        <v>2.7516599999999999E-2</v>
      </c>
      <c r="FE53" s="127">
        <f>'FF - r3'!D53</f>
        <v>8.1956299999999996E-2</v>
      </c>
      <c r="FF53" s="127">
        <f>'FF - r3'!E53</f>
        <v>9.4345799999999994E-2</v>
      </c>
      <c r="FG53" s="127">
        <f>'FF - r3'!F53</f>
        <v>8.4536999999999998E-3</v>
      </c>
      <c r="FH53" s="127">
        <f>'FF - r3'!G53</f>
        <v>7.7790999999999997E-3</v>
      </c>
      <c r="FI53" s="127">
        <f>'FF - r3'!H53</f>
        <v>2.27376E-2</v>
      </c>
      <c r="FJ53" s="127">
        <f>'FF - r3'!I53</f>
        <v>3.7378700000000001E-2</v>
      </c>
      <c r="FK53" s="127"/>
      <c r="FL53" s="127"/>
    </row>
    <row r="54" spans="1:168" x14ac:dyDescent="0.45">
      <c r="A54" s="63">
        <f t="shared" si="57"/>
        <v>92</v>
      </c>
      <c r="B54" s="134">
        <f t="shared" si="58"/>
        <v>3.0057E-3</v>
      </c>
      <c r="C54" s="134">
        <f t="shared" si="17"/>
        <v>1.9369999999999999E-4</v>
      </c>
      <c r="D54" s="134">
        <f t="shared" si="18"/>
        <v>1.2792000000000001E-3</v>
      </c>
      <c r="E54" s="134">
        <f t="shared" si="19"/>
        <v>7.3598499999999997E-2</v>
      </c>
      <c r="F54" s="134">
        <f t="shared" si="20"/>
        <v>1.093E-4</v>
      </c>
      <c r="G54" s="134">
        <f t="shared" si="21"/>
        <v>8.4520000000000005E-4</v>
      </c>
      <c r="H54" s="134"/>
      <c r="I54" s="135"/>
      <c r="J54" s="135"/>
      <c r="K54" s="135"/>
      <c r="BX54" s="64">
        <f t="shared" si="59"/>
        <v>92</v>
      </c>
      <c r="BY54" s="119">
        <f t="shared" si="70"/>
        <v>3.0057E-3</v>
      </c>
      <c r="BZ54" s="119">
        <f t="shared" si="71"/>
        <v>3.0057E-3</v>
      </c>
      <c r="CA54" s="119">
        <f t="shared" si="72"/>
        <v>0.1025324</v>
      </c>
      <c r="CB54" s="126">
        <f t="shared" si="73"/>
        <v>1.9369999999999999E-4</v>
      </c>
      <c r="CC54" s="119">
        <f t="shared" si="74"/>
        <v>1.9369999999999999E-4</v>
      </c>
      <c r="CD54" s="119">
        <f t="shared" si="75"/>
        <v>2.7149E-2</v>
      </c>
      <c r="CE54" s="126">
        <f t="shared" si="76"/>
        <v>1.2792000000000001E-3</v>
      </c>
      <c r="CF54" s="119">
        <f t="shared" si="77"/>
        <v>1.2792000000000001E-3</v>
      </c>
      <c r="CG54" s="119">
        <f t="shared" si="78"/>
        <v>8.0894199999999999E-2</v>
      </c>
      <c r="CH54" s="126">
        <f t="shared" si="79"/>
        <v>7.3598499999999997E-2</v>
      </c>
      <c r="CI54" s="119">
        <f t="shared" si="80"/>
        <v>7.3598499999999997E-2</v>
      </c>
      <c r="CJ54" s="119">
        <f t="shared" si="81"/>
        <v>9.3739100000000006E-2</v>
      </c>
      <c r="CK54" s="126">
        <f t="shared" si="82"/>
        <v>1.093E-4</v>
      </c>
      <c r="CL54" s="119">
        <f t="shared" si="83"/>
        <v>1.093E-4</v>
      </c>
      <c r="CM54" s="119">
        <f t="shared" si="84"/>
        <v>7.4821999999999996E-3</v>
      </c>
      <c r="CN54" s="126">
        <f t="shared" si="85"/>
        <v>8.4520000000000005E-4</v>
      </c>
      <c r="CO54" s="119">
        <f t="shared" si="86"/>
        <v>8.4520000000000005E-4</v>
      </c>
      <c r="CP54" s="119">
        <f t="shared" si="87"/>
        <v>7.6213000000000001E-3</v>
      </c>
      <c r="CQ54" s="126"/>
      <c r="CR54" s="119"/>
      <c r="CS54" s="119"/>
      <c r="CT54" s="138"/>
      <c r="CU54" s="119"/>
      <c r="CV54" s="119"/>
      <c r="CW54" s="138"/>
      <c r="CX54" s="119"/>
      <c r="CY54" s="119"/>
      <c r="DF54" s="64">
        <f t="shared" si="60"/>
        <v>92</v>
      </c>
      <c r="DG54" s="134">
        <f t="shared" si="61"/>
        <v>3.0057E-3</v>
      </c>
      <c r="DH54" s="134">
        <f t="shared" si="62"/>
        <v>1.9369999999999999E-4</v>
      </c>
      <c r="DI54" s="134">
        <f t="shared" si="63"/>
        <v>1.2792000000000001E-3</v>
      </c>
      <c r="DJ54" s="134">
        <f t="shared" si="64"/>
        <v>7.3598499999999997E-2</v>
      </c>
      <c r="DK54" s="134">
        <f t="shared" si="65"/>
        <v>1.093E-4</v>
      </c>
      <c r="DL54" s="134">
        <f t="shared" si="66"/>
        <v>8.4520000000000005E-4</v>
      </c>
      <c r="DM54" s="134"/>
      <c r="DN54" s="134"/>
      <c r="DO54" s="134"/>
      <c r="DP54" s="134"/>
      <c r="DQ54" s="32"/>
      <c r="DR54" s="64">
        <f t="shared" si="67"/>
        <v>92</v>
      </c>
      <c r="DS54" s="134">
        <f t="shared" si="88"/>
        <v>3.0057E-3</v>
      </c>
      <c r="DT54" s="134">
        <f t="shared" si="89"/>
        <v>1.9369999999999999E-4</v>
      </c>
      <c r="DU54" s="134">
        <f t="shared" si="90"/>
        <v>1.2792000000000001E-3</v>
      </c>
      <c r="DV54" s="134">
        <f t="shared" si="91"/>
        <v>7.3598499999999997E-2</v>
      </c>
      <c r="DW54" s="134">
        <f t="shared" si="92"/>
        <v>1.093E-4</v>
      </c>
      <c r="DX54" s="134">
        <f t="shared" si="93"/>
        <v>8.4520000000000005E-4</v>
      </c>
      <c r="DY54" s="134"/>
      <c r="DZ54" s="134"/>
      <c r="EA54" s="134"/>
      <c r="EB54" s="134"/>
      <c r="ED54" s="64">
        <f t="shared" si="68"/>
        <v>92</v>
      </c>
      <c r="EE54" s="134">
        <f t="shared" si="51"/>
        <v>0.11217359553348455</v>
      </c>
      <c r="EF54" s="134">
        <f t="shared" si="52"/>
        <v>3.5352219748397633E-2</v>
      </c>
      <c r="EG54" s="134">
        <f t="shared" si="53"/>
        <v>5.2090753303031596E-2</v>
      </c>
      <c r="EH54" s="134">
        <f t="shared" si="54"/>
        <v>0.13147419269535654</v>
      </c>
      <c r="EI54" s="134">
        <f t="shared" si="55"/>
        <v>9.0685621234994178E-3</v>
      </c>
      <c r="EJ54" s="134">
        <f t="shared" si="56"/>
        <v>1.2630201517345788E-2</v>
      </c>
      <c r="EK54" s="134"/>
      <c r="EL54" s="134"/>
      <c r="EM54" s="134"/>
      <c r="EN54" s="134"/>
      <c r="EP54" s="64">
        <f t="shared" si="69"/>
        <v>92</v>
      </c>
      <c r="EQ54" s="128">
        <f>IFERROR('TLF GC - r3'!CQ54 / 'TLF GC - r3'!CP54, EQ55)</f>
        <v>1.0940307213474429</v>
      </c>
      <c r="ER54" s="128">
        <f>IFERROR('TLF GC - r3'!CS54 / 'TLF GC - r3'!CR54, ER55)</f>
        <v>1.3021555029060972</v>
      </c>
      <c r="ES54" s="128">
        <f>IFERROR('TLF GC - r3'!CU54 / 'TLF GC - r3'!CT54, ES55)</f>
        <v>0.64393681256544466</v>
      </c>
      <c r="ET54" s="128">
        <f>IFERROR('TLF GC - r3'!CW54 / 'TLF GC - r3'!CV54, ET55)</f>
        <v>1.4025544590822456</v>
      </c>
      <c r="EU54" s="128">
        <f>IFERROR('TLF GC - r3'!CY54 / 'TLF GC - r3'!CX54, EU55)</f>
        <v>1.2120181395177112</v>
      </c>
      <c r="EV54" s="128">
        <f>IFERROR('TLF GC - r3'!DA54 / 'TLF GC - r3'!CZ54, EV55)</f>
        <v>1.6572240322970868</v>
      </c>
      <c r="EW54" s="128"/>
      <c r="EX54" s="128"/>
      <c r="EY54" s="128"/>
      <c r="EZ54" s="128"/>
      <c r="FB54" s="129">
        <f>'FF - r3'!A54</f>
        <v>92</v>
      </c>
      <c r="FC54" s="127">
        <f>'FF - r3'!B54</f>
        <v>0.1025324</v>
      </c>
      <c r="FD54" s="127">
        <f>'FF - r3'!C54</f>
        <v>2.7149E-2</v>
      </c>
      <c r="FE54" s="127">
        <f>'FF - r3'!D54</f>
        <v>8.0894199999999999E-2</v>
      </c>
      <c r="FF54" s="127">
        <f>'FF - r3'!E54</f>
        <v>9.3739100000000006E-2</v>
      </c>
      <c r="FG54" s="127">
        <f>'FF - r3'!F54</f>
        <v>7.4821999999999996E-3</v>
      </c>
      <c r="FH54" s="127">
        <f>'FF - r3'!G54</f>
        <v>7.6213000000000001E-3</v>
      </c>
      <c r="FI54" s="127">
        <f>'FF - r3'!H54</f>
        <v>2.2305100000000001E-2</v>
      </c>
      <c r="FJ54" s="127">
        <f>'FF - r3'!I54</f>
        <v>3.73338E-2</v>
      </c>
      <c r="FK54" s="127"/>
      <c r="FL54" s="127"/>
    </row>
    <row r="55" spans="1:168" x14ac:dyDescent="0.45">
      <c r="A55" s="63">
        <f t="shared" si="57"/>
        <v>94</v>
      </c>
      <c r="B55" s="134">
        <f t="shared" si="58"/>
        <v>3.9592000000000004E-3</v>
      </c>
      <c r="C55" s="134">
        <f t="shared" si="17"/>
        <v>1.9579999999999999E-4</v>
      </c>
      <c r="D55" s="134">
        <f t="shared" si="18"/>
        <v>2.0363999999999998E-3</v>
      </c>
      <c r="E55" s="134">
        <f t="shared" si="19"/>
        <v>5.2927299999999997E-2</v>
      </c>
      <c r="F55" s="134">
        <f t="shared" si="20"/>
        <v>9.5600000000000006E-5</v>
      </c>
      <c r="G55" s="134">
        <f t="shared" si="21"/>
        <v>9.4339999999999995E-4</v>
      </c>
      <c r="H55" s="134"/>
      <c r="I55" s="135"/>
      <c r="J55" s="135"/>
      <c r="K55" s="135"/>
      <c r="BX55" s="64">
        <f t="shared" si="59"/>
        <v>94</v>
      </c>
      <c r="BY55" s="119">
        <f t="shared" si="70"/>
        <v>3.9592000000000004E-3</v>
      </c>
      <c r="BZ55" s="119">
        <f t="shared" si="71"/>
        <v>3.9592000000000004E-3</v>
      </c>
      <c r="CA55" s="119">
        <f t="shared" si="72"/>
        <v>0.1000851</v>
      </c>
      <c r="CB55" s="126">
        <f t="shared" si="73"/>
        <v>1.9579999999999999E-4</v>
      </c>
      <c r="CC55" s="119">
        <f t="shared" si="74"/>
        <v>1.9579999999999999E-4</v>
      </c>
      <c r="CD55" s="119">
        <f t="shared" si="75"/>
        <v>2.6783000000000001E-2</v>
      </c>
      <c r="CE55" s="126">
        <f t="shared" si="76"/>
        <v>2.0363999999999998E-3</v>
      </c>
      <c r="CF55" s="119">
        <f t="shared" si="77"/>
        <v>2.0363999999999998E-3</v>
      </c>
      <c r="CG55" s="119">
        <f t="shared" si="78"/>
        <v>7.9832200000000006E-2</v>
      </c>
      <c r="CH55" s="126">
        <f t="shared" si="79"/>
        <v>5.2927299999999997E-2</v>
      </c>
      <c r="CI55" s="119">
        <f t="shared" si="80"/>
        <v>5.2927299999999997E-2</v>
      </c>
      <c r="CJ55" s="119">
        <f t="shared" si="81"/>
        <v>9.3132400000000004E-2</v>
      </c>
      <c r="CK55" s="126">
        <f t="shared" si="82"/>
        <v>9.5600000000000006E-5</v>
      </c>
      <c r="CL55" s="119">
        <f t="shared" si="83"/>
        <v>9.5600000000000006E-5</v>
      </c>
      <c r="CM55" s="119">
        <f t="shared" si="84"/>
        <v>6.7225999999999996E-3</v>
      </c>
      <c r="CN55" s="126">
        <f t="shared" si="85"/>
        <v>9.4339999999999995E-4</v>
      </c>
      <c r="CO55" s="119">
        <f t="shared" si="86"/>
        <v>9.4339999999999995E-4</v>
      </c>
      <c r="CP55" s="119">
        <f t="shared" si="87"/>
        <v>7.4650000000000003E-3</v>
      </c>
      <c r="CQ55" s="126"/>
      <c r="CR55" s="119"/>
      <c r="CS55" s="119"/>
      <c r="CT55" s="138"/>
      <c r="CU55" s="119"/>
      <c r="CV55" s="119"/>
      <c r="CW55" s="138"/>
      <c r="CX55" s="119"/>
      <c r="CY55" s="119"/>
      <c r="DF55" s="64">
        <f t="shared" si="60"/>
        <v>94</v>
      </c>
      <c r="DG55" s="134">
        <f t="shared" si="61"/>
        <v>3.9592000000000004E-3</v>
      </c>
      <c r="DH55" s="134">
        <f t="shared" si="62"/>
        <v>1.9579999999999999E-4</v>
      </c>
      <c r="DI55" s="134">
        <f t="shared" si="63"/>
        <v>2.0363999999999998E-3</v>
      </c>
      <c r="DJ55" s="134">
        <f t="shared" si="64"/>
        <v>5.2927299999999997E-2</v>
      </c>
      <c r="DK55" s="134">
        <f t="shared" si="65"/>
        <v>9.5600000000000006E-5</v>
      </c>
      <c r="DL55" s="134">
        <f t="shared" si="66"/>
        <v>9.4339999999999995E-4</v>
      </c>
      <c r="DM55" s="134"/>
      <c r="DN55" s="134"/>
      <c r="DO55" s="134"/>
      <c r="DP55" s="134"/>
      <c r="DQ55" s="32"/>
      <c r="DR55" s="64">
        <f t="shared" si="67"/>
        <v>94</v>
      </c>
      <c r="DS55" s="134">
        <f t="shared" si="88"/>
        <v>3.9592000000000004E-3</v>
      </c>
      <c r="DT55" s="134">
        <f t="shared" si="89"/>
        <v>1.9579999999999999E-4</v>
      </c>
      <c r="DU55" s="134">
        <f t="shared" si="90"/>
        <v>2.0363999999999998E-3</v>
      </c>
      <c r="DV55" s="134">
        <f t="shared" si="91"/>
        <v>5.2927299999999997E-2</v>
      </c>
      <c r="DW55" s="134">
        <f t="shared" si="92"/>
        <v>9.5600000000000006E-5</v>
      </c>
      <c r="DX55" s="134">
        <f t="shared" si="93"/>
        <v>9.4339999999999995E-4</v>
      </c>
      <c r="DY55" s="134"/>
      <c r="DZ55" s="134"/>
      <c r="EA55" s="134"/>
      <c r="EB55" s="134"/>
      <c r="ED55" s="64">
        <f t="shared" si="68"/>
        <v>94</v>
      </c>
      <c r="EE55" s="134">
        <f t="shared" si="51"/>
        <v>0.14775913357202347</v>
      </c>
      <c r="EF55" s="134">
        <f t="shared" si="52"/>
        <v>3.5719961687239142E-2</v>
      </c>
      <c r="EG55" s="134">
        <f t="shared" si="53"/>
        <v>8.2923319950338317E-2</v>
      </c>
      <c r="EH55" s="134">
        <f t="shared" si="54"/>
        <v>9.4547704721293424E-2</v>
      </c>
      <c r="EI55" s="134">
        <f t="shared" si="55"/>
        <v>7.9313386166259565E-3</v>
      </c>
      <c r="EJ55" s="134">
        <f t="shared" si="56"/>
        <v>1.4097447170121156E-2</v>
      </c>
      <c r="EK55" s="134"/>
      <c r="EL55" s="134"/>
      <c r="EM55" s="134"/>
      <c r="EN55" s="134"/>
      <c r="EP55" s="64">
        <f t="shared" si="69"/>
        <v>94</v>
      </c>
      <c r="EQ55" s="128">
        <f>IFERROR('TLF GC - r3'!CQ55 / 'TLF GC - r3'!CP55, EQ56)</f>
        <v>1.4763349746568017</v>
      </c>
      <c r="ER55" s="128">
        <f>IFERROR('TLF GC - r3'!CS55 / 'TLF GC - r3'!CR55, ER56)</f>
        <v>1.3336803826023649</v>
      </c>
      <c r="ES55" s="128">
        <f>IFERROR('TLF GC - r3'!CU55 / 'TLF GC - r3'!CT55, ES56)</f>
        <v>1.0387202150302548</v>
      </c>
      <c r="ET55" s="128">
        <f>IFERROR('TLF GC - r3'!CW55 / 'TLF GC - r3'!CV55, ET56)</f>
        <v>1.015196695471108</v>
      </c>
      <c r="EU55" s="128">
        <f>IFERROR('TLF GC - r3'!CY55 / 'TLF GC - r3'!CX55, EU56)</f>
        <v>1.1798022516029447</v>
      </c>
      <c r="EV55" s="128">
        <f>IFERROR('TLF GC - r3'!DA55 / 'TLF GC - r3'!CZ55, EV56)</f>
        <v>1.8884724943229947</v>
      </c>
      <c r="EW55" s="128"/>
      <c r="EX55" s="128"/>
      <c r="EY55" s="128"/>
      <c r="EZ55" s="128"/>
      <c r="FB55" s="129">
        <f>'FF - r3'!A55</f>
        <v>94</v>
      </c>
      <c r="FC55" s="127">
        <f>'FF - r3'!B55</f>
        <v>0.1000851</v>
      </c>
      <c r="FD55" s="127">
        <f>'FF - r3'!C55</f>
        <v>2.6783000000000001E-2</v>
      </c>
      <c r="FE55" s="127">
        <f>'FF - r3'!D55</f>
        <v>7.9832200000000006E-2</v>
      </c>
      <c r="FF55" s="127">
        <f>'FF - r3'!E55</f>
        <v>9.3132400000000004E-2</v>
      </c>
      <c r="FG55" s="127">
        <f>'FF - r3'!F55</f>
        <v>6.7225999999999996E-3</v>
      </c>
      <c r="FH55" s="127">
        <f>'FF - r3'!G55</f>
        <v>7.4650000000000003E-3</v>
      </c>
      <c r="FI55" s="127">
        <f>'FF - r3'!H55</f>
        <v>2.18725E-2</v>
      </c>
      <c r="FJ55" s="127">
        <f>'FF - r3'!I55</f>
        <v>3.7289000000000003E-2</v>
      </c>
      <c r="FK55" s="127"/>
      <c r="FL55" s="127"/>
    </row>
    <row r="56" spans="1:168" x14ac:dyDescent="0.45">
      <c r="A56" s="63">
        <f t="shared" si="57"/>
        <v>96</v>
      </c>
      <c r="B56" s="134">
        <f t="shared" si="58"/>
        <v>3.0109999999999998E-3</v>
      </c>
      <c r="C56" s="134">
        <f t="shared" si="17"/>
        <v>1.5890000000000001E-4</v>
      </c>
      <c r="D56" s="134">
        <f t="shared" si="18"/>
        <v>2.7877000000000002E-3</v>
      </c>
      <c r="E56" s="134">
        <f t="shared" si="19"/>
        <v>5.8457799999999997E-2</v>
      </c>
      <c r="F56" s="134">
        <f t="shared" si="20"/>
        <v>1.015E-4</v>
      </c>
      <c r="G56" s="134">
        <f t="shared" si="21"/>
        <v>1.3960000000000001E-3</v>
      </c>
      <c r="H56" s="134"/>
      <c r="I56" s="135"/>
      <c r="J56" s="135"/>
      <c r="K56" s="135"/>
      <c r="BX56" s="64">
        <f t="shared" si="59"/>
        <v>96</v>
      </c>
      <c r="BY56" s="119">
        <f t="shared" si="70"/>
        <v>3.0109999999999998E-3</v>
      </c>
      <c r="BZ56" s="119">
        <f t="shared" si="71"/>
        <v>3.0109999999999998E-3</v>
      </c>
      <c r="CA56" s="119">
        <f t="shared" si="72"/>
        <v>9.7482799999999994E-2</v>
      </c>
      <c r="CB56" s="126">
        <f t="shared" si="73"/>
        <v>1.5890000000000001E-4</v>
      </c>
      <c r="CC56" s="119">
        <f t="shared" si="74"/>
        <v>1.5890000000000001E-4</v>
      </c>
      <c r="CD56" s="119">
        <f t="shared" si="75"/>
        <v>2.6418799999999999E-2</v>
      </c>
      <c r="CE56" s="126">
        <f t="shared" si="76"/>
        <v>2.7877000000000002E-3</v>
      </c>
      <c r="CF56" s="119">
        <f t="shared" si="77"/>
        <v>2.7877000000000002E-3</v>
      </c>
      <c r="CG56" s="119">
        <f t="shared" si="78"/>
        <v>7.8770199999999999E-2</v>
      </c>
      <c r="CH56" s="126">
        <f t="shared" si="79"/>
        <v>5.8457799999999997E-2</v>
      </c>
      <c r="CI56" s="119">
        <f t="shared" si="80"/>
        <v>5.8457799999999997E-2</v>
      </c>
      <c r="CJ56" s="119">
        <f t="shared" si="81"/>
        <v>9.2525700000000002E-2</v>
      </c>
      <c r="CK56" s="126">
        <f t="shared" si="82"/>
        <v>1.015E-4</v>
      </c>
      <c r="CL56" s="119">
        <f t="shared" si="83"/>
        <v>1.015E-4</v>
      </c>
      <c r="CM56" s="119">
        <f t="shared" si="84"/>
        <v>6.0248999999999997E-3</v>
      </c>
      <c r="CN56" s="126">
        <f t="shared" si="85"/>
        <v>1.3960000000000001E-3</v>
      </c>
      <c r="CO56" s="119">
        <f t="shared" si="86"/>
        <v>1.3960000000000001E-3</v>
      </c>
      <c r="CP56" s="119">
        <f t="shared" si="87"/>
        <v>7.3106999999999998E-3</v>
      </c>
      <c r="CQ56" s="126"/>
      <c r="CR56" s="119"/>
      <c r="CS56" s="119"/>
      <c r="CT56" s="138"/>
      <c r="CU56" s="119"/>
      <c r="CV56" s="119"/>
      <c r="CW56" s="138"/>
      <c r="CX56" s="119"/>
      <c r="CY56" s="119"/>
      <c r="DF56" s="64">
        <f t="shared" si="60"/>
        <v>96</v>
      </c>
      <c r="DG56" s="134">
        <f t="shared" si="61"/>
        <v>3.0109999999999998E-3</v>
      </c>
      <c r="DH56" s="134">
        <f t="shared" si="62"/>
        <v>1.5890000000000001E-4</v>
      </c>
      <c r="DI56" s="134">
        <f t="shared" si="63"/>
        <v>2.7877000000000002E-3</v>
      </c>
      <c r="DJ56" s="134">
        <f t="shared" si="64"/>
        <v>5.8457799999999997E-2</v>
      </c>
      <c r="DK56" s="134">
        <f t="shared" si="65"/>
        <v>1.015E-4</v>
      </c>
      <c r="DL56" s="134">
        <f t="shared" si="66"/>
        <v>1.3960000000000001E-3</v>
      </c>
      <c r="DM56" s="134"/>
      <c r="DN56" s="134"/>
      <c r="DO56" s="134"/>
      <c r="DP56" s="134"/>
      <c r="DQ56" s="32"/>
      <c r="DR56" s="64">
        <f t="shared" si="67"/>
        <v>96</v>
      </c>
      <c r="DS56" s="134">
        <f t="shared" si="88"/>
        <v>3.0109999999999998E-3</v>
      </c>
      <c r="DT56" s="134">
        <f t="shared" si="89"/>
        <v>1.5890000000000001E-4</v>
      </c>
      <c r="DU56" s="134">
        <f t="shared" si="90"/>
        <v>2.7877000000000002E-3</v>
      </c>
      <c r="DV56" s="134">
        <f t="shared" si="91"/>
        <v>5.8457799999999997E-2</v>
      </c>
      <c r="DW56" s="134">
        <f t="shared" si="92"/>
        <v>1.015E-4</v>
      </c>
      <c r="DX56" s="134">
        <f t="shared" si="93"/>
        <v>1.3960000000000001E-3</v>
      </c>
      <c r="DY56" s="134"/>
      <c r="DZ56" s="134"/>
      <c r="EA56" s="134"/>
      <c r="EB56" s="134"/>
      <c r="ED56" s="64">
        <f t="shared" si="68"/>
        <v>96</v>
      </c>
      <c r="EE56" s="134">
        <f t="shared" si="51"/>
        <v>0.11237254674901388</v>
      </c>
      <c r="EF56" s="134">
        <f t="shared" si="52"/>
        <v>2.8999428016790205E-2</v>
      </c>
      <c r="EG56" s="134">
        <f t="shared" si="53"/>
        <v>0.11351428134531177</v>
      </c>
      <c r="EH56" s="134">
        <f t="shared" si="54"/>
        <v>0.10442731857997707</v>
      </c>
      <c r="EI56" s="134">
        <f t="shared" si="55"/>
        <v>8.4209282332751087E-3</v>
      </c>
      <c r="EJ56" s="134">
        <f t="shared" si="56"/>
        <v>2.086060298664252E-2</v>
      </c>
      <c r="EK56" s="134"/>
      <c r="EL56" s="134"/>
      <c r="EM56" s="134"/>
      <c r="EN56" s="134"/>
      <c r="EP56" s="64">
        <f t="shared" si="69"/>
        <v>96</v>
      </c>
      <c r="EQ56" s="128">
        <f>IFERROR('TLF GC - r3'!CQ56 / 'TLF GC - r3'!CP56, EQ57)</f>
        <v>1.1527422965796417</v>
      </c>
      <c r="ER56" s="128">
        <f>IFERROR('TLF GC - r3'!CS56 / 'TLF GC - r3'!CR56, ER57)</f>
        <v>1.0976815001737477</v>
      </c>
      <c r="ES56" s="128">
        <f>IFERROR('TLF GC - r3'!CU56 / 'TLF GC - r3'!CT56, ES57)</f>
        <v>1.4410815428336068</v>
      </c>
      <c r="ET56" s="128">
        <f>IFERROR('TLF GC - r3'!CW56 / 'TLF GC - r3'!CV56, ET57)</f>
        <v>1.1286304084160084</v>
      </c>
      <c r="EU56" s="128">
        <f>IFERROR('TLF GC - r3'!CY56 / 'TLF GC - r3'!CX56, EU57)</f>
        <v>1.3976876351931333</v>
      </c>
      <c r="EV56" s="128">
        <f>IFERROR('TLF GC - r3'!DA56 / 'TLF GC - r3'!CZ56, EV57)</f>
        <v>2.8534344162176701</v>
      </c>
      <c r="EW56" s="128"/>
      <c r="EX56" s="128"/>
      <c r="EY56" s="128"/>
      <c r="EZ56" s="128"/>
      <c r="FB56" s="129">
        <f>'FF - r3'!A56</f>
        <v>96</v>
      </c>
      <c r="FC56" s="127">
        <f>'FF - r3'!B56</f>
        <v>9.7482799999999994E-2</v>
      </c>
      <c r="FD56" s="127">
        <f>'FF - r3'!C56</f>
        <v>2.6418799999999999E-2</v>
      </c>
      <c r="FE56" s="127">
        <f>'FF - r3'!D56</f>
        <v>7.8770199999999999E-2</v>
      </c>
      <c r="FF56" s="127">
        <f>'FF - r3'!E56</f>
        <v>9.2525700000000002E-2</v>
      </c>
      <c r="FG56" s="127">
        <f>'FF - r3'!F56</f>
        <v>6.0248999999999997E-3</v>
      </c>
      <c r="FH56" s="127">
        <f>'FF - r3'!G56</f>
        <v>7.3106999999999998E-3</v>
      </c>
      <c r="FI56" s="127">
        <f>'FF - r3'!H56</f>
        <v>2.1440000000000001E-2</v>
      </c>
      <c r="FJ56" s="127">
        <f>'FF - r3'!I56</f>
        <v>3.7244100000000002E-2</v>
      </c>
      <c r="FK56" s="127"/>
      <c r="FL56" s="127"/>
    </row>
    <row r="57" spans="1:168" x14ac:dyDescent="0.45">
      <c r="A57" s="63">
        <f t="shared" si="57"/>
        <v>98</v>
      </c>
      <c r="B57" s="134">
        <f t="shared" si="58"/>
        <v>3.0149999999999999E-3</v>
      </c>
      <c r="C57" s="134">
        <f t="shared" si="17"/>
        <v>1.293E-4</v>
      </c>
      <c r="D57" s="134">
        <f t="shared" si="18"/>
        <v>2.7157000000000001E-3</v>
      </c>
      <c r="E57" s="134">
        <f t="shared" si="19"/>
        <v>3.9902699999999999E-2</v>
      </c>
      <c r="F57" s="134">
        <f t="shared" si="20"/>
        <v>9.7E-5</v>
      </c>
      <c r="G57" s="134">
        <f t="shared" si="21"/>
        <v>1.0984E-3</v>
      </c>
      <c r="H57" s="134"/>
      <c r="I57" s="135"/>
      <c r="J57" s="135"/>
      <c r="K57" s="135"/>
      <c r="BX57" s="64">
        <f t="shared" si="59"/>
        <v>98</v>
      </c>
      <c r="BY57" s="119">
        <f t="shared" si="70"/>
        <v>3.0149999999999999E-3</v>
      </c>
      <c r="BZ57" s="119">
        <f t="shared" si="71"/>
        <v>3.0149999999999999E-3</v>
      </c>
      <c r="CA57" s="119">
        <f t="shared" si="72"/>
        <v>9.4725500000000004E-2</v>
      </c>
      <c r="CB57" s="126">
        <f t="shared" si="73"/>
        <v>1.293E-4</v>
      </c>
      <c r="CC57" s="119">
        <f t="shared" si="74"/>
        <v>1.293E-4</v>
      </c>
      <c r="CD57" s="119">
        <f t="shared" si="75"/>
        <v>2.6055200000000001E-2</v>
      </c>
      <c r="CE57" s="126">
        <f t="shared" si="76"/>
        <v>2.7157000000000001E-3</v>
      </c>
      <c r="CF57" s="119">
        <f t="shared" si="77"/>
        <v>2.7157000000000001E-3</v>
      </c>
      <c r="CG57" s="119">
        <f t="shared" si="78"/>
        <v>7.7708100000000002E-2</v>
      </c>
      <c r="CH57" s="126">
        <f t="shared" si="79"/>
        <v>3.9902699999999999E-2</v>
      </c>
      <c r="CI57" s="119">
        <f t="shared" si="80"/>
        <v>3.9902699999999999E-2</v>
      </c>
      <c r="CJ57" s="119">
        <f t="shared" si="81"/>
        <v>9.1919000000000001E-2</v>
      </c>
      <c r="CK57" s="126">
        <f t="shared" si="82"/>
        <v>9.7E-5</v>
      </c>
      <c r="CL57" s="119">
        <f t="shared" si="83"/>
        <v>9.7E-5</v>
      </c>
      <c r="CM57" s="119">
        <f t="shared" si="84"/>
        <v>5.3936000000000001E-3</v>
      </c>
      <c r="CN57" s="126">
        <f t="shared" si="85"/>
        <v>1.0984E-3</v>
      </c>
      <c r="CO57" s="119">
        <f t="shared" si="86"/>
        <v>1.0984E-3</v>
      </c>
      <c r="CP57" s="119">
        <f t="shared" si="87"/>
        <v>7.1568999999999999E-3</v>
      </c>
      <c r="CQ57" s="126"/>
      <c r="CR57" s="119"/>
      <c r="CS57" s="119"/>
      <c r="CT57" s="138"/>
      <c r="CU57" s="119"/>
      <c r="CV57" s="119"/>
      <c r="CW57" s="138"/>
      <c r="CX57" s="119"/>
      <c r="CY57" s="119"/>
      <c r="DF57" s="64">
        <f t="shared" si="60"/>
        <v>98</v>
      </c>
      <c r="DG57" s="134">
        <f t="shared" si="61"/>
        <v>3.0149999999999999E-3</v>
      </c>
      <c r="DH57" s="134">
        <f t="shared" si="62"/>
        <v>1.293E-4</v>
      </c>
      <c r="DI57" s="134">
        <f t="shared" si="63"/>
        <v>2.7157000000000001E-3</v>
      </c>
      <c r="DJ57" s="134">
        <f t="shared" si="64"/>
        <v>3.9902699999999999E-2</v>
      </c>
      <c r="DK57" s="134">
        <f t="shared" si="65"/>
        <v>9.7E-5</v>
      </c>
      <c r="DL57" s="134">
        <f t="shared" si="66"/>
        <v>1.0984E-3</v>
      </c>
      <c r="DM57" s="134"/>
      <c r="DN57" s="134"/>
      <c r="DO57" s="134"/>
      <c r="DP57" s="134"/>
      <c r="DQ57" s="32"/>
      <c r="DR57" s="64">
        <f t="shared" si="67"/>
        <v>98</v>
      </c>
      <c r="DS57" s="134">
        <f t="shared" si="88"/>
        <v>3.0149999999999999E-3</v>
      </c>
      <c r="DT57" s="134">
        <f t="shared" si="89"/>
        <v>1.293E-4</v>
      </c>
      <c r="DU57" s="134">
        <f t="shared" si="90"/>
        <v>2.7157000000000001E-3</v>
      </c>
      <c r="DV57" s="134">
        <f t="shared" si="91"/>
        <v>3.9902699999999999E-2</v>
      </c>
      <c r="DW57" s="134">
        <f t="shared" si="92"/>
        <v>9.7E-5</v>
      </c>
      <c r="DX57" s="134">
        <f t="shared" si="93"/>
        <v>1.0984E-3</v>
      </c>
      <c r="DY57" s="134"/>
      <c r="DZ57" s="134"/>
      <c r="EA57" s="134"/>
      <c r="EB57" s="134"/>
      <c r="ED57" s="64">
        <f t="shared" si="68"/>
        <v>98</v>
      </c>
      <c r="EE57" s="134">
        <f t="shared" si="51"/>
        <v>0.11252174663809139</v>
      </c>
      <c r="EF57" s="134">
        <f t="shared" si="52"/>
        <v>2.3585226882910957E-2</v>
      </c>
      <c r="EG57" s="134">
        <f t="shared" si="53"/>
        <v>0.11058493655093854</v>
      </c>
      <c r="EH57" s="134">
        <f t="shared" si="54"/>
        <v>7.1280921112792217E-2</v>
      </c>
      <c r="EI57" s="134">
        <f t="shared" si="55"/>
        <v>8.049232315741053E-3</v>
      </c>
      <c r="EJ57" s="134">
        <f t="shared" si="56"/>
        <v>1.6413949095358656E-2</v>
      </c>
      <c r="EK57" s="134"/>
      <c r="EL57" s="134"/>
      <c r="EM57" s="134"/>
      <c r="EN57" s="134"/>
      <c r="EP57" s="64">
        <f t="shared" si="69"/>
        <v>98</v>
      </c>
      <c r="EQ57" s="128">
        <f>IFERROR('TLF GC - r3'!CQ57 / 'TLF GC - r3'!CP57, EQ58)</f>
        <v>1.187871762493641</v>
      </c>
      <c r="ER57" s="128">
        <f>IFERROR('TLF GC - r3'!CS57 / 'TLF GC - r3'!CR57, ER58)</f>
        <v>0.90520229677419317</v>
      </c>
      <c r="ES57" s="128">
        <f>IFERROR('TLF GC - r3'!CU57 / 'TLF GC - r3'!CT57, ES58)</f>
        <v>1.4230812045454533</v>
      </c>
      <c r="ET57" s="128">
        <f>IFERROR('TLF GC - r3'!CW57 / 'TLF GC - r3'!CV57, ET58)</f>
        <v>0.77547537628555818</v>
      </c>
      <c r="EU57" s="128">
        <f>IFERROR('TLF GC - r3'!CY57 / 'TLF GC - r3'!CX57, EU58)</f>
        <v>1.492367308614108</v>
      </c>
      <c r="EV57" s="128">
        <f>IFERROR('TLF GC - r3'!DA57 / 'TLF GC - r3'!CZ57, EV58)</f>
        <v>2.2934439625198979</v>
      </c>
      <c r="EW57" s="128"/>
      <c r="EX57" s="128"/>
      <c r="EY57" s="128"/>
      <c r="EZ57" s="128"/>
      <c r="FB57" s="129">
        <f>'FF - r3'!A57</f>
        <v>98</v>
      </c>
      <c r="FC57" s="127">
        <f>'FF - r3'!B57</f>
        <v>9.4725500000000004E-2</v>
      </c>
      <c r="FD57" s="127">
        <f>'FF - r3'!C57</f>
        <v>2.6055200000000001E-2</v>
      </c>
      <c r="FE57" s="127">
        <f>'FF - r3'!D57</f>
        <v>7.7708100000000002E-2</v>
      </c>
      <c r="FF57" s="127">
        <f>'FF - r3'!E57</f>
        <v>9.1919000000000001E-2</v>
      </c>
      <c r="FG57" s="127">
        <f>'FF - r3'!F57</f>
        <v>5.3936000000000001E-3</v>
      </c>
      <c r="FH57" s="127">
        <f>'FF - r3'!G57</f>
        <v>7.1568999999999999E-3</v>
      </c>
      <c r="FI57" s="127">
        <f>'FF - r3'!H57</f>
        <v>2.1007499999999998E-2</v>
      </c>
      <c r="FJ57" s="127">
        <f>'FF - r3'!I57</f>
        <v>3.7199200000000002E-2</v>
      </c>
      <c r="FK57" s="127"/>
      <c r="FL57" s="127"/>
    </row>
    <row r="58" spans="1:168" x14ac:dyDescent="0.45">
      <c r="A58" s="63">
        <f t="shared" si="57"/>
        <v>100</v>
      </c>
      <c r="B58" s="134">
        <f t="shared" si="58"/>
        <v>3.1319E-3</v>
      </c>
      <c r="C58" s="134">
        <f t="shared" si="17"/>
        <v>1.63E-4</v>
      </c>
      <c r="D58" s="134">
        <f t="shared" si="18"/>
        <v>3.2458000000000001E-3</v>
      </c>
      <c r="E58" s="134">
        <f t="shared" si="19"/>
        <v>4.4050199999999998E-2</v>
      </c>
      <c r="F58" s="134">
        <f t="shared" si="20"/>
        <v>7.2799999999999994E-5</v>
      </c>
      <c r="G58" s="134">
        <f t="shared" si="21"/>
        <v>1.2467999999999999E-3</v>
      </c>
      <c r="H58" s="134"/>
      <c r="I58" s="135"/>
      <c r="J58" s="135"/>
      <c r="K58" s="135"/>
      <c r="BX58" s="64">
        <f t="shared" si="59"/>
        <v>100</v>
      </c>
      <c r="BY58" s="119">
        <f t="shared" si="70"/>
        <v>3.1319E-3</v>
      </c>
      <c r="BZ58" s="119">
        <f t="shared" si="71"/>
        <v>3.1319E-3</v>
      </c>
      <c r="CA58" s="119">
        <f t="shared" si="72"/>
        <v>9.1813199999999998E-2</v>
      </c>
      <c r="CB58" s="126">
        <f t="shared" si="73"/>
        <v>1.63E-4</v>
      </c>
      <c r="CC58" s="119">
        <f t="shared" si="74"/>
        <v>1.63E-4</v>
      </c>
      <c r="CD58" s="119">
        <f t="shared" si="75"/>
        <v>2.56925E-2</v>
      </c>
      <c r="CE58" s="126">
        <f t="shared" si="76"/>
        <v>3.2458000000000001E-3</v>
      </c>
      <c r="CF58" s="119">
        <f t="shared" si="77"/>
        <v>3.2458000000000001E-3</v>
      </c>
      <c r="CG58" s="119">
        <f t="shared" si="78"/>
        <v>7.6646099999999995E-2</v>
      </c>
      <c r="CH58" s="126">
        <f t="shared" si="79"/>
        <v>4.4050199999999998E-2</v>
      </c>
      <c r="CI58" s="119">
        <f t="shared" si="80"/>
        <v>4.4050199999999998E-2</v>
      </c>
      <c r="CJ58" s="119">
        <f t="shared" si="81"/>
        <v>9.1312299999999999E-2</v>
      </c>
      <c r="CK58" s="126">
        <f t="shared" si="82"/>
        <v>7.2799999999999994E-5</v>
      </c>
      <c r="CL58" s="119">
        <f t="shared" si="83"/>
        <v>7.2799999999999994E-5</v>
      </c>
      <c r="CM58" s="119">
        <f t="shared" si="84"/>
        <v>4.8329999999999996E-3</v>
      </c>
      <c r="CN58" s="126">
        <f t="shared" si="85"/>
        <v>1.2467999999999999E-3</v>
      </c>
      <c r="CO58" s="119">
        <f t="shared" si="86"/>
        <v>1.2467999999999999E-3</v>
      </c>
      <c r="CP58" s="119">
        <f t="shared" si="87"/>
        <v>7.0039999999999998E-3</v>
      </c>
      <c r="CQ58" s="126"/>
      <c r="CR58" s="119"/>
      <c r="CS58" s="119"/>
      <c r="CT58" s="138"/>
      <c r="CU58" s="119"/>
      <c r="CV58" s="119"/>
      <c r="CW58" s="138"/>
      <c r="CX58" s="119"/>
      <c r="CY58" s="119"/>
      <c r="DF58" s="64">
        <f t="shared" si="60"/>
        <v>100</v>
      </c>
      <c r="DG58" s="134">
        <f t="shared" si="61"/>
        <v>3.1319E-3</v>
      </c>
      <c r="DH58" s="134">
        <f t="shared" si="62"/>
        <v>1.63E-4</v>
      </c>
      <c r="DI58" s="134">
        <f t="shared" si="63"/>
        <v>3.2458000000000001E-3</v>
      </c>
      <c r="DJ58" s="134">
        <f t="shared" si="64"/>
        <v>4.4050199999999998E-2</v>
      </c>
      <c r="DK58" s="134">
        <f t="shared" si="65"/>
        <v>7.2799999999999994E-5</v>
      </c>
      <c r="DL58" s="134">
        <f t="shared" si="66"/>
        <v>1.2467999999999999E-3</v>
      </c>
      <c r="DM58" s="134"/>
      <c r="DN58" s="134"/>
      <c r="DO58" s="134"/>
      <c r="DP58" s="134"/>
      <c r="DQ58" s="32"/>
      <c r="DR58" s="64">
        <f t="shared" si="67"/>
        <v>100</v>
      </c>
      <c r="DS58" s="134">
        <f t="shared" si="88"/>
        <v>3.1319E-3</v>
      </c>
      <c r="DT58" s="134">
        <f t="shared" si="89"/>
        <v>1.63E-4</v>
      </c>
      <c r="DU58" s="134">
        <f t="shared" si="90"/>
        <v>3.2458000000000001E-3</v>
      </c>
      <c r="DV58" s="134">
        <f t="shared" si="91"/>
        <v>4.4050199999999998E-2</v>
      </c>
      <c r="DW58" s="134">
        <f t="shared" si="92"/>
        <v>7.2799999999999994E-5</v>
      </c>
      <c r="DX58" s="134">
        <f t="shared" si="93"/>
        <v>1.2467999999999999E-3</v>
      </c>
      <c r="DY58" s="134"/>
      <c r="DZ58" s="134"/>
      <c r="EA58" s="134"/>
      <c r="EB58" s="134"/>
      <c r="ED58" s="64">
        <f t="shared" si="68"/>
        <v>100</v>
      </c>
      <c r="EE58" s="134">
        <f t="shared" si="51"/>
        <v>0.11688109669917518</v>
      </c>
      <c r="EF58" s="134">
        <f t="shared" si="52"/>
        <v>2.9736608397249262E-2</v>
      </c>
      <c r="EG58" s="134">
        <f t="shared" si="53"/>
        <v>0.13216712312236398</v>
      </c>
      <c r="EH58" s="134">
        <f t="shared" si="54"/>
        <v>7.8689962061369204E-2</v>
      </c>
      <c r="EI58" s="134">
        <f t="shared" si="55"/>
        <v>6.0388168322420156E-3</v>
      </c>
      <c r="EJ58" s="134">
        <f t="shared" si="56"/>
        <v>1.8631340381507579E-2</v>
      </c>
      <c r="EK58" s="134"/>
      <c r="EL58" s="134"/>
      <c r="EM58" s="134"/>
      <c r="EN58" s="134"/>
      <c r="EP58" s="64">
        <f t="shared" si="69"/>
        <v>100</v>
      </c>
      <c r="EQ58" s="128">
        <f>IFERROR('TLF GC - r3'!CQ58 / 'TLF GC - r3'!CP58, EQ59)</f>
        <v>1.2730315107106078</v>
      </c>
      <c r="ER58" s="128">
        <f>IFERROR('TLF GC - r3'!CS58 / 'TLF GC - r3'!CR58, ER59)</f>
        <v>1.1574042384839647</v>
      </c>
      <c r="ES58" s="128">
        <f>IFERROR('TLF GC - r3'!CU58 / 'TLF GC - r3'!CT58, ES59)</f>
        <v>1.7243815813507013</v>
      </c>
      <c r="ET58" s="128">
        <f>IFERROR('TLF GC - r3'!CW58 / 'TLF GC - r3'!CV58, ET59)</f>
        <v>0.86176738578887191</v>
      </c>
      <c r="EU58" s="128">
        <f>IFERROR('TLF GC - r3'!CY58 / 'TLF GC - r3'!CX58, EU59)</f>
        <v>1.2494965512605041</v>
      </c>
      <c r="EV58" s="128">
        <f>IFERROR('TLF GC - r3'!DA58 / 'TLF GC - r3'!CZ58, EV59)</f>
        <v>2.6600999973597341</v>
      </c>
      <c r="EW58" s="128"/>
      <c r="EX58" s="128"/>
      <c r="EY58" s="128"/>
      <c r="EZ58" s="128"/>
      <c r="FB58" s="129">
        <f>'FF - r3'!A58</f>
        <v>100</v>
      </c>
      <c r="FC58" s="127">
        <f>'FF - r3'!B58</f>
        <v>9.1813199999999998E-2</v>
      </c>
      <c r="FD58" s="127">
        <f>'FF - r3'!C58</f>
        <v>2.56925E-2</v>
      </c>
      <c r="FE58" s="127">
        <f>'FF - r3'!D58</f>
        <v>7.6646099999999995E-2</v>
      </c>
      <c r="FF58" s="127">
        <f>'FF - r3'!E58</f>
        <v>9.1312299999999999E-2</v>
      </c>
      <c r="FG58" s="127">
        <f>'FF - r3'!F58</f>
        <v>4.8329999999999996E-3</v>
      </c>
      <c r="FH58" s="127">
        <f>'FF - r3'!G58</f>
        <v>7.0039999999999998E-3</v>
      </c>
      <c r="FI58" s="127">
        <f>'FF - r3'!H58</f>
        <v>2.0575E-2</v>
      </c>
      <c r="FJ58" s="127">
        <f>'FF - r3'!I58</f>
        <v>3.7154399999999997E-2</v>
      </c>
      <c r="FK58" s="127"/>
      <c r="FL58" s="127"/>
    </row>
    <row r="59" spans="1:168" x14ac:dyDescent="0.45">
      <c r="A59" s="63">
        <f t="shared" si="57"/>
        <v>102</v>
      </c>
      <c r="B59" s="134">
        <f t="shared" si="58"/>
        <v>2.5083000000000002E-3</v>
      </c>
      <c r="C59" s="134">
        <f t="shared" si="17"/>
        <v>1.829E-4</v>
      </c>
      <c r="D59" s="134">
        <f t="shared" si="18"/>
        <v>2.1854999999999999E-3</v>
      </c>
      <c r="E59" s="134">
        <f t="shared" si="19"/>
        <v>5.7685500000000001E-2</v>
      </c>
      <c r="F59" s="134">
        <f t="shared" si="20"/>
        <v>6.0099999999999997E-5</v>
      </c>
      <c r="G59" s="134">
        <f t="shared" si="21"/>
        <v>7.203E-4</v>
      </c>
      <c r="H59" s="134"/>
      <c r="I59" s="135"/>
      <c r="J59" s="135"/>
      <c r="K59" s="135"/>
      <c r="BX59" s="64">
        <f t="shared" si="59"/>
        <v>102</v>
      </c>
      <c r="BY59" s="119">
        <f t="shared" si="70"/>
        <v>2.5083000000000002E-3</v>
      </c>
      <c r="BZ59" s="119">
        <f t="shared" si="71"/>
        <v>2.5083000000000002E-3</v>
      </c>
      <c r="CA59" s="119">
        <f t="shared" si="72"/>
        <v>8.8745900000000003E-2</v>
      </c>
      <c r="CB59" s="126">
        <f t="shared" si="73"/>
        <v>1.829E-4</v>
      </c>
      <c r="CC59" s="119">
        <f t="shared" si="74"/>
        <v>1.829E-4</v>
      </c>
      <c r="CD59" s="119">
        <f t="shared" si="75"/>
        <v>2.52941E-2</v>
      </c>
      <c r="CE59" s="126">
        <f t="shared" si="76"/>
        <v>2.1854999999999999E-3</v>
      </c>
      <c r="CF59" s="119">
        <f t="shared" si="77"/>
        <v>2.1854999999999999E-3</v>
      </c>
      <c r="CG59" s="119">
        <f t="shared" si="78"/>
        <v>7.5474799999999995E-2</v>
      </c>
      <c r="CH59" s="126">
        <f t="shared" si="79"/>
        <v>5.7685500000000001E-2</v>
      </c>
      <c r="CI59" s="119">
        <f t="shared" si="80"/>
        <v>5.7685500000000001E-2</v>
      </c>
      <c r="CJ59" s="119">
        <f t="shared" si="81"/>
        <v>9.0705599999999997E-2</v>
      </c>
      <c r="CK59" s="126">
        <f t="shared" si="82"/>
        <v>6.0099999999999997E-5</v>
      </c>
      <c r="CL59" s="119">
        <f t="shared" si="83"/>
        <v>6.0099999999999997E-5</v>
      </c>
      <c r="CM59" s="119">
        <f t="shared" si="84"/>
        <v>4.3476000000000001E-3</v>
      </c>
      <c r="CN59" s="126">
        <f t="shared" si="85"/>
        <v>7.203E-4</v>
      </c>
      <c r="CO59" s="119">
        <f t="shared" si="86"/>
        <v>7.203E-4</v>
      </c>
      <c r="CP59" s="119">
        <f t="shared" si="87"/>
        <v>6.8517999999999999E-3</v>
      </c>
      <c r="CQ59" s="126"/>
      <c r="CR59" s="119"/>
      <c r="CS59" s="119"/>
      <c r="CT59" s="138"/>
      <c r="CU59" s="119"/>
      <c r="CV59" s="119"/>
      <c r="CW59" s="138"/>
      <c r="CX59" s="119"/>
      <c r="CY59" s="119"/>
      <c r="DF59" s="64">
        <f t="shared" si="60"/>
        <v>102</v>
      </c>
      <c r="DG59" s="134">
        <f t="shared" si="61"/>
        <v>2.5083000000000002E-3</v>
      </c>
      <c r="DH59" s="134">
        <f t="shared" si="62"/>
        <v>1.829E-4</v>
      </c>
      <c r="DI59" s="134">
        <f t="shared" si="63"/>
        <v>2.1854999999999999E-3</v>
      </c>
      <c r="DJ59" s="134">
        <f t="shared" si="64"/>
        <v>5.7685500000000001E-2</v>
      </c>
      <c r="DK59" s="134">
        <f t="shared" si="65"/>
        <v>6.0099999999999997E-5</v>
      </c>
      <c r="DL59" s="134">
        <f t="shared" si="66"/>
        <v>7.203E-4</v>
      </c>
      <c r="DM59" s="134"/>
      <c r="DN59" s="134"/>
      <c r="DO59" s="134"/>
      <c r="DP59" s="134"/>
      <c r="DQ59" s="32"/>
      <c r="DR59" s="64">
        <f t="shared" si="67"/>
        <v>102</v>
      </c>
      <c r="DS59" s="134">
        <f t="shared" si="88"/>
        <v>2.5083000000000002E-3</v>
      </c>
      <c r="DT59" s="134">
        <f t="shared" si="89"/>
        <v>1.829E-4</v>
      </c>
      <c r="DU59" s="134">
        <f t="shared" si="90"/>
        <v>2.1854999999999999E-3</v>
      </c>
      <c r="DV59" s="134">
        <f t="shared" si="91"/>
        <v>5.7685500000000001E-2</v>
      </c>
      <c r="DW59" s="134">
        <f t="shared" si="92"/>
        <v>6.0099999999999997E-5</v>
      </c>
      <c r="DX59" s="134">
        <f t="shared" si="93"/>
        <v>7.203E-4</v>
      </c>
      <c r="DY59" s="134"/>
      <c r="DZ59" s="134"/>
      <c r="EA59" s="134"/>
      <c r="EB59" s="134"/>
      <c r="ED59" s="64">
        <f t="shared" si="68"/>
        <v>102</v>
      </c>
      <c r="EE59" s="134">
        <f t="shared" si="51"/>
        <v>9.3609564215383398E-2</v>
      </c>
      <c r="EF59" s="134">
        <f t="shared" si="52"/>
        <v>3.3370058365808468E-2</v>
      </c>
      <c r="EG59" s="134">
        <f t="shared" si="53"/>
        <v>8.8994539033582357E-2</v>
      </c>
      <c r="EH59" s="134">
        <f t="shared" si="54"/>
        <v>0.10304757815413006</v>
      </c>
      <c r="EI59" s="134">
        <f t="shared" si="55"/>
        <v>4.98393055778592E-3</v>
      </c>
      <c r="EJ59" s="134">
        <f t="shared" si="56"/>
        <v>1.0762901490711938E-2</v>
      </c>
      <c r="EK59" s="134"/>
      <c r="EL59" s="134"/>
      <c r="EM59" s="134"/>
      <c r="EN59" s="134"/>
      <c r="EP59" s="64">
        <f t="shared" si="69"/>
        <v>102</v>
      </c>
      <c r="EQ59" s="128">
        <f>IFERROR('TLF GC - r3'!CQ59 / 'TLF GC - r3'!CP59, EQ60)</f>
        <v>1.0548043821222546</v>
      </c>
      <c r="ER59" s="128">
        <f>IFERROR('TLF GC - r3'!CS59 / 'TLF GC - r3'!CR59, ER60)</f>
        <v>1.319282297682403</v>
      </c>
      <c r="ES59" s="128">
        <f>IFERROR('TLF GC - r3'!CU59 / 'TLF GC - r3'!CT59, ES60)</f>
        <v>1.1791291799856689</v>
      </c>
      <c r="ET59" s="128">
        <f>IFERROR('TLF GC - r3'!CW59 / 'TLF GC - r3'!CV59, ET60)</f>
        <v>1.136066330569778</v>
      </c>
      <c r="EU59" s="128">
        <f>IFERROR('TLF GC - r3'!CY59 / 'TLF GC - r3'!CX59, EU60)</f>
        <v>1.1463636392000001</v>
      </c>
      <c r="EV59" s="128">
        <f>IFERROR('TLF GC - r3'!DA59 / 'TLF GC - r3'!CZ59, EV60)</f>
        <v>1.5708137264239963</v>
      </c>
      <c r="EW59" s="128"/>
      <c r="EX59" s="128"/>
      <c r="EY59" s="128"/>
      <c r="EZ59" s="128"/>
      <c r="FB59" s="129">
        <f>'FF - r3'!A59</f>
        <v>102</v>
      </c>
      <c r="FC59" s="127">
        <f>'FF - r3'!B59</f>
        <v>8.8745900000000003E-2</v>
      </c>
      <c r="FD59" s="127">
        <f>'FF - r3'!C59</f>
        <v>2.52941E-2</v>
      </c>
      <c r="FE59" s="127">
        <f>'FF - r3'!D59</f>
        <v>7.5474799999999995E-2</v>
      </c>
      <c r="FF59" s="127">
        <f>'FF - r3'!E59</f>
        <v>9.0705599999999997E-2</v>
      </c>
      <c r="FG59" s="127">
        <f>'FF - r3'!F59</f>
        <v>4.3476000000000001E-3</v>
      </c>
      <c r="FH59" s="127">
        <f>'FF - r3'!G59</f>
        <v>6.8517999999999999E-3</v>
      </c>
      <c r="FI59" s="127">
        <f>'FF - r3'!H59</f>
        <v>2.0142500000000001E-2</v>
      </c>
      <c r="FJ59" s="127">
        <f>'FF - r3'!I59</f>
        <v>3.7109499999999997E-2</v>
      </c>
      <c r="FK59" s="127"/>
      <c r="FL59" s="127"/>
    </row>
    <row r="60" spans="1:168" x14ac:dyDescent="0.45">
      <c r="A60" s="63">
        <f t="shared" si="57"/>
        <v>104</v>
      </c>
      <c r="B60" s="134">
        <f t="shared" si="58"/>
        <v>2.6297999999999998E-3</v>
      </c>
      <c r="C60" s="134">
        <f t="shared" si="17"/>
        <v>1.26E-4</v>
      </c>
      <c r="D60" s="134">
        <f t="shared" si="18"/>
        <v>4.7318000000000004E-3</v>
      </c>
      <c r="E60" s="134">
        <f t="shared" si="19"/>
        <v>5.4900900000000002E-2</v>
      </c>
      <c r="F60" s="134">
        <f t="shared" si="20"/>
        <v>6.6799999999999997E-5</v>
      </c>
      <c r="G60" s="134">
        <f t="shared" si="21"/>
        <v>1.1512E-3</v>
      </c>
      <c r="H60" s="134"/>
      <c r="I60" s="135"/>
      <c r="J60" s="135"/>
      <c r="K60" s="135"/>
      <c r="BX60" s="64">
        <f t="shared" si="59"/>
        <v>104</v>
      </c>
      <c r="BY60" s="119">
        <f t="shared" si="70"/>
        <v>2.6297999999999998E-3</v>
      </c>
      <c r="BZ60" s="119">
        <f t="shared" si="71"/>
        <v>2.6297999999999998E-3</v>
      </c>
      <c r="CA60" s="119">
        <f t="shared" si="72"/>
        <v>8.5523699999999994E-2</v>
      </c>
      <c r="CB60" s="126">
        <f t="shared" si="73"/>
        <v>1.26E-4</v>
      </c>
      <c r="CC60" s="119">
        <f t="shared" si="74"/>
        <v>1.26E-4</v>
      </c>
      <c r="CD60" s="119">
        <f t="shared" si="75"/>
        <v>2.48589E-2</v>
      </c>
      <c r="CE60" s="126">
        <f t="shared" si="76"/>
        <v>4.7318000000000004E-3</v>
      </c>
      <c r="CF60" s="119">
        <f t="shared" si="77"/>
        <v>4.7318000000000004E-3</v>
      </c>
      <c r="CG60" s="119">
        <f t="shared" si="78"/>
        <v>7.4194200000000002E-2</v>
      </c>
      <c r="CH60" s="126">
        <f t="shared" si="79"/>
        <v>5.4900900000000002E-2</v>
      </c>
      <c r="CI60" s="119">
        <f t="shared" si="80"/>
        <v>5.4900900000000002E-2</v>
      </c>
      <c r="CJ60" s="119">
        <f t="shared" si="81"/>
        <v>9.0098899999999996E-2</v>
      </c>
      <c r="CK60" s="126">
        <f t="shared" si="82"/>
        <v>6.6799999999999997E-5</v>
      </c>
      <c r="CL60" s="119">
        <f t="shared" si="83"/>
        <v>6.6799999999999997E-5</v>
      </c>
      <c r="CM60" s="119">
        <f t="shared" si="84"/>
        <v>3.9417000000000002E-3</v>
      </c>
      <c r="CN60" s="126">
        <f t="shared" si="85"/>
        <v>1.1512E-3</v>
      </c>
      <c r="CO60" s="119">
        <f t="shared" si="86"/>
        <v>1.1512E-3</v>
      </c>
      <c r="CP60" s="119">
        <f t="shared" si="87"/>
        <v>6.6991999999999998E-3</v>
      </c>
      <c r="CQ60" s="126"/>
      <c r="CR60" s="119"/>
      <c r="CS60" s="119"/>
      <c r="CT60" s="138"/>
      <c r="CU60" s="119"/>
      <c r="CV60" s="119"/>
      <c r="CW60" s="138"/>
      <c r="CX60" s="119"/>
      <c r="CY60" s="119"/>
      <c r="DF60" s="64">
        <f t="shared" si="60"/>
        <v>104</v>
      </c>
      <c r="DG60" s="134">
        <f t="shared" si="61"/>
        <v>2.6297999999999998E-3</v>
      </c>
      <c r="DH60" s="134">
        <f t="shared" si="62"/>
        <v>1.26E-4</v>
      </c>
      <c r="DI60" s="134">
        <f t="shared" si="63"/>
        <v>4.7318000000000004E-3</v>
      </c>
      <c r="DJ60" s="134">
        <f t="shared" si="64"/>
        <v>5.4900900000000002E-2</v>
      </c>
      <c r="DK60" s="134">
        <f t="shared" si="65"/>
        <v>6.6799999999999997E-5</v>
      </c>
      <c r="DL60" s="134">
        <f t="shared" si="66"/>
        <v>1.1512E-3</v>
      </c>
      <c r="DM60" s="134"/>
      <c r="DN60" s="134"/>
      <c r="DO60" s="134"/>
      <c r="DP60" s="134"/>
      <c r="DQ60" s="32"/>
      <c r="DR60" s="64">
        <f t="shared" si="67"/>
        <v>104</v>
      </c>
      <c r="DS60" s="134">
        <f t="shared" si="88"/>
        <v>2.6297999999999998E-3</v>
      </c>
      <c r="DT60" s="134">
        <f t="shared" si="89"/>
        <v>1.26E-4</v>
      </c>
      <c r="DU60" s="134">
        <f t="shared" si="90"/>
        <v>4.7318000000000004E-3</v>
      </c>
      <c r="DV60" s="134">
        <f t="shared" si="91"/>
        <v>5.4900900000000002E-2</v>
      </c>
      <c r="DW60" s="134">
        <f t="shared" si="92"/>
        <v>6.6799999999999997E-5</v>
      </c>
      <c r="DX60" s="134">
        <f t="shared" si="93"/>
        <v>1.1512E-3</v>
      </c>
      <c r="DY60" s="134"/>
      <c r="DZ60" s="134"/>
      <c r="EA60" s="134"/>
      <c r="EB60" s="134"/>
      <c r="ED60" s="64">
        <f t="shared" si="68"/>
        <v>104</v>
      </c>
      <c r="EE60" s="134">
        <f t="shared" si="51"/>
        <v>9.8143167577420795E-2</v>
      </c>
      <c r="EF60" s="134">
        <f t="shared" si="52"/>
        <v>2.2985663242717357E-2</v>
      </c>
      <c r="EG60" s="134">
        <f t="shared" si="53"/>
        <v>0.19267828537194201</v>
      </c>
      <c r="EH60" s="134">
        <f t="shared" si="54"/>
        <v>9.8073404441834613E-2</v>
      </c>
      <c r="EI60" s="134">
        <f t="shared" si="55"/>
        <v>5.5408991253501306E-3</v>
      </c>
      <c r="EJ60" s="134">
        <f t="shared" si="56"/>
        <v>1.7202266857689719E-2</v>
      </c>
      <c r="EK60" s="134"/>
      <c r="EL60" s="134"/>
      <c r="EM60" s="134"/>
      <c r="EN60" s="134"/>
      <c r="EP60" s="64">
        <f t="shared" si="69"/>
        <v>104</v>
      </c>
      <c r="EQ60" s="128">
        <f>IFERROR('TLF GC - r3'!CQ60 / 'TLF GC - r3'!CP60, EQ61)</f>
        <v>1.1475552107476734</v>
      </c>
      <c r="ER60" s="128">
        <f>IFERROR('TLF GC - r3'!CS60 / 'TLF GC - r3'!CR60, ER61)</f>
        <v>0.92464522737198174</v>
      </c>
      <c r="ES60" s="128">
        <f>IFERROR('TLF GC - r3'!CU60 / 'TLF GC - r3'!CT60, ES61)</f>
        <v>2.5969453861884353</v>
      </c>
      <c r="ET60" s="128">
        <f>IFERROR('TLF GC - r3'!CW60 / 'TLF GC - r3'!CV60, ET61)</f>
        <v>1.0885083440733974</v>
      </c>
      <c r="EU60" s="128">
        <f>IFERROR('TLF GC - r3'!CY60 / 'TLF GC - r3'!CX60, EU61)</f>
        <v>1.4057130490271026</v>
      </c>
      <c r="EV60" s="128">
        <f>IFERROR('TLF GC - r3'!DA60 / 'TLF GC - r3'!CZ60, EV61)</f>
        <v>2.5678091201471398</v>
      </c>
      <c r="EW60" s="128"/>
      <c r="EX60" s="128"/>
      <c r="EY60" s="128"/>
      <c r="EZ60" s="128"/>
      <c r="FB60" s="129">
        <f>'FF - r3'!A60</f>
        <v>104</v>
      </c>
      <c r="FC60" s="127">
        <f>'FF - r3'!B60</f>
        <v>8.5523699999999994E-2</v>
      </c>
      <c r="FD60" s="127">
        <f>'FF - r3'!C60</f>
        <v>2.48589E-2</v>
      </c>
      <c r="FE60" s="127">
        <f>'FF - r3'!D60</f>
        <v>7.4194200000000002E-2</v>
      </c>
      <c r="FF60" s="127">
        <f>'FF - r3'!E60</f>
        <v>9.0098899999999996E-2</v>
      </c>
      <c r="FG60" s="127">
        <f>'FF - r3'!F60</f>
        <v>3.9417000000000002E-3</v>
      </c>
      <c r="FH60" s="127">
        <f>'FF - r3'!G60</f>
        <v>6.6991999999999998E-3</v>
      </c>
      <c r="FI60" s="127">
        <f>'FF - r3'!H60</f>
        <v>1.9709899999999999E-2</v>
      </c>
      <c r="FJ60" s="127">
        <f>'FF - r3'!I60</f>
        <v>3.7064699999999999E-2</v>
      </c>
      <c r="FK60" s="127"/>
      <c r="FL60" s="127"/>
    </row>
    <row r="61" spans="1:168" x14ac:dyDescent="0.45">
      <c r="A61" s="63">
        <f t="shared" si="57"/>
        <v>106</v>
      </c>
      <c r="B61" s="134">
        <f t="shared" si="58"/>
        <v>2.7269999999999998E-3</v>
      </c>
      <c r="C61" s="134">
        <f t="shared" si="17"/>
        <v>1.3439999999999999E-4</v>
      </c>
      <c r="D61" s="134">
        <f t="shared" si="18"/>
        <v>3.1335E-3</v>
      </c>
      <c r="E61" s="134">
        <f t="shared" si="19"/>
        <v>5.9917199999999997E-2</v>
      </c>
      <c r="F61" s="134">
        <f t="shared" si="20"/>
        <v>6.5199999999999999E-5</v>
      </c>
      <c r="G61" s="134">
        <f t="shared" si="21"/>
        <v>1.5179E-3</v>
      </c>
      <c r="H61" s="134"/>
      <c r="I61" s="135"/>
      <c r="J61" s="135"/>
      <c r="K61" s="135"/>
      <c r="BX61" s="64">
        <f t="shared" si="59"/>
        <v>106</v>
      </c>
      <c r="BY61" s="119">
        <f t="shared" si="70"/>
        <v>2.7269999999999998E-3</v>
      </c>
      <c r="BZ61" s="119">
        <f t="shared" si="71"/>
        <v>2.7269999999999998E-3</v>
      </c>
      <c r="CA61" s="119">
        <f t="shared" si="72"/>
        <v>8.2146399999999994E-2</v>
      </c>
      <c r="CB61" s="126">
        <f t="shared" si="73"/>
        <v>1.3439999999999999E-4</v>
      </c>
      <c r="CC61" s="119">
        <f t="shared" si="74"/>
        <v>1.3439999999999999E-4</v>
      </c>
      <c r="CD61" s="119">
        <f t="shared" si="75"/>
        <v>2.4388900000000002E-2</v>
      </c>
      <c r="CE61" s="126">
        <f t="shared" si="76"/>
        <v>3.1335E-3</v>
      </c>
      <c r="CF61" s="119">
        <f t="shared" si="77"/>
        <v>3.1335E-3</v>
      </c>
      <c r="CG61" s="119">
        <f t="shared" si="78"/>
        <v>7.2804300000000002E-2</v>
      </c>
      <c r="CH61" s="126">
        <f t="shared" si="79"/>
        <v>5.9917199999999997E-2</v>
      </c>
      <c r="CI61" s="119">
        <f t="shared" si="80"/>
        <v>5.9917199999999997E-2</v>
      </c>
      <c r="CJ61" s="119">
        <f t="shared" si="81"/>
        <v>8.9492199999999994E-2</v>
      </c>
      <c r="CK61" s="126">
        <f t="shared" si="82"/>
        <v>6.5199999999999999E-5</v>
      </c>
      <c r="CL61" s="119">
        <f t="shared" si="83"/>
        <v>6.5199999999999999E-5</v>
      </c>
      <c r="CM61" s="119">
        <f t="shared" si="84"/>
        <v>3.6154E-3</v>
      </c>
      <c r="CN61" s="126">
        <f t="shared" si="85"/>
        <v>1.5179E-3</v>
      </c>
      <c r="CO61" s="119">
        <f t="shared" si="86"/>
        <v>1.5179E-3</v>
      </c>
      <c r="CP61" s="119">
        <f t="shared" si="87"/>
        <v>6.5484000000000002E-3</v>
      </c>
      <c r="CQ61" s="126"/>
      <c r="CR61" s="119"/>
      <c r="CS61" s="119"/>
      <c r="CT61" s="138"/>
      <c r="CU61" s="119"/>
      <c r="CV61" s="119"/>
      <c r="CW61" s="138"/>
      <c r="CX61" s="119"/>
      <c r="CY61" s="119"/>
      <c r="DF61" s="64">
        <f t="shared" si="60"/>
        <v>106</v>
      </c>
      <c r="DG61" s="134">
        <f t="shared" si="61"/>
        <v>2.7269999999999998E-3</v>
      </c>
      <c r="DH61" s="134">
        <f t="shared" si="62"/>
        <v>1.3439999999999999E-4</v>
      </c>
      <c r="DI61" s="134">
        <f t="shared" si="63"/>
        <v>3.1335E-3</v>
      </c>
      <c r="DJ61" s="134">
        <f t="shared" si="64"/>
        <v>5.9917199999999997E-2</v>
      </c>
      <c r="DK61" s="134">
        <f t="shared" si="65"/>
        <v>6.5199999999999999E-5</v>
      </c>
      <c r="DL61" s="134">
        <f t="shared" si="66"/>
        <v>1.5179E-3</v>
      </c>
      <c r="DM61" s="134"/>
      <c r="DN61" s="134"/>
      <c r="DO61" s="134"/>
      <c r="DP61" s="134"/>
      <c r="DQ61" s="32"/>
      <c r="DR61" s="64">
        <f t="shared" si="67"/>
        <v>106</v>
      </c>
      <c r="DS61" s="134">
        <f t="shared" si="88"/>
        <v>2.7269999999999998E-3</v>
      </c>
      <c r="DT61" s="134">
        <f t="shared" si="89"/>
        <v>1.3439999999999999E-4</v>
      </c>
      <c r="DU61" s="134">
        <f t="shared" si="90"/>
        <v>3.1335E-3</v>
      </c>
      <c r="DV61" s="134">
        <f t="shared" si="91"/>
        <v>5.9917199999999997E-2</v>
      </c>
      <c r="DW61" s="134">
        <f t="shared" si="92"/>
        <v>6.5199999999999999E-5</v>
      </c>
      <c r="DX61" s="134">
        <f t="shared" si="93"/>
        <v>1.5179E-3</v>
      </c>
      <c r="DY61" s="134"/>
      <c r="DZ61" s="134"/>
      <c r="EA61" s="134"/>
      <c r="EB61" s="134"/>
      <c r="ED61" s="64">
        <f t="shared" si="68"/>
        <v>106</v>
      </c>
      <c r="EE61" s="134">
        <f t="shared" si="51"/>
        <v>0.10177288802651623</v>
      </c>
      <c r="EF61" s="134">
        <f t="shared" si="52"/>
        <v>2.4519724621532343E-2</v>
      </c>
      <c r="EG61" s="134">
        <f t="shared" si="53"/>
        <v>0.12759685894294664</v>
      </c>
      <c r="EH61" s="134">
        <f t="shared" si="54"/>
        <v>0.10703426457375091</v>
      </c>
      <c r="EI61" s="134">
        <f t="shared" si="55"/>
        <v>5.4080053216064312E-3</v>
      </c>
      <c r="EJ61" s="134">
        <f t="shared" si="56"/>
        <v>2.2682644860313836E-2</v>
      </c>
      <c r="EK61" s="134"/>
      <c r="EL61" s="134"/>
      <c r="EM61" s="134"/>
      <c r="EN61" s="134"/>
      <c r="EP61" s="64">
        <f t="shared" si="69"/>
        <v>106</v>
      </c>
      <c r="EQ61" s="128">
        <f>IFERROR('TLF GC - r3'!CQ61 / 'TLF GC - r3'!CP61, EQ62)</f>
        <v>1.2389208538233718</v>
      </c>
      <c r="ER61" s="128">
        <f>IFERROR('TLF GC - r3'!CS61 / 'TLF GC - r3'!CR61, ER62)</f>
        <v>1.0053641050450139</v>
      </c>
      <c r="ES61" s="128">
        <f>IFERROR('TLF GC - r3'!CU61 / 'TLF GC - r3'!CT61, ES62)</f>
        <v>1.7526005873684196</v>
      </c>
      <c r="ET61" s="128">
        <f>IFERROR('TLF GC - r3'!CW61 / 'TLF GC - r3'!CV61, ET62)</f>
        <v>1.1960178046103562</v>
      </c>
      <c r="EU61" s="128">
        <f>IFERROR('TLF GC - r3'!CY61 / 'TLF GC - r3'!CX61, EU62)</f>
        <v>1.4958248939554215</v>
      </c>
      <c r="EV61" s="128">
        <f>IFERROR('TLF GC - r3'!DA61 / 'TLF GC - r3'!CZ61, EV62)</f>
        <v>3.4638453454758165</v>
      </c>
      <c r="EW61" s="128"/>
      <c r="EX61" s="128"/>
      <c r="EY61" s="128"/>
      <c r="EZ61" s="128"/>
      <c r="FB61" s="129">
        <f>'FF - r3'!A61</f>
        <v>106</v>
      </c>
      <c r="FC61" s="127">
        <f>'FF - r3'!B61</f>
        <v>8.2146399999999994E-2</v>
      </c>
      <c r="FD61" s="127">
        <f>'FF - r3'!C61</f>
        <v>2.4388900000000002E-2</v>
      </c>
      <c r="FE61" s="127">
        <f>'FF - r3'!D61</f>
        <v>7.2804300000000002E-2</v>
      </c>
      <c r="FF61" s="127">
        <f>'FF - r3'!E61</f>
        <v>8.9492199999999994E-2</v>
      </c>
      <c r="FG61" s="127">
        <f>'FF - r3'!F61</f>
        <v>3.6154E-3</v>
      </c>
      <c r="FH61" s="127">
        <f>'FF - r3'!G61</f>
        <v>6.5484000000000002E-3</v>
      </c>
      <c r="FI61" s="127">
        <f>'FF - r3'!H61</f>
        <v>1.92774E-2</v>
      </c>
      <c r="FJ61" s="127">
        <f>'FF - r3'!I61</f>
        <v>3.7019799999999999E-2</v>
      </c>
      <c r="FK61" s="127"/>
      <c r="FL61" s="127"/>
    </row>
    <row r="62" spans="1:168" x14ac:dyDescent="0.45">
      <c r="A62" s="63">
        <f t="shared" si="57"/>
        <v>108</v>
      </c>
      <c r="B62" s="134">
        <f t="shared" si="58"/>
        <v>2.3186000000000001E-3</v>
      </c>
      <c r="C62" s="134">
        <f t="shared" si="17"/>
        <v>9.7999999999999997E-5</v>
      </c>
      <c r="D62" s="134">
        <f t="shared" si="18"/>
        <v>4.6219E-3</v>
      </c>
      <c r="E62" s="134">
        <f t="shared" si="19"/>
        <v>6.61524E-2</v>
      </c>
      <c r="F62" s="134">
        <f t="shared" si="20"/>
        <v>5.8900000000000002E-5</v>
      </c>
      <c r="G62" s="134">
        <f t="shared" si="21"/>
        <v>1.7466999999999999E-3</v>
      </c>
      <c r="H62" s="134"/>
      <c r="I62" s="135"/>
      <c r="J62" s="135"/>
      <c r="K62" s="135"/>
      <c r="BX62" s="64">
        <f t="shared" si="59"/>
        <v>108</v>
      </c>
      <c r="BY62" s="119">
        <f t="shared" si="70"/>
        <v>2.3186000000000001E-3</v>
      </c>
      <c r="BZ62" s="119">
        <f t="shared" si="71"/>
        <v>2.3186000000000001E-3</v>
      </c>
      <c r="CA62" s="119">
        <f t="shared" si="72"/>
        <v>7.8614199999999995E-2</v>
      </c>
      <c r="CB62" s="126">
        <f t="shared" si="73"/>
        <v>9.7999999999999997E-5</v>
      </c>
      <c r="CC62" s="119">
        <f t="shared" si="74"/>
        <v>9.7999999999999997E-5</v>
      </c>
      <c r="CD62" s="119">
        <f t="shared" si="75"/>
        <v>2.3882799999999999E-2</v>
      </c>
      <c r="CE62" s="126">
        <f t="shared" si="76"/>
        <v>4.6219E-3</v>
      </c>
      <c r="CF62" s="119">
        <f t="shared" si="77"/>
        <v>4.6219E-3</v>
      </c>
      <c r="CG62" s="119">
        <f t="shared" si="78"/>
        <v>7.1305199999999999E-2</v>
      </c>
      <c r="CH62" s="126">
        <f t="shared" si="79"/>
        <v>6.61524E-2</v>
      </c>
      <c r="CI62" s="119">
        <f t="shared" si="80"/>
        <v>6.61524E-2</v>
      </c>
      <c r="CJ62" s="119">
        <f t="shared" si="81"/>
        <v>8.8885500000000006E-2</v>
      </c>
      <c r="CK62" s="126">
        <f t="shared" si="82"/>
        <v>5.8900000000000002E-5</v>
      </c>
      <c r="CL62" s="119">
        <f t="shared" si="83"/>
        <v>5.8900000000000002E-5</v>
      </c>
      <c r="CM62" s="119">
        <f t="shared" si="84"/>
        <v>3.3685999999999998E-3</v>
      </c>
      <c r="CN62" s="126">
        <f t="shared" si="85"/>
        <v>1.7466999999999999E-3</v>
      </c>
      <c r="CO62" s="119">
        <f t="shared" si="86"/>
        <v>1.7466999999999999E-3</v>
      </c>
      <c r="CP62" s="119">
        <f t="shared" si="87"/>
        <v>6.3978000000000004E-3</v>
      </c>
      <c r="CQ62" s="126"/>
      <c r="CR62" s="119"/>
      <c r="CS62" s="119"/>
      <c r="CT62" s="138"/>
      <c r="CU62" s="119"/>
      <c r="CV62" s="119"/>
      <c r="CW62" s="138"/>
      <c r="CX62" s="119"/>
      <c r="CY62" s="119"/>
      <c r="DF62" s="64">
        <f t="shared" si="60"/>
        <v>108</v>
      </c>
      <c r="DG62" s="134">
        <f t="shared" si="61"/>
        <v>2.3186000000000001E-3</v>
      </c>
      <c r="DH62" s="134">
        <f t="shared" si="62"/>
        <v>9.7999999999999997E-5</v>
      </c>
      <c r="DI62" s="134">
        <f t="shared" si="63"/>
        <v>4.6219E-3</v>
      </c>
      <c r="DJ62" s="134">
        <f t="shared" si="64"/>
        <v>6.61524E-2</v>
      </c>
      <c r="DK62" s="134">
        <f t="shared" si="65"/>
        <v>5.8900000000000002E-5</v>
      </c>
      <c r="DL62" s="134">
        <f t="shared" si="66"/>
        <v>1.7466999999999999E-3</v>
      </c>
      <c r="DM62" s="134"/>
      <c r="DN62" s="134"/>
      <c r="DO62" s="134"/>
      <c r="DP62" s="134"/>
      <c r="DQ62" s="32"/>
      <c r="DR62" s="64">
        <f t="shared" si="67"/>
        <v>108</v>
      </c>
      <c r="DS62" s="134">
        <f t="shared" si="88"/>
        <v>2.3186000000000001E-3</v>
      </c>
      <c r="DT62" s="134">
        <f t="shared" si="89"/>
        <v>9.7999999999999997E-5</v>
      </c>
      <c r="DU62" s="134">
        <f t="shared" si="90"/>
        <v>4.6219E-3</v>
      </c>
      <c r="DV62" s="134">
        <f t="shared" si="91"/>
        <v>6.61524E-2</v>
      </c>
      <c r="DW62" s="134">
        <f t="shared" si="92"/>
        <v>5.8900000000000002E-5</v>
      </c>
      <c r="DX62" s="134">
        <f t="shared" si="93"/>
        <v>1.7466999999999999E-3</v>
      </c>
      <c r="DY62" s="134"/>
      <c r="DZ62" s="134"/>
      <c r="EA62" s="134"/>
      <c r="EB62" s="134"/>
      <c r="ED62" s="64">
        <f t="shared" si="68"/>
        <v>108</v>
      </c>
      <c r="EE62" s="134">
        <f t="shared" si="51"/>
        <v>8.6529730905788402E-2</v>
      </c>
      <c r="EF62" s="134">
        <f t="shared" si="52"/>
        <v>1.7882482301947632E-2</v>
      </c>
      <c r="EG62" s="134">
        <f t="shared" si="53"/>
        <v>0.18820268158125805</v>
      </c>
      <c r="EH62" s="134">
        <f t="shared" si="54"/>
        <v>0.1181726286559999</v>
      </c>
      <c r="EI62" s="134">
        <f t="shared" si="55"/>
        <v>4.8846329294349091E-3</v>
      </c>
      <c r="EJ62" s="134">
        <f t="shared" si="56"/>
        <v>2.6101211409902809E-2</v>
      </c>
      <c r="EK62" s="134"/>
      <c r="EL62" s="134"/>
      <c r="EM62" s="134"/>
      <c r="EN62" s="134"/>
      <c r="EP62" s="64">
        <f t="shared" si="69"/>
        <v>108</v>
      </c>
      <c r="EQ62" s="128">
        <f>IFERROR('TLF GC - r3'!CQ62 / 'TLF GC - r3'!CP62, EQ63)</f>
        <v>1.1006883095647912</v>
      </c>
      <c r="ER62" s="128">
        <f>IFERROR('TLF GC - r3'!CS62 / 'TLF GC - r3'!CR62, ER63)</f>
        <v>0.74875987329574556</v>
      </c>
      <c r="ES62" s="128">
        <f>IFERROR('TLF GC - r3'!CU62 / 'TLF GC - r3'!CT62, ES63)</f>
        <v>2.639396307439823</v>
      </c>
      <c r="ET62" s="128">
        <f>IFERROR('TLF GC - r3'!CW62 / 'TLF GC - r3'!CV62, ET63)</f>
        <v>1.3294927592914467</v>
      </c>
      <c r="EU62" s="128">
        <f>IFERROR('TLF GC - r3'!CY62 / 'TLF GC - r3'!CX62, EU63)</f>
        <v>1.4500483671064861</v>
      </c>
      <c r="EV62" s="128">
        <f>IFERROR('TLF GC - r3'!DA62 / 'TLF GC - r3'!CZ62, EV63)</f>
        <v>4.0797166854079228</v>
      </c>
      <c r="EW62" s="128"/>
      <c r="EX62" s="128"/>
      <c r="EY62" s="128"/>
      <c r="EZ62" s="128"/>
      <c r="FB62" s="129">
        <f>'FF - r3'!A62</f>
        <v>108</v>
      </c>
      <c r="FC62" s="127">
        <f>'FF - r3'!B62</f>
        <v>7.8614199999999995E-2</v>
      </c>
      <c r="FD62" s="127">
        <f>'FF - r3'!C62</f>
        <v>2.3882799999999999E-2</v>
      </c>
      <c r="FE62" s="127">
        <f>'FF - r3'!D62</f>
        <v>7.1305199999999999E-2</v>
      </c>
      <c r="FF62" s="127">
        <f>'FF - r3'!E62</f>
        <v>8.8885500000000006E-2</v>
      </c>
      <c r="FG62" s="127">
        <f>'FF - r3'!F62</f>
        <v>3.3685999999999998E-3</v>
      </c>
      <c r="FH62" s="127">
        <f>'FF - r3'!G62</f>
        <v>6.3978000000000004E-3</v>
      </c>
      <c r="FI62" s="127">
        <f>'FF - r3'!H62</f>
        <v>1.8844900000000001E-2</v>
      </c>
      <c r="FJ62" s="127">
        <f>'FF - r3'!I62</f>
        <v>3.6975000000000001E-2</v>
      </c>
      <c r="FK62" s="127"/>
      <c r="FL62" s="127"/>
    </row>
    <row r="63" spans="1:168" x14ac:dyDescent="0.45">
      <c r="A63" s="63">
        <f t="shared" si="57"/>
        <v>110</v>
      </c>
      <c r="B63" s="134">
        <f t="shared" si="58"/>
        <v>2.0998000000000002E-3</v>
      </c>
      <c r="C63" s="134">
        <f t="shared" si="17"/>
        <v>9.8099999999999999E-5</v>
      </c>
      <c r="D63" s="134">
        <f t="shared" si="18"/>
        <v>4.7540999999999998E-3</v>
      </c>
      <c r="E63" s="134">
        <f t="shared" si="19"/>
        <v>5.2897199999999998E-2</v>
      </c>
      <c r="F63" s="134">
        <f t="shared" si="20"/>
        <v>5.5099999999999998E-5</v>
      </c>
      <c r="G63" s="134">
        <f t="shared" si="21"/>
        <v>4.6200000000000001E-4</v>
      </c>
      <c r="H63" s="134"/>
      <c r="I63" s="135"/>
      <c r="J63" s="135"/>
      <c r="K63" s="135"/>
      <c r="BX63" s="64">
        <f t="shared" si="59"/>
        <v>110</v>
      </c>
      <c r="BY63" s="119">
        <f t="shared" si="70"/>
        <v>2.0998000000000002E-3</v>
      </c>
      <c r="BZ63" s="119">
        <f t="shared" si="71"/>
        <v>2.0998000000000002E-3</v>
      </c>
      <c r="CA63" s="119">
        <f t="shared" si="72"/>
        <v>7.5081999999999996E-2</v>
      </c>
      <c r="CB63" s="126">
        <f t="shared" si="73"/>
        <v>9.8099999999999999E-5</v>
      </c>
      <c r="CC63" s="119">
        <f t="shared" si="74"/>
        <v>9.8099999999999999E-5</v>
      </c>
      <c r="CD63" s="119">
        <f t="shared" si="75"/>
        <v>2.33406E-2</v>
      </c>
      <c r="CE63" s="126">
        <f t="shared" si="76"/>
        <v>4.7540999999999998E-3</v>
      </c>
      <c r="CF63" s="119">
        <f t="shared" si="77"/>
        <v>4.7540999999999998E-3</v>
      </c>
      <c r="CG63" s="119">
        <f t="shared" si="78"/>
        <v>6.9696800000000003E-2</v>
      </c>
      <c r="CH63" s="126">
        <f t="shared" si="79"/>
        <v>5.2897199999999998E-2</v>
      </c>
      <c r="CI63" s="119">
        <f t="shared" si="80"/>
        <v>5.2897199999999998E-2</v>
      </c>
      <c r="CJ63" s="119">
        <f t="shared" si="81"/>
        <v>8.8278800000000004E-2</v>
      </c>
      <c r="CK63" s="126">
        <f t="shared" si="82"/>
        <v>5.5099999999999998E-5</v>
      </c>
      <c r="CL63" s="119">
        <f t="shared" si="83"/>
        <v>5.5099999999999998E-5</v>
      </c>
      <c r="CM63" s="119">
        <f t="shared" si="84"/>
        <v>3.2014999999999999E-3</v>
      </c>
      <c r="CN63" s="126">
        <f t="shared" si="85"/>
        <v>4.6200000000000001E-4</v>
      </c>
      <c r="CO63" s="119">
        <f t="shared" si="86"/>
        <v>4.6200000000000001E-4</v>
      </c>
      <c r="CP63" s="119">
        <f t="shared" si="87"/>
        <v>6.2474999999999996E-3</v>
      </c>
      <c r="CQ63" s="126"/>
      <c r="CR63" s="119"/>
      <c r="CS63" s="119"/>
      <c r="CT63" s="138"/>
      <c r="CU63" s="119"/>
      <c r="CV63" s="119"/>
      <c r="CW63" s="138"/>
      <c r="CX63" s="119"/>
      <c r="CY63" s="119"/>
      <c r="DF63" s="64">
        <f t="shared" si="60"/>
        <v>110</v>
      </c>
      <c r="DG63" s="134">
        <f t="shared" si="61"/>
        <v>2.0998000000000002E-3</v>
      </c>
      <c r="DH63" s="134">
        <f t="shared" si="62"/>
        <v>9.8099999999999999E-5</v>
      </c>
      <c r="DI63" s="134">
        <f t="shared" si="63"/>
        <v>4.7540999999999998E-3</v>
      </c>
      <c r="DJ63" s="134">
        <f t="shared" si="64"/>
        <v>5.2897199999999998E-2</v>
      </c>
      <c r="DK63" s="134">
        <f t="shared" si="65"/>
        <v>5.5099999999999998E-5</v>
      </c>
      <c r="DL63" s="134">
        <f t="shared" si="66"/>
        <v>4.6200000000000001E-4</v>
      </c>
      <c r="DM63" s="134"/>
      <c r="DN63" s="134"/>
      <c r="DO63" s="134"/>
      <c r="DP63" s="134"/>
      <c r="DQ63" s="32"/>
      <c r="DR63" s="64">
        <f t="shared" si="67"/>
        <v>110</v>
      </c>
      <c r="DS63" s="134">
        <f t="shared" si="88"/>
        <v>2.0998000000000002E-3</v>
      </c>
      <c r="DT63" s="134">
        <f t="shared" si="89"/>
        <v>9.8099999999999999E-5</v>
      </c>
      <c r="DU63" s="134">
        <f t="shared" si="90"/>
        <v>4.7540999999999998E-3</v>
      </c>
      <c r="DV63" s="134">
        <f t="shared" si="91"/>
        <v>5.2897199999999998E-2</v>
      </c>
      <c r="DW63" s="134">
        <f t="shared" si="92"/>
        <v>5.5099999999999998E-5</v>
      </c>
      <c r="DX63" s="134">
        <f t="shared" si="93"/>
        <v>4.6200000000000001E-4</v>
      </c>
      <c r="DY63" s="134"/>
      <c r="DZ63" s="134"/>
      <c r="EA63" s="134"/>
      <c r="EB63" s="134"/>
      <c r="ED63" s="64">
        <f t="shared" si="68"/>
        <v>110</v>
      </c>
      <c r="EE63" s="134">
        <f t="shared" si="51"/>
        <v>7.8364858028199619E-2</v>
      </c>
      <c r="EF63" s="134">
        <f t="shared" si="52"/>
        <v>1.7901540925451612E-2</v>
      </c>
      <c r="EG63" s="134">
        <f t="shared" si="53"/>
        <v>0.19358609729687856</v>
      </c>
      <c r="EH63" s="134">
        <f t="shared" si="54"/>
        <v>9.4493931286832089E-2</v>
      </c>
      <c r="EI63" s="134">
        <f t="shared" si="55"/>
        <v>4.5754596679554883E-3</v>
      </c>
      <c r="EJ63" s="134">
        <f t="shared" si="56"/>
        <v>6.9037400681615999E-3</v>
      </c>
      <c r="EK63" s="134"/>
      <c r="EL63" s="134"/>
      <c r="EM63" s="134"/>
      <c r="EN63" s="134"/>
      <c r="EP63" s="64">
        <f t="shared" si="69"/>
        <v>110</v>
      </c>
      <c r="EQ63" s="128">
        <f>IFERROR('TLF GC - r3'!CQ63 / 'TLF GC - r3'!CP63, EQ64)</f>
        <v>1.0437236358674467</v>
      </c>
      <c r="ER63" s="128">
        <f>IFERROR('TLF GC - r3'!CS63 / 'TLF GC - r3'!CR63, ER64)</f>
        <v>0.76697004042105221</v>
      </c>
      <c r="ES63" s="128">
        <f>IFERROR('TLF GC - r3'!CU63 / 'TLF GC - r3'!CT63, ES64)</f>
        <v>2.7775464195899748</v>
      </c>
      <c r="ET63" s="128">
        <f>IFERROR('TLF GC - r3'!CW63 / 'TLF GC - r3'!CV63, ET64)</f>
        <v>1.0704034409941241</v>
      </c>
      <c r="EU63" s="128">
        <f>IFERROR('TLF GC - r3'!CY63 / 'TLF GC - r3'!CX63, EU64)</f>
        <v>1.4291612269109757</v>
      </c>
      <c r="EV63" s="128">
        <f>IFERROR('TLF GC - r3'!DA63 / 'TLF GC - r3'!CZ63, EV64)</f>
        <v>1.1050404270766867</v>
      </c>
      <c r="EW63" s="128"/>
      <c r="EX63" s="128"/>
      <c r="EY63" s="128"/>
      <c r="EZ63" s="128"/>
      <c r="FB63" s="129">
        <f>'FF - r3'!A63</f>
        <v>110</v>
      </c>
      <c r="FC63" s="127">
        <f>'FF - r3'!B63</f>
        <v>7.5081999999999996E-2</v>
      </c>
      <c r="FD63" s="127">
        <f>'FF - r3'!C63</f>
        <v>2.33406E-2</v>
      </c>
      <c r="FE63" s="127">
        <f>'FF - r3'!D63</f>
        <v>6.9696800000000003E-2</v>
      </c>
      <c r="FF63" s="127">
        <f>'FF - r3'!E63</f>
        <v>8.8278800000000004E-2</v>
      </c>
      <c r="FG63" s="127">
        <f>'FF - r3'!F63</f>
        <v>3.2014999999999999E-3</v>
      </c>
      <c r="FH63" s="127">
        <f>'FF - r3'!G63</f>
        <v>6.2474999999999996E-3</v>
      </c>
      <c r="FI63" s="127">
        <f>'FF - r3'!H63</f>
        <v>1.8412399999999999E-2</v>
      </c>
      <c r="FJ63" s="127">
        <f>'FF - r3'!I63</f>
        <v>3.69301E-2</v>
      </c>
      <c r="FK63" s="127"/>
      <c r="FL63" s="127"/>
    </row>
    <row r="64" spans="1:168" x14ac:dyDescent="0.45">
      <c r="A64" s="63">
        <f t="shared" si="57"/>
        <v>112</v>
      </c>
      <c r="B64" s="134">
        <f t="shared" si="58"/>
        <v>1.9201000000000001E-3</v>
      </c>
      <c r="C64" s="134">
        <f t="shared" si="17"/>
        <v>1.022E-4</v>
      </c>
      <c r="D64" s="134">
        <f t="shared" si="18"/>
        <v>2.8628E-3</v>
      </c>
      <c r="E64" s="134">
        <f t="shared" si="19"/>
        <v>4.8435100000000002E-2</v>
      </c>
      <c r="F64" s="134">
        <f t="shared" si="20"/>
        <v>4.4400000000000002E-5</v>
      </c>
      <c r="G64" s="134">
        <f t="shared" si="21"/>
        <v>7.8549999999999996E-4</v>
      </c>
      <c r="H64" s="134"/>
      <c r="I64" s="135"/>
      <c r="J64" s="135"/>
      <c r="K64" s="135"/>
      <c r="BX64" s="64">
        <f t="shared" si="59"/>
        <v>112</v>
      </c>
      <c r="BY64" s="119">
        <f t="shared" si="70"/>
        <v>1.9201000000000001E-3</v>
      </c>
      <c r="BZ64" s="119">
        <f t="shared" si="71"/>
        <v>1.9201000000000001E-3</v>
      </c>
      <c r="CA64" s="119">
        <f t="shared" si="72"/>
        <v>7.1084800000000004E-2</v>
      </c>
      <c r="CB64" s="126">
        <f t="shared" si="73"/>
        <v>1.022E-4</v>
      </c>
      <c r="CC64" s="119">
        <f t="shared" si="74"/>
        <v>1.022E-4</v>
      </c>
      <c r="CD64" s="119">
        <f t="shared" si="75"/>
        <v>2.2799900000000001E-2</v>
      </c>
      <c r="CE64" s="126">
        <f t="shared" si="76"/>
        <v>2.8628E-3</v>
      </c>
      <c r="CF64" s="119">
        <f t="shared" si="77"/>
        <v>2.8628E-3</v>
      </c>
      <c r="CG64" s="119">
        <f t="shared" si="78"/>
        <v>6.8088399999999993E-2</v>
      </c>
      <c r="CH64" s="126">
        <f t="shared" si="79"/>
        <v>4.8435100000000002E-2</v>
      </c>
      <c r="CI64" s="119">
        <f t="shared" si="80"/>
        <v>4.8435100000000002E-2</v>
      </c>
      <c r="CJ64" s="119">
        <f t="shared" si="81"/>
        <v>8.7672100000000003E-2</v>
      </c>
      <c r="CK64" s="126">
        <f t="shared" si="82"/>
        <v>4.4400000000000002E-5</v>
      </c>
      <c r="CL64" s="119">
        <f t="shared" si="83"/>
        <v>4.4400000000000002E-5</v>
      </c>
      <c r="CM64" s="119">
        <f t="shared" si="84"/>
        <v>3.1139000000000002E-3</v>
      </c>
      <c r="CN64" s="126">
        <f t="shared" si="85"/>
        <v>7.8549999999999996E-4</v>
      </c>
      <c r="CO64" s="119">
        <f t="shared" si="86"/>
        <v>7.8549999999999996E-4</v>
      </c>
      <c r="CP64" s="119">
        <f t="shared" si="87"/>
        <v>6.0987000000000003E-3</v>
      </c>
      <c r="CQ64" s="126"/>
      <c r="CR64" s="119"/>
      <c r="CS64" s="119"/>
      <c r="CT64" s="138"/>
      <c r="CU64" s="119"/>
      <c r="CV64" s="119"/>
      <c r="CW64" s="138"/>
      <c r="CX64" s="119"/>
      <c r="CY64" s="119"/>
      <c r="DF64" s="64">
        <f t="shared" si="60"/>
        <v>112</v>
      </c>
      <c r="DG64" s="134">
        <f t="shared" si="61"/>
        <v>1.9201000000000001E-3</v>
      </c>
      <c r="DH64" s="134">
        <f t="shared" si="62"/>
        <v>1.022E-4</v>
      </c>
      <c r="DI64" s="134">
        <f t="shared" si="63"/>
        <v>2.8628E-3</v>
      </c>
      <c r="DJ64" s="134">
        <f t="shared" si="64"/>
        <v>4.8435100000000002E-2</v>
      </c>
      <c r="DK64" s="134">
        <f t="shared" si="65"/>
        <v>4.4400000000000002E-5</v>
      </c>
      <c r="DL64" s="134">
        <f t="shared" si="66"/>
        <v>7.8549999999999996E-4</v>
      </c>
      <c r="DM64" s="134"/>
      <c r="DN64" s="134"/>
      <c r="DO64" s="134"/>
      <c r="DP64" s="134"/>
      <c r="DQ64" s="32"/>
      <c r="DR64" s="64">
        <f t="shared" si="67"/>
        <v>112</v>
      </c>
      <c r="DS64" s="134">
        <f t="shared" si="88"/>
        <v>1.9201000000000001E-3</v>
      </c>
      <c r="DT64" s="134">
        <f t="shared" si="89"/>
        <v>1.022E-4</v>
      </c>
      <c r="DU64" s="134">
        <f t="shared" si="90"/>
        <v>2.8628E-3</v>
      </c>
      <c r="DV64" s="134">
        <f t="shared" si="91"/>
        <v>4.8435100000000002E-2</v>
      </c>
      <c r="DW64" s="134">
        <f t="shared" si="92"/>
        <v>4.4400000000000002E-5</v>
      </c>
      <c r="DX64" s="134">
        <f t="shared" si="93"/>
        <v>7.8549999999999996E-4</v>
      </c>
      <c r="DY64" s="134"/>
      <c r="DZ64" s="134"/>
      <c r="EA64" s="134"/>
      <c r="EB64" s="134"/>
      <c r="ED64" s="64">
        <f t="shared" si="68"/>
        <v>112</v>
      </c>
      <c r="EE64" s="134">
        <f t="shared" si="51"/>
        <v>7.1658353753181664E-2</v>
      </c>
      <c r="EF64" s="134">
        <f t="shared" si="52"/>
        <v>1.8648725833925246E-2</v>
      </c>
      <c r="EG64" s="134">
        <f t="shared" si="53"/>
        <v>0.11657108449785492</v>
      </c>
      <c r="EH64" s="134">
        <f t="shared" si="54"/>
        <v>8.6523103870324539E-2</v>
      </c>
      <c r="EI64" s="134">
        <f t="shared" si="55"/>
        <v>3.6808186829376042E-3</v>
      </c>
      <c r="EJ64" s="134">
        <f t="shared" si="56"/>
        <v>1.1737167622282245E-2</v>
      </c>
      <c r="EK64" s="134"/>
      <c r="EL64" s="134"/>
      <c r="EM64" s="134"/>
      <c r="EN64" s="134"/>
      <c r="EP64" s="64">
        <f t="shared" si="69"/>
        <v>112</v>
      </c>
      <c r="EQ64" s="128">
        <f>IFERROR('TLF GC - r3'!CQ64 / 'TLF GC - r3'!CP64, EQ65)</f>
        <v>1.0080685850305784</v>
      </c>
      <c r="ER64" s="128">
        <f>IFERROR('TLF GC - r3'!CS64 / 'TLF GC - r3'!CR64, ER65)</f>
        <v>0.81793015907636635</v>
      </c>
      <c r="ES64" s="128">
        <f>IFERROR('TLF GC - r3'!CU64 / 'TLF GC - r3'!CT64, ES65)</f>
        <v>1.7120549829024463</v>
      </c>
      <c r="ET64" s="128">
        <f>IFERROR('TLF GC - r3'!CW64 / 'TLF GC - r3'!CV64, ET65)</f>
        <v>0.98689439251853828</v>
      </c>
      <c r="EU64" s="128">
        <f>IFERROR('TLF GC - r3'!CY64 / 'TLF GC - r3'!CX64, EU65)</f>
        <v>1.1820606579972395</v>
      </c>
      <c r="EV64" s="128">
        <f>IFERROR('TLF GC - r3'!DA64 / 'TLF GC - r3'!CZ64, EV65)</f>
        <v>1.9245359867319665</v>
      </c>
      <c r="EW64" s="128"/>
      <c r="EX64" s="128"/>
      <c r="EY64" s="128"/>
      <c r="EZ64" s="128"/>
      <c r="FB64" s="129">
        <f>'FF - r3'!A64</f>
        <v>112</v>
      </c>
      <c r="FC64" s="127">
        <f>'FF - r3'!B64</f>
        <v>7.1084800000000004E-2</v>
      </c>
      <c r="FD64" s="127">
        <f>'FF - r3'!C64</f>
        <v>2.2799900000000001E-2</v>
      </c>
      <c r="FE64" s="127">
        <f>'FF - r3'!D64</f>
        <v>6.8088399999999993E-2</v>
      </c>
      <c r="FF64" s="127">
        <f>'FF - r3'!E64</f>
        <v>8.7672100000000003E-2</v>
      </c>
      <c r="FG64" s="127">
        <f>'FF - r3'!F64</f>
        <v>3.1139000000000002E-3</v>
      </c>
      <c r="FH64" s="127">
        <f>'FF - r3'!G64</f>
        <v>6.0987000000000003E-3</v>
      </c>
      <c r="FI64" s="127">
        <f>'FF - r3'!H64</f>
        <v>1.79799E-2</v>
      </c>
      <c r="FJ64" s="127">
        <f>'FF - r3'!I64</f>
        <v>3.68852E-2</v>
      </c>
      <c r="FK64" s="127"/>
      <c r="FL64" s="127"/>
    </row>
    <row r="65" spans="1:168" x14ac:dyDescent="0.45">
      <c r="A65" s="63">
        <f t="shared" si="57"/>
        <v>114</v>
      </c>
      <c r="B65" s="134">
        <f t="shared" si="58"/>
        <v>1.7389E-3</v>
      </c>
      <c r="C65" s="134">
        <f t="shared" si="17"/>
        <v>1.11E-4</v>
      </c>
      <c r="D65" s="134">
        <f t="shared" si="18"/>
        <v>2.2160000000000001E-3</v>
      </c>
      <c r="E65" s="134">
        <f t="shared" si="19"/>
        <v>6.1702800000000002E-2</v>
      </c>
      <c r="F65" s="134">
        <f t="shared" si="20"/>
        <v>3.4799999999999999E-5</v>
      </c>
      <c r="G65" s="134">
        <f t="shared" si="21"/>
        <v>1.2237000000000001E-3</v>
      </c>
      <c r="H65" s="134"/>
      <c r="I65" s="135"/>
      <c r="J65" s="135"/>
      <c r="K65" s="135"/>
      <c r="BX65" s="64">
        <f t="shared" si="59"/>
        <v>114</v>
      </c>
      <c r="BY65" s="119">
        <f t="shared" si="70"/>
        <v>1.7389E-3</v>
      </c>
      <c r="BZ65" s="119">
        <f t="shared" si="71"/>
        <v>1.7389E-3</v>
      </c>
      <c r="CA65" s="119">
        <f t="shared" si="72"/>
        <v>6.7087599999999997E-2</v>
      </c>
      <c r="CB65" s="126">
        <f t="shared" si="73"/>
        <v>1.11E-4</v>
      </c>
      <c r="CC65" s="119">
        <f t="shared" si="74"/>
        <v>1.11E-4</v>
      </c>
      <c r="CD65" s="119">
        <f t="shared" si="75"/>
        <v>2.2258500000000001E-2</v>
      </c>
      <c r="CE65" s="126">
        <f t="shared" si="76"/>
        <v>2.2160000000000001E-3</v>
      </c>
      <c r="CF65" s="119">
        <f t="shared" si="77"/>
        <v>2.2160000000000001E-3</v>
      </c>
      <c r="CG65" s="119">
        <f t="shared" si="78"/>
        <v>6.6479999999999997E-2</v>
      </c>
      <c r="CH65" s="126">
        <f t="shared" si="79"/>
        <v>6.1702800000000002E-2</v>
      </c>
      <c r="CI65" s="119">
        <f t="shared" si="80"/>
        <v>6.1702800000000002E-2</v>
      </c>
      <c r="CJ65" s="119">
        <f t="shared" si="81"/>
        <v>8.7065299999999998E-2</v>
      </c>
      <c r="CK65" s="126">
        <f t="shared" si="82"/>
        <v>3.4799999999999999E-5</v>
      </c>
      <c r="CL65" s="119">
        <f t="shared" si="83"/>
        <v>3.4799999999999999E-5</v>
      </c>
      <c r="CM65" s="119">
        <f t="shared" si="84"/>
        <v>3.1058000000000001E-3</v>
      </c>
      <c r="CN65" s="126">
        <f t="shared" si="85"/>
        <v>1.2237000000000001E-3</v>
      </c>
      <c r="CO65" s="119">
        <f t="shared" si="86"/>
        <v>1.2237000000000001E-3</v>
      </c>
      <c r="CP65" s="119">
        <f t="shared" si="87"/>
        <v>5.9493000000000002E-3</v>
      </c>
      <c r="CQ65" s="126"/>
      <c r="CR65" s="119"/>
      <c r="CS65" s="119"/>
      <c r="CT65" s="138"/>
      <c r="CU65" s="119"/>
      <c r="CV65" s="119"/>
      <c r="CW65" s="138"/>
      <c r="CX65" s="119"/>
      <c r="CY65" s="119"/>
      <c r="DF65" s="64">
        <f t="shared" si="60"/>
        <v>114</v>
      </c>
      <c r="DG65" s="134">
        <f t="shared" si="61"/>
        <v>1.7389E-3</v>
      </c>
      <c r="DH65" s="134">
        <f t="shared" si="62"/>
        <v>1.11E-4</v>
      </c>
      <c r="DI65" s="134">
        <f t="shared" si="63"/>
        <v>2.2160000000000001E-3</v>
      </c>
      <c r="DJ65" s="134">
        <f t="shared" si="64"/>
        <v>6.1702800000000002E-2</v>
      </c>
      <c r="DK65" s="134">
        <f t="shared" si="65"/>
        <v>3.4799999999999999E-5</v>
      </c>
      <c r="DL65" s="134">
        <f t="shared" si="66"/>
        <v>1.2237000000000001E-3</v>
      </c>
      <c r="DM65" s="134"/>
      <c r="DN65" s="134"/>
      <c r="DO65" s="134"/>
      <c r="DP65" s="134"/>
      <c r="DQ65" s="32"/>
      <c r="DR65" s="64">
        <f t="shared" si="67"/>
        <v>114</v>
      </c>
      <c r="DS65" s="134">
        <f t="shared" si="88"/>
        <v>1.7389E-3</v>
      </c>
      <c r="DT65" s="134">
        <f t="shared" si="89"/>
        <v>1.11E-4</v>
      </c>
      <c r="DU65" s="134">
        <f t="shared" si="90"/>
        <v>2.2160000000000001E-3</v>
      </c>
      <c r="DV65" s="134">
        <f t="shared" si="91"/>
        <v>6.1702800000000002E-2</v>
      </c>
      <c r="DW65" s="134">
        <f t="shared" si="92"/>
        <v>3.4799999999999999E-5</v>
      </c>
      <c r="DX65" s="134">
        <f t="shared" si="93"/>
        <v>1.2237000000000001E-3</v>
      </c>
      <c r="DY65" s="134"/>
      <c r="DZ65" s="134"/>
      <c r="EA65" s="134"/>
      <c r="EB65" s="134"/>
      <c r="ED65" s="64">
        <f t="shared" si="68"/>
        <v>114</v>
      </c>
      <c r="EE65" s="134">
        <f t="shared" si="51"/>
        <v>6.4895600240805304E-2</v>
      </c>
      <c r="EF65" s="134">
        <f t="shared" si="52"/>
        <v>2.0261241293050493E-2</v>
      </c>
      <c r="EG65" s="134">
        <f t="shared" si="53"/>
        <v>9.0234217655974405E-2</v>
      </c>
      <c r="EH65" s="134">
        <f t="shared" si="54"/>
        <v>0.11022404565914168</v>
      </c>
      <c r="EI65" s="134">
        <f t="shared" si="55"/>
        <v>2.889931842912051E-3</v>
      </c>
      <c r="EJ65" s="134">
        <f t="shared" si="56"/>
        <v>1.8286393434665427E-2</v>
      </c>
      <c r="EK65" s="134"/>
      <c r="EL65" s="134"/>
      <c r="EM65" s="134"/>
      <c r="EN65" s="134"/>
      <c r="EP65" s="64">
        <f t="shared" si="69"/>
        <v>114</v>
      </c>
      <c r="EQ65" s="128">
        <f>IFERROR('TLF GC - r3'!CQ65 / 'TLF GC - r3'!CP65, EQ66)</f>
        <v>0.96732630532028729</v>
      </c>
      <c r="ER65" s="128">
        <f>IFERROR('TLF GC - r3'!CS65 / 'TLF GC - r3'!CR65, ER66)</f>
        <v>0.91026984266911481</v>
      </c>
      <c r="ES65" s="128">
        <f>IFERROR('TLF GC - r3'!CU65 / 'TLF GC - r3'!CT65, ES66)</f>
        <v>1.3573137433209146</v>
      </c>
      <c r="ET65" s="128">
        <f>IFERROR('TLF GC - r3'!CW65 / 'TLF GC - r3'!CV65, ET66)</f>
        <v>1.2659928313477549</v>
      </c>
      <c r="EU65" s="128">
        <f>IFERROR('TLF GC - r3'!CY65 / 'TLF GC - r3'!CX65, EU66)</f>
        <v>0.93049515194540888</v>
      </c>
      <c r="EV65" s="128">
        <f>IFERROR('TLF GC - r3'!DA65 / 'TLF GC - r3'!CZ65, EV66)</f>
        <v>3.0737050467559923</v>
      </c>
      <c r="EW65" s="128"/>
      <c r="EX65" s="128"/>
      <c r="EY65" s="128"/>
      <c r="EZ65" s="128"/>
      <c r="FB65" s="129">
        <f>'FF - r3'!A65</f>
        <v>114</v>
      </c>
      <c r="FC65" s="127">
        <f>'FF - r3'!B65</f>
        <v>6.7087599999999997E-2</v>
      </c>
      <c r="FD65" s="127">
        <f>'FF - r3'!C65</f>
        <v>2.2258500000000001E-2</v>
      </c>
      <c r="FE65" s="127">
        <f>'FF - r3'!D65</f>
        <v>6.6479999999999997E-2</v>
      </c>
      <c r="FF65" s="127">
        <f>'FF - r3'!E65</f>
        <v>8.7065299999999998E-2</v>
      </c>
      <c r="FG65" s="127">
        <f>'FF - r3'!F65</f>
        <v>3.1058000000000001E-3</v>
      </c>
      <c r="FH65" s="127">
        <f>'FF - r3'!G65</f>
        <v>5.9493000000000002E-3</v>
      </c>
      <c r="FI65" s="127">
        <f>'FF - r3'!H65</f>
        <v>1.7547299999999998E-2</v>
      </c>
      <c r="FJ65" s="127">
        <f>'FF - r3'!I65</f>
        <v>3.6840400000000002E-2</v>
      </c>
      <c r="FK65" s="127"/>
      <c r="FL65" s="127"/>
    </row>
    <row r="66" spans="1:168" x14ac:dyDescent="0.45">
      <c r="A66" s="63">
        <f t="shared" si="57"/>
        <v>116</v>
      </c>
      <c r="B66" s="134">
        <f t="shared" si="58"/>
        <v>1.7967E-3</v>
      </c>
      <c r="C66" s="134">
        <f t="shared" si="17"/>
        <v>9.8499999999999995E-5</v>
      </c>
      <c r="D66" s="134">
        <f t="shared" si="18"/>
        <v>2.2436999999999999E-3</v>
      </c>
      <c r="E66" s="134">
        <f t="shared" si="19"/>
        <v>5.8857199999999998E-2</v>
      </c>
      <c r="F66" s="134">
        <f t="shared" si="20"/>
        <v>3.4499999999999998E-5</v>
      </c>
      <c r="G66" s="134">
        <f t="shared" si="21"/>
        <v>9.6719999999999998E-4</v>
      </c>
      <c r="H66" s="134"/>
      <c r="I66" s="135"/>
      <c r="J66" s="135"/>
      <c r="K66" s="135"/>
      <c r="BX66" s="64">
        <f t="shared" si="59"/>
        <v>116</v>
      </c>
      <c r="BY66" s="119">
        <f t="shared" si="70"/>
        <v>1.7967E-3</v>
      </c>
      <c r="BZ66" s="119">
        <f t="shared" si="71"/>
        <v>1.7967E-3</v>
      </c>
      <c r="CA66" s="119">
        <f t="shared" si="72"/>
        <v>6.3090400000000005E-2</v>
      </c>
      <c r="CB66" s="126">
        <f t="shared" si="73"/>
        <v>9.8499999999999995E-5</v>
      </c>
      <c r="CC66" s="119">
        <f t="shared" si="74"/>
        <v>9.8499999999999995E-5</v>
      </c>
      <c r="CD66" s="119">
        <f t="shared" si="75"/>
        <v>2.1718000000000001E-2</v>
      </c>
      <c r="CE66" s="126">
        <f t="shared" si="76"/>
        <v>2.2436999999999999E-3</v>
      </c>
      <c r="CF66" s="119">
        <f t="shared" si="77"/>
        <v>2.2436999999999999E-3</v>
      </c>
      <c r="CG66" s="119">
        <f t="shared" si="78"/>
        <v>6.4871600000000001E-2</v>
      </c>
      <c r="CH66" s="126">
        <f t="shared" si="79"/>
        <v>5.8857199999999998E-2</v>
      </c>
      <c r="CI66" s="119">
        <f t="shared" si="80"/>
        <v>5.8857199999999998E-2</v>
      </c>
      <c r="CJ66" s="119">
        <f t="shared" si="81"/>
        <v>8.6458599999999997E-2</v>
      </c>
      <c r="CK66" s="126">
        <f t="shared" si="82"/>
        <v>3.4499999999999998E-5</v>
      </c>
      <c r="CL66" s="119">
        <f t="shared" si="83"/>
        <v>3.4499999999999998E-5</v>
      </c>
      <c r="CM66" s="119">
        <f t="shared" si="84"/>
        <v>3.0977000000000001E-3</v>
      </c>
      <c r="CN66" s="126">
        <f t="shared" si="85"/>
        <v>9.6719999999999998E-4</v>
      </c>
      <c r="CO66" s="119">
        <f t="shared" si="86"/>
        <v>9.6719999999999998E-4</v>
      </c>
      <c r="CP66" s="119">
        <f t="shared" si="87"/>
        <v>5.8006000000000004E-3</v>
      </c>
      <c r="CQ66" s="126"/>
      <c r="CR66" s="119"/>
      <c r="CS66" s="119"/>
      <c r="CT66" s="138"/>
      <c r="CU66" s="119"/>
      <c r="CV66" s="119"/>
      <c r="CW66" s="138"/>
      <c r="CX66" s="119"/>
      <c r="CY66" s="119"/>
      <c r="DF66" s="64">
        <f t="shared" si="60"/>
        <v>116</v>
      </c>
      <c r="DG66" s="134">
        <f t="shared" si="61"/>
        <v>1.7967E-3</v>
      </c>
      <c r="DH66" s="134">
        <f t="shared" si="62"/>
        <v>9.8499999999999995E-5</v>
      </c>
      <c r="DI66" s="134">
        <f t="shared" si="63"/>
        <v>2.2436999999999999E-3</v>
      </c>
      <c r="DJ66" s="134">
        <f t="shared" si="64"/>
        <v>5.8857199999999998E-2</v>
      </c>
      <c r="DK66" s="134">
        <f t="shared" si="65"/>
        <v>3.4499999999999998E-5</v>
      </c>
      <c r="DL66" s="134">
        <f t="shared" si="66"/>
        <v>9.6719999999999998E-4</v>
      </c>
      <c r="DM66" s="134"/>
      <c r="DN66" s="134"/>
      <c r="DO66" s="134"/>
      <c r="DP66" s="134"/>
      <c r="DQ66" s="32"/>
      <c r="DR66" s="64">
        <f t="shared" si="67"/>
        <v>116</v>
      </c>
      <c r="DS66" s="134">
        <f t="shared" si="88"/>
        <v>1.7967E-3</v>
      </c>
      <c r="DT66" s="134">
        <f t="shared" si="89"/>
        <v>9.8499999999999995E-5</v>
      </c>
      <c r="DU66" s="134">
        <f t="shared" si="90"/>
        <v>2.2436999999999999E-3</v>
      </c>
      <c r="DV66" s="134">
        <f t="shared" si="91"/>
        <v>5.8857199999999998E-2</v>
      </c>
      <c r="DW66" s="134">
        <f t="shared" si="92"/>
        <v>3.4499999999999998E-5</v>
      </c>
      <c r="DX66" s="134">
        <f t="shared" si="93"/>
        <v>9.6719999999999998E-4</v>
      </c>
      <c r="DY66" s="134"/>
      <c r="DZ66" s="134"/>
      <c r="EA66" s="134"/>
      <c r="EB66" s="134"/>
      <c r="ED66" s="64">
        <f t="shared" si="68"/>
        <v>116</v>
      </c>
      <c r="EE66" s="134">
        <f t="shared" si="51"/>
        <v>6.7054754756939644E-2</v>
      </c>
      <c r="EF66" s="134">
        <f t="shared" si="52"/>
        <v>1.7980190688573559E-2</v>
      </c>
      <c r="EG66" s="134">
        <f t="shared" si="53"/>
        <v>9.1362838953462269E-2</v>
      </c>
      <c r="EH66" s="134">
        <f t="shared" si="54"/>
        <v>0.10514079629058541</v>
      </c>
      <c r="EI66" s="134">
        <f t="shared" si="55"/>
        <v>2.8652286150108184E-3</v>
      </c>
      <c r="EJ66" s="134">
        <f t="shared" si="56"/>
        <v>1.4453201347608595E-2</v>
      </c>
      <c r="EK66" s="134"/>
      <c r="EL66" s="134"/>
      <c r="EM66" s="134"/>
      <c r="EN66" s="134"/>
      <c r="EP66" s="64">
        <f t="shared" si="69"/>
        <v>116</v>
      </c>
      <c r="EQ66" s="128">
        <f>IFERROR('TLF GC - r3'!CQ66 / 'TLF GC - r3'!CP66, EQ67)</f>
        <v>1.0628361011649892</v>
      </c>
      <c r="ER66" s="128">
        <f>IFERROR('TLF GC - r3'!CS66 / 'TLF GC - r3'!CR66, ER67)</f>
        <v>0.82789348414096875</v>
      </c>
      <c r="ES66" s="128">
        <f>IFERROR('TLF GC - r3'!CU66 / 'TLF GC - r3'!CT66, ES67)</f>
        <v>1.4083641987165765</v>
      </c>
      <c r="ET66" s="128">
        <f>IFERROR('TLF GC - r3'!CW66 / 'TLF GC - r3'!CV66, ET67)</f>
        <v>1.2160825677328273</v>
      </c>
      <c r="EU66" s="128">
        <f>IFERROR('TLF GC - r3'!CY66 / 'TLF GC - r3'!CX66, EU67)</f>
        <v>0.92495355102521815</v>
      </c>
      <c r="EV66" s="128">
        <f>IFERROR('TLF GC - r3'!DA66 / 'TLF GC - r3'!CZ66, EV67)</f>
        <v>2.4916735075007059</v>
      </c>
      <c r="EW66" s="128"/>
      <c r="EX66" s="128"/>
      <c r="EY66" s="128"/>
      <c r="EZ66" s="128"/>
      <c r="FB66" s="129">
        <f>'FF - r3'!A66</f>
        <v>116</v>
      </c>
      <c r="FC66" s="127">
        <f>'FF - r3'!B66</f>
        <v>6.3090400000000005E-2</v>
      </c>
      <c r="FD66" s="127">
        <f>'FF - r3'!C66</f>
        <v>2.1718000000000001E-2</v>
      </c>
      <c r="FE66" s="127">
        <f>'FF - r3'!D66</f>
        <v>6.4871600000000001E-2</v>
      </c>
      <c r="FF66" s="127">
        <f>'FF - r3'!E66</f>
        <v>8.6458599999999997E-2</v>
      </c>
      <c r="FG66" s="127">
        <f>'FF - r3'!F66</f>
        <v>3.0977000000000001E-3</v>
      </c>
      <c r="FH66" s="127">
        <f>'FF - r3'!G66</f>
        <v>5.8006000000000004E-3</v>
      </c>
      <c r="FI66" s="127">
        <f>'FF - r3'!H66</f>
        <v>1.7114799999999999E-2</v>
      </c>
      <c r="FJ66" s="127">
        <f>'FF - r3'!I66</f>
        <v>3.6795500000000002E-2</v>
      </c>
      <c r="FK66" s="127"/>
      <c r="FL66" s="127"/>
    </row>
    <row r="67" spans="1:168" x14ac:dyDescent="0.45">
      <c r="A67" s="63">
        <f t="shared" si="57"/>
        <v>118</v>
      </c>
      <c r="B67" s="134">
        <f t="shared" si="58"/>
        <v>1.2715000000000001E-3</v>
      </c>
      <c r="C67" s="134">
        <f t="shared" si="17"/>
        <v>9.9900000000000002E-5</v>
      </c>
      <c r="D67" s="134">
        <f t="shared" si="18"/>
        <v>4.1751000000000002E-3</v>
      </c>
      <c r="E67" s="134">
        <f t="shared" si="19"/>
        <v>4.8561399999999998E-2</v>
      </c>
      <c r="F67" s="134">
        <f t="shared" si="20"/>
        <v>3.4400000000000003E-5</v>
      </c>
      <c r="G67" s="134">
        <f t="shared" si="21"/>
        <v>5.9829999999999996E-4</v>
      </c>
      <c r="H67" s="134"/>
      <c r="I67" s="135"/>
      <c r="J67" s="135"/>
      <c r="K67" s="135"/>
      <c r="BX67" s="64">
        <f t="shared" si="59"/>
        <v>118</v>
      </c>
      <c r="BY67" s="119">
        <f t="shared" si="70"/>
        <v>1.2715000000000001E-3</v>
      </c>
      <c r="BZ67" s="119">
        <f t="shared" si="71"/>
        <v>1.2715000000000001E-3</v>
      </c>
      <c r="CA67" s="119">
        <f t="shared" si="72"/>
        <v>5.9093199999999999E-2</v>
      </c>
      <c r="CB67" s="126">
        <f t="shared" si="73"/>
        <v>9.9900000000000002E-5</v>
      </c>
      <c r="CC67" s="119">
        <f t="shared" si="74"/>
        <v>9.9900000000000002E-5</v>
      </c>
      <c r="CD67" s="119">
        <f t="shared" si="75"/>
        <v>2.1177999999999999E-2</v>
      </c>
      <c r="CE67" s="126">
        <f t="shared" si="76"/>
        <v>4.1751000000000002E-3</v>
      </c>
      <c r="CF67" s="119">
        <f t="shared" si="77"/>
        <v>4.1751000000000002E-3</v>
      </c>
      <c r="CG67" s="119">
        <f t="shared" si="78"/>
        <v>6.3263200000000006E-2</v>
      </c>
      <c r="CH67" s="126">
        <f t="shared" si="79"/>
        <v>4.8561399999999998E-2</v>
      </c>
      <c r="CI67" s="119">
        <f t="shared" si="80"/>
        <v>4.8561399999999998E-2</v>
      </c>
      <c r="CJ67" s="119">
        <f t="shared" si="81"/>
        <v>8.5851899999999995E-2</v>
      </c>
      <c r="CK67" s="126">
        <f t="shared" si="82"/>
        <v>3.4400000000000003E-5</v>
      </c>
      <c r="CL67" s="119">
        <f t="shared" si="83"/>
        <v>3.4400000000000003E-5</v>
      </c>
      <c r="CM67" s="119">
        <f t="shared" si="84"/>
        <v>3.0896999999999999E-3</v>
      </c>
      <c r="CN67" s="126">
        <f t="shared" si="85"/>
        <v>5.9829999999999996E-4</v>
      </c>
      <c r="CO67" s="119">
        <f t="shared" si="86"/>
        <v>5.9829999999999996E-4</v>
      </c>
      <c r="CP67" s="119">
        <f t="shared" si="87"/>
        <v>5.6525000000000004E-3</v>
      </c>
      <c r="CQ67" s="126"/>
      <c r="CR67" s="119"/>
      <c r="CS67" s="119"/>
      <c r="CT67" s="138"/>
      <c r="CU67" s="119"/>
      <c r="CV67" s="119"/>
      <c r="CW67" s="138"/>
      <c r="CX67" s="119"/>
      <c r="CY67" s="119"/>
      <c r="DF67" s="64">
        <f t="shared" si="60"/>
        <v>118</v>
      </c>
      <c r="DG67" s="134">
        <f t="shared" si="61"/>
        <v>1.2715000000000001E-3</v>
      </c>
      <c r="DH67" s="134">
        <f t="shared" si="62"/>
        <v>9.9900000000000002E-5</v>
      </c>
      <c r="DI67" s="134">
        <f t="shared" si="63"/>
        <v>4.1751000000000002E-3</v>
      </c>
      <c r="DJ67" s="134">
        <f t="shared" si="64"/>
        <v>4.8561399999999998E-2</v>
      </c>
      <c r="DK67" s="134">
        <f t="shared" si="65"/>
        <v>3.4400000000000003E-5</v>
      </c>
      <c r="DL67" s="134">
        <f t="shared" si="66"/>
        <v>5.9829999999999996E-4</v>
      </c>
      <c r="DM67" s="134"/>
      <c r="DN67" s="134"/>
      <c r="DO67" s="134"/>
      <c r="DP67" s="134"/>
      <c r="DQ67" s="32"/>
      <c r="DR67" s="64">
        <f t="shared" si="67"/>
        <v>118</v>
      </c>
      <c r="DS67" s="134">
        <f t="shared" si="88"/>
        <v>1.2715000000000001E-3</v>
      </c>
      <c r="DT67" s="134">
        <f t="shared" si="89"/>
        <v>9.9900000000000002E-5</v>
      </c>
      <c r="DU67" s="134">
        <f t="shared" si="90"/>
        <v>4.1751000000000002E-3</v>
      </c>
      <c r="DV67" s="134">
        <f t="shared" si="91"/>
        <v>4.8561399999999998E-2</v>
      </c>
      <c r="DW67" s="134">
        <f t="shared" si="92"/>
        <v>3.4400000000000003E-5</v>
      </c>
      <c r="DX67" s="134">
        <f t="shared" si="93"/>
        <v>5.9829999999999996E-4</v>
      </c>
      <c r="DY67" s="134"/>
      <c r="DZ67" s="134"/>
      <c r="EA67" s="134"/>
      <c r="EB67" s="134"/>
      <c r="ED67" s="64">
        <f t="shared" si="68"/>
        <v>118</v>
      </c>
      <c r="EE67" s="134">
        <f t="shared" si="51"/>
        <v>4.7450776964668692E-2</v>
      </c>
      <c r="EF67" s="134">
        <f t="shared" si="52"/>
        <v>1.8228294596451103E-2</v>
      </c>
      <c r="EG67" s="134">
        <f t="shared" si="53"/>
        <v>0.17001064528858453</v>
      </c>
      <c r="EH67" s="134">
        <f t="shared" si="54"/>
        <v>8.6748594865790354E-2</v>
      </c>
      <c r="EI67" s="134">
        <f t="shared" si="55"/>
        <v>2.8575736907261364E-3</v>
      </c>
      <c r="EJ67" s="134">
        <f t="shared" si="56"/>
        <v>8.9406262232866861E-3</v>
      </c>
      <c r="EK67" s="134"/>
      <c r="EL67" s="134"/>
      <c r="EM67" s="134"/>
      <c r="EN67" s="134"/>
      <c r="EP67" s="64">
        <f t="shared" si="69"/>
        <v>118</v>
      </c>
      <c r="EQ67" s="128">
        <f>IFERROR('TLF GC - r3'!CQ67 / 'TLF GC - r3'!CP67, EQ68)</f>
        <v>0.80298201763770949</v>
      </c>
      <c r="ER67" s="128">
        <f>IFERROR('TLF GC - r3'!CS67 / 'TLF GC - r3'!CR67, ER68)</f>
        <v>0.86071841516909542</v>
      </c>
      <c r="ES67" s="128">
        <f>IFERROR('TLF GC - r3'!CU67 / 'TLF GC - r3'!CT67, ES68)</f>
        <v>2.6873545013307027</v>
      </c>
      <c r="ET67" s="128">
        <f>IFERROR('TLF GC - r3'!CW67 / 'TLF GC - r3'!CV67, ET68)</f>
        <v>1.010444671181306</v>
      </c>
      <c r="EU67" s="128">
        <f>IFERROR('TLF GC - r3'!CY67 / 'TLF GC - r3'!CX67, EU68)</f>
        <v>0.92487092297832685</v>
      </c>
      <c r="EV67" s="128">
        <f>IFERROR('TLF GC - r3'!DA67 / 'TLF GC - r3'!CZ67, EV68)</f>
        <v>1.5817118484363883</v>
      </c>
      <c r="EW67" s="128"/>
      <c r="EX67" s="128"/>
      <c r="EY67" s="128"/>
      <c r="EZ67" s="128"/>
      <c r="FB67" s="129">
        <f>'FF - r3'!A67</f>
        <v>118</v>
      </c>
      <c r="FC67" s="127">
        <f>'FF - r3'!B67</f>
        <v>5.9093199999999999E-2</v>
      </c>
      <c r="FD67" s="127">
        <f>'FF - r3'!C67</f>
        <v>2.1177999999999999E-2</v>
      </c>
      <c r="FE67" s="127">
        <f>'FF - r3'!D67</f>
        <v>6.3263200000000006E-2</v>
      </c>
      <c r="FF67" s="127">
        <f>'FF - r3'!E67</f>
        <v>8.5851899999999995E-2</v>
      </c>
      <c r="FG67" s="127">
        <f>'FF - r3'!F67</f>
        <v>3.0896999999999999E-3</v>
      </c>
      <c r="FH67" s="127">
        <f>'FF - r3'!G67</f>
        <v>5.6525000000000004E-3</v>
      </c>
      <c r="FI67" s="127">
        <f>'FF - r3'!H67</f>
        <v>1.6682300000000001E-2</v>
      </c>
      <c r="FJ67" s="127">
        <f>'FF - r3'!I67</f>
        <v>3.6750699999999997E-2</v>
      </c>
      <c r="FK67" s="127"/>
      <c r="FL67" s="127"/>
    </row>
    <row r="68" spans="1:168" x14ac:dyDescent="0.45">
      <c r="A68" s="63">
        <f t="shared" si="57"/>
        <v>120</v>
      </c>
      <c r="B68" s="134">
        <f t="shared" si="58"/>
        <v>1.2962E-3</v>
      </c>
      <c r="C68" s="134">
        <f t="shared" si="17"/>
        <v>9.2399999999999996E-5</v>
      </c>
      <c r="D68" s="134">
        <f t="shared" si="18"/>
        <v>2.6871999999999998E-3</v>
      </c>
      <c r="E68" s="134">
        <f t="shared" si="19"/>
        <v>5.4088499999999998E-2</v>
      </c>
      <c r="F68" s="134">
        <f t="shared" si="20"/>
        <v>4.8099999999999997E-5</v>
      </c>
      <c r="G68" s="134">
        <f t="shared" si="21"/>
        <v>1.0828999999999999E-3</v>
      </c>
      <c r="H68" s="134"/>
      <c r="I68" s="135"/>
      <c r="J68" s="135"/>
      <c r="K68" s="135"/>
      <c r="BX68" s="64">
        <f t="shared" si="59"/>
        <v>120</v>
      </c>
      <c r="BY68" s="119">
        <f t="shared" si="70"/>
        <v>1.2962E-3</v>
      </c>
      <c r="BZ68" s="119">
        <f t="shared" si="71"/>
        <v>1.2962E-3</v>
      </c>
      <c r="CA68" s="119">
        <f t="shared" si="72"/>
        <v>5.5349799999999998E-2</v>
      </c>
      <c r="CB68" s="126">
        <f t="shared" si="73"/>
        <v>9.2399999999999996E-5</v>
      </c>
      <c r="CC68" s="119">
        <f t="shared" si="74"/>
        <v>9.2399999999999996E-5</v>
      </c>
      <c r="CD68" s="119">
        <f t="shared" si="75"/>
        <v>2.0638199999999999E-2</v>
      </c>
      <c r="CE68" s="126">
        <f t="shared" si="76"/>
        <v>2.6871999999999998E-3</v>
      </c>
      <c r="CF68" s="119">
        <f t="shared" si="77"/>
        <v>2.6871999999999998E-3</v>
      </c>
      <c r="CG68" s="119">
        <f t="shared" si="78"/>
        <v>6.1654800000000003E-2</v>
      </c>
      <c r="CH68" s="126">
        <f t="shared" si="79"/>
        <v>5.4088499999999998E-2</v>
      </c>
      <c r="CI68" s="119">
        <f t="shared" si="80"/>
        <v>5.4088499999999998E-2</v>
      </c>
      <c r="CJ68" s="119">
        <f t="shared" si="81"/>
        <v>8.5245199999999993E-2</v>
      </c>
      <c r="CK68" s="126">
        <f t="shared" si="82"/>
        <v>4.8099999999999997E-5</v>
      </c>
      <c r="CL68" s="119">
        <f t="shared" si="83"/>
        <v>4.8099999999999997E-5</v>
      </c>
      <c r="CM68" s="119">
        <f t="shared" si="84"/>
        <v>3.0817000000000002E-3</v>
      </c>
      <c r="CN68" s="126">
        <f t="shared" si="85"/>
        <v>1.0828999999999999E-3</v>
      </c>
      <c r="CO68" s="119">
        <f t="shared" si="86"/>
        <v>1.0828999999999999E-3</v>
      </c>
      <c r="CP68" s="119">
        <f t="shared" si="87"/>
        <v>5.5047000000000004E-3</v>
      </c>
      <c r="CQ68" s="126"/>
      <c r="CR68" s="119"/>
      <c r="CS68" s="119"/>
      <c r="CT68" s="138"/>
      <c r="CU68" s="119"/>
      <c r="CV68" s="119"/>
      <c r="CW68" s="138"/>
      <c r="CX68" s="119"/>
      <c r="CY68" s="119"/>
      <c r="DF68" s="64">
        <f t="shared" si="60"/>
        <v>120</v>
      </c>
      <c r="DG68" s="134">
        <f t="shared" si="61"/>
        <v>1.2962E-3</v>
      </c>
      <c r="DH68" s="134">
        <f t="shared" si="62"/>
        <v>9.2399999999999996E-5</v>
      </c>
      <c r="DI68" s="134">
        <f t="shared" si="63"/>
        <v>2.6871999999999998E-3</v>
      </c>
      <c r="DJ68" s="134">
        <f t="shared" si="64"/>
        <v>5.4088499999999998E-2</v>
      </c>
      <c r="DK68" s="134">
        <f t="shared" si="65"/>
        <v>4.8099999999999997E-5</v>
      </c>
      <c r="DL68" s="134">
        <f t="shared" si="66"/>
        <v>1.0828999999999999E-3</v>
      </c>
      <c r="DM68" s="134"/>
      <c r="DN68" s="134"/>
      <c r="DO68" s="134"/>
      <c r="DP68" s="134"/>
      <c r="DQ68" s="32"/>
      <c r="DR68" s="64">
        <f t="shared" si="67"/>
        <v>120</v>
      </c>
      <c r="DS68" s="134">
        <f t="shared" si="88"/>
        <v>1.2962E-3</v>
      </c>
      <c r="DT68" s="134">
        <f t="shared" si="89"/>
        <v>9.2399999999999996E-5</v>
      </c>
      <c r="DU68" s="134">
        <f t="shared" si="90"/>
        <v>2.6871999999999998E-3</v>
      </c>
      <c r="DV68" s="134">
        <f t="shared" si="91"/>
        <v>5.4088499999999998E-2</v>
      </c>
      <c r="DW68" s="134">
        <f t="shared" si="92"/>
        <v>4.8099999999999997E-5</v>
      </c>
      <c r="DX68" s="134">
        <f t="shared" si="93"/>
        <v>1.0828999999999999E-3</v>
      </c>
      <c r="DY68" s="134"/>
      <c r="DZ68" s="134"/>
      <c r="EA68" s="134"/>
      <c r="EB68" s="134"/>
      <c r="ED68" s="64">
        <f t="shared" si="68"/>
        <v>120</v>
      </c>
      <c r="EE68" s="134">
        <f t="shared" si="51"/>
        <v>4.8374322379592473E-2</v>
      </c>
      <c r="EF68" s="134">
        <f t="shared" si="52"/>
        <v>1.6868577518065541E-2</v>
      </c>
      <c r="EG68" s="134">
        <f t="shared" si="53"/>
        <v>0.10942242622879164</v>
      </c>
      <c r="EH68" s="134">
        <f t="shared" si="54"/>
        <v>9.6622128987369535E-2</v>
      </c>
      <c r="EI68" s="134">
        <f t="shared" si="55"/>
        <v>3.9898740413294451E-3</v>
      </c>
      <c r="EJ68" s="134">
        <f t="shared" si="56"/>
        <v>1.6181499650664153E-2</v>
      </c>
      <c r="EK68" s="134"/>
      <c r="EL68" s="134"/>
      <c r="EM68" s="134"/>
      <c r="EN68" s="134"/>
      <c r="EP68" s="64">
        <f t="shared" si="69"/>
        <v>120</v>
      </c>
      <c r="EQ68" s="128">
        <f>IFERROR('TLF GC - r3'!CQ68 / 'TLF GC - r3'!CP68, EQ69)</f>
        <v>0.87397465536627916</v>
      </c>
      <c r="ER68" s="128">
        <f>IFERROR('TLF GC - r3'!CS68 / 'TLF GC - r3'!CR68, ER69)</f>
        <v>0.81734732283171707</v>
      </c>
      <c r="ES68" s="128">
        <f>IFERROR('TLF GC - r3'!CU68 / 'TLF GC - r3'!CT68, ES69)</f>
        <v>1.774759243867333</v>
      </c>
      <c r="ET68" s="128">
        <f>IFERROR('TLF GC - r3'!CW68 / 'TLF GC - r3'!CV68, ET69)</f>
        <v>1.1334612269942419</v>
      </c>
      <c r="EU68" s="128">
        <f>IFERROR('TLF GC - r3'!CY68 / 'TLF GC - r3'!CX68, EU69)</f>
        <v>1.294699043167552</v>
      </c>
      <c r="EV68" s="128">
        <f>IFERROR('TLF GC - r3'!DA68 / 'TLF GC - r3'!CZ68, EV69)</f>
        <v>2.9395788418377298</v>
      </c>
      <c r="EW68" s="128"/>
      <c r="EX68" s="128"/>
      <c r="EY68" s="128"/>
      <c r="EZ68" s="128"/>
      <c r="FB68" s="129">
        <f>'FF - r3'!A68</f>
        <v>120</v>
      </c>
      <c r="FC68" s="127">
        <f>'FF - r3'!B68</f>
        <v>5.5349799999999998E-2</v>
      </c>
      <c r="FD68" s="127">
        <f>'FF - r3'!C68</f>
        <v>2.0638199999999999E-2</v>
      </c>
      <c r="FE68" s="127">
        <f>'FF - r3'!D68</f>
        <v>6.1654800000000003E-2</v>
      </c>
      <c r="FF68" s="127">
        <f>'FF - r3'!E68</f>
        <v>8.5245199999999993E-2</v>
      </c>
      <c r="FG68" s="127">
        <f>'FF - r3'!F68</f>
        <v>3.0817000000000002E-3</v>
      </c>
      <c r="FH68" s="127">
        <f>'FF - r3'!G68</f>
        <v>5.5047000000000004E-3</v>
      </c>
      <c r="FI68" s="127">
        <f>'FF - r3'!H68</f>
        <v>1.6249799999999998E-2</v>
      </c>
      <c r="FJ68" s="127">
        <f>'FF - r3'!I68</f>
        <v>3.6705799999999997E-2</v>
      </c>
      <c r="FK68" s="127"/>
      <c r="FL68" s="127"/>
    </row>
    <row r="69" spans="1:168" x14ac:dyDescent="0.45">
      <c r="A69" s="63">
        <f t="shared" si="57"/>
        <v>122</v>
      </c>
      <c r="B69" s="134">
        <f t="shared" si="58"/>
        <v>1.2348000000000001E-3</v>
      </c>
      <c r="C69" s="134">
        <f t="shared" si="17"/>
        <v>9.0500000000000004E-5</v>
      </c>
      <c r="D69" s="134">
        <f t="shared" si="18"/>
        <v>2.4229999999999998E-3</v>
      </c>
      <c r="E69" s="134">
        <f t="shared" si="19"/>
        <v>5.3919799999999997E-2</v>
      </c>
      <c r="F69" s="134">
        <f t="shared" si="20"/>
        <v>4.6900000000000002E-5</v>
      </c>
      <c r="G69" s="134">
        <f t="shared" si="21"/>
        <v>8.9590000000000004E-4</v>
      </c>
      <c r="H69" s="134"/>
      <c r="I69" s="135"/>
      <c r="J69" s="135"/>
      <c r="K69" s="135"/>
      <c r="BX69" s="64">
        <f t="shared" si="59"/>
        <v>122</v>
      </c>
      <c r="BY69" s="119">
        <f t="shared" si="70"/>
        <v>1.2348000000000001E-3</v>
      </c>
      <c r="BZ69" s="119">
        <f t="shared" si="71"/>
        <v>1.2348000000000001E-3</v>
      </c>
      <c r="CA69" s="119">
        <f t="shared" si="72"/>
        <v>5.1967399999999997E-2</v>
      </c>
      <c r="CB69" s="126">
        <f t="shared" si="73"/>
        <v>9.0500000000000004E-5</v>
      </c>
      <c r="CC69" s="119">
        <f t="shared" si="74"/>
        <v>9.0500000000000004E-5</v>
      </c>
      <c r="CD69" s="119">
        <f t="shared" si="75"/>
        <v>2.0098499999999998E-2</v>
      </c>
      <c r="CE69" s="126">
        <f t="shared" si="76"/>
        <v>2.4229999999999998E-3</v>
      </c>
      <c r="CF69" s="119">
        <f t="shared" si="77"/>
        <v>2.4229999999999998E-3</v>
      </c>
      <c r="CG69" s="119">
        <f t="shared" si="78"/>
        <v>6.00464E-2</v>
      </c>
      <c r="CH69" s="126">
        <f t="shared" si="79"/>
        <v>5.3919799999999997E-2</v>
      </c>
      <c r="CI69" s="119">
        <f t="shared" si="80"/>
        <v>5.3919799999999997E-2</v>
      </c>
      <c r="CJ69" s="119">
        <f t="shared" si="81"/>
        <v>8.4638500000000005E-2</v>
      </c>
      <c r="CK69" s="126">
        <f t="shared" si="82"/>
        <v>4.6900000000000002E-5</v>
      </c>
      <c r="CL69" s="119">
        <f t="shared" si="83"/>
        <v>4.6900000000000002E-5</v>
      </c>
      <c r="CM69" s="119">
        <f t="shared" si="84"/>
        <v>3.0736000000000001E-3</v>
      </c>
      <c r="CN69" s="126">
        <f t="shared" si="85"/>
        <v>8.9590000000000004E-4</v>
      </c>
      <c r="CO69" s="119">
        <f t="shared" si="86"/>
        <v>8.9590000000000004E-4</v>
      </c>
      <c r="CP69" s="119">
        <f t="shared" si="87"/>
        <v>5.3569999999999998E-3</v>
      </c>
      <c r="CQ69" s="126"/>
      <c r="CR69" s="119"/>
      <c r="CS69" s="119"/>
      <c r="CT69" s="138"/>
      <c r="CU69" s="119"/>
      <c r="CV69" s="119"/>
      <c r="CW69" s="138"/>
      <c r="CX69" s="119"/>
      <c r="CY69" s="119"/>
      <c r="DF69" s="64">
        <f t="shared" si="60"/>
        <v>122</v>
      </c>
      <c r="DG69" s="134">
        <f t="shared" si="61"/>
        <v>1.2348000000000001E-3</v>
      </c>
      <c r="DH69" s="134">
        <f t="shared" si="62"/>
        <v>9.0500000000000004E-5</v>
      </c>
      <c r="DI69" s="134">
        <f t="shared" si="63"/>
        <v>2.4229999999999998E-3</v>
      </c>
      <c r="DJ69" s="134">
        <f t="shared" si="64"/>
        <v>5.3919799999999997E-2</v>
      </c>
      <c r="DK69" s="134">
        <f t="shared" si="65"/>
        <v>4.6900000000000002E-5</v>
      </c>
      <c r="DL69" s="134">
        <f t="shared" si="66"/>
        <v>8.9590000000000004E-4</v>
      </c>
      <c r="DM69" s="134"/>
      <c r="DN69" s="134"/>
      <c r="DO69" s="134"/>
      <c r="DP69" s="134"/>
      <c r="DQ69" s="32"/>
      <c r="DR69" s="64">
        <f t="shared" si="67"/>
        <v>122</v>
      </c>
      <c r="DS69" s="134">
        <f t="shared" si="88"/>
        <v>1.2348000000000001E-3</v>
      </c>
      <c r="DT69" s="134">
        <f t="shared" si="89"/>
        <v>9.0500000000000004E-5</v>
      </c>
      <c r="DU69" s="134">
        <f t="shared" si="90"/>
        <v>2.4229999999999998E-3</v>
      </c>
      <c r="DV69" s="134">
        <f t="shared" si="91"/>
        <v>5.3919799999999997E-2</v>
      </c>
      <c r="DW69" s="134">
        <f t="shared" si="92"/>
        <v>4.6900000000000002E-5</v>
      </c>
      <c r="DX69" s="134">
        <f t="shared" si="93"/>
        <v>8.9590000000000004E-4</v>
      </c>
      <c r="DY69" s="134"/>
      <c r="DZ69" s="134"/>
      <c r="EA69" s="134"/>
      <c r="EB69" s="134"/>
      <c r="ED69" s="64">
        <f t="shared" si="68"/>
        <v>122</v>
      </c>
      <c r="EE69" s="134">
        <f t="shared" si="51"/>
        <v>4.6081730057639207E-2</v>
      </c>
      <c r="EF69" s="134">
        <f t="shared" si="52"/>
        <v>1.650627721860963E-2</v>
      </c>
      <c r="EG69" s="134">
        <f t="shared" si="53"/>
        <v>9.8665415816520635E-2</v>
      </c>
      <c r="EH69" s="134">
        <f t="shared" si="54"/>
        <v>9.6320756624087692E-2</v>
      </c>
      <c r="EI69" s="134">
        <f t="shared" si="55"/>
        <v>3.8917985521931338E-3</v>
      </c>
      <c r="EJ69" s="134">
        <f t="shared" si="56"/>
        <v>1.3386784728291952E-2</v>
      </c>
      <c r="EK69" s="134"/>
      <c r="EL69" s="134"/>
      <c r="EM69" s="134"/>
      <c r="EN69" s="134"/>
      <c r="EP69" s="64">
        <f t="shared" si="69"/>
        <v>122</v>
      </c>
      <c r="EQ69" s="128">
        <f>IFERROR('TLF GC - r3'!CQ69 / 'TLF GC - r3'!CP69, EQ70)</f>
        <v>0.88674303616573491</v>
      </c>
      <c r="ER69" s="128">
        <f>IFERROR('TLF GC - r3'!CS69 / 'TLF GC - r3'!CR69, ER70)</f>
        <v>0.82126911056096885</v>
      </c>
      <c r="ES69" s="128">
        <f>IFERROR('TLF GC - r3'!CU69 / 'TLF GC - r3'!CT69, ES70)</f>
        <v>1.6431528920388339</v>
      </c>
      <c r="ET69" s="128">
        <f>IFERROR('TLF GC - r3'!CW69 / 'TLF GC - r3'!CV69, ET70)</f>
        <v>1.1380253268203913</v>
      </c>
      <c r="EU69" s="128">
        <f>IFERROR('TLF GC - r3'!CY69 / 'TLF GC - r3'!CX69, EU70)</f>
        <v>1.2662020276526333</v>
      </c>
      <c r="EV69" s="128">
        <f>IFERROR('TLF GC - r3'!DA69 / 'TLF GC - r3'!CZ69, EV70)</f>
        <v>2.4989331208310532</v>
      </c>
      <c r="EW69" s="128"/>
      <c r="EX69" s="128"/>
      <c r="EY69" s="128"/>
      <c r="EZ69" s="128"/>
      <c r="FB69" s="129">
        <f>'FF - r3'!A69</f>
        <v>122</v>
      </c>
      <c r="FC69" s="127">
        <f>'FF - r3'!B69</f>
        <v>5.1967399999999997E-2</v>
      </c>
      <c r="FD69" s="127">
        <f>'FF - r3'!C69</f>
        <v>2.0098499999999998E-2</v>
      </c>
      <c r="FE69" s="127">
        <f>'FF - r3'!D69</f>
        <v>6.00464E-2</v>
      </c>
      <c r="FF69" s="127">
        <f>'FF - r3'!E69</f>
        <v>8.4638500000000005E-2</v>
      </c>
      <c r="FG69" s="127">
        <f>'FF - r3'!F69</f>
        <v>3.0736000000000001E-3</v>
      </c>
      <c r="FH69" s="127">
        <f>'FF - r3'!G69</f>
        <v>5.3569999999999998E-3</v>
      </c>
      <c r="FI69" s="127">
        <f>'FF - r3'!H69</f>
        <v>1.5817299999999999E-2</v>
      </c>
      <c r="FJ69" s="127">
        <f>'FF - r3'!I69</f>
        <v>3.6660900000000003E-2</v>
      </c>
      <c r="FK69" s="127"/>
      <c r="FL69" s="127"/>
    </row>
    <row r="70" spans="1:168" x14ac:dyDescent="0.45">
      <c r="A70" s="63">
        <f t="shared" si="57"/>
        <v>124</v>
      </c>
      <c r="B70" s="134">
        <f t="shared" si="58"/>
        <v>1.0034E-3</v>
      </c>
      <c r="C70" s="134">
        <f t="shared" si="17"/>
        <v>1.005E-4</v>
      </c>
      <c r="D70" s="134">
        <f t="shared" si="18"/>
        <v>3.8346000000000001E-3</v>
      </c>
      <c r="E70" s="134">
        <f t="shared" si="19"/>
        <v>3.64634E-2</v>
      </c>
      <c r="F70" s="134">
        <f t="shared" si="20"/>
        <v>3.96E-5</v>
      </c>
      <c r="G70" s="134">
        <f t="shared" si="21"/>
        <v>6.5879999999999997E-4</v>
      </c>
      <c r="H70" s="134"/>
      <c r="I70" s="135"/>
      <c r="J70" s="135"/>
      <c r="K70" s="135"/>
      <c r="BX70" s="64">
        <f t="shared" si="59"/>
        <v>124</v>
      </c>
      <c r="BY70" s="119">
        <f t="shared" si="70"/>
        <v>1.0034E-3</v>
      </c>
      <c r="BZ70" s="119">
        <f t="shared" si="71"/>
        <v>1.0034E-3</v>
      </c>
      <c r="CA70" s="119">
        <f t="shared" si="72"/>
        <v>4.8838800000000002E-2</v>
      </c>
      <c r="CB70" s="126">
        <f t="shared" si="73"/>
        <v>1.005E-4</v>
      </c>
      <c r="CC70" s="119">
        <f t="shared" si="74"/>
        <v>1.005E-4</v>
      </c>
      <c r="CD70" s="119">
        <f t="shared" si="75"/>
        <v>1.95601E-2</v>
      </c>
      <c r="CE70" s="126">
        <f t="shared" si="76"/>
        <v>3.8346000000000001E-3</v>
      </c>
      <c r="CF70" s="119">
        <f t="shared" si="77"/>
        <v>3.8346000000000001E-3</v>
      </c>
      <c r="CG70" s="119">
        <f t="shared" si="78"/>
        <v>5.8437999999999997E-2</v>
      </c>
      <c r="CH70" s="126">
        <f t="shared" si="79"/>
        <v>3.64634E-2</v>
      </c>
      <c r="CI70" s="119">
        <f t="shared" si="80"/>
        <v>3.64634E-2</v>
      </c>
      <c r="CJ70" s="119">
        <f t="shared" si="81"/>
        <v>8.4031800000000004E-2</v>
      </c>
      <c r="CK70" s="126">
        <f t="shared" si="82"/>
        <v>3.96E-5</v>
      </c>
      <c r="CL70" s="119">
        <f t="shared" si="83"/>
        <v>3.96E-5</v>
      </c>
      <c r="CM70" s="119">
        <f t="shared" si="84"/>
        <v>3.0655000000000001E-3</v>
      </c>
      <c r="CN70" s="126">
        <f t="shared" si="85"/>
        <v>6.5879999999999997E-4</v>
      </c>
      <c r="CO70" s="119">
        <f t="shared" si="86"/>
        <v>6.5879999999999997E-4</v>
      </c>
      <c r="CP70" s="119">
        <f t="shared" si="87"/>
        <v>5.2103999999999996E-3</v>
      </c>
      <c r="CQ70" s="126"/>
      <c r="CR70" s="119"/>
      <c r="CS70" s="119"/>
      <c r="CT70" s="138"/>
      <c r="CU70" s="119"/>
      <c r="CV70" s="119"/>
      <c r="CW70" s="138"/>
      <c r="CX70" s="119"/>
      <c r="CY70" s="119"/>
      <c r="DF70" s="64">
        <f t="shared" si="60"/>
        <v>124</v>
      </c>
      <c r="DG70" s="134">
        <f t="shared" si="61"/>
        <v>1.0034E-3</v>
      </c>
      <c r="DH70" s="134">
        <f t="shared" si="62"/>
        <v>1.005E-4</v>
      </c>
      <c r="DI70" s="134">
        <f t="shared" si="63"/>
        <v>3.8346000000000001E-3</v>
      </c>
      <c r="DJ70" s="134">
        <f t="shared" si="64"/>
        <v>3.64634E-2</v>
      </c>
      <c r="DK70" s="134">
        <f t="shared" si="65"/>
        <v>3.96E-5</v>
      </c>
      <c r="DL70" s="134">
        <f t="shared" si="66"/>
        <v>6.5879999999999997E-4</v>
      </c>
      <c r="DM70" s="134"/>
      <c r="DN70" s="134"/>
      <c r="DO70" s="134"/>
      <c r="DP70" s="134"/>
      <c r="DQ70" s="32"/>
      <c r="DR70" s="64">
        <f t="shared" si="67"/>
        <v>124</v>
      </c>
      <c r="DS70" s="134">
        <f t="shared" si="88"/>
        <v>1.0034E-3</v>
      </c>
      <c r="DT70" s="134">
        <f t="shared" si="89"/>
        <v>1.005E-4</v>
      </c>
      <c r="DU70" s="134">
        <f t="shared" si="90"/>
        <v>3.8346000000000001E-3</v>
      </c>
      <c r="DV70" s="134">
        <f t="shared" si="91"/>
        <v>3.64634E-2</v>
      </c>
      <c r="DW70" s="134">
        <f t="shared" si="92"/>
        <v>3.96E-5</v>
      </c>
      <c r="DX70" s="134">
        <f t="shared" si="93"/>
        <v>6.5879999999999997E-4</v>
      </c>
      <c r="DY70" s="134"/>
      <c r="DZ70" s="134"/>
      <c r="EA70" s="134"/>
      <c r="EB70" s="134"/>
      <c r="ED70" s="64">
        <f t="shared" si="68"/>
        <v>124</v>
      </c>
      <c r="EE70" s="134">
        <f t="shared" si="51"/>
        <v>3.7447270367816969E-2</v>
      </c>
      <c r="EF70" s="134">
        <f t="shared" si="52"/>
        <v>1.8340097442799991E-2</v>
      </c>
      <c r="EG70" s="134">
        <f t="shared" si="53"/>
        <v>0.15614642364944648</v>
      </c>
      <c r="EH70" s="134">
        <f t="shared" si="54"/>
        <v>6.5137077645543537E-2</v>
      </c>
      <c r="EI70" s="134">
        <f t="shared" si="55"/>
        <v>3.2856931090841442E-3</v>
      </c>
      <c r="EJ70" s="134">
        <f t="shared" si="56"/>
        <v>9.8450026099055152E-3</v>
      </c>
      <c r="EK70" s="134"/>
      <c r="EL70" s="134"/>
      <c r="EM70" s="134"/>
      <c r="EN70" s="134"/>
      <c r="EP70" s="64">
        <f t="shared" si="69"/>
        <v>124</v>
      </c>
      <c r="EQ70" s="128">
        <f>IFERROR('TLF GC - r3'!CQ70 / 'TLF GC - r3'!CP70, EQ71)</f>
        <v>0.76675246664162444</v>
      </c>
      <c r="ER70" s="128">
        <f>IFERROR('TLF GC - r3'!CS70 / 'TLF GC - r3'!CR70, ER71)</f>
        <v>0.93762799999999957</v>
      </c>
      <c r="ES70" s="128">
        <f>IFERROR('TLF GC - r3'!CU70 / 'TLF GC - r3'!CT70, ES71)</f>
        <v>2.6720014998707429</v>
      </c>
      <c r="ET70" s="128">
        <f>IFERROR('TLF GC - r3'!CW70 / 'TLF GC - r3'!CV70, ET71)</f>
        <v>0.77514795167476513</v>
      </c>
      <c r="EU70" s="128">
        <f>IFERROR('TLF GC - r3'!CY70 / 'TLF GC - r3'!CX70, EU71)</f>
        <v>1.07182942720083</v>
      </c>
      <c r="EV70" s="128">
        <f>IFERROR('TLF GC - r3'!DA70 / 'TLF GC - r3'!CZ70, EV71)</f>
        <v>1.889490751171794</v>
      </c>
      <c r="EW70" s="128"/>
      <c r="EX70" s="128"/>
      <c r="EY70" s="128"/>
      <c r="EZ70" s="128"/>
      <c r="FB70" s="129">
        <f>'FF - r3'!A70</f>
        <v>124</v>
      </c>
      <c r="FC70" s="127">
        <f>'FF - r3'!B70</f>
        <v>4.8838800000000002E-2</v>
      </c>
      <c r="FD70" s="127">
        <f>'FF - r3'!C70</f>
        <v>1.95601E-2</v>
      </c>
      <c r="FE70" s="127">
        <f>'FF - r3'!D70</f>
        <v>5.8437999999999997E-2</v>
      </c>
      <c r="FF70" s="127">
        <f>'FF - r3'!E70</f>
        <v>8.4031800000000004E-2</v>
      </c>
      <c r="FG70" s="127">
        <f>'FF - r3'!F70</f>
        <v>3.0655000000000001E-3</v>
      </c>
      <c r="FH70" s="127">
        <f>'FF - r3'!G70</f>
        <v>5.2103999999999996E-3</v>
      </c>
      <c r="FI70" s="127">
        <f>'FF - r3'!H70</f>
        <v>1.5384699999999999E-2</v>
      </c>
      <c r="FJ70" s="127">
        <f>'FF - r3'!I70</f>
        <v>3.6616099999999999E-2</v>
      </c>
      <c r="FK70" s="127"/>
      <c r="FL70" s="127"/>
    </row>
    <row r="71" spans="1:168" x14ac:dyDescent="0.45">
      <c r="A71" s="63">
        <f t="shared" si="57"/>
        <v>126</v>
      </c>
      <c r="B71" s="134">
        <f t="shared" si="58"/>
        <v>9.810000000000001E-4</v>
      </c>
      <c r="C71" s="134">
        <f t="shared" si="17"/>
        <v>8.2200000000000006E-5</v>
      </c>
      <c r="D71" s="134">
        <f t="shared" si="18"/>
        <v>3.2856000000000001E-3</v>
      </c>
      <c r="E71" s="134">
        <f t="shared" si="19"/>
        <v>4.8501000000000002E-2</v>
      </c>
      <c r="F71" s="134">
        <f t="shared" si="20"/>
        <v>4.3099999999999997E-5</v>
      </c>
      <c r="G71" s="134">
        <f t="shared" si="21"/>
        <v>5.4160000000000005E-4</v>
      </c>
      <c r="H71" s="134"/>
      <c r="I71" s="135"/>
      <c r="J71" s="135"/>
      <c r="K71" s="135"/>
      <c r="BX71" s="64">
        <f t="shared" si="59"/>
        <v>126</v>
      </c>
      <c r="BY71" s="119">
        <f t="shared" si="70"/>
        <v>9.810000000000001E-4</v>
      </c>
      <c r="BZ71" s="119">
        <f t="shared" si="71"/>
        <v>9.810000000000001E-4</v>
      </c>
      <c r="CA71" s="119">
        <f t="shared" si="72"/>
        <v>4.5999699999999998E-2</v>
      </c>
      <c r="CB71" s="126">
        <f t="shared" si="73"/>
        <v>8.2200000000000006E-5</v>
      </c>
      <c r="CC71" s="119">
        <f t="shared" si="74"/>
        <v>8.2200000000000006E-5</v>
      </c>
      <c r="CD71" s="119">
        <f t="shared" si="75"/>
        <v>1.9021E-2</v>
      </c>
      <c r="CE71" s="126">
        <f t="shared" si="76"/>
        <v>3.2856000000000001E-3</v>
      </c>
      <c r="CF71" s="119">
        <f t="shared" si="77"/>
        <v>3.2856000000000001E-3</v>
      </c>
      <c r="CG71" s="119">
        <f t="shared" si="78"/>
        <v>5.6829600000000001E-2</v>
      </c>
      <c r="CH71" s="126">
        <f t="shared" si="79"/>
        <v>4.8501000000000002E-2</v>
      </c>
      <c r="CI71" s="119">
        <f t="shared" si="80"/>
        <v>4.8501000000000002E-2</v>
      </c>
      <c r="CJ71" s="119">
        <f t="shared" si="81"/>
        <v>8.3425100000000002E-2</v>
      </c>
      <c r="CK71" s="126">
        <f t="shared" si="82"/>
        <v>4.3099999999999997E-5</v>
      </c>
      <c r="CL71" s="119">
        <f t="shared" si="83"/>
        <v>4.3099999999999997E-5</v>
      </c>
      <c r="CM71" s="119">
        <f t="shared" si="84"/>
        <v>3.0574999999999999E-3</v>
      </c>
      <c r="CN71" s="126">
        <f t="shared" si="85"/>
        <v>5.4160000000000005E-4</v>
      </c>
      <c r="CO71" s="119">
        <f t="shared" si="86"/>
        <v>5.4160000000000005E-4</v>
      </c>
      <c r="CP71" s="119">
        <f t="shared" si="87"/>
        <v>5.0632000000000003E-3</v>
      </c>
      <c r="CQ71" s="126"/>
      <c r="CR71" s="119"/>
      <c r="CS71" s="119"/>
      <c r="CT71" s="138"/>
      <c r="CU71" s="119"/>
      <c r="CV71" s="119"/>
      <c r="CW71" s="138"/>
      <c r="CX71" s="119"/>
      <c r="CY71" s="119"/>
      <c r="DF71" s="64">
        <f t="shared" si="60"/>
        <v>126</v>
      </c>
      <c r="DG71" s="134">
        <f t="shared" si="61"/>
        <v>9.810000000000001E-4</v>
      </c>
      <c r="DH71" s="134">
        <f t="shared" si="62"/>
        <v>8.2200000000000006E-5</v>
      </c>
      <c r="DI71" s="134">
        <f t="shared" si="63"/>
        <v>3.2856000000000001E-3</v>
      </c>
      <c r="DJ71" s="134">
        <f t="shared" si="64"/>
        <v>4.8501000000000002E-2</v>
      </c>
      <c r="DK71" s="134">
        <f t="shared" si="65"/>
        <v>4.3099999999999997E-5</v>
      </c>
      <c r="DL71" s="134">
        <f t="shared" si="66"/>
        <v>5.4160000000000005E-4</v>
      </c>
      <c r="DM71" s="134"/>
      <c r="DN71" s="134"/>
      <c r="DO71" s="134"/>
      <c r="DP71" s="134"/>
      <c r="DQ71" s="32"/>
      <c r="DR71" s="64">
        <f t="shared" si="67"/>
        <v>126</v>
      </c>
      <c r="DS71" s="134">
        <f t="shared" si="88"/>
        <v>9.810000000000001E-4</v>
      </c>
      <c r="DT71" s="134">
        <f t="shared" si="89"/>
        <v>8.2200000000000006E-5</v>
      </c>
      <c r="DU71" s="134">
        <f t="shared" si="90"/>
        <v>3.2856000000000001E-3</v>
      </c>
      <c r="DV71" s="134">
        <f t="shared" si="91"/>
        <v>4.8501000000000002E-2</v>
      </c>
      <c r="DW71" s="134">
        <f t="shared" si="92"/>
        <v>4.3099999999999997E-5</v>
      </c>
      <c r="DX71" s="134">
        <f t="shared" si="93"/>
        <v>5.4160000000000005E-4</v>
      </c>
      <c r="DY71" s="134"/>
      <c r="DZ71" s="134"/>
      <c r="EA71" s="134"/>
      <c r="EB71" s="134"/>
      <c r="ED71" s="64">
        <f t="shared" si="68"/>
        <v>126</v>
      </c>
      <c r="EE71" s="134">
        <f t="shared" si="51"/>
        <v>3.6612103842394238E-2</v>
      </c>
      <c r="EF71" s="134">
        <f t="shared" si="52"/>
        <v>1.5002457905029392E-2</v>
      </c>
      <c r="EG71" s="134">
        <f t="shared" si="53"/>
        <v>0.1337873508365541</v>
      </c>
      <c r="EH71" s="134">
        <f t="shared" si="54"/>
        <v>8.6640813010444656E-2</v>
      </c>
      <c r="EI71" s="134">
        <f t="shared" si="55"/>
        <v>3.5768810506038033E-3</v>
      </c>
      <c r="EJ71" s="134">
        <f t="shared" si="56"/>
        <v>8.0933600056010257E-3</v>
      </c>
      <c r="EK71" s="134"/>
      <c r="EL71" s="134"/>
      <c r="EM71" s="134"/>
      <c r="EN71" s="134"/>
      <c r="EP71" s="64">
        <f t="shared" si="69"/>
        <v>126</v>
      </c>
      <c r="EQ71" s="128">
        <f>IFERROR('TLF GC - r3'!CQ71 / 'TLF GC - r3'!CP71, EQ72)</f>
        <v>0.7959204917074294</v>
      </c>
      <c r="ER71" s="128">
        <f>IFERROR('TLF GC - r3'!CS71 / 'TLF GC - r3'!CR71, ER72)</f>
        <v>0.78873129199460557</v>
      </c>
      <c r="ES71" s="128">
        <f>IFERROR('TLF GC - r3'!CU71 / 'TLF GC - r3'!CT71, ES72)</f>
        <v>2.3541842778508753</v>
      </c>
      <c r="ET71" s="128">
        <f>IFERROR('TLF GC - r3'!CW71 / 'TLF GC - r3'!CV71, ET72)</f>
        <v>1.0385461091499399</v>
      </c>
      <c r="EU71" s="128">
        <f>IFERROR('TLF GC - r3'!CY71 / 'TLF GC - r3'!CX71, EU72)</f>
        <v>1.1698711531001811</v>
      </c>
      <c r="EV71" s="128">
        <f>IFERROR('TLF GC - r3'!DA71 / 'TLF GC - r3'!CZ71, EV72)</f>
        <v>1.5984673735189256</v>
      </c>
      <c r="EW71" s="128"/>
      <c r="EX71" s="128"/>
      <c r="EY71" s="128"/>
      <c r="EZ71" s="128"/>
      <c r="FB71" s="129">
        <f>'FF - r3'!A71</f>
        <v>126</v>
      </c>
      <c r="FC71" s="127">
        <f>'FF - r3'!B71</f>
        <v>4.5999699999999998E-2</v>
      </c>
      <c r="FD71" s="127">
        <f>'FF - r3'!C71</f>
        <v>1.9021E-2</v>
      </c>
      <c r="FE71" s="127">
        <f>'FF - r3'!D71</f>
        <v>5.6829600000000001E-2</v>
      </c>
      <c r="FF71" s="127">
        <f>'FF - r3'!E71</f>
        <v>8.3425100000000002E-2</v>
      </c>
      <c r="FG71" s="127">
        <f>'FF - r3'!F71</f>
        <v>3.0574999999999999E-3</v>
      </c>
      <c r="FH71" s="127">
        <f>'FF - r3'!G71</f>
        <v>5.0632000000000003E-3</v>
      </c>
      <c r="FI71" s="127">
        <f>'FF - r3'!H71</f>
        <v>1.4952200000000001E-2</v>
      </c>
      <c r="FJ71" s="127">
        <f>'FF - r3'!I71</f>
        <v>3.6571199999999998E-2</v>
      </c>
      <c r="FK71" s="127"/>
      <c r="FL71" s="127"/>
    </row>
    <row r="72" spans="1:168" x14ac:dyDescent="0.45">
      <c r="A72" s="63">
        <f t="shared" si="57"/>
        <v>128</v>
      </c>
      <c r="B72" s="134">
        <f t="shared" si="58"/>
        <v>8.9559999999999998E-4</v>
      </c>
      <c r="C72" s="134">
        <f t="shared" ref="C72:C135" si="94">ROUND(DH72, 7)</f>
        <v>8.7000000000000001E-5</v>
      </c>
      <c r="D72" s="134">
        <f t="shared" ref="D72:D135" si="95">ROUND(DI72, 7)</f>
        <v>3.2106999999999999E-3</v>
      </c>
      <c r="E72" s="134">
        <f t="shared" ref="E72:E135" si="96">ROUND(DJ72, 7)</f>
        <v>3.91296E-2</v>
      </c>
      <c r="F72" s="134">
        <f t="shared" ref="F72:F135" si="97">ROUND(DK72, 7)</f>
        <v>2.97E-5</v>
      </c>
      <c r="G72" s="134">
        <f t="shared" ref="G72:G135" si="98">ROUND(DL72, 7)</f>
        <v>6.1729999999999999E-4</v>
      </c>
      <c r="H72" s="134"/>
      <c r="I72" s="135"/>
      <c r="J72" s="135"/>
      <c r="K72" s="135"/>
      <c r="BX72" s="64">
        <f t="shared" si="59"/>
        <v>128</v>
      </c>
      <c r="BY72" s="119">
        <f t="shared" ref="BY72:BY103" si="99">B72</f>
        <v>8.9559999999999998E-4</v>
      </c>
      <c r="BZ72" s="119">
        <f t="shared" ref="BZ72:BZ103" si="100">DS72</f>
        <v>8.9559999999999998E-4</v>
      </c>
      <c r="CA72" s="119">
        <f t="shared" ref="CA72:CA103" si="101">FC72</f>
        <v>4.3450200000000001E-2</v>
      </c>
      <c r="CB72" s="126">
        <f t="shared" ref="CB72:CB103" si="102">C72</f>
        <v>8.7000000000000001E-5</v>
      </c>
      <c r="CC72" s="119">
        <f t="shared" ref="CC72:CC103" si="103">DT72</f>
        <v>8.7000000000000001E-5</v>
      </c>
      <c r="CD72" s="119">
        <f t="shared" ref="CD72:CD103" si="104">FD72</f>
        <v>1.8482499999999999E-2</v>
      </c>
      <c r="CE72" s="126">
        <f t="shared" ref="CE72:CE103" si="105">D72</f>
        <v>3.2106999999999999E-3</v>
      </c>
      <c r="CF72" s="119">
        <f t="shared" ref="CF72:CF103" si="106">DU72</f>
        <v>3.2106999999999999E-3</v>
      </c>
      <c r="CG72" s="119">
        <f t="shared" ref="CG72:CG103" si="107">FE72</f>
        <v>5.5221199999999998E-2</v>
      </c>
      <c r="CH72" s="126">
        <f t="shared" ref="CH72:CH103" si="108">E72</f>
        <v>3.91296E-2</v>
      </c>
      <c r="CI72" s="119">
        <f t="shared" ref="CI72:CI103" si="109">DV72</f>
        <v>3.91296E-2</v>
      </c>
      <c r="CJ72" s="119">
        <f t="shared" ref="CJ72:CJ103" si="110">FF72</f>
        <v>8.28184E-2</v>
      </c>
      <c r="CK72" s="126">
        <f t="shared" ref="CK72:CK103" si="111">F72</f>
        <v>2.97E-5</v>
      </c>
      <c r="CL72" s="119">
        <f t="shared" ref="CL72:CL103" si="112">DW72</f>
        <v>2.97E-5</v>
      </c>
      <c r="CM72" s="119">
        <f t="shared" ref="CM72:CM103" si="113">FG72</f>
        <v>3.0493999999999999E-3</v>
      </c>
      <c r="CN72" s="126">
        <f t="shared" ref="CN72:CN103" si="114">G72</f>
        <v>6.1729999999999999E-4</v>
      </c>
      <c r="CO72" s="119">
        <f t="shared" ref="CO72:CO103" si="115">DX72</f>
        <v>6.1729999999999999E-4</v>
      </c>
      <c r="CP72" s="119">
        <f t="shared" ref="CP72:CP103" si="116">FH72</f>
        <v>4.9167000000000004E-3</v>
      </c>
      <c r="CQ72" s="126"/>
      <c r="CR72" s="119"/>
      <c r="CS72" s="119"/>
      <c r="CT72" s="138"/>
      <c r="CU72" s="119"/>
      <c r="CV72" s="119"/>
      <c r="CW72" s="138"/>
      <c r="CX72" s="119"/>
      <c r="CY72" s="119"/>
      <c r="DF72" s="64">
        <f t="shared" si="60"/>
        <v>128</v>
      </c>
      <c r="DG72" s="134">
        <f t="shared" si="61"/>
        <v>8.9559999999999998E-4</v>
      </c>
      <c r="DH72" s="134">
        <f t="shared" si="62"/>
        <v>8.7000000000000001E-5</v>
      </c>
      <c r="DI72" s="134">
        <f t="shared" si="63"/>
        <v>3.2106999999999999E-3</v>
      </c>
      <c r="DJ72" s="134">
        <f t="shared" si="64"/>
        <v>3.91296E-2</v>
      </c>
      <c r="DK72" s="134">
        <f t="shared" si="65"/>
        <v>2.97E-5</v>
      </c>
      <c r="DL72" s="134">
        <f t="shared" si="66"/>
        <v>6.1729999999999999E-4</v>
      </c>
      <c r="DM72" s="134"/>
      <c r="DN72" s="134"/>
      <c r="DO72" s="134"/>
      <c r="DP72" s="134"/>
      <c r="DQ72" s="32"/>
      <c r="DR72" s="64">
        <f t="shared" si="67"/>
        <v>128</v>
      </c>
      <c r="DS72" s="134">
        <f t="shared" ref="DS72:DS99" si="117">ROUND(EE72 / EE$3, 7)</f>
        <v>8.9559999999999998E-4</v>
      </c>
      <c r="DT72" s="134">
        <f t="shared" ref="DT72:DT99" si="118">ROUND(EF72 / EF$3, 7)</f>
        <v>8.7000000000000001E-5</v>
      </c>
      <c r="DU72" s="134">
        <f t="shared" ref="DU72:DU99" si="119">ROUND(EG72 / EG$3, 7)</f>
        <v>3.2106999999999999E-3</v>
      </c>
      <c r="DV72" s="134">
        <f t="shared" ref="DV72:DV99" si="120">ROUND(EH72 / EH$3, 7)</f>
        <v>3.91296E-2</v>
      </c>
      <c r="DW72" s="134">
        <f t="shared" ref="DW72:DW99" si="121">ROUND(EI72 / EI$3, 7)</f>
        <v>2.97E-5</v>
      </c>
      <c r="DX72" s="134">
        <f t="shared" ref="DX72:DX99" si="122">ROUND(EJ72 / EJ$3, 7)</f>
        <v>6.1729999999999999E-4</v>
      </c>
      <c r="DY72" s="134"/>
      <c r="DZ72" s="134"/>
      <c r="EA72" s="134"/>
      <c r="EB72" s="134"/>
      <c r="ED72" s="64">
        <f t="shared" si="68"/>
        <v>128</v>
      </c>
      <c r="EE72" s="134">
        <f t="shared" ref="EE72:EE135" si="123">FC72 * EQ72</f>
        <v>3.3422061186959229E-2</v>
      </c>
      <c r="EF72" s="134">
        <f t="shared" ref="EF72:EF135" si="124">FD72 * ER72</f>
        <v>1.5881670959365903E-2</v>
      </c>
      <c r="EG72" s="134">
        <f t="shared" ref="EG72:EG135" si="125">FE72 * ES72</f>
        <v>0.13074072069895684</v>
      </c>
      <c r="EH72" s="134">
        <f t="shared" ref="EH72:EH135" si="126">FF72 * ET72</f>
        <v>6.9899990421106867E-2</v>
      </c>
      <c r="EI72" s="134">
        <f t="shared" ref="EI72:EI135" si="127">FG72 * EU72</f>
        <v>2.4687219014812873E-3</v>
      </c>
      <c r="EJ72" s="134">
        <f t="shared" ref="EJ72:EJ135" si="128">FH72 * EV72</f>
        <v>9.2243715445764988E-3</v>
      </c>
      <c r="EK72" s="134"/>
      <c r="EL72" s="134"/>
      <c r="EM72" s="134"/>
      <c r="EN72" s="134"/>
      <c r="EP72" s="64">
        <f t="shared" si="69"/>
        <v>128</v>
      </c>
      <c r="EQ72" s="128">
        <f>IFERROR('TLF GC - r3'!CQ72 / 'TLF GC - r3'!CP72, EQ73)</f>
        <v>0.76920385146579828</v>
      </c>
      <c r="ER72" s="128">
        <f>IFERROR('TLF GC - r3'!CS72 / 'TLF GC - r3'!CR72, ER73)</f>
        <v>0.85928153439014765</v>
      </c>
      <c r="ES72" s="128">
        <f>IFERROR('TLF GC - r3'!CU72 / 'TLF GC - r3'!CT72, ES73)</f>
        <v>2.3675820282601037</v>
      </c>
      <c r="ET72" s="128">
        <f>IFERROR('TLF GC - r3'!CW72 / 'TLF GC - r3'!CV72, ET73)</f>
        <v>0.84401522392495953</v>
      </c>
      <c r="EU72" s="128">
        <f>IFERROR('TLF GC - r3'!CY72 / 'TLF GC - r3'!CX72, EU73)</f>
        <v>0.8095762777862161</v>
      </c>
      <c r="EV72" s="128">
        <f>IFERROR('TLF GC - r3'!DA72 / 'TLF GC - r3'!CZ72, EV73)</f>
        <v>1.87613064546881</v>
      </c>
      <c r="EW72" s="128"/>
      <c r="EX72" s="128"/>
      <c r="EY72" s="128"/>
      <c r="EZ72" s="128"/>
      <c r="FB72" s="129">
        <f>'FF - r3'!A72</f>
        <v>128</v>
      </c>
      <c r="FC72" s="127">
        <f>'FF - r3'!B72</f>
        <v>4.3450200000000001E-2</v>
      </c>
      <c r="FD72" s="127">
        <f>'FF - r3'!C72</f>
        <v>1.8482499999999999E-2</v>
      </c>
      <c r="FE72" s="127">
        <f>'FF - r3'!D72</f>
        <v>5.5221199999999998E-2</v>
      </c>
      <c r="FF72" s="127">
        <f>'FF - r3'!E72</f>
        <v>8.28184E-2</v>
      </c>
      <c r="FG72" s="127">
        <f>'FF - r3'!F72</f>
        <v>3.0493999999999999E-3</v>
      </c>
      <c r="FH72" s="127">
        <f>'FF - r3'!G72</f>
        <v>4.9167000000000004E-3</v>
      </c>
      <c r="FI72" s="127">
        <f>'FF - r3'!H72</f>
        <v>1.45197E-2</v>
      </c>
      <c r="FJ72" s="127">
        <f>'FF - r3'!I72</f>
        <v>3.6526400000000001E-2</v>
      </c>
      <c r="FK72" s="127"/>
      <c r="FL72" s="127"/>
    </row>
    <row r="73" spans="1:168" x14ac:dyDescent="0.45">
      <c r="A73" s="63">
        <f t="shared" ref="A73:A136" si="129">$FB73</f>
        <v>130</v>
      </c>
      <c r="B73" s="134">
        <f t="shared" ref="B73:B136" si="130">ROUND(DG73, 7)</f>
        <v>8.7679999999999995E-4</v>
      </c>
      <c r="C73" s="134">
        <f t="shared" si="94"/>
        <v>8.9300000000000002E-5</v>
      </c>
      <c r="D73" s="134">
        <f t="shared" si="95"/>
        <v>2.9868999999999998E-3</v>
      </c>
      <c r="E73" s="134">
        <f t="shared" si="96"/>
        <v>3.9948600000000001E-2</v>
      </c>
      <c r="F73" s="134">
        <f t="shared" si="97"/>
        <v>3.7400000000000001E-5</v>
      </c>
      <c r="G73" s="134">
        <f t="shared" si="98"/>
        <v>5.5900000000000004E-4</v>
      </c>
      <c r="H73" s="134"/>
      <c r="I73" s="135"/>
      <c r="J73" s="135"/>
      <c r="K73" s="135"/>
      <c r="BX73" s="64">
        <f t="shared" ref="BX73:BX136" si="131">$FB73</f>
        <v>130</v>
      </c>
      <c r="BY73" s="119">
        <f t="shared" si="99"/>
        <v>8.7679999999999995E-4</v>
      </c>
      <c r="BZ73" s="119">
        <f t="shared" si="100"/>
        <v>8.7679999999999995E-4</v>
      </c>
      <c r="CA73" s="119">
        <f t="shared" si="101"/>
        <v>4.1190200000000003E-2</v>
      </c>
      <c r="CB73" s="126">
        <f t="shared" si="102"/>
        <v>8.9300000000000002E-5</v>
      </c>
      <c r="CC73" s="119">
        <f t="shared" si="103"/>
        <v>8.9300000000000002E-5</v>
      </c>
      <c r="CD73" s="119">
        <f t="shared" si="104"/>
        <v>1.7945599999999999E-2</v>
      </c>
      <c r="CE73" s="126">
        <f t="shared" si="105"/>
        <v>2.9868999999999998E-3</v>
      </c>
      <c r="CF73" s="119">
        <f t="shared" si="106"/>
        <v>2.9868999999999998E-3</v>
      </c>
      <c r="CG73" s="119">
        <f t="shared" si="107"/>
        <v>5.3612800000000002E-2</v>
      </c>
      <c r="CH73" s="126">
        <f t="shared" si="108"/>
        <v>3.9948600000000001E-2</v>
      </c>
      <c r="CI73" s="119">
        <f t="shared" si="109"/>
        <v>3.9948600000000001E-2</v>
      </c>
      <c r="CJ73" s="119">
        <f t="shared" si="110"/>
        <v>8.2211699999999999E-2</v>
      </c>
      <c r="CK73" s="126">
        <f t="shared" si="111"/>
        <v>3.7400000000000001E-5</v>
      </c>
      <c r="CL73" s="119">
        <f t="shared" si="112"/>
        <v>3.7400000000000001E-5</v>
      </c>
      <c r="CM73" s="119">
        <f t="shared" si="113"/>
        <v>3.0414000000000001E-3</v>
      </c>
      <c r="CN73" s="126">
        <f t="shared" si="114"/>
        <v>5.5900000000000004E-4</v>
      </c>
      <c r="CO73" s="119">
        <f t="shared" si="115"/>
        <v>5.5900000000000004E-4</v>
      </c>
      <c r="CP73" s="119">
        <f t="shared" si="116"/>
        <v>4.7803999999999998E-3</v>
      </c>
      <c r="CQ73" s="126"/>
      <c r="CR73" s="119"/>
      <c r="CS73" s="119"/>
      <c r="CT73" s="138"/>
      <c r="CU73" s="119"/>
      <c r="CV73" s="119"/>
      <c r="CW73" s="138"/>
      <c r="CX73" s="119"/>
      <c r="CY73" s="119"/>
      <c r="DF73" s="64">
        <f t="shared" ref="DF73:DF136" si="132">$FB73</f>
        <v>130</v>
      </c>
      <c r="DG73" s="134">
        <f t="shared" ref="DG73:DG136" si="133">DS73</f>
        <v>8.7679999999999995E-4</v>
      </c>
      <c r="DH73" s="134">
        <f t="shared" ref="DH73:DH136" si="134">DT73</f>
        <v>8.9300000000000002E-5</v>
      </c>
      <c r="DI73" s="134">
        <f t="shared" ref="DI73:DI136" si="135">DU73</f>
        <v>2.9868999999999998E-3</v>
      </c>
      <c r="DJ73" s="134">
        <f t="shared" ref="DJ73:DJ136" si="136">DV73</f>
        <v>3.9948600000000001E-2</v>
      </c>
      <c r="DK73" s="134">
        <f t="shared" ref="DK73:DK136" si="137">DW73</f>
        <v>3.7400000000000001E-5</v>
      </c>
      <c r="DL73" s="134">
        <f t="shared" ref="DL73:DL136" si="138">DX73</f>
        <v>5.5900000000000004E-4</v>
      </c>
      <c r="DM73" s="134"/>
      <c r="DN73" s="134"/>
      <c r="DO73" s="134"/>
      <c r="DP73" s="134"/>
      <c r="DQ73" s="32"/>
      <c r="DR73" s="64">
        <f t="shared" ref="DR73:DR136" si="139">$FB73</f>
        <v>130</v>
      </c>
      <c r="DS73" s="134">
        <f t="shared" si="117"/>
        <v>8.7679999999999995E-4</v>
      </c>
      <c r="DT73" s="134">
        <f t="shared" si="118"/>
        <v>8.9300000000000002E-5</v>
      </c>
      <c r="DU73" s="134">
        <f t="shared" si="119"/>
        <v>2.9868999999999998E-3</v>
      </c>
      <c r="DV73" s="134">
        <f t="shared" si="120"/>
        <v>3.9948600000000001E-2</v>
      </c>
      <c r="DW73" s="134">
        <f t="shared" si="121"/>
        <v>3.7400000000000001E-5</v>
      </c>
      <c r="DX73" s="134">
        <f t="shared" si="122"/>
        <v>5.5900000000000004E-4</v>
      </c>
      <c r="DY73" s="134"/>
      <c r="DZ73" s="134"/>
      <c r="EA73" s="134"/>
      <c r="EB73" s="134"/>
      <c r="ED73" s="64">
        <f t="shared" ref="ED73:ED136" si="140">$FB73</f>
        <v>130</v>
      </c>
      <c r="EE73" s="134">
        <f t="shared" si="123"/>
        <v>3.2722117269658131E-2</v>
      </c>
      <c r="EF73" s="134">
        <f t="shared" si="124"/>
        <v>1.6302388387678623E-2</v>
      </c>
      <c r="EG73" s="134">
        <f t="shared" si="125"/>
        <v>0.12162715311888701</v>
      </c>
      <c r="EH73" s="134">
        <f t="shared" si="126"/>
        <v>7.136293948530803E-2</v>
      </c>
      <c r="EI73" s="134">
        <f t="shared" si="127"/>
        <v>3.1020786387346033E-3</v>
      </c>
      <c r="EJ73" s="134">
        <f t="shared" si="128"/>
        <v>8.3530156209812804E-3</v>
      </c>
      <c r="EK73" s="134"/>
      <c r="EL73" s="134"/>
      <c r="EM73" s="134"/>
      <c r="EN73" s="134"/>
      <c r="EP73" s="64">
        <f t="shared" ref="EP73:EP136" si="141">$FB73</f>
        <v>130</v>
      </c>
      <c r="EQ73" s="128">
        <f>IFERROR('TLF GC - r3'!CQ73 / 'TLF GC - r3'!CP73, EQ74)</f>
        <v>0.79441511013925947</v>
      </c>
      <c r="ER73" s="128">
        <f>IFERROR('TLF GC - r3'!CS73 / 'TLF GC - r3'!CR73, ER74)</f>
        <v>0.90843373237331837</v>
      </c>
      <c r="ES73" s="128">
        <f>IFERROR('TLF GC - r3'!CU73 / 'TLF GC - r3'!CT73, ES74)</f>
        <v>2.2686215440881097</v>
      </c>
      <c r="ET73" s="128">
        <f>IFERROR('TLF GC - r3'!CW73 / 'TLF GC - r3'!CV73, ET74)</f>
        <v>0.8680387278855447</v>
      </c>
      <c r="EU73" s="128">
        <f>IFERROR('TLF GC - r3'!CY73 / 'TLF GC - r3'!CX73, EU74)</f>
        <v>1.0199508906209651</v>
      </c>
      <c r="EV73" s="128">
        <f>IFERROR('TLF GC - r3'!DA73 / 'TLF GC - r3'!CZ73, EV74)</f>
        <v>1.7473465862650157</v>
      </c>
      <c r="EW73" s="128"/>
      <c r="EX73" s="128"/>
      <c r="EY73" s="128"/>
      <c r="EZ73" s="128"/>
      <c r="FB73" s="129">
        <f>'FF - r3'!A73</f>
        <v>130</v>
      </c>
      <c r="FC73" s="127">
        <f>'FF - r3'!B73</f>
        <v>4.1190200000000003E-2</v>
      </c>
      <c r="FD73" s="127">
        <f>'FF - r3'!C73</f>
        <v>1.7945599999999999E-2</v>
      </c>
      <c r="FE73" s="127">
        <f>'FF - r3'!D73</f>
        <v>5.3612800000000002E-2</v>
      </c>
      <c r="FF73" s="127">
        <f>'FF - r3'!E73</f>
        <v>8.2211699999999999E-2</v>
      </c>
      <c r="FG73" s="127">
        <f>'FF - r3'!F73</f>
        <v>3.0414000000000001E-3</v>
      </c>
      <c r="FH73" s="127">
        <f>'FF - r3'!G73</f>
        <v>4.7803999999999998E-3</v>
      </c>
      <c r="FI73" s="127">
        <f>'FF - r3'!H73</f>
        <v>1.41133E-2</v>
      </c>
      <c r="FJ73" s="127">
        <f>'FF - r3'!I73</f>
        <v>3.64815E-2</v>
      </c>
      <c r="FK73" s="127"/>
      <c r="FL73" s="127"/>
    </row>
    <row r="74" spans="1:168" x14ac:dyDescent="0.45">
      <c r="A74" s="63">
        <f t="shared" si="129"/>
        <v>132</v>
      </c>
      <c r="B74" s="134">
        <f t="shared" si="130"/>
        <v>8.2240000000000004E-4</v>
      </c>
      <c r="C74" s="134">
        <f t="shared" si="94"/>
        <v>8.2100000000000003E-5</v>
      </c>
      <c r="D74" s="134">
        <f t="shared" si="95"/>
        <v>2.4107999999999998E-3</v>
      </c>
      <c r="E74" s="134">
        <f t="shared" si="96"/>
        <v>4.5149099999999998E-2</v>
      </c>
      <c r="F74" s="134">
        <f t="shared" si="97"/>
        <v>3.8000000000000002E-5</v>
      </c>
      <c r="G74" s="134">
        <f t="shared" si="98"/>
        <v>3.5879999999999999E-4</v>
      </c>
      <c r="H74" s="134"/>
      <c r="I74" s="135"/>
      <c r="J74" s="135"/>
      <c r="K74" s="135"/>
      <c r="BX74" s="64">
        <f t="shared" si="131"/>
        <v>132</v>
      </c>
      <c r="BY74" s="119">
        <f t="shared" si="99"/>
        <v>8.2240000000000004E-4</v>
      </c>
      <c r="BZ74" s="119">
        <f t="shared" si="100"/>
        <v>8.2240000000000004E-4</v>
      </c>
      <c r="CA74" s="119">
        <f t="shared" si="101"/>
        <v>3.9219700000000003E-2</v>
      </c>
      <c r="CB74" s="126">
        <f t="shared" si="102"/>
        <v>8.2100000000000003E-5</v>
      </c>
      <c r="CC74" s="119">
        <f t="shared" si="103"/>
        <v>8.2100000000000003E-5</v>
      </c>
      <c r="CD74" s="119">
        <f t="shared" si="104"/>
        <v>1.74091E-2</v>
      </c>
      <c r="CE74" s="126">
        <f t="shared" si="105"/>
        <v>2.4107999999999998E-3</v>
      </c>
      <c r="CF74" s="119">
        <f t="shared" si="106"/>
        <v>2.4107999999999998E-3</v>
      </c>
      <c r="CG74" s="119">
        <f t="shared" si="107"/>
        <v>5.2004399999999999E-2</v>
      </c>
      <c r="CH74" s="126">
        <f t="shared" si="108"/>
        <v>4.5149099999999998E-2</v>
      </c>
      <c r="CI74" s="119">
        <f t="shared" si="109"/>
        <v>4.5149099999999998E-2</v>
      </c>
      <c r="CJ74" s="119">
        <f t="shared" si="110"/>
        <v>8.1604999999999997E-2</v>
      </c>
      <c r="CK74" s="126">
        <f t="shared" si="111"/>
        <v>3.8000000000000002E-5</v>
      </c>
      <c r="CL74" s="119">
        <f t="shared" si="112"/>
        <v>3.8000000000000002E-5</v>
      </c>
      <c r="CM74" s="119">
        <f t="shared" si="113"/>
        <v>3.0333000000000001E-3</v>
      </c>
      <c r="CN74" s="126">
        <f t="shared" si="114"/>
        <v>3.5879999999999999E-4</v>
      </c>
      <c r="CO74" s="119">
        <f t="shared" si="115"/>
        <v>3.5879999999999999E-4</v>
      </c>
      <c r="CP74" s="119">
        <f t="shared" si="116"/>
        <v>4.6531999999999997E-3</v>
      </c>
      <c r="CQ74" s="126"/>
      <c r="CR74" s="119"/>
      <c r="CS74" s="119"/>
      <c r="CT74" s="138"/>
      <c r="CU74" s="119"/>
      <c r="CV74" s="119"/>
      <c r="CW74" s="138"/>
      <c r="CX74" s="119"/>
      <c r="CY74" s="119"/>
      <c r="DF74" s="64">
        <f t="shared" si="132"/>
        <v>132</v>
      </c>
      <c r="DG74" s="134">
        <f t="shared" si="133"/>
        <v>8.2240000000000004E-4</v>
      </c>
      <c r="DH74" s="134">
        <f t="shared" si="134"/>
        <v>8.2100000000000003E-5</v>
      </c>
      <c r="DI74" s="134">
        <f t="shared" si="135"/>
        <v>2.4107999999999998E-3</v>
      </c>
      <c r="DJ74" s="134">
        <f t="shared" si="136"/>
        <v>4.5149099999999998E-2</v>
      </c>
      <c r="DK74" s="134">
        <f t="shared" si="137"/>
        <v>3.8000000000000002E-5</v>
      </c>
      <c r="DL74" s="134">
        <f t="shared" si="138"/>
        <v>3.5879999999999999E-4</v>
      </c>
      <c r="DM74" s="134"/>
      <c r="DN74" s="134"/>
      <c r="DO74" s="134"/>
      <c r="DP74" s="134"/>
      <c r="DQ74" s="32"/>
      <c r="DR74" s="64">
        <f t="shared" si="139"/>
        <v>132</v>
      </c>
      <c r="DS74" s="134">
        <f t="shared" si="117"/>
        <v>8.2240000000000004E-4</v>
      </c>
      <c r="DT74" s="134">
        <f t="shared" si="118"/>
        <v>8.2100000000000003E-5</v>
      </c>
      <c r="DU74" s="134">
        <f t="shared" si="119"/>
        <v>2.4107999999999998E-3</v>
      </c>
      <c r="DV74" s="134">
        <f t="shared" si="120"/>
        <v>4.5149099999999998E-2</v>
      </c>
      <c r="DW74" s="134">
        <f t="shared" si="121"/>
        <v>3.8000000000000002E-5</v>
      </c>
      <c r="DX74" s="134">
        <f t="shared" si="122"/>
        <v>3.5879999999999999E-4</v>
      </c>
      <c r="DY74" s="134"/>
      <c r="DZ74" s="134"/>
      <c r="EA74" s="134"/>
      <c r="EB74" s="134"/>
      <c r="ED74" s="64">
        <f t="shared" si="140"/>
        <v>132</v>
      </c>
      <c r="EE74" s="134">
        <f t="shared" si="123"/>
        <v>3.0693210700776227E-2</v>
      </c>
      <c r="EF74" s="134">
        <f t="shared" si="124"/>
        <v>1.498209324572263E-2</v>
      </c>
      <c r="EG74" s="134">
        <f t="shared" si="125"/>
        <v>9.8169347198636903E-2</v>
      </c>
      <c r="EH74" s="134">
        <f t="shared" si="126"/>
        <v>8.0652943426915813E-2</v>
      </c>
      <c r="EI74" s="134">
        <f t="shared" si="127"/>
        <v>3.1562131569450686E-3</v>
      </c>
      <c r="EJ74" s="134">
        <f t="shared" si="128"/>
        <v>5.3609289242294595E-3</v>
      </c>
      <c r="EK74" s="134"/>
      <c r="EL74" s="134"/>
      <c r="EM74" s="134"/>
      <c r="EN74" s="134"/>
      <c r="EP74" s="64">
        <f t="shared" si="141"/>
        <v>132</v>
      </c>
      <c r="EQ74" s="128">
        <f>IFERROR('TLF GC - r3'!CQ74 / 'TLF GC - r3'!CP74, EQ75)</f>
        <v>0.78259677408996564</v>
      </c>
      <c r="ER74" s="128">
        <f>IFERROR('TLF GC - r3'!CS74 / 'TLF GC - r3'!CR74, ER75)</f>
        <v>0.86058976315390401</v>
      </c>
      <c r="ES74" s="128">
        <f>IFERROR('TLF GC - r3'!CU74 / 'TLF GC - r3'!CT74, ES75)</f>
        <v>1.8877123320072322</v>
      </c>
      <c r="ET74" s="128">
        <f>IFERROR('TLF GC - r3'!CW74 / 'TLF GC - r3'!CV74, ET75)</f>
        <v>0.98833335490369234</v>
      </c>
      <c r="EU74" s="128">
        <f>IFERROR('TLF GC - r3'!CY74 / 'TLF GC - r3'!CX74, EU75)</f>
        <v>1.040521266259542</v>
      </c>
      <c r="EV74" s="128">
        <f>IFERROR('TLF GC - r3'!DA74 / 'TLF GC - r3'!CZ74, EV75)</f>
        <v>1.1520951010550717</v>
      </c>
      <c r="EW74" s="128"/>
      <c r="EX74" s="128"/>
      <c r="EY74" s="128"/>
      <c r="EZ74" s="128"/>
      <c r="FB74" s="129">
        <f>'FF - r3'!A74</f>
        <v>132</v>
      </c>
      <c r="FC74" s="127">
        <f>'FF - r3'!B74</f>
        <v>3.9219700000000003E-2</v>
      </c>
      <c r="FD74" s="127">
        <f>'FF - r3'!C74</f>
        <v>1.74091E-2</v>
      </c>
      <c r="FE74" s="127">
        <f>'FF - r3'!D74</f>
        <v>5.2004399999999999E-2</v>
      </c>
      <c r="FF74" s="127">
        <f>'FF - r3'!E74</f>
        <v>8.1604999999999997E-2</v>
      </c>
      <c r="FG74" s="127">
        <f>'FF - r3'!F74</f>
        <v>3.0333000000000001E-3</v>
      </c>
      <c r="FH74" s="127">
        <f>'FF - r3'!G74</f>
        <v>4.6531999999999997E-3</v>
      </c>
      <c r="FI74" s="127">
        <f>'FF - r3'!H74</f>
        <v>1.3732899999999999E-2</v>
      </c>
      <c r="FJ74" s="127">
        <f>'FF - r3'!I74</f>
        <v>3.64366E-2</v>
      </c>
      <c r="FK74" s="127"/>
      <c r="FL74" s="127"/>
    </row>
    <row r="75" spans="1:168" x14ac:dyDescent="0.45">
      <c r="A75" s="63">
        <f t="shared" si="129"/>
        <v>134</v>
      </c>
      <c r="B75" s="134">
        <f t="shared" si="130"/>
        <v>1.0202E-3</v>
      </c>
      <c r="C75" s="134">
        <f t="shared" si="94"/>
        <v>7.9499999999999994E-5</v>
      </c>
      <c r="D75" s="134">
        <f t="shared" si="95"/>
        <v>3.2445999999999998E-3</v>
      </c>
      <c r="E75" s="134">
        <f t="shared" si="96"/>
        <v>3.99551E-2</v>
      </c>
      <c r="F75" s="134">
        <f t="shared" si="97"/>
        <v>3.4600000000000001E-5</v>
      </c>
      <c r="G75" s="134">
        <f t="shared" si="98"/>
        <v>3.9589999999999997E-4</v>
      </c>
      <c r="H75" s="134"/>
      <c r="I75" s="135"/>
      <c r="J75" s="135"/>
      <c r="K75" s="135"/>
      <c r="BX75" s="64">
        <f t="shared" si="131"/>
        <v>134</v>
      </c>
      <c r="BY75" s="119">
        <f t="shared" si="99"/>
        <v>1.0202E-3</v>
      </c>
      <c r="BZ75" s="119">
        <f t="shared" si="100"/>
        <v>1.0202E-3</v>
      </c>
      <c r="CA75" s="119">
        <f t="shared" si="101"/>
        <v>3.7538700000000001E-2</v>
      </c>
      <c r="CB75" s="126">
        <f t="shared" si="102"/>
        <v>7.9499999999999994E-5</v>
      </c>
      <c r="CC75" s="119">
        <f t="shared" si="103"/>
        <v>7.9499999999999994E-5</v>
      </c>
      <c r="CD75" s="119">
        <f t="shared" si="104"/>
        <v>1.6872700000000001E-2</v>
      </c>
      <c r="CE75" s="126">
        <f t="shared" si="105"/>
        <v>3.2445999999999998E-3</v>
      </c>
      <c r="CF75" s="119">
        <f t="shared" si="106"/>
        <v>3.2445999999999998E-3</v>
      </c>
      <c r="CG75" s="119">
        <f t="shared" si="107"/>
        <v>5.0396000000000003E-2</v>
      </c>
      <c r="CH75" s="126">
        <f t="shared" si="108"/>
        <v>3.99551E-2</v>
      </c>
      <c r="CI75" s="119">
        <f t="shared" si="109"/>
        <v>3.99551E-2</v>
      </c>
      <c r="CJ75" s="119">
        <f t="shared" si="110"/>
        <v>8.0998299999999995E-2</v>
      </c>
      <c r="CK75" s="126">
        <f t="shared" si="111"/>
        <v>3.4600000000000001E-5</v>
      </c>
      <c r="CL75" s="119">
        <f t="shared" si="112"/>
        <v>3.4600000000000001E-5</v>
      </c>
      <c r="CM75" s="119">
        <f t="shared" si="113"/>
        <v>3.0252999999999999E-3</v>
      </c>
      <c r="CN75" s="126">
        <f t="shared" si="114"/>
        <v>3.9589999999999997E-4</v>
      </c>
      <c r="CO75" s="119">
        <f t="shared" si="115"/>
        <v>3.9589999999999997E-4</v>
      </c>
      <c r="CP75" s="119">
        <f t="shared" si="116"/>
        <v>4.5348000000000003E-3</v>
      </c>
      <c r="CQ75" s="126"/>
      <c r="CR75" s="119"/>
      <c r="CS75" s="119"/>
      <c r="CT75" s="138"/>
      <c r="CU75" s="119"/>
      <c r="CV75" s="119"/>
      <c r="CW75" s="138"/>
      <c r="CX75" s="119"/>
      <c r="CY75" s="119"/>
      <c r="DF75" s="64">
        <f t="shared" si="132"/>
        <v>134</v>
      </c>
      <c r="DG75" s="134">
        <f t="shared" si="133"/>
        <v>1.0202E-3</v>
      </c>
      <c r="DH75" s="134">
        <f t="shared" si="134"/>
        <v>7.9499999999999994E-5</v>
      </c>
      <c r="DI75" s="134">
        <f t="shared" si="135"/>
        <v>3.2445999999999998E-3</v>
      </c>
      <c r="DJ75" s="134">
        <f t="shared" si="136"/>
        <v>3.99551E-2</v>
      </c>
      <c r="DK75" s="134">
        <f t="shared" si="137"/>
        <v>3.4600000000000001E-5</v>
      </c>
      <c r="DL75" s="134">
        <f t="shared" si="138"/>
        <v>3.9589999999999997E-4</v>
      </c>
      <c r="DM75" s="134"/>
      <c r="DN75" s="134"/>
      <c r="DO75" s="134"/>
      <c r="DP75" s="134"/>
      <c r="DQ75" s="32"/>
      <c r="DR75" s="64">
        <f t="shared" si="139"/>
        <v>134</v>
      </c>
      <c r="DS75" s="134">
        <f t="shared" si="117"/>
        <v>1.0202E-3</v>
      </c>
      <c r="DT75" s="134">
        <f t="shared" si="118"/>
        <v>7.9499999999999994E-5</v>
      </c>
      <c r="DU75" s="134">
        <f t="shared" si="119"/>
        <v>3.2445999999999998E-3</v>
      </c>
      <c r="DV75" s="134">
        <f t="shared" si="120"/>
        <v>3.99551E-2</v>
      </c>
      <c r="DW75" s="134">
        <f t="shared" si="121"/>
        <v>3.4600000000000001E-5</v>
      </c>
      <c r="DX75" s="134">
        <f t="shared" si="122"/>
        <v>3.9589999999999997E-4</v>
      </c>
      <c r="DY75" s="134"/>
      <c r="DZ75" s="134"/>
      <c r="EA75" s="134"/>
      <c r="EB75" s="134"/>
      <c r="ED75" s="64">
        <f t="shared" si="140"/>
        <v>134</v>
      </c>
      <c r="EE75" s="134">
        <f t="shared" si="123"/>
        <v>3.8072898840935614E-2</v>
      </c>
      <c r="EF75" s="134">
        <f t="shared" si="124"/>
        <v>1.450406134696967E-2</v>
      </c>
      <c r="EG75" s="134">
        <f t="shared" si="125"/>
        <v>0.13211989217841291</v>
      </c>
      <c r="EH75" s="134">
        <f t="shared" si="126"/>
        <v>7.1374608507595763E-2</v>
      </c>
      <c r="EI75" s="134">
        <f t="shared" si="127"/>
        <v>2.8701539257915631E-3</v>
      </c>
      <c r="EJ75" s="134">
        <f t="shared" si="128"/>
        <v>5.9158675839191509E-3</v>
      </c>
      <c r="EK75" s="134"/>
      <c r="EL75" s="134"/>
      <c r="EM75" s="134"/>
      <c r="EN75" s="134"/>
      <c r="EP75" s="64">
        <f t="shared" si="141"/>
        <v>134</v>
      </c>
      <c r="EQ75" s="128">
        <f>IFERROR('TLF GC - r3'!CQ75 / 'TLF GC - r3'!CP75, EQ76)</f>
        <v>1.0142306164287951</v>
      </c>
      <c r="ER75" s="128">
        <f>IFERROR('TLF GC - r3'!CS75 / 'TLF GC - r3'!CR75, ER76)</f>
        <v>0.85961709429846256</v>
      </c>
      <c r="ES75" s="128">
        <f>IFERROR('TLF GC - r3'!CU75 / 'TLF GC - r3'!CT75, ES76)</f>
        <v>2.6216344983413942</v>
      </c>
      <c r="ET75" s="128">
        <f>IFERROR('TLF GC - r3'!CW75 / 'TLF GC - r3'!CV75, ET76)</f>
        <v>0.88118650030427514</v>
      </c>
      <c r="EU75" s="128">
        <f>IFERROR('TLF GC - r3'!CY75 / 'TLF GC - r3'!CX75, EU76)</f>
        <v>0.94871712748869974</v>
      </c>
      <c r="EV75" s="128">
        <f>IFERROR('TLF GC - r3'!DA75 / 'TLF GC - r3'!CZ75, EV76)</f>
        <v>1.3045487306869432</v>
      </c>
      <c r="EW75" s="128"/>
      <c r="EX75" s="128"/>
      <c r="EY75" s="128"/>
      <c r="EZ75" s="128"/>
      <c r="FB75" s="129">
        <f>'FF - r3'!A75</f>
        <v>134</v>
      </c>
      <c r="FC75" s="127">
        <f>'FF - r3'!B75</f>
        <v>3.7538700000000001E-2</v>
      </c>
      <c r="FD75" s="127">
        <f>'FF - r3'!C75</f>
        <v>1.6872700000000001E-2</v>
      </c>
      <c r="FE75" s="127">
        <f>'FF - r3'!D75</f>
        <v>5.0396000000000003E-2</v>
      </c>
      <c r="FF75" s="127">
        <f>'FF - r3'!E75</f>
        <v>8.0998299999999995E-2</v>
      </c>
      <c r="FG75" s="127">
        <f>'FF - r3'!F75</f>
        <v>3.0252999999999999E-3</v>
      </c>
      <c r="FH75" s="127">
        <f>'FF - r3'!G75</f>
        <v>4.5348000000000003E-3</v>
      </c>
      <c r="FI75" s="127">
        <f>'FF - r3'!H75</f>
        <v>1.33787E-2</v>
      </c>
      <c r="FJ75" s="127">
        <f>'FF - r3'!I75</f>
        <v>3.6391800000000002E-2</v>
      </c>
      <c r="FK75" s="127"/>
      <c r="FL75" s="127"/>
    </row>
    <row r="76" spans="1:168" x14ac:dyDescent="0.45">
      <c r="A76" s="63">
        <f t="shared" si="129"/>
        <v>136</v>
      </c>
      <c r="B76" s="134">
        <f t="shared" si="130"/>
        <v>8.899E-4</v>
      </c>
      <c r="C76" s="134">
        <f t="shared" si="94"/>
        <v>8.0699999999999996E-5</v>
      </c>
      <c r="D76" s="134">
        <f t="shared" si="95"/>
        <v>2.477E-3</v>
      </c>
      <c r="E76" s="134">
        <f t="shared" si="96"/>
        <v>3.5053899999999999E-2</v>
      </c>
      <c r="F76" s="134">
        <f t="shared" si="97"/>
        <v>3.7599999999999999E-5</v>
      </c>
      <c r="G76" s="134">
        <f t="shared" si="98"/>
        <v>3.0880000000000002E-4</v>
      </c>
      <c r="H76" s="134"/>
      <c r="I76" s="135"/>
      <c r="J76" s="135"/>
      <c r="K76" s="135"/>
      <c r="BX76" s="64">
        <f t="shared" si="131"/>
        <v>136</v>
      </c>
      <c r="BY76" s="119">
        <f t="shared" si="99"/>
        <v>8.899E-4</v>
      </c>
      <c r="BZ76" s="119">
        <f t="shared" si="100"/>
        <v>8.899E-4</v>
      </c>
      <c r="CA76" s="119">
        <f t="shared" si="101"/>
        <v>3.61473E-2</v>
      </c>
      <c r="CB76" s="126">
        <f t="shared" si="102"/>
        <v>8.0699999999999996E-5</v>
      </c>
      <c r="CC76" s="119">
        <f t="shared" si="103"/>
        <v>8.0699999999999996E-5</v>
      </c>
      <c r="CD76" s="119">
        <f t="shared" si="104"/>
        <v>1.6336199999999999E-2</v>
      </c>
      <c r="CE76" s="126">
        <f t="shared" si="105"/>
        <v>2.477E-3</v>
      </c>
      <c r="CF76" s="119">
        <f t="shared" si="106"/>
        <v>2.477E-3</v>
      </c>
      <c r="CG76" s="119">
        <f t="shared" si="107"/>
        <v>4.87876E-2</v>
      </c>
      <c r="CH76" s="126">
        <f t="shared" si="108"/>
        <v>3.5053899999999999E-2</v>
      </c>
      <c r="CI76" s="119">
        <f t="shared" si="109"/>
        <v>3.5053899999999999E-2</v>
      </c>
      <c r="CJ76" s="119">
        <f t="shared" si="110"/>
        <v>8.0391599999999994E-2</v>
      </c>
      <c r="CK76" s="126">
        <f t="shared" si="111"/>
        <v>3.7599999999999999E-5</v>
      </c>
      <c r="CL76" s="119">
        <f t="shared" si="112"/>
        <v>3.7599999999999999E-5</v>
      </c>
      <c r="CM76" s="119">
        <f t="shared" si="113"/>
        <v>3.0171999999999998E-3</v>
      </c>
      <c r="CN76" s="126">
        <f t="shared" si="114"/>
        <v>3.0880000000000002E-4</v>
      </c>
      <c r="CO76" s="119">
        <f t="shared" si="115"/>
        <v>3.0880000000000002E-4</v>
      </c>
      <c r="CP76" s="119">
        <f t="shared" si="116"/>
        <v>4.4250000000000001E-3</v>
      </c>
      <c r="CQ76" s="126"/>
      <c r="CR76" s="119"/>
      <c r="CS76" s="119"/>
      <c r="CT76" s="138"/>
      <c r="CU76" s="119"/>
      <c r="CV76" s="119"/>
      <c r="CW76" s="138"/>
      <c r="CX76" s="119"/>
      <c r="CY76" s="119"/>
      <c r="DF76" s="64">
        <f t="shared" si="132"/>
        <v>136</v>
      </c>
      <c r="DG76" s="134">
        <f t="shared" si="133"/>
        <v>8.899E-4</v>
      </c>
      <c r="DH76" s="134">
        <f t="shared" si="134"/>
        <v>8.0699999999999996E-5</v>
      </c>
      <c r="DI76" s="134">
        <f t="shared" si="135"/>
        <v>2.477E-3</v>
      </c>
      <c r="DJ76" s="134">
        <f t="shared" si="136"/>
        <v>3.5053899999999999E-2</v>
      </c>
      <c r="DK76" s="134">
        <f t="shared" si="137"/>
        <v>3.7599999999999999E-5</v>
      </c>
      <c r="DL76" s="134">
        <f t="shared" si="138"/>
        <v>3.0880000000000002E-4</v>
      </c>
      <c r="DM76" s="134"/>
      <c r="DN76" s="134"/>
      <c r="DO76" s="134"/>
      <c r="DP76" s="134"/>
      <c r="DQ76" s="32"/>
      <c r="DR76" s="64">
        <f t="shared" si="139"/>
        <v>136</v>
      </c>
      <c r="DS76" s="134">
        <f t="shared" si="117"/>
        <v>8.899E-4</v>
      </c>
      <c r="DT76" s="134">
        <f t="shared" si="118"/>
        <v>8.0699999999999996E-5</v>
      </c>
      <c r="DU76" s="134">
        <f t="shared" si="119"/>
        <v>2.477E-3</v>
      </c>
      <c r="DV76" s="134">
        <f t="shared" si="120"/>
        <v>3.5053899999999999E-2</v>
      </c>
      <c r="DW76" s="134">
        <f t="shared" si="121"/>
        <v>3.7599999999999999E-5</v>
      </c>
      <c r="DX76" s="134">
        <f t="shared" si="122"/>
        <v>3.0880000000000002E-4</v>
      </c>
      <c r="DY76" s="134"/>
      <c r="DZ76" s="134"/>
      <c r="EA76" s="134"/>
      <c r="EB76" s="134"/>
      <c r="ED76" s="64">
        <f t="shared" si="140"/>
        <v>136</v>
      </c>
      <c r="EE76" s="134">
        <f t="shared" si="123"/>
        <v>3.32116515235302E-2</v>
      </c>
      <c r="EF76" s="134">
        <f t="shared" si="124"/>
        <v>1.4723263682559419E-2</v>
      </c>
      <c r="EG76" s="134">
        <f t="shared" si="125"/>
        <v>0.10086206135644694</v>
      </c>
      <c r="EH76" s="134">
        <f t="shared" si="126"/>
        <v>6.2619315591624425E-2</v>
      </c>
      <c r="EI76" s="134">
        <f t="shared" si="127"/>
        <v>3.1228410845538256E-3</v>
      </c>
      <c r="EJ76" s="134">
        <f t="shared" si="128"/>
        <v>4.6149842249088857E-3</v>
      </c>
      <c r="EK76" s="134"/>
      <c r="EL76" s="134"/>
      <c r="EM76" s="134"/>
      <c r="EN76" s="134"/>
      <c r="EP76" s="64">
        <f t="shared" si="141"/>
        <v>136</v>
      </c>
      <c r="EQ76" s="128">
        <f>IFERROR('TLF GC - r3'!CQ76 / 'TLF GC - r3'!CP76, EQ77)</f>
        <v>0.91878650752698532</v>
      </c>
      <c r="ER76" s="128">
        <f>IFERROR('TLF GC - r3'!CS76 / 'TLF GC - r3'!CR76, ER77)</f>
        <v>0.90126612569382236</v>
      </c>
      <c r="ES76" s="128">
        <f>IFERROR('TLF GC - r3'!CU76 / 'TLF GC - r3'!CT76, ES77)</f>
        <v>2.0673708351393989</v>
      </c>
      <c r="ET76" s="128">
        <f>IFERROR('TLF GC - r3'!CW76 / 'TLF GC - r3'!CV76, ET77)</f>
        <v>0.77892858944994781</v>
      </c>
      <c r="EU76" s="128">
        <f>IFERROR('TLF GC - r3'!CY76 / 'TLF GC - r3'!CX76, EU77)</f>
        <v>1.0350129539154931</v>
      </c>
      <c r="EV76" s="128">
        <f>IFERROR('TLF GC - r3'!DA76 / 'TLF GC - r3'!CZ76, EV77)</f>
        <v>1.0429342881150023</v>
      </c>
      <c r="EW76" s="128"/>
      <c r="EX76" s="128"/>
      <c r="EY76" s="128"/>
      <c r="EZ76" s="128"/>
      <c r="FB76" s="129">
        <f>'FF - r3'!A76</f>
        <v>136</v>
      </c>
      <c r="FC76" s="127">
        <f>'FF - r3'!B76</f>
        <v>3.61473E-2</v>
      </c>
      <c r="FD76" s="127">
        <f>'FF - r3'!C76</f>
        <v>1.6336199999999999E-2</v>
      </c>
      <c r="FE76" s="127">
        <f>'FF - r3'!D76</f>
        <v>4.87876E-2</v>
      </c>
      <c r="FF76" s="127">
        <f>'FF - r3'!E76</f>
        <v>8.0391599999999994E-2</v>
      </c>
      <c r="FG76" s="127">
        <f>'FF - r3'!F76</f>
        <v>3.0171999999999998E-3</v>
      </c>
      <c r="FH76" s="127">
        <f>'FF - r3'!G76</f>
        <v>4.4250000000000001E-3</v>
      </c>
      <c r="FI76" s="127">
        <f>'FF - r3'!H76</f>
        <v>1.30505E-2</v>
      </c>
      <c r="FJ76" s="127">
        <f>'FF - r3'!I76</f>
        <v>3.6346900000000001E-2</v>
      </c>
      <c r="FK76" s="127"/>
      <c r="FL76" s="127"/>
    </row>
    <row r="77" spans="1:168" x14ac:dyDescent="0.45">
      <c r="A77" s="63">
        <f t="shared" si="129"/>
        <v>138</v>
      </c>
      <c r="B77" s="134">
        <f t="shared" si="130"/>
        <v>9.3550000000000003E-4</v>
      </c>
      <c r="C77" s="134">
        <f t="shared" si="94"/>
        <v>7.7000000000000001E-5</v>
      </c>
      <c r="D77" s="134">
        <f t="shared" si="95"/>
        <v>2.0849000000000002E-3</v>
      </c>
      <c r="E77" s="134">
        <f t="shared" si="96"/>
        <v>4.8177200000000003E-2</v>
      </c>
      <c r="F77" s="134">
        <f t="shared" si="97"/>
        <v>3.8099999999999998E-5</v>
      </c>
      <c r="G77" s="134">
        <f t="shared" si="98"/>
        <v>2.7589999999999998E-4</v>
      </c>
      <c r="H77" s="134"/>
      <c r="I77" s="135"/>
      <c r="J77" s="135"/>
      <c r="K77" s="135"/>
      <c r="BX77" s="64">
        <f t="shared" si="131"/>
        <v>138</v>
      </c>
      <c r="BY77" s="119">
        <f t="shared" si="99"/>
        <v>9.3550000000000003E-4</v>
      </c>
      <c r="BZ77" s="119">
        <f t="shared" si="100"/>
        <v>9.3550000000000003E-4</v>
      </c>
      <c r="CA77" s="119">
        <f t="shared" si="101"/>
        <v>3.5045399999999997E-2</v>
      </c>
      <c r="CB77" s="126">
        <f t="shared" si="102"/>
        <v>7.7000000000000001E-5</v>
      </c>
      <c r="CC77" s="119">
        <f t="shared" si="103"/>
        <v>7.7000000000000001E-5</v>
      </c>
      <c r="CD77" s="119">
        <f t="shared" si="104"/>
        <v>1.57997E-2</v>
      </c>
      <c r="CE77" s="126">
        <f t="shared" si="105"/>
        <v>2.0849000000000002E-3</v>
      </c>
      <c r="CF77" s="119">
        <f t="shared" si="106"/>
        <v>2.0849000000000002E-3</v>
      </c>
      <c r="CG77" s="119">
        <f t="shared" si="107"/>
        <v>4.7179199999999998E-2</v>
      </c>
      <c r="CH77" s="126">
        <f t="shared" si="108"/>
        <v>4.8177200000000003E-2</v>
      </c>
      <c r="CI77" s="119">
        <f t="shared" si="109"/>
        <v>4.8177200000000003E-2</v>
      </c>
      <c r="CJ77" s="119">
        <f t="shared" si="110"/>
        <v>7.9784900000000006E-2</v>
      </c>
      <c r="CK77" s="126">
        <f t="shared" si="111"/>
        <v>3.8099999999999998E-5</v>
      </c>
      <c r="CL77" s="119">
        <f t="shared" si="112"/>
        <v>3.8099999999999998E-5</v>
      </c>
      <c r="CM77" s="119">
        <f t="shared" si="113"/>
        <v>3.0092000000000001E-3</v>
      </c>
      <c r="CN77" s="126">
        <f t="shared" si="114"/>
        <v>2.7589999999999998E-4</v>
      </c>
      <c r="CO77" s="119">
        <f t="shared" si="115"/>
        <v>2.7589999999999998E-4</v>
      </c>
      <c r="CP77" s="119">
        <f t="shared" si="116"/>
        <v>4.3239000000000003E-3</v>
      </c>
      <c r="CQ77" s="126"/>
      <c r="CR77" s="119"/>
      <c r="CS77" s="119"/>
      <c r="CT77" s="138"/>
      <c r="CU77" s="119"/>
      <c r="CV77" s="119"/>
      <c r="CW77" s="138"/>
      <c r="CX77" s="119"/>
      <c r="CY77" s="119"/>
      <c r="DF77" s="64">
        <f t="shared" si="132"/>
        <v>138</v>
      </c>
      <c r="DG77" s="134">
        <f t="shared" si="133"/>
        <v>9.3550000000000003E-4</v>
      </c>
      <c r="DH77" s="134">
        <f t="shared" si="134"/>
        <v>7.7000000000000001E-5</v>
      </c>
      <c r="DI77" s="134">
        <f t="shared" si="135"/>
        <v>2.0849000000000002E-3</v>
      </c>
      <c r="DJ77" s="134">
        <f t="shared" si="136"/>
        <v>4.8177200000000003E-2</v>
      </c>
      <c r="DK77" s="134">
        <f t="shared" si="137"/>
        <v>3.8099999999999998E-5</v>
      </c>
      <c r="DL77" s="134">
        <f t="shared" si="138"/>
        <v>2.7589999999999998E-4</v>
      </c>
      <c r="DM77" s="134"/>
      <c r="DN77" s="134"/>
      <c r="DO77" s="134"/>
      <c r="DP77" s="134"/>
      <c r="DQ77" s="32"/>
      <c r="DR77" s="64">
        <f t="shared" si="139"/>
        <v>138</v>
      </c>
      <c r="DS77" s="134">
        <f t="shared" si="117"/>
        <v>9.3550000000000003E-4</v>
      </c>
      <c r="DT77" s="134">
        <f t="shared" si="118"/>
        <v>7.7000000000000001E-5</v>
      </c>
      <c r="DU77" s="134">
        <f t="shared" si="119"/>
        <v>2.0849000000000002E-3</v>
      </c>
      <c r="DV77" s="134">
        <f t="shared" si="120"/>
        <v>4.8177200000000003E-2</v>
      </c>
      <c r="DW77" s="134">
        <f t="shared" si="121"/>
        <v>3.8099999999999998E-5</v>
      </c>
      <c r="DX77" s="134">
        <f t="shared" si="122"/>
        <v>2.7589999999999998E-4</v>
      </c>
      <c r="DY77" s="134"/>
      <c r="DZ77" s="134"/>
      <c r="EA77" s="134"/>
      <c r="EB77" s="134"/>
      <c r="ED77" s="64">
        <f t="shared" si="140"/>
        <v>138</v>
      </c>
      <c r="EE77" s="134">
        <f t="shared" si="123"/>
        <v>3.4912648652855108E-2</v>
      </c>
      <c r="EF77" s="134">
        <f t="shared" si="124"/>
        <v>1.404881027297712E-2</v>
      </c>
      <c r="EG77" s="134">
        <f t="shared" si="125"/>
        <v>8.4895267854807374E-2</v>
      </c>
      <c r="EH77" s="134">
        <f t="shared" si="126"/>
        <v>8.6062401475890823E-2</v>
      </c>
      <c r="EI77" s="134">
        <f t="shared" si="127"/>
        <v>3.1648007801802643E-3</v>
      </c>
      <c r="EJ77" s="134">
        <f t="shared" si="128"/>
        <v>4.122445274157332E-3</v>
      </c>
      <c r="EK77" s="134"/>
      <c r="EL77" s="134"/>
      <c r="EM77" s="134"/>
      <c r="EN77" s="134"/>
      <c r="EP77" s="64">
        <f t="shared" si="141"/>
        <v>138</v>
      </c>
      <c r="EQ77" s="128">
        <f>IFERROR('TLF GC - r3'!CQ77 / 'TLF GC - r3'!CP77, EQ78)</f>
        <v>0.9962120179211853</v>
      </c>
      <c r="ER77" s="128">
        <f>IFERROR('TLF GC - r3'!CS77 / 'TLF GC - r3'!CR77, ER78)</f>
        <v>0.88918209035469786</v>
      </c>
      <c r="ES77" s="128">
        <f>IFERROR('TLF GC - r3'!CU77 / 'TLF GC - r3'!CT77, ES78)</f>
        <v>1.7994215216622449</v>
      </c>
      <c r="ET77" s="128">
        <f>IFERROR('TLF GC - r3'!CW77 / 'TLF GC - r3'!CV77, ET78)</f>
        <v>1.0786803201594639</v>
      </c>
      <c r="EU77" s="128">
        <f>IFERROR('TLF GC - r3'!CY77 / 'TLF GC - r3'!CX77, EU78)</f>
        <v>1.051708354439806</v>
      </c>
      <c r="EV77" s="128">
        <f>IFERROR('TLF GC - r3'!DA77 / 'TLF GC - r3'!CZ77, EV78)</f>
        <v>0.953409022909256</v>
      </c>
      <c r="EW77" s="128"/>
      <c r="EX77" s="128"/>
      <c r="EY77" s="128"/>
      <c r="EZ77" s="128"/>
      <c r="FB77" s="129">
        <f>'FF - r3'!A77</f>
        <v>138</v>
      </c>
      <c r="FC77" s="127">
        <f>'FF - r3'!B77</f>
        <v>3.5045399999999997E-2</v>
      </c>
      <c r="FD77" s="127">
        <f>'FF - r3'!C77</f>
        <v>1.57997E-2</v>
      </c>
      <c r="FE77" s="127">
        <f>'FF - r3'!D77</f>
        <v>4.7179199999999998E-2</v>
      </c>
      <c r="FF77" s="127">
        <f>'FF - r3'!E77</f>
        <v>7.9784900000000006E-2</v>
      </c>
      <c r="FG77" s="127">
        <f>'FF - r3'!F77</f>
        <v>3.0092000000000001E-3</v>
      </c>
      <c r="FH77" s="127">
        <f>'FF - r3'!G77</f>
        <v>4.3239000000000003E-3</v>
      </c>
      <c r="FI77" s="127">
        <f>'FF - r3'!H77</f>
        <v>1.27484E-2</v>
      </c>
      <c r="FJ77" s="127">
        <f>'FF - r3'!I77</f>
        <v>3.6302099999999997E-2</v>
      </c>
      <c r="FK77" s="127"/>
      <c r="FL77" s="127"/>
    </row>
    <row r="78" spans="1:168" x14ac:dyDescent="0.45">
      <c r="A78" s="63">
        <f t="shared" si="129"/>
        <v>140</v>
      </c>
      <c r="B78" s="134">
        <f t="shared" si="130"/>
        <v>9.4830000000000001E-4</v>
      </c>
      <c r="C78" s="134">
        <f t="shared" si="94"/>
        <v>7.3999999999999996E-5</v>
      </c>
      <c r="D78" s="134">
        <f t="shared" si="95"/>
        <v>1.4793E-3</v>
      </c>
      <c r="E78" s="134">
        <f t="shared" si="96"/>
        <v>4.4476000000000002E-2</v>
      </c>
      <c r="F78" s="134">
        <f t="shared" si="97"/>
        <v>3.3000000000000003E-5</v>
      </c>
      <c r="G78" s="134">
        <f t="shared" si="98"/>
        <v>3.1609999999999999E-4</v>
      </c>
      <c r="H78" s="134"/>
      <c r="I78" s="135"/>
      <c r="J78" s="135"/>
      <c r="K78" s="135"/>
      <c r="BX78" s="64">
        <f t="shared" si="131"/>
        <v>140</v>
      </c>
      <c r="BY78" s="119">
        <f t="shared" si="99"/>
        <v>9.4830000000000001E-4</v>
      </c>
      <c r="BZ78" s="119">
        <f t="shared" si="100"/>
        <v>9.4830000000000001E-4</v>
      </c>
      <c r="CA78" s="119">
        <f t="shared" si="101"/>
        <v>3.4233E-2</v>
      </c>
      <c r="CB78" s="126">
        <f t="shared" si="102"/>
        <v>7.3999999999999996E-5</v>
      </c>
      <c r="CC78" s="119">
        <f t="shared" si="103"/>
        <v>7.3999999999999996E-5</v>
      </c>
      <c r="CD78" s="119">
        <f t="shared" si="104"/>
        <v>1.5263199999999999E-2</v>
      </c>
      <c r="CE78" s="126">
        <f t="shared" si="105"/>
        <v>1.4793E-3</v>
      </c>
      <c r="CF78" s="119">
        <f t="shared" si="106"/>
        <v>1.4793E-3</v>
      </c>
      <c r="CG78" s="119">
        <f t="shared" si="107"/>
        <v>4.5570800000000002E-2</v>
      </c>
      <c r="CH78" s="126">
        <f t="shared" si="108"/>
        <v>4.4476000000000002E-2</v>
      </c>
      <c r="CI78" s="119">
        <f t="shared" si="109"/>
        <v>4.4476000000000002E-2</v>
      </c>
      <c r="CJ78" s="119">
        <f t="shared" si="110"/>
        <v>7.9178200000000004E-2</v>
      </c>
      <c r="CK78" s="126">
        <f t="shared" si="111"/>
        <v>3.3000000000000003E-5</v>
      </c>
      <c r="CL78" s="119">
        <f t="shared" si="112"/>
        <v>3.3000000000000003E-5</v>
      </c>
      <c r="CM78" s="119">
        <f t="shared" si="113"/>
        <v>3.0011999999999999E-3</v>
      </c>
      <c r="CN78" s="126">
        <f t="shared" si="114"/>
        <v>3.1609999999999999E-4</v>
      </c>
      <c r="CO78" s="119">
        <f t="shared" si="115"/>
        <v>3.1609999999999999E-4</v>
      </c>
      <c r="CP78" s="119">
        <f t="shared" si="116"/>
        <v>4.2315E-3</v>
      </c>
      <c r="CQ78" s="126"/>
      <c r="CR78" s="119"/>
      <c r="CS78" s="119"/>
      <c r="CT78" s="138"/>
      <c r="CU78" s="119"/>
      <c r="CV78" s="119"/>
      <c r="CW78" s="138"/>
      <c r="CX78" s="119"/>
      <c r="CY78" s="119"/>
      <c r="DF78" s="64">
        <f t="shared" si="132"/>
        <v>140</v>
      </c>
      <c r="DG78" s="134">
        <f t="shared" si="133"/>
        <v>9.4830000000000001E-4</v>
      </c>
      <c r="DH78" s="134">
        <f t="shared" si="134"/>
        <v>7.3999999999999996E-5</v>
      </c>
      <c r="DI78" s="134">
        <f t="shared" si="135"/>
        <v>1.4793E-3</v>
      </c>
      <c r="DJ78" s="134">
        <f t="shared" si="136"/>
        <v>4.4476000000000002E-2</v>
      </c>
      <c r="DK78" s="134">
        <f t="shared" si="137"/>
        <v>3.3000000000000003E-5</v>
      </c>
      <c r="DL78" s="134">
        <f t="shared" si="138"/>
        <v>3.1609999999999999E-4</v>
      </c>
      <c r="DM78" s="134"/>
      <c r="DN78" s="134"/>
      <c r="DO78" s="134"/>
      <c r="DP78" s="134"/>
      <c r="DQ78" s="32"/>
      <c r="DR78" s="64">
        <f t="shared" si="139"/>
        <v>140</v>
      </c>
      <c r="DS78" s="134">
        <f t="shared" si="117"/>
        <v>9.4830000000000001E-4</v>
      </c>
      <c r="DT78" s="134">
        <f t="shared" si="118"/>
        <v>7.3999999999999996E-5</v>
      </c>
      <c r="DU78" s="134">
        <f t="shared" si="119"/>
        <v>1.4793E-3</v>
      </c>
      <c r="DV78" s="134">
        <f t="shared" si="120"/>
        <v>4.4476000000000002E-2</v>
      </c>
      <c r="DW78" s="134">
        <f t="shared" si="121"/>
        <v>3.3000000000000003E-5</v>
      </c>
      <c r="DX78" s="134">
        <f t="shared" si="122"/>
        <v>3.1609999999999999E-4</v>
      </c>
      <c r="DY78" s="134"/>
      <c r="DZ78" s="134"/>
      <c r="EA78" s="134"/>
      <c r="EB78" s="134"/>
      <c r="ED78" s="64">
        <f t="shared" si="140"/>
        <v>140</v>
      </c>
      <c r="EE78" s="134">
        <f t="shared" si="123"/>
        <v>3.5388763513837559E-2</v>
      </c>
      <c r="EF78" s="134">
        <f t="shared" si="124"/>
        <v>1.3510258270375351E-2</v>
      </c>
      <c r="EG78" s="134">
        <f t="shared" si="125"/>
        <v>6.0236676478555747E-2</v>
      </c>
      <c r="EH78" s="134">
        <f t="shared" si="126"/>
        <v>7.9450560334424575E-2</v>
      </c>
      <c r="EI78" s="134">
        <f t="shared" si="127"/>
        <v>2.7368994228806724E-3</v>
      </c>
      <c r="EJ78" s="134">
        <f t="shared" si="128"/>
        <v>4.7233829731323498E-3</v>
      </c>
      <c r="EK78" s="134"/>
      <c r="EL78" s="134"/>
      <c r="EM78" s="134"/>
      <c r="EN78" s="134"/>
      <c r="EP78" s="64">
        <f t="shared" si="141"/>
        <v>140</v>
      </c>
      <c r="EQ78" s="128">
        <f>IFERROR('TLF GC - r3'!CQ78 / 'TLF GC - r3'!CP78, EQ79)</f>
        <v>1.0337616777331102</v>
      </c>
      <c r="ER78" s="128">
        <f>IFERROR('TLF GC - r3'!CS78 / 'TLF GC - r3'!CR78, ER79)</f>
        <v>0.88515241039725301</v>
      </c>
      <c r="ES78" s="128">
        <f>IFERROR('TLF GC - r3'!CU78 / 'TLF GC - r3'!CT78, ES79)</f>
        <v>1.3218261798905384</v>
      </c>
      <c r="ET78" s="128">
        <f>IFERROR('TLF GC - r3'!CW78 / 'TLF GC - r3'!CV78, ET79)</f>
        <v>1.0034398399360502</v>
      </c>
      <c r="EU78" s="128">
        <f>IFERROR('TLF GC - r3'!CY78 / 'TLF GC - r3'!CX78, EU79)</f>
        <v>0.91193503361344541</v>
      </c>
      <c r="EV78" s="128">
        <f>IFERROR('TLF GC - r3'!DA78 / 'TLF GC - r3'!CZ78, EV79)</f>
        <v>1.1162431698292212</v>
      </c>
      <c r="EW78" s="128"/>
      <c r="EX78" s="128"/>
      <c r="EY78" s="128"/>
      <c r="EZ78" s="128"/>
      <c r="FB78" s="129">
        <f>'FF - r3'!A78</f>
        <v>140</v>
      </c>
      <c r="FC78" s="127">
        <f>'FF - r3'!B78</f>
        <v>3.4233E-2</v>
      </c>
      <c r="FD78" s="127">
        <f>'FF - r3'!C78</f>
        <v>1.5263199999999999E-2</v>
      </c>
      <c r="FE78" s="127">
        <f>'FF - r3'!D78</f>
        <v>4.5570800000000002E-2</v>
      </c>
      <c r="FF78" s="127">
        <f>'FF - r3'!E78</f>
        <v>7.9178200000000004E-2</v>
      </c>
      <c r="FG78" s="127">
        <f>'FF - r3'!F78</f>
        <v>3.0011999999999999E-3</v>
      </c>
      <c r="FH78" s="127">
        <f>'FF - r3'!G78</f>
        <v>4.2315E-3</v>
      </c>
      <c r="FI78" s="127">
        <f>'FF - r3'!H78</f>
        <v>1.24724E-2</v>
      </c>
      <c r="FJ78" s="127">
        <f>'FF - r3'!I78</f>
        <v>3.6257200000000003E-2</v>
      </c>
      <c r="FK78" s="127"/>
      <c r="FL78" s="127"/>
    </row>
    <row r="79" spans="1:168" x14ac:dyDescent="0.45">
      <c r="A79" s="63">
        <f t="shared" si="129"/>
        <v>142</v>
      </c>
      <c r="B79" s="134">
        <f t="shared" si="130"/>
        <v>9.3070000000000002E-4</v>
      </c>
      <c r="C79" s="134">
        <f t="shared" si="94"/>
        <v>7.0099999999999996E-5</v>
      </c>
      <c r="D79" s="134">
        <f t="shared" si="95"/>
        <v>1.8381000000000001E-3</v>
      </c>
      <c r="E79" s="134">
        <f t="shared" si="96"/>
        <v>3.7735200000000003E-2</v>
      </c>
      <c r="F79" s="134">
        <f t="shared" si="97"/>
        <v>2.8500000000000002E-5</v>
      </c>
      <c r="G79" s="134">
        <f t="shared" si="98"/>
        <v>2.9490000000000001E-4</v>
      </c>
      <c r="H79" s="134"/>
      <c r="I79" s="135"/>
      <c r="J79" s="135"/>
      <c r="K79" s="135"/>
      <c r="BX79" s="64">
        <f t="shared" si="131"/>
        <v>142</v>
      </c>
      <c r="BY79" s="119">
        <f t="shared" si="99"/>
        <v>9.3070000000000002E-4</v>
      </c>
      <c r="BZ79" s="119">
        <f t="shared" si="100"/>
        <v>9.3070000000000002E-4</v>
      </c>
      <c r="CA79" s="119">
        <f t="shared" si="101"/>
        <v>3.37101E-2</v>
      </c>
      <c r="CB79" s="126">
        <f t="shared" si="102"/>
        <v>7.0099999999999996E-5</v>
      </c>
      <c r="CC79" s="119">
        <f t="shared" si="103"/>
        <v>7.0099999999999996E-5</v>
      </c>
      <c r="CD79" s="119">
        <f t="shared" si="104"/>
        <v>1.47268E-2</v>
      </c>
      <c r="CE79" s="126">
        <f t="shared" si="105"/>
        <v>1.8381000000000001E-3</v>
      </c>
      <c r="CF79" s="119">
        <f t="shared" si="106"/>
        <v>1.8381000000000001E-3</v>
      </c>
      <c r="CG79" s="119">
        <f t="shared" si="107"/>
        <v>4.3962399999999999E-2</v>
      </c>
      <c r="CH79" s="126">
        <f t="shared" si="108"/>
        <v>3.7735200000000003E-2</v>
      </c>
      <c r="CI79" s="119">
        <f t="shared" si="109"/>
        <v>3.7735200000000003E-2</v>
      </c>
      <c r="CJ79" s="119">
        <f t="shared" si="110"/>
        <v>7.8571500000000002E-2</v>
      </c>
      <c r="CK79" s="126">
        <f t="shared" si="111"/>
        <v>2.8500000000000002E-5</v>
      </c>
      <c r="CL79" s="119">
        <f t="shared" si="112"/>
        <v>2.8500000000000002E-5</v>
      </c>
      <c r="CM79" s="119">
        <f t="shared" si="113"/>
        <v>2.9930999999999998E-3</v>
      </c>
      <c r="CN79" s="126">
        <f t="shared" si="114"/>
        <v>2.9490000000000001E-4</v>
      </c>
      <c r="CO79" s="119">
        <f t="shared" si="115"/>
        <v>2.9490000000000001E-4</v>
      </c>
      <c r="CP79" s="119">
        <f t="shared" si="116"/>
        <v>4.1479000000000004E-3</v>
      </c>
      <c r="CQ79" s="126"/>
      <c r="CR79" s="119"/>
      <c r="CS79" s="119"/>
      <c r="CT79" s="138"/>
      <c r="CU79" s="119"/>
      <c r="CV79" s="119"/>
      <c r="CW79" s="138"/>
      <c r="CX79" s="119"/>
      <c r="CY79" s="119"/>
      <c r="DF79" s="64">
        <f t="shared" si="132"/>
        <v>142</v>
      </c>
      <c r="DG79" s="134">
        <f t="shared" si="133"/>
        <v>9.3070000000000002E-4</v>
      </c>
      <c r="DH79" s="134">
        <f t="shared" si="134"/>
        <v>7.0099999999999996E-5</v>
      </c>
      <c r="DI79" s="134">
        <f t="shared" si="135"/>
        <v>1.8381000000000001E-3</v>
      </c>
      <c r="DJ79" s="134">
        <f t="shared" si="136"/>
        <v>3.7735200000000003E-2</v>
      </c>
      <c r="DK79" s="134">
        <f t="shared" si="137"/>
        <v>2.8500000000000002E-5</v>
      </c>
      <c r="DL79" s="134">
        <f t="shared" si="138"/>
        <v>2.9490000000000001E-4</v>
      </c>
      <c r="DM79" s="134"/>
      <c r="DN79" s="134"/>
      <c r="DO79" s="134"/>
      <c r="DP79" s="134"/>
      <c r="DQ79" s="32"/>
      <c r="DR79" s="64">
        <f t="shared" si="139"/>
        <v>142</v>
      </c>
      <c r="DS79" s="134">
        <f t="shared" si="117"/>
        <v>9.3070000000000002E-4</v>
      </c>
      <c r="DT79" s="134">
        <f t="shared" si="118"/>
        <v>7.0099999999999996E-5</v>
      </c>
      <c r="DU79" s="134">
        <f t="shared" si="119"/>
        <v>1.8381000000000001E-3</v>
      </c>
      <c r="DV79" s="134">
        <f t="shared" si="120"/>
        <v>3.7735200000000003E-2</v>
      </c>
      <c r="DW79" s="134">
        <f t="shared" si="121"/>
        <v>2.8500000000000002E-5</v>
      </c>
      <c r="DX79" s="134">
        <f t="shared" si="122"/>
        <v>2.9490000000000001E-4</v>
      </c>
      <c r="DY79" s="134"/>
      <c r="DZ79" s="134"/>
      <c r="EA79" s="134"/>
      <c r="EB79" s="134"/>
      <c r="ED79" s="64">
        <f t="shared" si="140"/>
        <v>142</v>
      </c>
      <c r="EE79" s="134">
        <f t="shared" si="123"/>
        <v>3.4733152091483914E-2</v>
      </c>
      <c r="EF79" s="134">
        <f t="shared" si="124"/>
        <v>1.2794193245666326E-2</v>
      </c>
      <c r="EG79" s="134">
        <f t="shared" si="125"/>
        <v>7.4845954888804925E-2</v>
      </c>
      <c r="EH79" s="134">
        <f t="shared" si="126"/>
        <v>6.7409047876266087E-2</v>
      </c>
      <c r="EI79" s="134">
        <f t="shared" si="127"/>
        <v>2.3664833479230588E-3</v>
      </c>
      <c r="EJ79" s="134">
        <f t="shared" si="128"/>
        <v>4.4061097172118733E-3</v>
      </c>
      <c r="EK79" s="134"/>
      <c r="EL79" s="134"/>
      <c r="EM79" s="134"/>
      <c r="EN79" s="134"/>
      <c r="EP79" s="64">
        <f t="shared" si="141"/>
        <v>142</v>
      </c>
      <c r="EQ79" s="128">
        <f>IFERROR('TLF GC - r3'!CQ79 / 'TLF GC - r3'!CP79, EQ80)</f>
        <v>1.0303485332729334</v>
      </c>
      <c r="ER79" s="128">
        <f>IFERROR('TLF GC - r3'!CS79 / 'TLF GC - r3'!CR79, ER80)</f>
        <v>0.86876940310633177</v>
      </c>
      <c r="ES79" s="128">
        <f>IFERROR('TLF GC - r3'!CU79 / 'TLF GC - r3'!CT79, ES80)</f>
        <v>1.7024992923226421</v>
      </c>
      <c r="ET79" s="128">
        <f>IFERROR('TLF GC - r3'!CW79 / 'TLF GC - r3'!CV79, ET80)</f>
        <v>0.85793255666833501</v>
      </c>
      <c r="EU79" s="128">
        <f>IFERROR('TLF GC - r3'!CY79 / 'TLF GC - r3'!CX79, EU80)</f>
        <v>0.79064626905985735</v>
      </c>
      <c r="EV79" s="128">
        <f>IFERROR('TLF GC - r3'!DA79 / 'TLF GC - r3'!CZ79, EV80)</f>
        <v>1.0622507093256521</v>
      </c>
      <c r="EW79" s="128"/>
      <c r="EX79" s="128"/>
      <c r="EY79" s="128"/>
      <c r="EZ79" s="128"/>
      <c r="FB79" s="129">
        <f>'FF - r3'!A79</f>
        <v>142</v>
      </c>
      <c r="FC79" s="127">
        <f>'FF - r3'!B79</f>
        <v>3.37101E-2</v>
      </c>
      <c r="FD79" s="127">
        <f>'FF - r3'!C79</f>
        <v>1.47268E-2</v>
      </c>
      <c r="FE79" s="127">
        <f>'FF - r3'!D79</f>
        <v>4.3962399999999999E-2</v>
      </c>
      <c r="FF79" s="127">
        <f>'FF - r3'!E79</f>
        <v>7.8571500000000002E-2</v>
      </c>
      <c r="FG79" s="127">
        <f>'FF - r3'!F79</f>
        <v>2.9930999999999998E-3</v>
      </c>
      <c r="FH79" s="127">
        <f>'FF - r3'!G79</f>
        <v>4.1479000000000004E-3</v>
      </c>
      <c r="FI79" s="127">
        <f>'FF - r3'!H79</f>
        <v>1.2222500000000001E-2</v>
      </c>
      <c r="FJ79" s="127">
        <f>'FF - r3'!I79</f>
        <v>3.6212300000000003E-2</v>
      </c>
      <c r="FK79" s="127"/>
      <c r="FL79" s="127"/>
    </row>
    <row r="80" spans="1:168" x14ac:dyDescent="0.45">
      <c r="A80" s="63">
        <f t="shared" si="129"/>
        <v>144</v>
      </c>
      <c r="B80" s="134">
        <f t="shared" si="130"/>
        <v>8.5879999999999995E-4</v>
      </c>
      <c r="C80" s="134">
        <f t="shared" si="94"/>
        <v>6.5400000000000004E-5</v>
      </c>
      <c r="D80" s="134">
        <f t="shared" si="95"/>
        <v>1.2899000000000001E-3</v>
      </c>
      <c r="E80" s="134">
        <f t="shared" si="96"/>
        <v>5.9959400000000003E-2</v>
      </c>
      <c r="F80" s="134">
        <f t="shared" si="97"/>
        <v>3.1600000000000002E-5</v>
      </c>
      <c r="G80" s="134">
        <f t="shared" si="98"/>
        <v>2.4439999999999998E-4</v>
      </c>
      <c r="H80" s="134"/>
      <c r="I80" s="135"/>
      <c r="J80" s="135"/>
      <c r="K80" s="135"/>
      <c r="BX80" s="64">
        <f t="shared" si="131"/>
        <v>144</v>
      </c>
      <c r="BY80" s="119">
        <f t="shared" si="99"/>
        <v>8.5879999999999995E-4</v>
      </c>
      <c r="BZ80" s="119">
        <f t="shared" si="100"/>
        <v>8.5879999999999995E-4</v>
      </c>
      <c r="CA80" s="119">
        <f t="shared" si="101"/>
        <v>3.3476800000000001E-2</v>
      </c>
      <c r="CB80" s="126">
        <f t="shared" si="102"/>
        <v>6.5400000000000004E-5</v>
      </c>
      <c r="CC80" s="119">
        <f t="shared" si="103"/>
        <v>6.5400000000000004E-5</v>
      </c>
      <c r="CD80" s="119">
        <f t="shared" si="104"/>
        <v>1.4190299999999999E-2</v>
      </c>
      <c r="CE80" s="126">
        <f t="shared" si="105"/>
        <v>1.2899000000000001E-3</v>
      </c>
      <c r="CF80" s="119">
        <f t="shared" si="106"/>
        <v>1.2899000000000001E-3</v>
      </c>
      <c r="CG80" s="119">
        <f t="shared" si="107"/>
        <v>4.2354000000000003E-2</v>
      </c>
      <c r="CH80" s="126">
        <f t="shared" si="108"/>
        <v>5.9959400000000003E-2</v>
      </c>
      <c r="CI80" s="119">
        <f t="shared" si="109"/>
        <v>5.9959400000000003E-2</v>
      </c>
      <c r="CJ80" s="119">
        <f t="shared" si="110"/>
        <v>7.7964800000000001E-2</v>
      </c>
      <c r="CK80" s="126">
        <f t="shared" si="111"/>
        <v>3.1600000000000002E-5</v>
      </c>
      <c r="CL80" s="119">
        <f t="shared" si="112"/>
        <v>3.1600000000000002E-5</v>
      </c>
      <c r="CM80" s="119">
        <f t="shared" si="113"/>
        <v>2.9849999999999998E-3</v>
      </c>
      <c r="CN80" s="126">
        <f t="shared" si="114"/>
        <v>2.4439999999999998E-4</v>
      </c>
      <c r="CO80" s="119">
        <f t="shared" si="115"/>
        <v>2.4439999999999998E-4</v>
      </c>
      <c r="CP80" s="119">
        <f t="shared" si="116"/>
        <v>4.0729E-3</v>
      </c>
      <c r="CQ80" s="126"/>
      <c r="CR80" s="119"/>
      <c r="CS80" s="119"/>
      <c r="CT80" s="138"/>
      <c r="CU80" s="119"/>
      <c r="CV80" s="119"/>
      <c r="CW80" s="138"/>
      <c r="CX80" s="119"/>
      <c r="CY80" s="119"/>
      <c r="DF80" s="64">
        <f t="shared" si="132"/>
        <v>144</v>
      </c>
      <c r="DG80" s="134">
        <f t="shared" si="133"/>
        <v>8.5879999999999995E-4</v>
      </c>
      <c r="DH80" s="134">
        <f t="shared" si="134"/>
        <v>6.5400000000000004E-5</v>
      </c>
      <c r="DI80" s="134">
        <f t="shared" si="135"/>
        <v>1.2899000000000001E-3</v>
      </c>
      <c r="DJ80" s="134">
        <f t="shared" si="136"/>
        <v>5.9959400000000003E-2</v>
      </c>
      <c r="DK80" s="134">
        <f t="shared" si="137"/>
        <v>3.1600000000000002E-5</v>
      </c>
      <c r="DL80" s="134">
        <f t="shared" si="138"/>
        <v>2.4439999999999998E-4</v>
      </c>
      <c r="DM80" s="134"/>
      <c r="DN80" s="134"/>
      <c r="DO80" s="134"/>
      <c r="DP80" s="134"/>
      <c r="DQ80" s="32"/>
      <c r="DR80" s="64">
        <f t="shared" si="139"/>
        <v>144</v>
      </c>
      <c r="DS80" s="134">
        <f t="shared" si="117"/>
        <v>8.5879999999999995E-4</v>
      </c>
      <c r="DT80" s="134">
        <f t="shared" si="118"/>
        <v>6.5400000000000004E-5</v>
      </c>
      <c r="DU80" s="134">
        <f t="shared" si="119"/>
        <v>1.2899000000000001E-3</v>
      </c>
      <c r="DV80" s="134">
        <f t="shared" si="120"/>
        <v>5.9959400000000003E-2</v>
      </c>
      <c r="DW80" s="134">
        <f t="shared" si="121"/>
        <v>3.1600000000000002E-5</v>
      </c>
      <c r="DX80" s="134">
        <f t="shared" si="122"/>
        <v>2.4439999999999998E-4</v>
      </c>
      <c r="DY80" s="134"/>
      <c r="DZ80" s="134"/>
      <c r="EA80" s="134"/>
      <c r="EB80" s="134"/>
      <c r="ED80" s="64">
        <f t="shared" si="140"/>
        <v>144</v>
      </c>
      <c r="EE80" s="134">
        <f t="shared" si="123"/>
        <v>3.2050165446913179E-2</v>
      </c>
      <c r="EF80" s="134">
        <f t="shared" si="124"/>
        <v>1.1934520731006107E-2</v>
      </c>
      <c r="EG80" s="134">
        <f t="shared" si="125"/>
        <v>5.2523910713161939E-2</v>
      </c>
      <c r="EH80" s="134">
        <f t="shared" si="126"/>
        <v>0.10710968693278661</v>
      </c>
      <c r="EI80" s="134">
        <f t="shared" si="127"/>
        <v>2.6263170101599965E-3</v>
      </c>
      <c r="EJ80" s="134">
        <f t="shared" si="128"/>
        <v>3.6520887694288036E-3</v>
      </c>
      <c r="EK80" s="134"/>
      <c r="EL80" s="134"/>
      <c r="EM80" s="134"/>
      <c r="EN80" s="134"/>
      <c r="EP80" s="64">
        <f t="shared" si="141"/>
        <v>144</v>
      </c>
      <c r="EQ80" s="128">
        <f>IFERROR('TLF GC - r3'!CQ80 / 'TLF GC - r3'!CP80, EQ81)</f>
        <v>0.95738438103143608</v>
      </c>
      <c r="ER80" s="128">
        <f>IFERROR('TLF GC - r3'!CS80 / 'TLF GC - r3'!CR80, ER81)</f>
        <v>0.84103371535528548</v>
      </c>
      <c r="ES80" s="128">
        <f>IFERROR('TLF GC - r3'!CU80 / 'TLF GC - r3'!CT80, ES81)</f>
        <v>1.2401168889163228</v>
      </c>
      <c r="ET80" s="128">
        <f>IFERROR('TLF GC - r3'!CW80 / 'TLF GC - r3'!CV80, ET81)</f>
        <v>1.3738210953248979</v>
      </c>
      <c r="EU80" s="128">
        <f>IFERROR('TLF GC - r3'!CY80 / 'TLF GC - r3'!CX80, EU81)</f>
        <v>0.87983819435845789</v>
      </c>
      <c r="EV80" s="128">
        <f>IFERROR('TLF GC - r3'!DA80 / 'TLF GC - r3'!CZ80, EV81)</f>
        <v>0.89668019578894731</v>
      </c>
      <c r="EW80" s="128"/>
      <c r="EX80" s="128"/>
      <c r="EY80" s="128"/>
      <c r="EZ80" s="128"/>
      <c r="FB80" s="129">
        <f>'FF - r3'!A80</f>
        <v>144</v>
      </c>
      <c r="FC80" s="127">
        <f>'FF - r3'!B80</f>
        <v>3.3476800000000001E-2</v>
      </c>
      <c r="FD80" s="127">
        <f>'FF - r3'!C80</f>
        <v>1.4190299999999999E-2</v>
      </c>
      <c r="FE80" s="127">
        <f>'FF - r3'!D80</f>
        <v>4.2354000000000003E-2</v>
      </c>
      <c r="FF80" s="127">
        <f>'FF - r3'!E80</f>
        <v>7.7964800000000001E-2</v>
      </c>
      <c r="FG80" s="127">
        <f>'FF - r3'!F80</f>
        <v>2.9849999999999998E-3</v>
      </c>
      <c r="FH80" s="127">
        <f>'FF - r3'!G80</f>
        <v>4.0729E-3</v>
      </c>
      <c r="FI80" s="127">
        <f>'FF - r3'!H80</f>
        <v>1.1998699999999999E-2</v>
      </c>
      <c r="FJ80" s="127">
        <f>'FF - r3'!I80</f>
        <v>3.6167499999999998E-2</v>
      </c>
      <c r="FK80" s="127"/>
      <c r="FL80" s="127"/>
    </row>
    <row r="81" spans="1:168" x14ac:dyDescent="0.45">
      <c r="A81" s="63">
        <f t="shared" si="129"/>
        <v>146</v>
      </c>
      <c r="B81" s="134">
        <f t="shared" si="130"/>
        <v>8.3100000000000003E-4</v>
      </c>
      <c r="C81" s="134">
        <f t="shared" si="94"/>
        <v>7.4400000000000006E-5</v>
      </c>
      <c r="D81" s="134">
        <f t="shared" si="95"/>
        <v>1.1099E-3</v>
      </c>
      <c r="E81" s="134">
        <f t="shared" si="96"/>
        <v>6.2452899999999999E-2</v>
      </c>
      <c r="F81" s="134">
        <f t="shared" si="97"/>
        <v>3.4400000000000003E-5</v>
      </c>
      <c r="G81" s="134">
        <f t="shared" si="98"/>
        <v>2.1929999999999999E-4</v>
      </c>
      <c r="H81" s="134"/>
      <c r="I81" s="135"/>
      <c r="J81" s="135"/>
      <c r="K81" s="135"/>
      <c r="BX81" s="64">
        <f t="shared" si="131"/>
        <v>146</v>
      </c>
      <c r="BY81" s="119">
        <f t="shared" si="99"/>
        <v>8.3100000000000003E-4</v>
      </c>
      <c r="BZ81" s="119">
        <f t="shared" si="100"/>
        <v>8.3100000000000003E-4</v>
      </c>
      <c r="CA81" s="119">
        <f t="shared" si="101"/>
        <v>3.3243500000000002E-2</v>
      </c>
      <c r="CB81" s="126">
        <f t="shared" si="102"/>
        <v>7.4400000000000006E-5</v>
      </c>
      <c r="CC81" s="119">
        <f t="shared" si="103"/>
        <v>7.4400000000000006E-5</v>
      </c>
      <c r="CD81" s="119">
        <f t="shared" si="104"/>
        <v>1.3653800000000001E-2</v>
      </c>
      <c r="CE81" s="126">
        <f t="shared" si="105"/>
        <v>1.1099E-3</v>
      </c>
      <c r="CF81" s="119">
        <f t="shared" si="106"/>
        <v>1.1099E-3</v>
      </c>
      <c r="CG81" s="119">
        <f t="shared" si="107"/>
        <v>4.07456E-2</v>
      </c>
      <c r="CH81" s="126">
        <f t="shared" si="108"/>
        <v>6.2452899999999999E-2</v>
      </c>
      <c r="CI81" s="119">
        <f t="shared" si="109"/>
        <v>6.2452899999999999E-2</v>
      </c>
      <c r="CJ81" s="119">
        <f t="shared" si="110"/>
        <v>7.7358099999999999E-2</v>
      </c>
      <c r="CK81" s="126">
        <f t="shared" si="111"/>
        <v>3.4400000000000003E-5</v>
      </c>
      <c r="CL81" s="119">
        <f t="shared" si="112"/>
        <v>3.4400000000000003E-5</v>
      </c>
      <c r="CM81" s="119">
        <f t="shared" si="113"/>
        <v>2.977E-3</v>
      </c>
      <c r="CN81" s="126">
        <f t="shared" si="114"/>
        <v>2.1929999999999999E-4</v>
      </c>
      <c r="CO81" s="119">
        <f t="shared" si="115"/>
        <v>2.1929999999999999E-4</v>
      </c>
      <c r="CP81" s="119">
        <f t="shared" si="116"/>
        <v>4.0065999999999999E-3</v>
      </c>
      <c r="CQ81" s="126"/>
      <c r="CR81" s="119"/>
      <c r="CS81" s="119"/>
      <c r="CT81" s="138"/>
      <c r="CU81" s="119"/>
      <c r="CV81" s="119"/>
      <c r="CW81" s="138"/>
      <c r="CX81" s="119"/>
      <c r="CY81" s="119"/>
      <c r="DF81" s="64">
        <f t="shared" si="132"/>
        <v>146</v>
      </c>
      <c r="DG81" s="134">
        <f t="shared" si="133"/>
        <v>8.3100000000000003E-4</v>
      </c>
      <c r="DH81" s="134">
        <f t="shared" si="134"/>
        <v>7.4400000000000006E-5</v>
      </c>
      <c r="DI81" s="134">
        <f t="shared" si="135"/>
        <v>1.1099E-3</v>
      </c>
      <c r="DJ81" s="134">
        <f t="shared" si="136"/>
        <v>6.2452899999999999E-2</v>
      </c>
      <c r="DK81" s="134">
        <f t="shared" si="137"/>
        <v>3.4400000000000003E-5</v>
      </c>
      <c r="DL81" s="134">
        <f t="shared" si="138"/>
        <v>2.1929999999999999E-4</v>
      </c>
      <c r="DM81" s="134"/>
      <c r="DN81" s="134"/>
      <c r="DO81" s="134"/>
      <c r="DP81" s="134"/>
      <c r="DQ81" s="32"/>
      <c r="DR81" s="64">
        <f t="shared" si="139"/>
        <v>146</v>
      </c>
      <c r="DS81" s="134">
        <f t="shared" si="117"/>
        <v>8.3100000000000003E-4</v>
      </c>
      <c r="DT81" s="134">
        <f t="shared" si="118"/>
        <v>7.4400000000000006E-5</v>
      </c>
      <c r="DU81" s="134">
        <f t="shared" si="119"/>
        <v>1.1099E-3</v>
      </c>
      <c r="DV81" s="134">
        <f t="shared" si="120"/>
        <v>6.2452899999999999E-2</v>
      </c>
      <c r="DW81" s="134">
        <f t="shared" si="121"/>
        <v>3.4400000000000003E-5</v>
      </c>
      <c r="DX81" s="134">
        <f t="shared" si="122"/>
        <v>2.1929999999999999E-4</v>
      </c>
      <c r="DY81" s="134"/>
      <c r="DZ81" s="134"/>
      <c r="EA81" s="134"/>
      <c r="EB81" s="134"/>
      <c r="ED81" s="64">
        <f t="shared" si="140"/>
        <v>146</v>
      </c>
      <c r="EE81" s="134">
        <f t="shared" si="123"/>
        <v>3.1011939538164047E-2</v>
      </c>
      <c r="EF81" s="134">
        <f t="shared" si="124"/>
        <v>1.358367925546199E-2</v>
      </c>
      <c r="EG81" s="134">
        <f t="shared" si="125"/>
        <v>4.5194736452097782E-2</v>
      </c>
      <c r="EH81" s="134">
        <f t="shared" si="126"/>
        <v>0.11156401865013202</v>
      </c>
      <c r="EI81" s="134">
        <f t="shared" si="127"/>
        <v>2.8577405542280581E-3</v>
      </c>
      <c r="EJ81" s="134">
        <f t="shared" si="128"/>
        <v>3.2774370896119843E-3</v>
      </c>
      <c r="EK81" s="134"/>
      <c r="EL81" s="134"/>
      <c r="EM81" s="134"/>
      <c r="EN81" s="134"/>
      <c r="EP81" s="64">
        <f t="shared" si="141"/>
        <v>146</v>
      </c>
      <c r="EQ81" s="128">
        <f>IFERROR('TLF GC - r3'!CQ81 / 'TLF GC - r3'!CP81, EQ82)</f>
        <v>0.93287227693125108</v>
      </c>
      <c r="ER81" s="128">
        <f>IFERROR('TLF GC - r3'!CS81 / 'TLF GC - r3'!CR81, ER82)</f>
        <v>0.99486437881483458</v>
      </c>
      <c r="ES81" s="128">
        <f>IFERROR('TLF GC - r3'!CU81 / 'TLF GC - r3'!CT81, ES82)</f>
        <v>1.1091930527982845</v>
      </c>
      <c r="ET81" s="128">
        <f>IFERROR('TLF GC - r3'!CW81 / 'TLF GC - r3'!CV81, ET82)</f>
        <v>1.4421763028064549</v>
      </c>
      <c r="EU81" s="128">
        <f>IFERROR('TLF GC - r3'!CY81 / 'TLF GC - r3'!CX81, EU82)</f>
        <v>0.95993972261607596</v>
      </c>
      <c r="EV81" s="128">
        <f>IFERROR('TLF GC - r3'!DA81 / 'TLF GC - r3'!CZ81, EV82)</f>
        <v>0.81800955663454911</v>
      </c>
      <c r="EW81" s="128"/>
      <c r="EX81" s="128"/>
      <c r="EY81" s="128"/>
      <c r="EZ81" s="128"/>
      <c r="FB81" s="129">
        <f>'FF - r3'!A81</f>
        <v>146</v>
      </c>
      <c r="FC81" s="127">
        <f>'FF - r3'!B81</f>
        <v>3.3243500000000002E-2</v>
      </c>
      <c r="FD81" s="127">
        <f>'FF - r3'!C81</f>
        <v>1.3653800000000001E-2</v>
      </c>
      <c r="FE81" s="127">
        <f>'FF - r3'!D81</f>
        <v>4.07456E-2</v>
      </c>
      <c r="FF81" s="127">
        <f>'FF - r3'!E81</f>
        <v>7.7358099999999999E-2</v>
      </c>
      <c r="FG81" s="127">
        <f>'FF - r3'!F81</f>
        <v>2.977E-3</v>
      </c>
      <c r="FH81" s="127">
        <f>'FF - r3'!G81</f>
        <v>4.0065999999999999E-3</v>
      </c>
      <c r="FI81" s="127">
        <f>'FF - r3'!H81</f>
        <v>1.1801000000000001E-2</v>
      </c>
      <c r="FJ81" s="127">
        <f>'FF - r3'!I81</f>
        <v>3.6122599999999998E-2</v>
      </c>
      <c r="FK81" s="127"/>
      <c r="FL81" s="127"/>
    </row>
    <row r="82" spans="1:168" x14ac:dyDescent="0.45">
      <c r="A82" s="63">
        <f t="shared" si="129"/>
        <v>148</v>
      </c>
      <c r="B82" s="134">
        <f t="shared" si="130"/>
        <v>8.2620000000000002E-4</v>
      </c>
      <c r="C82" s="134">
        <f t="shared" si="94"/>
        <v>6.9400000000000006E-5</v>
      </c>
      <c r="D82" s="134">
        <f t="shared" si="95"/>
        <v>1.2436999999999999E-3</v>
      </c>
      <c r="E82" s="134">
        <f t="shared" si="96"/>
        <v>5.1824200000000001E-2</v>
      </c>
      <c r="F82" s="134">
        <f t="shared" si="97"/>
        <v>3.1199999999999999E-5</v>
      </c>
      <c r="G82" s="134">
        <f t="shared" si="98"/>
        <v>3.4600000000000001E-4</v>
      </c>
      <c r="H82" s="134"/>
      <c r="I82" s="135"/>
      <c r="J82" s="135"/>
      <c r="K82" s="135"/>
      <c r="BX82" s="64">
        <f t="shared" si="131"/>
        <v>148</v>
      </c>
      <c r="BY82" s="119">
        <f t="shared" si="99"/>
        <v>8.2620000000000002E-4</v>
      </c>
      <c r="BZ82" s="119">
        <f t="shared" si="100"/>
        <v>8.2620000000000002E-4</v>
      </c>
      <c r="CA82" s="119">
        <f t="shared" si="101"/>
        <v>3.3010200000000003E-2</v>
      </c>
      <c r="CB82" s="126">
        <f t="shared" si="102"/>
        <v>6.9400000000000006E-5</v>
      </c>
      <c r="CC82" s="119">
        <f t="shared" si="103"/>
        <v>6.9400000000000006E-5</v>
      </c>
      <c r="CD82" s="119">
        <f t="shared" si="104"/>
        <v>1.31174E-2</v>
      </c>
      <c r="CE82" s="126">
        <f t="shared" si="105"/>
        <v>1.2436999999999999E-3</v>
      </c>
      <c r="CF82" s="119">
        <f t="shared" si="106"/>
        <v>1.2436999999999999E-3</v>
      </c>
      <c r="CG82" s="119">
        <f t="shared" si="107"/>
        <v>3.9137199999999997E-2</v>
      </c>
      <c r="CH82" s="126">
        <f t="shared" si="108"/>
        <v>5.1824200000000001E-2</v>
      </c>
      <c r="CI82" s="119">
        <f t="shared" si="109"/>
        <v>5.1824200000000001E-2</v>
      </c>
      <c r="CJ82" s="119">
        <f t="shared" si="110"/>
        <v>7.6751399999999997E-2</v>
      </c>
      <c r="CK82" s="126">
        <f t="shared" si="111"/>
        <v>3.1199999999999999E-5</v>
      </c>
      <c r="CL82" s="119">
        <f t="shared" si="112"/>
        <v>3.1199999999999999E-5</v>
      </c>
      <c r="CM82" s="119">
        <f t="shared" si="113"/>
        <v>2.9689999999999999E-3</v>
      </c>
      <c r="CN82" s="126">
        <f t="shared" si="114"/>
        <v>3.4600000000000001E-4</v>
      </c>
      <c r="CO82" s="119">
        <f t="shared" si="115"/>
        <v>3.4600000000000001E-4</v>
      </c>
      <c r="CP82" s="119">
        <f t="shared" si="116"/>
        <v>3.9490000000000003E-3</v>
      </c>
      <c r="CQ82" s="126"/>
      <c r="CR82" s="119"/>
      <c r="CS82" s="119"/>
      <c r="CT82" s="138"/>
      <c r="CU82" s="119"/>
      <c r="CV82" s="119"/>
      <c r="CW82" s="138"/>
      <c r="CX82" s="119"/>
      <c r="CY82" s="119"/>
      <c r="DF82" s="64">
        <f t="shared" si="132"/>
        <v>148</v>
      </c>
      <c r="DG82" s="134">
        <f t="shared" si="133"/>
        <v>8.2620000000000002E-4</v>
      </c>
      <c r="DH82" s="134">
        <f t="shared" si="134"/>
        <v>6.9400000000000006E-5</v>
      </c>
      <c r="DI82" s="134">
        <f t="shared" si="135"/>
        <v>1.2436999999999999E-3</v>
      </c>
      <c r="DJ82" s="134">
        <f t="shared" si="136"/>
        <v>5.1824200000000001E-2</v>
      </c>
      <c r="DK82" s="134">
        <f t="shared" si="137"/>
        <v>3.1199999999999999E-5</v>
      </c>
      <c r="DL82" s="134">
        <f t="shared" si="138"/>
        <v>3.4600000000000001E-4</v>
      </c>
      <c r="DM82" s="134"/>
      <c r="DN82" s="134"/>
      <c r="DO82" s="134"/>
      <c r="DP82" s="134"/>
      <c r="DQ82" s="32"/>
      <c r="DR82" s="64">
        <f t="shared" si="139"/>
        <v>148</v>
      </c>
      <c r="DS82" s="134">
        <f t="shared" si="117"/>
        <v>8.2620000000000002E-4</v>
      </c>
      <c r="DT82" s="134">
        <f t="shared" si="118"/>
        <v>6.9400000000000006E-5</v>
      </c>
      <c r="DU82" s="134">
        <f t="shared" si="119"/>
        <v>1.2436999999999999E-3</v>
      </c>
      <c r="DV82" s="134">
        <f t="shared" si="120"/>
        <v>5.1824200000000001E-2</v>
      </c>
      <c r="DW82" s="134">
        <f t="shared" si="121"/>
        <v>3.1199999999999999E-5</v>
      </c>
      <c r="DX82" s="134">
        <f t="shared" si="122"/>
        <v>3.4600000000000001E-4</v>
      </c>
      <c r="DY82" s="134"/>
      <c r="DZ82" s="134"/>
      <c r="EA82" s="134"/>
      <c r="EB82" s="134"/>
      <c r="ED82" s="64">
        <f t="shared" si="140"/>
        <v>148</v>
      </c>
      <c r="EE82" s="134">
        <f t="shared" si="123"/>
        <v>3.0834927705187878E-2</v>
      </c>
      <c r="EF82" s="134">
        <f t="shared" si="124"/>
        <v>1.2658262784075947E-2</v>
      </c>
      <c r="EG82" s="134">
        <f t="shared" si="125"/>
        <v>5.0642184103975051E-2</v>
      </c>
      <c r="EH82" s="134">
        <f t="shared" si="126"/>
        <v>9.257719810992493E-2</v>
      </c>
      <c r="EI82" s="134">
        <f t="shared" si="127"/>
        <v>2.5893198900810346E-3</v>
      </c>
      <c r="EJ82" s="134">
        <f t="shared" si="128"/>
        <v>5.1705497874956503E-3</v>
      </c>
      <c r="EK82" s="134"/>
      <c r="EL82" s="134"/>
      <c r="EM82" s="134"/>
      <c r="EN82" s="134"/>
      <c r="EP82" s="64">
        <f t="shared" si="141"/>
        <v>148</v>
      </c>
      <c r="EQ82" s="128">
        <f>IFERROR('TLF GC - r3'!CQ82 / 'TLF GC - r3'!CP82, EQ83)</f>
        <v>0.93410302588860039</v>
      </c>
      <c r="ER82" s="128">
        <f>IFERROR('TLF GC - r3'!CS82 / 'TLF GC - r3'!CR82, ER83)</f>
        <v>0.96499784896976126</v>
      </c>
      <c r="ES82" s="128">
        <f>IFERROR('TLF GC - r3'!CU82 / 'TLF GC - r3'!CT82, ES83)</f>
        <v>1.2939654370771301</v>
      </c>
      <c r="ET82" s="128">
        <f>IFERROR('TLF GC - r3'!CW82 / 'TLF GC - r3'!CV82, ET83)</f>
        <v>1.2061955626858263</v>
      </c>
      <c r="EU82" s="128">
        <f>IFERROR('TLF GC - r3'!CY82 / 'TLF GC - r3'!CX82, EU83)</f>
        <v>0.87211852141496615</v>
      </c>
      <c r="EV82" s="128">
        <f>IFERROR('TLF GC - r3'!DA82 / 'TLF GC - r3'!CZ82, EV83)</f>
        <v>1.3093314225109267</v>
      </c>
      <c r="EW82" s="128"/>
      <c r="EX82" s="128"/>
      <c r="EY82" s="128"/>
      <c r="EZ82" s="128"/>
      <c r="FB82" s="129">
        <f>'FF - r3'!A82</f>
        <v>148</v>
      </c>
      <c r="FC82" s="127">
        <f>'FF - r3'!B82</f>
        <v>3.3010200000000003E-2</v>
      </c>
      <c r="FD82" s="127">
        <f>'FF - r3'!C82</f>
        <v>1.31174E-2</v>
      </c>
      <c r="FE82" s="127">
        <f>'FF - r3'!D82</f>
        <v>3.9137199999999997E-2</v>
      </c>
      <c r="FF82" s="127">
        <f>'FF - r3'!E82</f>
        <v>7.6751399999999997E-2</v>
      </c>
      <c r="FG82" s="127">
        <f>'FF - r3'!F82</f>
        <v>2.9689999999999999E-3</v>
      </c>
      <c r="FH82" s="127">
        <f>'FF - r3'!G82</f>
        <v>3.9490000000000003E-3</v>
      </c>
      <c r="FI82" s="127">
        <f>'FF - r3'!H82</f>
        <v>1.16293E-2</v>
      </c>
      <c r="FJ82" s="127">
        <f>'FF - r3'!I82</f>
        <v>3.60778E-2</v>
      </c>
      <c r="FK82" s="127"/>
      <c r="FL82" s="127"/>
    </row>
    <row r="83" spans="1:168" x14ac:dyDescent="0.45">
      <c r="A83" s="63">
        <f t="shared" si="129"/>
        <v>150</v>
      </c>
      <c r="B83" s="134">
        <f t="shared" si="130"/>
        <v>8.0539999999999995E-4</v>
      </c>
      <c r="C83" s="134">
        <f t="shared" si="94"/>
        <v>7.36E-5</v>
      </c>
      <c r="D83" s="134">
        <f t="shared" si="95"/>
        <v>9.9470000000000005E-4</v>
      </c>
      <c r="E83" s="134">
        <f t="shared" si="96"/>
        <v>4.3916799999999999E-2</v>
      </c>
      <c r="F83" s="134">
        <f t="shared" si="97"/>
        <v>3.1999999999999999E-5</v>
      </c>
      <c r="G83" s="134">
        <f t="shared" si="98"/>
        <v>2.209E-4</v>
      </c>
      <c r="H83" s="134"/>
      <c r="I83" s="135"/>
      <c r="J83" s="135"/>
      <c r="K83" s="135"/>
      <c r="BX83" s="64">
        <f t="shared" si="131"/>
        <v>150</v>
      </c>
      <c r="BY83" s="119">
        <f t="shared" si="99"/>
        <v>8.0539999999999995E-4</v>
      </c>
      <c r="BZ83" s="119">
        <f t="shared" si="100"/>
        <v>8.0539999999999995E-4</v>
      </c>
      <c r="CA83" s="119">
        <f t="shared" si="101"/>
        <v>3.2776899999999998E-2</v>
      </c>
      <c r="CB83" s="126">
        <f t="shared" si="102"/>
        <v>7.36E-5</v>
      </c>
      <c r="CC83" s="119">
        <f t="shared" si="103"/>
        <v>7.36E-5</v>
      </c>
      <c r="CD83" s="119">
        <f t="shared" si="104"/>
        <v>1.2581E-2</v>
      </c>
      <c r="CE83" s="126">
        <f t="shared" si="105"/>
        <v>9.9470000000000005E-4</v>
      </c>
      <c r="CF83" s="119">
        <f t="shared" si="106"/>
        <v>9.9470000000000005E-4</v>
      </c>
      <c r="CG83" s="119">
        <f t="shared" si="107"/>
        <v>3.7528800000000001E-2</v>
      </c>
      <c r="CH83" s="126">
        <f t="shared" si="108"/>
        <v>4.3916799999999999E-2</v>
      </c>
      <c r="CI83" s="119">
        <f t="shared" si="109"/>
        <v>4.3916799999999999E-2</v>
      </c>
      <c r="CJ83" s="119">
        <f t="shared" si="110"/>
        <v>7.6144699999999996E-2</v>
      </c>
      <c r="CK83" s="126">
        <f t="shared" si="111"/>
        <v>3.1999999999999999E-5</v>
      </c>
      <c r="CL83" s="119">
        <f t="shared" si="112"/>
        <v>3.1999999999999999E-5</v>
      </c>
      <c r="CM83" s="119">
        <f t="shared" si="113"/>
        <v>2.9608999999999998E-3</v>
      </c>
      <c r="CN83" s="126">
        <f t="shared" si="114"/>
        <v>2.209E-4</v>
      </c>
      <c r="CO83" s="119">
        <f t="shared" si="115"/>
        <v>2.209E-4</v>
      </c>
      <c r="CP83" s="119">
        <f t="shared" si="116"/>
        <v>3.9001000000000001E-3</v>
      </c>
      <c r="CQ83" s="126"/>
      <c r="CR83" s="119"/>
      <c r="CS83" s="119"/>
      <c r="CT83" s="138"/>
      <c r="CU83" s="119"/>
      <c r="CV83" s="119"/>
      <c r="CW83" s="138"/>
      <c r="CX83" s="119"/>
      <c r="CY83" s="119"/>
      <c r="DF83" s="64">
        <f t="shared" si="132"/>
        <v>150</v>
      </c>
      <c r="DG83" s="134">
        <f t="shared" si="133"/>
        <v>8.0539999999999995E-4</v>
      </c>
      <c r="DH83" s="134">
        <f t="shared" si="134"/>
        <v>7.36E-5</v>
      </c>
      <c r="DI83" s="134">
        <f t="shared" si="135"/>
        <v>9.9470000000000005E-4</v>
      </c>
      <c r="DJ83" s="134">
        <f t="shared" si="136"/>
        <v>4.3916799999999999E-2</v>
      </c>
      <c r="DK83" s="134">
        <f t="shared" si="137"/>
        <v>3.1999999999999999E-5</v>
      </c>
      <c r="DL83" s="134">
        <f t="shared" si="138"/>
        <v>2.209E-4</v>
      </c>
      <c r="DM83" s="134"/>
      <c r="DN83" s="134"/>
      <c r="DO83" s="134"/>
      <c r="DP83" s="134"/>
      <c r="DQ83" s="32"/>
      <c r="DR83" s="64">
        <f t="shared" si="139"/>
        <v>150</v>
      </c>
      <c r="DS83" s="134">
        <f t="shared" si="117"/>
        <v>8.0539999999999995E-4</v>
      </c>
      <c r="DT83" s="134">
        <f t="shared" si="118"/>
        <v>7.36E-5</v>
      </c>
      <c r="DU83" s="134">
        <f t="shared" si="119"/>
        <v>9.9470000000000005E-4</v>
      </c>
      <c r="DV83" s="134">
        <f t="shared" si="120"/>
        <v>4.3916799999999999E-2</v>
      </c>
      <c r="DW83" s="134">
        <f t="shared" si="121"/>
        <v>3.1999999999999999E-5</v>
      </c>
      <c r="DX83" s="134">
        <f t="shared" si="122"/>
        <v>2.209E-4</v>
      </c>
      <c r="DY83" s="134"/>
      <c r="DZ83" s="134"/>
      <c r="EA83" s="134"/>
      <c r="EB83" s="134"/>
      <c r="ED83" s="64">
        <f t="shared" si="140"/>
        <v>150</v>
      </c>
      <c r="EE83" s="134">
        <f t="shared" si="123"/>
        <v>3.0056005772054466E-2</v>
      </c>
      <c r="EF83" s="134">
        <f t="shared" si="124"/>
        <v>1.3422316565744576E-2</v>
      </c>
      <c r="EG83" s="134">
        <f t="shared" si="125"/>
        <v>4.0502083402111262E-2</v>
      </c>
      <c r="EH83" s="134">
        <f t="shared" si="126"/>
        <v>7.8451658862731546E-2</v>
      </c>
      <c r="EI83" s="134">
        <f t="shared" si="127"/>
        <v>2.6554957944083376E-3</v>
      </c>
      <c r="EJ83" s="134">
        <f t="shared" si="128"/>
        <v>3.3002637382463008E-3</v>
      </c>
      <c r="EK83" s="134"/>
      <c r="EL83" s="134"/>
      <c r="EM83" s="134"/>
      <c r="EN83" s="134"/>
      <c r="EP83" s="64">
        <f t="shared" si="141"/>
        <v>150</v>
      </c>
      <c r="EQ83" s="128">
        <f>IFERROR('TLF GC - r3'!CQ83 / 'TLF GC - r3'!CP83, EQ84)</f>
        <v>0.91698744457390624</v>
      </c>
      <c r="ER83" s="128">
        <f>IFERROR('TLF GC - r3'!CS83 / 'TLF GC - r3'!CR83, ER84)</f>
        <v>1.0668719947336918</v>
      </c>
      <c r="ES83" s="128">
        <f>IFERROR('TLF GC - r3'!CU83 / 'TLF GC - r3'!CT83, ES84)</f>
        <v>1.0792267112753742</v>
      </c>
      <c r="ET83" s="128">
        <f>IFERROR('TLF GC - r3'!CW83 / 'TLF GC - r3'!CV83, ET84)</f>
        <v>1.0302970379124423</v>
      </c>
      <c r="EU83" s="128">
        <f>IFERROR('TLF GC - r3'!CY83 / 'TLF GC - r3'!CX83, EU84)</f>
        <v>0.89685426539509538</v>
      </c>
      <c r="EV83" s="128">
        <f>IFERROR('TLF GC - r3'!DA83 / 'TLF GC - r3'!CZ83, EV84)</f>
        <v>0.84619977391510492</v>
      </c>
      <c r="EW83" s="128"/>
      <c r="EX83" s="128"/>
      <c r="EY83" s="128"/>
      <c r="EZ83" s="128"/>
      <c r="FB83" s="129">
        <f>'FF - r3'!A83</f>
        <v>150</v>
      </c>
      <c r="FC83" s="127">
        <f>'FF - r3'!B83</f>
        <v>3.2776899999999998E-2</v>
      </c>
      <c r="FD83" s="127">
        <f>'FF - r3'!C83</f>
        <v>1.2581E-2</v>
      </c>
      <c r="FE83" s="127">
        <f>'FF - r3'!D83</f>
        <v>3.7528800000000001E-2</v>
      </c>
      <c r="FF83" s="127">
        <f>'FF - r3'!E83</f>
        <v>7.6144699999999996E-2</v>
      </c>
      <c r="FG83" s="127">
        <f>'FF - r3'!F83</f>
        <v>2.9608999999999998E-3</v>
      </c>
      <c r="FH83" s="127">
        <f>'FF - r3'!G83</f>
        <v>3.9001000000000001E-3</v>
      </c>
      <c r="FI83" s="127">
        <f>'FF - r3'!H83</f>
        <v>1.1483699999999999E-2</v>
      </c>
      <c r="FJ83" s="127">
        <f>'FF - r3'!I83</f>
        <v>3.60329E-2</v>
      </c>
      <c r="FK83" s="127"/>
      <c r="FL83" s="127"/>
    </row>
    <row r="84" spans="1:168" x14ac:dyDescent="0.45">
      <c r="A84" s="63">
        <f t="shared" si="129"/>
        <v>152</v>
      </c>
      <c r="B84" s="134">
        <f t="shared" si="130"/>
        <v>7.5540000000000004E-4</v>
      </c>
      <c r="C84" s="134">
        <f t="shared" si="94"/>
        <v>9.1899999999999998E-5</v>
      </c>
      <c r="D84" s="134">
        <f t="shared" si="95"/>
        <v>1.0359E-3</v>
      </c>
      <c r="E84" s="134">
        <f t="shared" si="96"/>
        <v>4.4995800000000002E-2</v>
      </c>
      <c r="F84" s="134">
        <f t="shared" si="97"/>
        <v>3.3399999999999999E-5</v>
      </c>
      <c r="G84" s="134">
        <f t="shared" si="98"/>
        <v>2.2560000000000001E-4</v>
      </c>
      <c r="H84" s="134"/>
      <c r="I84" s="135"/>
      <c r="J84" s="135"/>
      <c r="K84" s="135"/>
      <c r="BX84" s="64">
        <f t="shared" si="131"/>
        <v>152</v>
      </c>
      <c r="BY84" s="119">
        <f t="shared" si="99"/>
        <v>7.5540000000000004E-4</v>
      </c>
      <c r="BZ84" s="119">
        <f t="shared" si="100"/>
        <v>7.5540000000000004E-4</v>
      </c>
      <c r="CA84" s="119">
        <f t="shared" si="101"/>
        <v>3.2543500000000003E-2</v>
      </c>
      <c r="CB84" s="126">
        <f t="shared" si="102"/>
        <v>9.1899999999999998E-5</v>
      </c>
      <c r="CC84" s="119">
        <f t="shared" si="103"/>
        <v>9.1899999999999998E-5</v>
      </c>
      <c r="CD84" s="119">
        <f t="shared" si="104"/>
        <v>1.20445E-2</v>
      </c>
      <c r="CE84" s="126">
        <f t="shared" si="105"/>
        <v>1.0359E-3</v>
      </c>
      <c r="CF84" s="119">
        <f t="shared" si="106"/>
        <v>1.0359E-3</v>
      </c>
      <c r="CG84" s="119">
        <f t="shared" si="107"/>
        <v>3.5920399999999998E-2</v>
      </c>
      <c r="CH84" s="126">
        <f t="shared" si="108"/>
        <v>4.4995800000000002E-2</v>
      </c>
      <c r="CI84" s="119">
        <f t="shared" si="109"/>
        <v>4.4995800000000002E-2</v>
      </c>
      <c r="CJ84" s="119">
        <f t="shared" si="110"/>
        <v>7.5537999999999994E-2</v>
      </c>
      <c r="CK84" s="126">
        <f t="shared" si="111"/>
        <v>3.3399999999999999E-5</v>
      </c>
      <c r="CL84" s="119">
        <f t="shared" si="112"/>
        <v>3.3399999999999999E-5</v>
      </c>
      <c r="CM84" s="119">
        <f t="shared" si="113"/>
        <v>2.9528000000000002E-3</v>
      </c>
      <c r="CN84" s="126">
        <f t="shared" si="114"/>
        <v>2.2560000000000001E-4</v>
      </c>
      <c r="CO84" s="119">
        <f t="shared" si="115"/>
        <v>2.2560000000000001E-4</v>
      </c>
      <c r="CP84" s="119">
        <f t="shared" si="116"/>
        <v>3.8511999999999999E-3</v>
      </c>
      <c r="CQ84" s="126"/>
      <c r="CR84" s="119"/>
      <c r="CS84" s="119"/>
      <c r="CT84" s="138"/>
      <c r="CU84" s="119"/>
      <c r="CV84" s="119"/>
      <c r="CW84" s="138"/>
      <c r="CX84" s="119"/>
      <c r="CY84" s="119"/>
      <c r="DF84" s="64">
        <f t="shared" si="132"/>
        <v>152</v>
      </c>
      <c r="DG84" s="134">
        <f t="shared" si="133"/>
        <v>7.5540000000000004E-4</v>
      </c>
      <c r="DH84" s="134">
        <f t="shared" si="134"/>
        <v>9.1899999999999998E-5</v>
      </c>
      <c r="DI84" s="134">
        <f t="shared" si="135"/>
        <v>1.0359E-3</v>
      </c>
      <c r="DJ84" s="134">
        <f t="shared" si="136"/>
        <v>4.4995800000000002E-2</v>
      </c>
      <c r="DK84" s="134">
        <f t="shared" si="137"/>
        <v>3.3399999999999999E-5</v>
      </c>
      <c r="DL84" s="134">
        <f t="shared" si="138"/>
        <v>2.2560000000000001E-4</v>
      </c>
      <c r="DM84" s="134"/>
      <c r="DN84" s="134"/>
      <c r="DO84" s="134"/>
      <c r="DP84" s="134"/>
      <c r="DQ84" s="32"/>
      <c r="DR84" s="64">
        <f t="shared" si="139"/>
        <v>152</v>
      </c>
      <c r="DS84" s="134">
        <f t="shared" si="117"/>
        <v>7.5540000000000004E-4</v>
      </c>
      <c r="DT84" s="134">
        <f t="shared" si="118"/>
        <v>9.1899999999999998E-5</v>
      </c>
      <c r="DU84" s="134">
        <f t="shared" si="119"/>
        <v>1.0359E-3</v>
      </c>
      <c r="DV84" s="134">
        <f t="shared" si="120"/>
        <v>4.4995800000000002E-2</v>
      </c>
      <c r="DW84" s="134">
        <f t="shared" si="121"/>
        <v>3.3399999999999999E-5</v>
      </c>
      <c r="DX84" s="134">
        <f t="shared" si="122"/>
        <v>2.2560000000000001E-4</v>
      </c>
      <c r="DY84" s="134"/>
      <c r="DZ84" s="134"/>
      <c r="EA84" s="134"/>
      <c r="EB84" s="134"/>
      <c r="ED84" s="64">
        <f t="shared" si="140"/>
        <v>152</v>
      </c>
      <c r="EE84" s="134">
        <f t="shared" si="123"/>
        <v>2.819290300211522E-2</v>
      </c>
      <c r="EF84" s="134">
        <f t="shared" si="124"/>
        <v>1.67741972540301E-2</v>
      </c>
      <c r="EG84" s="134">
        <f t="shared" si="125"/>
        <v>4.2181587321729511E-2</v>
      </c>
      <c r="EH84" s="134">
        <f t="shared" si="126"/>
        <v>8.0379241986523922E-2</v>
      </c>
      <c r="EI84" s="134">
        <f t="shared" si="127"/>
        <v>2.772407660042837E-3</v>
      </c>
      <c r="EJ84" s="134">
        <f t="shared" si="128"/>
        <v>3.3713877523751583E-3</v>
      </c>
      <c r="EK84" s="134"/>
      <c r="EL84" s="134"/>
      <c r="EM84" s="134"/>
      <c r="EN84" s="134"/>
      <c r="EP84" s="64">
        <f t="shared" si="141"/>
        <v>152</v>
      </c>
      <c r="EQ84" s="128">
        <f>IFERROR('TLF GC - r3'!CQ84 / 'TLF GC - r3'!CP84, EQ85)</f>
        <v>0.86631441000861054</v>
      </c>
      <c r="ER84" s="128">
        <f>IFERROR('TLF GC - r3'!CS84 / 'TLF GC - r3'!CR84, ER85)</f>
        <v>1.3926852301075263</v>
      </c>
      <c r="ES84" s="128">
        <f>IFERROR('TLF GC - r3'!CU84 / 'TLF GC - r3'!CT84, ES85)</f>
        <v>1.174307282817828</v>
      </c>
      <c r="ET84" s="128">
        <f>IFERROR('TLF GC - r3'!CW84 / 'TLF GC - r3'!CV84, ET85)</f>
        <v>1.0640901531219245</v>
      </c>
      <c r="EU84" s="128">
        <f>IFERROR('TLF GC - r3'!CY84 / 'TLF GC - r3'!CX84, EU85)</f>
        <v>0.93890803984111237</v>
      </c>
      <c r="EV84" s="128">
        <f>IFERROR('TLF GC - r3'!DA84 / 'TLF GC - r3'!CZ84, EV85)</f>
        <v>0.87541227471311756</v>
      </c>
      <c r="EW84" s="128"/>
      <c r="EX84" s="128"/>
      <c r="EY84" s="128"/>
      <c r="EZ84" s="128"/>
      <c r="FB84" s="129">
        <f>'FF - r3'!A84</f>
        <v>152</v>
      </c>
      <c r="FC84" s="127">
        <f>'FF - r3'!B84</f>
        <v>3.2543500000000003E-2</v>
      </c>
      <c r="FD84" s="127">
        <f>'FF - r3'!C84</f>
        <v>1.20445E-2</v>
      </c>
      <c r="FE84" s="127">
        <f>'FF - r3'!D84</f>
        <v>3.5920399999999998E-2</v>
      </c>
      <c r="FF84" s="127">
        <f>'FF - r3'!E84</f>
        <v>7.5537999999999994E-2</v>
      </c>
      <c r="FG84" s="127">
        <f>'FF - r3'!F84</f>
        <v>2.9528000000000002E-3</v>
      </c>
      <c r="FH84" s="127">
        <f>'FF - r3'!G84</f>
        <v>3.8511999999999999E-3</v>
      </c>
      <c r="FI84" s="127">
        <f>'FF - r3'!H84</f>
        <v>1.13382E-2</v>
      </c>
      <c r="FJ84" s="127">
        <f>'FF - r3'!I84</f>
        <v>3.5988100000000002E-2</v>
      </c>
      <c r="FK84" s="127"/>
      <c r="FL84" s="127"/>
    </row>
    <row r="85" spans="1:168" x14ac:dyDescent="0.45">
      <c r="A85" s="63">
        <f t="shared" si="129"/>
        <v>154</v>
      </c>
      <c r="B85" s="134">
        <f t="shared" si="130"/>
        <v>6.646E-4</v>
      </c>
      <c r="C85" s="134">
        <f t="shared" si="94"/>
        <v>8.1000000000000004E-5</v>
      </c>
      <c r="D85" s="134">
        <f t="shared" si="95"/>
        <v>1.0725000000000001E-3</v>
      </c>
      <c r="E85" s="134">
        <f t="shared" si="96"/>
        <v>2.93631E-2</v>
      </c>
      <c r="F85" s="134">
        <f t="shared" si="97"/>
        <v>3.2199999999999997E-5</v>
      </c>
      <c r="G85" s="134">
        <f t="shared" si="98"/>
        <v>2.1699999999999999E-4</v>
      </c>
      <c r="H85" s="134"/>
      <c r="I85" s="135"/>
      <c r="J85" s="135"/>
      <c r="K85" s="135"/>
      <c r="BX85" s="64">
        <f t="shared" si="131"/>
        <v>154</v>
      </c>
      <c r="BY85" s="119">
        <f t="shared" si="99"/>
        <v>6.646E-4</v>
      </c>
      <c r="BZ85" s="119">
        <f t="shared" si="100"/>
        <v>6.646E-4</v>
      </c>
      <c r="CA85" s="119">
        <f t="shared" si="101"/>
        <v>3.2310199999999997E-2</v>
      </c>
      <c r="CB85" s="126">
        <f t="shared" si="102"/>
        <v>8.1000000000000004E-5</v>
      </c>
      <c r="CC85" s="119">
        <f t="shared" si="103"/>
        <v>8.1000000000000004E-5</v>
      </c>
      <c r="CD85" s="119">
        <f t="shared" si="104"/>
        <v>1.15081E-2</v>
      </c>
      <c r="CE85" s="126">
        <f t="shared" si="105"/>
        <v>1.0725000000000001E-3</v>
      </c>
      <c r="CF85" s="119">
        <f t="shared" si="106"/>
        <v>1.0725000000000001E-3</v>
      </c>
      <c r="CG85" s="119">
        <f t="shared" si="107"/>
        <v>3.4312000000000002E-2</v>
      </c>
      <c r="CH85" s="126">
        <f t="shared" si="108"/>
        <v>2.93631E-2</v>
      </c>
      <c r="CI85" s="119">
        <f t="shared" si="109"/>
        <v>2.93631E-2</v>
      </c>
      <c r="CJ85" s="119">
        <f t="shared" si="110"/>
        <v>7.4931300000000006E-2</v>
      </c>
      <c r="CK85" s="126">
        <f t="shared" si="111"/>
        <v>3.2199999999999997E-5</v>
      </c>
      <c r="CL85" s="119">
        <f t="shared" si="112"/>
        <v>3.2199999999999997E-5</v>
      </c>
      <c r="CM85" s="119">
        <f t="shared" si="113"/>
        <v>2.9448E-3</v>
      </c>
      <c r="CN85" s="126">
        <f t="shared" si="114"/>
        <v>2.1699999999999999E-4</v>
      </c>
      <c r="CO85" s="119">
        <f t="shared" si="115"/>
        <v>2.1699999999999999E-4</v>
      </c>
      <c r="CP85" s="119">
        <f t="shared" si="116"/>
        <v>3.8024000000000001E-3</v>
      </c>
      <c r="CQ85" s="126"/>
      <c r="CR85" s="119"/>
      <c r="CS85" s="119"/>
      <c r="CT85" s="138"/>
      <c r="CU85" s="119"/>
      <c r="CV85" s="119"/>
      <c r="CW85" s="138"/>
      <c r="CX85" s="119"/>
      <c r="CY85" s="119"/>
      <c r="DF85" s="64">
        <f t="shared" si="132"/>
        <v>154</v>
      </c>
      <c r="DG85" s="134">
        <f t="shared" si="133"/>
        <v>6.646E-4</v>
      </c>
      <c r="DH85" s="134">
        <f t="shared" si="134"/>
        <v>8.1000000000000004E-5</v>
      </c>
      <c r="DI85" s="134">
        <f t="shared" si="135"/>
        <v>1.0725000000000001E-3</v>
      </c>
      <c r="DJ85" s="134">
        <f t="shared" si="136"/>
        <v>2.93631E-2</v>
      </c>
      <c r="DK85" s="134">
        <f t="shared" si="137"/>
        <v>3.2199999999999997E-5</v>
      </c>
      <c r="DL85" s="134">
        <f t="shared" si="138"/>
        <v>2.1699999999999999E-4</v>
      </c>
      <c r="DM85" s="134"/>
      <c r="DN85" s="134"/>
      <c r="DO85" s="134"/>
      <c r="DP85" s="134"/>
      <c r="DQ85" s="32"/>
      <c r="DR85" s="64">
        <f t="shared" si="139"/>
        <v>154</v>
      </c>
      <c r="DS85" s="134">
        <f t="shared" si="117"/>
        <v>6.646E-4</v>
      </c>
      <c r="DT85" s="134">
        <f t="shared" si="118"/>
        <v>8.1000000000000004E-5</v>
      </c>
      <c r="DU85" s="134">
        <f t="shared" si="119"/>
        <v>1.0725000000000001E-3</v>
      </c>
      <c r="DV85" s="134">
        <f t="shared" si="120"/>
        <v>2.93631E-2</v>
      </c>
      <c r="DW85" s="134">
        <f t="shared" si="121"/>
        <v>3.2199999999999997E-5</v>
      </c>
      <c r="DX85" s="134">
        <f t="shared" si="122"/>
        <v>2.1699999999999999E-4</v>
      </c>
      <c r="DY85" s="134"/>
      <c r="DZ85" s="134"/>
      <c r="EA85" s="134"/>
      <c r="EB85" s="134"/>
      <c r="ED85" s="64">
        <f t="shared" si="140"/>
        <v>154</v>
      </c>
      <c r="EE85" s="134">
        <f t="shared" si="123"/>
        <v>2.4804505305498787E-2</v>
      </c>
      <c r="EF85" s="134">
        <f t="shared" si="124"/>
        <v>1.4779095630680909E-2</v>
      </c>
      <c r="EG85" s="134">
        <f t="shared" si="125"/>
        <v>4.3671804974553259E-2</v>
      </c>
      <c r="EH85" s="134">
        <f t="shared" si="126"/>
        <v>5.2453392305641382E-2</v>
      </c>
      <c r="EI85" s="134">
        <f t="shared" si="127"/>
        <v>2.6735923788538266E-3</v>
      </c>
      <c r="EJ85" s="134">
        <f t="shared" si="128"/>
        <v>3.242207307060293E-3</v>
      </c>
      <c r="EK85" s="134"/>
      <c r="EL85" s="134"/>
      <c r="EM85" s="134"/>
      <c r="EN85" s="134"/>
      <c r="EP85" s="64">
        <f t="shared" si="141"/>
        <v>154</v>
      </c>
      <c r="EQ85" s="128">
        <f>IFERROR('TLF GC - r3'!CQ85 / 'TLF GC - r3'!CP85, EQ86)</f>
        <v>0.76769890949293995</v>
      </c>
      <c r="ER85" s="128">
        <f>IFERROR('TLF GC - r3'!CS85 / 'TLF GC - r3'!CR85, ER86)</f>
        <v>1.2842342029249754</v>
      </c>
      <c r="ES85" s="128">
        <f>IFERROR('TLF GC - r3'!CU85 / 'TLF GC - r3'!CT85, ES86)</f>
        <v>1.2727851764558538</v>
      </c>
      <c r="ET85" s="128">
        <f>IFERROR('TLF GC - r3'!CW85 / 'TLF GC - r3'!CV85, ET86)</f>
        <v>0.70001978219570959</v>
      </c>
      <c r="EU85" s="128">
        <f>IFERROR('TLF GC - r3'!CY85 / 'TLF GC - r3'!CX85, EU86)</f>
        <v>0.90790287247141621</v>
      </c>
      <c r="EV85" s="128">
        <f>IFERROR('TLF GC - r3'!DA85 / 'TLF GC - r3'!CZ85, EV86)</f>
        <v>0.85267391833060513</v>
      </c>
      <c r="EW85" s="128"/>
      <c r="EX85" s="128"/>
      <c r="EY85" s="128"/>
      <c r="EZ85" s="128"/>
      <c r="FB85" s="129">
        <f>'FF - r3'!A85</f>
        <v>154</v>
      </c>
      <c r="FC85" s="127">
        <f>'FF - r3'!B85</f>
        <v>3.2310199999999997E-2</v>
      </c>
      <c r="FD85" s="127">
        <f>'FF - r3'!C85</f>
        <v>1.15081E-2</v>
      </c>
      <c r="FE85" s="127">
        <f>'FF - r3'!D85</f>
        <v>3.4312000000000002E-2</v>
      </c>
      <c r="FF85" s="127">
        <f>'FF - r3'!E85</f>
        <v>7.4931300000000006E-2</v>
      </c>
      <c r="FG85" s="127">
        <f>'FF - r3'!F85</f>
        <v>2.9448E-3</v>
      </c>
      <c r="FH85" s="127">
        <f>'FF - r3'!G85</f>
        <v>3.8024000000000001E-3</v>
      </c>
      <c r="FI85" s="127">
        <f>'FF - r3'!H85</f>
        <v>1.11926E-2</v>
      </c>
      <c r="FJ85" s="127">
        <f>'FF - r3'!I85</f>
        <v>3.5943200000000002E-2</v>
      </c>
      <c r="FK85" s="127"/>
      <c r="FL85" s="127"/>
    </row>
    <row r="86" spans="1:168" x14ac:dyDescent="0.45">
      <c r="A86" s="63">
        <f t="shared" si="129"/>
        <v>156</v>
      </c>
      <c r="B86" s="134">
        <f t="shared" si="130"/>
        <v>6.7469999999999997E-4</v>
      </c>
      <c r="C86" s="134">
        <f t="shared" si="94"/>
        <v>7.8499999999999997E-5</v>
      </c>
      <c r="D86" s="134">
        <f t="shared" si="95"/>
        <v>1.0512E-3</v>
      </c>
      <c r="E86" s="134">
        <f t="shared" si="96"/>
        <v>2.8889700000000001E-2</v>
      </c>
      <c r="F86" s="134">
        <f t="shared" si="97"/>
        <v>3.2700000000000002E-5</v>
      </c>
      <c r="G86" s="134">
        <f t="shared" si="98"/>
        <v>1.5119999999999999E-4</v>
      </c>
      <c r="H86" s="134"/>
      <c r="I86" s="135"/>
      <c r="J86" s="135"/>
      <c r="K86" s="135"/>
      <c r="BX86" s="64">
        <f t="shared" si="131"/>
        <v>156</v>
      </c>
      <c r="BY86" s="119">
        <f t="shared" si="99"/>
        <v>6.7469999999999997E-4</v>
      </c>
      <c r="BZ86" s="119">
        <f t="shared" si="100"/>
        <v>6.7469999999999997E-4</v>
      </c>
      <c r="CA86" s="119">
        <f t="shared" si="101"/>
        <v>3.2076899999999998E-2</v>
      </c>
      <c r="CB86" s="126">
        <f t="shared" si="102"/>
        <v>7.8499999999999997E-5</v>
      </c>
      <c r="CC86" s="119">
        <f t="shared" si="103"/>
        <v>7.8499999999999997E-5</v>
      </c>
      <c r="CD86" s="119">
        <f t="shared" si="104"/>
        <v>1.09716E-2</v>
      </c>
      <c r="CE86" s="126">
        <f t="shared" si="105"/>
        <v>1.0512E-3</v>
      </c>
      <c r="CF86" s="119">
        <f t="shared" si="106"/>
        <v>1.0512E-3</v>
      </c>
      <c r="CG86" s="119">
        <f t="shared" si="107"/>
        <v>3.2703599999999999E-2</v>
      </c>
      <c r="CH86" s="126">
        <f t="shared" si="108"/>
        <v>2.8889700000000001E-2</v>
      </c>
      <c r="CI86" s="119">
        <f t="shared" si="109"/>
        <v>2.8889700000000001E-2</v>
      </c>
      <c r="CJ86" s="119">
        <f t="shared" si="110"/>
        <v>7.4324600000000005E-2</v>
      </c>
      <c r="CK86" s="126">
        <f t="shared" si="111"/>
        <v>3.2700000000000002E-5</v>
      </c>
      <c r="CL86" s="119">
        <f t="shared" si="112"/>
        <v>3.2700000000000002E-5</v>
      </c>
      <c r="CM86" s="119">
        <f t="shared" si="113"/>
        <v>2.9367999999999998E-3</v>
      </c>
      <c r="CN86" s="126">
        <f t="shared" si="114"/>
        <v>1.5119999999999999E-4</v>
      </c>
      <c r="CO86" s="119">
        <f t="shared" si="115"/>
        <v>1.5119999999999999E-4</v>
      </c>
      <c r="CP86" s="119">
        <f t="shared" si="116"/>
        <v>3.7534999999999999E-3</v>
      </c>
      <c r="CQ86" s="126"/>
      <c r="CR86" s="119"/>
      <c r="CS86" s="119"/>
      <c r="CT86" s="138"/>
      <c r="CU86" s="119"/>
      <c r="CV86" s="119"/>
      <c r="CW86" s="138"/>
      <c r="CX86" s="119"/>
      <c r="CY86" s="119"/>
      <c r="DF86" s="64">
        <f t="shared" si="132"/>
        <v>156</v>
      </c>
      <c r="DG86" s="134">
        <f t="shared" si="133"/>
        <v>6.7469999999999997E-4</v>
      </c>
      <c r="DH86" s="134">
        <f t="shared" si="134"/>
        <v>7.8499999999999997E-5</v>
      </c>
      <c r="DI86" s="134">
        <f t="shared" si="135"/>
        <v>1.0512E-3</v>
      </c>
      <c r="DJ86" s="134">
        <f t="shared" si="136"/>
        <v>2.8889700000000001E-2</v>
      </c>
      <c r="DK86" s="134">
        <f t="shared" si="137"/>
        <v>3.2700000000000002E-5</v>
      </c>
      <c r="DL86" s="134">
        <f t="shared" si="138"/>
        <v>1.5119999999999999E-4</v>
      </c>
      <c r="DM86" s="134"/>
      <c r="DN86" s="134"/>
      <c r="DO86" s="134"/>
      <c r="DP86" s="134"/>
      <c r="DQ86" s="32"/>
      <c r="DR86" s="64">
        <f t="shared" si="139"/>
        <v>156</v>
      </c>
      <c r="DS86" s="134">
        <f t="shared" si="117"/>
        <v>6.7469999999999997E-4</v>
      </c>
      <c r="DT86" s="134">
        <f t="shared" si="118"/>
        <v>7.8499999999999997E-5</v>
      </c>
      <c r="DU86" s="134">
        <f t="shared" si="119"/>
        <v>1.0512E-3</v>
      </c>
      <c r="DV86" s="134">
        <f t="shared" si="120"/>
        <v>2.8889700000000001E-2</v>
      </c>
      <c r="DW86" s="134">
        <f t="shared" si="121"/>
        <v>3.2700000000000002E-5</v>
      </c>
      <c r="DX86" s="134">
        <f t="shared" si="122"/>
        <v>1.5119999999999999E-4</v>
      </c>
      <c r="DY86" s="134"/>
      <c r="DZ86" s="134"/>
      <c r="EA86" s="134"/>
      <c r="EB86" s="134"/>
      <c r="ED86" s="64">
        <f t="shared" si="140"/>
        <v>156</v>
      </c>
      <c r="EE86" s="134">
        <f t="shared" si="123"/>
        <v>2.5180369249741492E-2</v>
      </c>
      <c r="EF86" s="134">
        <f t="shared" si="124"/>
        <v>1.4318624527912632E-2</v>
      </c>
      <c r="EG86" s="134">
        <f t="shared" si="125"/>
        <v>4.2804263285632936E-2</v>
      </c>
      <c r="EH86" s="134">
        <f t="shared" si="126"/>
        <v>5.160778556844884E-2</v>
      </c>
      <c r="EI86" s="134">
        <f t="shared" si="127"/>
        <v>2.7159968516513411E-3</v>
      </c>
      <c r="EJ86" s="134">
        <f t="shared" si="128"/>
        <v>2.2587894482224524E-3</v>
      </c>
      <c r="EK86" s="134"/>
      <c r="EL86" s="134"/>
      <c r="EM86" s="134"/>
      <c r="EN86" s="134"/>
      <c r="EP86" s="64">
        <f t="shared" si="141"/>
        <v>156</v>
      </c>
      <c r="EQ86" s="128">
        <f>IFERROR('TLF GC - r3'!CQ86 / 'TLF GC - r3'!CP86, EQ87)</f>
        <v>0.78500008572341762</v>
      </c>
      <c r="ER86" s="128">
        <f>IFERROR('TLF GC - r3'!CS86 / 'TLF GC - r3'!CR86, ER87)</f>
        <v>1.3050625731809975</v>
      </c>
      <c r="ES86" s="128">
        <f>IFERROR('TLF GC - r3'!CU86 / 'TLF GC - r3'!CT86, ES87)</f>
        <v>1.3088547831319162</v>
      </c>
      <c r="ET86" s="128">
        <f>IFERROR('TLF GC - r3'!CW86 / 'TLF GC - r3'!CV86, ET87)</f>
        <v>0.69435672130692716</v>
      </c>
      <c r="EU86" s="128">
        <f>IFERROR('TLF GC - r3'!CY86 / 'TLF GC - r3'!CX86, EU87)</f>
        <v>0.92481505436234723</v>
      </c>
      <c r="EV86" s="128">
        <f>IFERROR('TLF GC - r3'!DA86 / 'TLF GC - r3'!CZ86, EV87)</f>
        <v>0.60178218948247031</v>
      </c>
      <c r="EW86" s="128"/>
      <c r="EX86" s="128"/>
      <c r="EY86" s="128"/>
      <c r="EZ86" s="128"/>
      <c r="FB86" s="129">
        <f>'FF - r3'!A86</f>
        <v>156</v>
      </c>
      <c r="FC86" s="127">
        <f>'FF - r3'!B86</f>
        <v>3.2076899999999998E-2</v>
      </c>
      <c r="FD86" s="127">
        <f>'FF - r3'!C86</f>
        <v>1.09716E-2</v>
      </c>
      <c r="FE86" s="127">
        <f>'FF - r3'!D86</f>
        <v>3.2703599999999999E-2</v>
      </c>
      <c r="FF86" s="127">
        <f>'FF - r3'!E86</f>
        <v>7.4324600000000005E-2</v>
      </c>
      <c r="FG86" s="127">
        <f>'FF - r3'!F86</f>
        <v>2.9367999999999998E-3</v>
      </c>
      <c r="FH86" s="127">
        <f>'FF - r3'!G86</f>
        <v>3.7534999999999999E-3</v>
      </c>
      <c r="FI86" s="127">
        <f>'FF - r3'!H86</f>
        <v>1.1047100000000001E-2</v>
      </c>
      <c r="FJ86" s="127">
        <f>'FF - r3'!I86</f>
        <v>3.5898300000000001E-2</v>
      </c>
      <c r="FK86" s="127"/>
      <c r="FL86" s="127"/>
    </row>
    <row r="87" spans="1:168" x14ac:dyDescent="0.45">
      <c r="A87" s="63">
        <f t="shared" si="129"/>
        <v>158</v>
      </c>
      <c r="B87" s="134">
        <f t="shared" si="130"/>
        <v>6.2620000000000004E-4</v>
      </c>
      <c r="C87" s="134">
        <f t="shared" si="94"/>
        <v>8.8700000000000001E-5</v>
      </c>
      <c r="D87" s="134">
        <f t="shared" si="95"/>
        <v>8.6109999999999995E-4</v>
      </c>
      <c r="E87" s="134">
        <f t="shared" si="96"/>
        <v>2.6599100000000001E-2</v>
      </c>
      <c r="F87" s="134">
        <f t="shared" si="97"/>
        <v>3.2499999999999997E-5</v>
      </c>
      <c r="G87" s="134">
        <f t="shared" si="98"/>
        <v>2.3240000000000001E-4</v>
      </c>
      <c r="H87" s="134"/>
      <c r="I87" s="135"/>
      <c r="J87" s="135"/>
      <c r="K87" s="135"/>
      <c r="BX87" s="64">
        <f t="shared" si="131"/>
        <v>158</v>
      </c>
      <c r="BY87" s="119">
        <f t="shared" si="99"/>
        <v>6.2620000000000004E-4</v>
      </c>
      <c r="BZ87" s="119">
        <f t="shared" si="100"/>
        <v>6.2620000000000004E-4</v>
      </c>
      <c r="CA87" s="119">
        <f t="shared" si="101"/>
        <v>3.18436E-2</v>
      </c>
      <c r="CB87" s="126">
        <f t="shared" si="102"/>
        <v>8.8700000000000001E-5</v>
      </c>
      <c r="CC87" s="119">
        <f t="shared" si="103"/>
        <v>8.8700000000000001E-5</v>
      </c>
      <c r="CD87" s="119">
        <f t="shared" si="104"/>
        <v>1.0435099999999999E-2</v>
      </c>
      <c r="CE87" s="126">
        <f t="shared" si="105"/>
        <v>8.6109999999999995E-4</v>
      </c>
      <c r="CF87" s="119">
        <f t="shared" si="106"/>
        <v>8.6109999999999995E-4</v>
      </c>
      <c r="CG87" s="119">
        <f t="shared" si="107"/>
        <v>3.10952E-2</v>
      </c>
      <c r="CH87" s="126">
        <f t="shared" si="108"/>
        <v>2.6599100000000001E-2</v>
      </c>
      <c r="CI87" s="119">
        <f t="shared" si="109"/>
        <v>2.6599100000000001E-2</v>
      </c>
      <c r="CJ87" s="119">
        <f t="shared" si="110"/>
        <v>7.3717900000000003E-2</v>
      </c>
      <c r="CK87" s="126">
        <f t="shared" si="111"/>
        <v>3.2499999999999997E-5</v>
      </c>
      <c r="CL87" s="119">
        <f t="shared" si="112"/>
        <v>3.2499999999999997E-5</v>
      </c>
      <c r="CM87" s="119">
        <f t="shared" si="113"/>
        <v>2.9286999999999998E-3</v>
      </c>
      <c r="CN87" s="126">
        <f t="shared" si="114"/>
        <v>2.3240000000000001E-4</v>
      </c>
      <c r="CO87" s="119">
        <f t="shared" si="115"/>
        <v>2.3240000000000001E-4</v>
      </c>
      <c r="CP87" s="119">
        <f t="shared" si="116"/>
        <v>3.7044999999999999E-3</v>
      </c>
      <c r="CQ87" s="126"/>
      <c r="CR87" s="119"/>
      <c r="CS87" s="119"/>
      <c r="CT87" s="138"/>
      <c r="CU87" s="119"/>
      <c r="CV87" s="119"/>
      <c r="CW87" s="138"/>
      <c r="CX87" s="119"/>
      <c r="CY87" s="119"/>
      <c r="DF87" s="64">
        <f t="shared" si="132"/>
        <v>158</v>
      </c>
      <c r="DG87" s="134">
        <f t="shared" si="133"/>
        <v>6.2620000000000004E-4</v>
      </c>
      <c r="DH87" s="134">
        <f t="shared" si="134"/>
        <v>8.8700000000000001E-5</v>
      </c>
      <c r="DI87" s="134">
        <f t="shared" si="135"/>
        <v>8.6109999999999995E-4</v>
      </c>
      <c r="DJ87" s="134">
        <f t="shared" si="136"/>
        <v>2.6599100000000001E-2</v>
      </c>
      <c r="DK87" s="134">
        <f t="shared" si="137"/>
        <v>3.2499999999999997E-5</v>
      </c>
      <c r="DL87" s="134">
        <f t="shared" si="138"/>
        <v>2.3240000000000001E-4</v>
      </c>
      <c r="DM87" s="134"/>
      <c r="DN87" s="134"/>
      <c r="DO87" s="134"/>
      <c r="DP87" s="134"/>
      <c r="DQ87" s="32"/>
      <c r="DR87" s="64">
        <f t="shared" si="139"/>
        <v>158</v>
      </c>
      <c r="DS87" s="134">
        <f t="shared" si="117"/>
        <v>6.2620000000000004E-4</v>
      </c>
      <c r="DT87" s="134">
        <f t="shared" si="118"/>
        <v>8.8700000000000001E-5</v>
      </c>
      <c r="DU87" s="134">
        <f t="shared" si="119"/>
        <v>8.6109999999999995E-4</v>
      </c>
      <c r="DV87" s="134">
        <f t="shared" si="120"/>
        <v>2.6599100000000001E-2</v>
      </c>
      <c r="DW87" s="134">
        <f t="shared" si="121"/>
        <v>3.2499999999999997E-5</v>
      </c>
      <c r="DX87" s="134">
        <f t="shared" si="122"/>
        <v>2.3240000000000001E-4</v>
      </c>
      <c r="DY87" s="134"/>
      <c r="DZ87" s="134"/>
      <c r="EA87" s="134"/>
      <c r="EB87" s="134"/>
      <c r="ED87" s="64">
        <f t="shared" si="140"/>
        <v>158</v>
      </c>
      <c r="EE87" s="134">
        <f t="shared" si="123"/>
        <v>2.3369748268089033E-2</v>
      </c>
      <c r="EF87" s="134">
        <f t="shared" si="124"/>
        <v>1.6176895073991844E-2</v>
      </c>
      <c r="EG87" s="134">
        <f t="shared" si="125"/>
        <v>3.5062256609239568E-2</v>
      </c>
      <c r="EH87" s="134">
        <f t="shared" si="126"/>
        <v>4.7515882508483355E-2</v>
      </c>
      <c r="EI87" s="134">
        <f t="shared" si="127"/>
        <v>2.6996386976126589E-3</v>
      </c>
      <c r="EJ87" s="134">
        <f t="shared" si="128"/>
        <v>3.472463108232824E-3</v>
      </c>
      <c r="EK87" s="134"/>
      <c r="EL87" s="134"/>
      <c r="EM87" s="134"/>
      <c r="EN87" s="134"/>
      <c r="EP87" s="64">
        <f t="shared" si="141"/>
        <v>158</v>
      </c>
      <c r="EQ87" s="128">
        <f>IFERROR('TLF GC - r3'!CQ87 / 'TLF GC - r3'!CP87, EQ88)</f>
        <v>0.73389152822196713</v>
      </c>
      <c r="ER87" s="128">
        <f>IFERROR('TLF GC - r3'!CS87 / 'TLF GC - r3'!CR87, ER88)</f>
        <v>1.5502386248327131</v>
      </c>
      <c r="ES87" s="128">
        <f>IFERROR('TLF GC - r3'!CU87 / 'TLF GC - r3'!CT87, ES88)</f>
        <v>1.1275777807905905</v>
      </c>
      <c r="ET87" s="128">
        <f>IFERROR('TLF GC - r3'!CW87 / 'TLF GC - r3'!CV87, ET88)</f>
        <v>0.64456370173978572</v>
      </c>
      <c r="EU87" s="128">
        <f>IFERROR('TLF GC - r3'!CY87 / 'TLF GC - r3'!CX87, EU88)</f>
        <v>0.92178737925108722</v>
      </c>
      <c r="EV87" s="128">
        <f>IFERROR('TLF GC - r3'!DA87 / 'TLF GC - r3'!CZ87, EV88)</f>
        <v>0.93736350606905772</v>
      </c>
      <c r="EW87" s="128"/>
      <c r="EX87" s="128"/>
      <c r="EY87" s="128"/>
      <c r="EZ87" s="128"/>
      <c r="FB87" s="129">
        <f>'FF - r3'!A87</f>
        <v>158</v>
      </c>
      <c r="FC87" s="127">
        <f>'FF - r3'!B87</f>
        <v>3.18436E-2</v>
      </c>
      <c r="FD87" s="127">
        <f>'FF - r3'!C87</f>
        <v>1.0435099999999999E-2</v>
      </c>
      <c r="FE87" s="127">
        <f>'FF - r3'!D87</f>
        <v>3.10952E-2</v>
      </c>
      <c r="FF87" s="127">
        <f>'FF - r3'!E87</f>
        <v>7.3717900000000003E-2</v>
      </c>
      <c r="FG87" s="127">
        <f>'FF - r3'!F87</f>
        <v>2.9286999999999998E-3</v>
      </c>
      <c r="FH87" s="127">
        <f>'FF - r3'!G87</f>
        <v>3.7044999999999999E-3</v>
      </c>
      <c r="FI87" s="127">
        <f>'FF - r3'!H87</f>
        <v>1.09015E-2</v>
      </c>
      <c r="FJ87" s="127">
        <f>'FF - r3'!I87</f>
        <v>3.5853500000000003E-2</v>
      </c>
      <c r="FK87" s="127"/>
      <c r="FL87" s="127"/>
    </row>
    <row r="88" spans="1:168" x14ac:dyDescent="0.45">
      <c r="A88" s="63">
        <f t="shared" si="129"/>
        <v>160</v>
      </c>
      <c r="B88" s="134">
        <f t="shared" si="130"/>
        <v>6.2449999999999995E-4</v>
      </c>
      <c r="C88" s="134">
        <f t="shared" si="94"/>
        <v>8.5599999999999994E-5</v>
      </c>
      <c r="D88" s="134">
        <f t="shared" si="95"/>
        <v>1.0295E-3</v>
      </c>
      <c r="E88" s="134">
        <f t="shared" si="96"/>
        <v>2.6613299999999999E-2</v>
      </c>
      <c r="F88" s="134">
        <f t="shared" si="97"/>
        <v>2.97E-5</v>
      </c>
      <c r="G88" s="134">
        <f t="shared" si="98"/>
        <v>1.9780000000000001E-4</v>
      </c>
      <c r="H88" s="134"/>
      <c r="I88" s="135"/>
      <c r="J88" s="135"/>
      <c r="K88" s="135"/>
      <c r="BX88" s="64">
        <f t="shared" si="131"/>
        <v>160</v>
      </c>
      <c r="BY88" s="119">
        <f t="shared" si="99"/>
        <v>6.2449999999999995E-4</v>
      </c>
      <c r="BZ88" s="119">
        <f t="shared" si="100"/>
        <v>6.2449999999999995E-4</v>
      </c>
      <c r="CA88" s="119">
        <f t="shared" si="101"/>
        <v>3.1610199999999998E-2</v>
      </c>
      <c r="CB88" s="126">
        <f t="shared" si="102"/>
        <v>8.5599999999999994E-5</v>
      </c>
      <c r="CC88" s="119">
        <f t="shared" si="103"/>
        <v>8.5599999999999994E-5</v>
      </c>
      <c r="CD88" s="119">
        <f t="shared" si="104"/>
        <v>9.8986000000000005E-3</v>
      </c>
      <c r="CE88" s="126">
        <f t="shared" si="105"/>
        <v>1.0295E-3</v>
      </c>
      <c r="CF88" s="119">
        <f t="shared" si="106"/>
        <v>1.0295E-3</v>
      </c>
      <c r="CG88" s="119">
        <f t="shared" si="107"/>
        <v>2.9486800000000001E-2</v>
      </c>
      <c r="CH88" s="126">
        <f t="shared" si="108"/>
        <v>2.6613299999999999E-2</v>
      </c>
      <c r="CI88" s="119">
        <f t="shared" si="109"/>
        <v>2.6613299999999999E-2</v>
      </c>
      <c r="CJ88" s="119">
        <f t="shared" si="110"/>
        <v>7.3111200000000001E-2</v>
      </c>
      <c r="CK88" s="126">
        <f t="shared" si="111"/>
        <v>2.97E-5</v>
      </c>
      <c r="CL88" s="119">
        <f t="shared" si="112"/>
        <v>2.97E-5</v>
      </c>
      <c r="CM88" s="119">
        <f t="shared" si="113"/>
        <v>2.9206000000000002E-3</v>
      </c>
      <c r="CN88" s="126">
        <f t="shared" si="114"/>
        <v>1.9780000000000001E-4</v>
      </c>
      <c r="CO88" s="119">
        <f t="shared" si="115"/>
        <v>1.9780000000000001E-4</v>
      </c>
      <c r="CP88" s="119">
        <f t="shared" si="116"/>
        <v>3.6556000000000002E-3</v>
      </c>
      <c r="CQ88" s="126"/>
      <c r="CR88" s="119"/>
      <c r="CS88" s="119"/>
      <c r="CT88" s="138"/>
      <c r="CU88" s="119"/>
      <c r="CV88" s="119"/>
      <c r="CW88" s="138"/>
      <c r="CX88" s="119"/>
      <c r="CY88" s="119"/>
      <c r="DF88" s="64">
        <f t="shared" si="132"/>
        <v>160</v>
      </c>
      <c r="DG88" s="134">
        <f t="shared" si="133"/>
        <v>6.2449999999999995E-4</v>
      </c>
      <c r="DH88" s="134">
        <f t="shared" si="134"/>
        <v>8.5599999999999994E-5</v>
      </c>
      <c r="DI88" s="134">
        <f t="shared" si="135"/>
        <v>1.0295E-3</v>
      </c>
      <c r="DJ88" s="134">
        <f t="shared" si="136"/>
        <v>2.6613299999999999E-2</v>
      </c>
      <c r="DK88" s="134">
        <f t="shared" si="137"/>
        <v>2.97E-5</v>
      </c>
      <c r="DL88" s="134">
        <f t="shared" si="138"/>
        <v>1.9780000000000001E-4</v>
      </c>
      <c r="DM88" s="134"/>
      <c r="DN88" s="134"/>
      <c r="DO88" s="134"/>
      <c r="DP88" s="134"/>
      <c r="DQ88" s="32"/>
      <c r="DR88" s="64">
        <f t="shared" si="139"/>
        <v>160</v>
      </c>
      <c r="DS88" s="134">
        <f t="shared" si="117"/>
        <v>6.2449999999999995E-4</v>
      </c>
      <c r="DT88" s="134">
        <f t="shared" si="118"/>
        <v>8.5599999999999994E-5</v>
      </c>
      <c r="DU88" s="134">
        <f t="shared" si="119"/>
        <v>1.0295E-3</v>
      </c>
      <c r="DV88" s="134">
        <f t="shared" si="120"/>
        <v>2.6613299999999999E-2</v>
      </c>
      <c r="DW88" s="134">
        <f t="shared" si="121"/>
        <v>2.97E-5</v>
      </c>
      <c r="DX88" s="134">
        <f t="shared" si="122"/>
        <v>1.9780000000000001E-4</v>
      </c>
      <c r="DY88" s="134"/>
      <c r="DZ88" s="134"/>
      <c r="EA88" s="134"/>
      <c r="EB88" s="134"/>
      <c r="ED88" s="64">
        <f t="shared" si="140"/>
        <v>160</v>
      </c>
      <c r="EE88" s="134">
        <f t="shared" si="123"/>
        <v>2.3308088598614187E-2</v>
      </c>
      <c r="EF88" s="134">
        <f t="shared" si="124"/>
        <v>1.562131631980947E-2</v>
      </c>
      <c r="EG88" s="134">
        <f t="shared" si="125"/>
        <v>4.192009105042082E-2</v>
      </c>
      <c r="EH88" s="134">
        <f t="shared" si="126"/>
        <v>4.7541183748987664E-2</v>
      </c>
      <c r="EI88" s="134">
        <f t="shared" si="127"/>
        <v>2.4670641056579448E-3</v>
      </c>
      <c r="EJ88" s="134">
        <f t="shared" si="128"/>
        <v>2.9562099876862462E-3</v>
      </c>
      <c r="EK88" s="134"/>
      <c r="EL88" s="134"/>
      <c r="EM88" s="134"/>
      <c r="EN88" s="134"/>
      <c r="EP88" s="64">
        <f t="shared" si="141"/>
        <v>160</v>
      </c>
      <c r="EQ88" s="128">
        <f>IFERROR('TLF GC - r3'!CQ88 / 'TLF GC - r3'!CP88, EQ89)</f>
        <v>0.73735973194140458</v>
      </c>
      <c r="ER88" s="128">
        <f>IFERROR('TLF GC - r3'!CS88 / 'TLF GC - r3'!CR88, ER89)</f>
        <v>1.5781339098265885</v>
      </c>
      <c r="ES88" s="128">
        <f>IFERROR('TLF GC - r3'!CU88 / 'TLF GC - r3'!CT88, ES89)</f>
        <v>1.4216561665023271</v>
      </c>
      <c r="ET88" s="128">
        <f>IFERROR('TLF GC - r3'!CW88 / 'TLF GC - r3'!CV88, ET89)</f>
        <v>0.650258561601884</v>
      </c>
      <c r="EU88" s="128">
        <f>IFERROR('TLF GC - r3'!CY88 / 'TLF GC - r3'!CX88, EU89)</f>
        <v>0.84471139685610652</v>
      </c>
      <c r="EV88" s="128">
        <f>IFERROR('TLF GC - r3'!DA88 / 'TLF GC - r3'!CZ88, EV89)</f>
        <v>0.80867983031137047</v>
      </c>
      <c r="EW88" s="128"/>
      <c r="EX88" s="128"/>
      <c r="EY88" s="128"/>
      <c r="EZ88" s="128"/>
      <c r="FB88" s="129">
        <f>'FF - r3'!A88</f>
        <v>160</v>
      </c>
      <c r="FC88" s="127">
        <f>'FF - r3'!B88</f>
        <v>3.1610199999999998E-2</v>
      </c>
      <c r="FD88" s="127">
        <f>'FF - r3'!C88</f>
        <v>9.8986000000000005E-3</v>
      </c>
      <c r="FE88" s="127">
        <f>'FF - r3'!D88</f>
        <v>2.9486800000000001E-2</v>
      </c>
      <c r="FF88" s="127">
        <f>'FF - r3'!E88</f>
        <v>7.3111200000000001E-2</v>
      </c>
      <c r="FG88" s="127">
        <f>'FF - r3'!F88</f>
        <v>2.9206000000000002E-3</v>
      </c>
      <c r="FH88" s="127">
        <f>'FF - r3'!G88</f>
        <v>3.6556000000000002E-3</v>
      </c>
      <c r="FI88" s="127">
        <f>'FF - r3'!H88</f>
        <v>1.0756E-2</v>
      </c>
      <c r="FJ88" s="127">
        <f>'FF - r3'!I88</f>
        <v>3.5808600000000003E-2</v>
      </c>
      <c r="FK88" s="127"/>
      <c r="FL88" s="127"/>
    </row>
    <row r="89" spans="1:168" x14ac:dyDescent="0.45">
      <c r="A89" s="63">
        <f t="shared" si="129"/>
        <v>162</v>
      </c>
      <c r="B89" s="134">
        <f t="shared" si="130"/>
        <v>6.5819999999999995E-4</v>
      </c>
      <c r="C89" s="134">
        <f t="shared" si="94"/>
        <v>6.5599999999999995E-5</v>
      </c>
      <c r="D89" s="134">
        <f t="shared" si="95"/>
        <v>9.5410000000000004E-4</v>
      </c>
      <c r="E89" s="134">
        <f t="shared" si="96"/>
        <v>2.4607299999999999E-2</v>
      </c>
      <c r="F89" s="134">
        <f t="shared" si="97"/>
        <v>3.9199999999999997E-5</v>
      </c>
      <c r="G89" s="134">
        <f t="shared" si="98"/>
        <v>2.195E-4</v>
      </c>
      <c r="H89" s="134"/>
      <c r="I89" s="135"/>
      <c r="J89" s="135"/>
      <c r="K89" s="135"/>
      <c r="BX89" s="64">
        <f t="shared" si="131"/>
        <v>162</v>
      </c>
      <c r="BY89" s="119">
        <f t="shared" si="99"/>
        <v>6.5819999999999995E-4</v>
      </c>
      <c r="BZ89" s="119">
        <f t="shared" si="100"/>
        <v>6.5819999999999995E-4</v>
      </c>
      <c r="CA89" s="119">
        <f t="shared" si="101"/>
        <v>3.1376899999999999E-2</v>
      </c>
      <c r="CB89" s="126">
        <f t="shared" si="102"/>
        <v>6.5599999999999995E-5</v>
      </c>
      <c r="CC89" s="119">
        <f t="shared" si="103"/>
        <v>6.5599999999999995E-5</v>
      </c>
      <c r="CD89" s="119">
        <f t="shared" si="104"/>
        <v>9.4073999999999998E-3</v>
      </c>
      <c r="CE89" s="126">
        <f t="shared" si="105"/>
        <v>9.5410000000000004E-4</v>
      </c>
      <c r="CF89" s="119">
        <f t="shared" si="106"/>
        <v>9.5410000000000004E-4</v>
      </c>
      <c r="CG89" s="119">
        <f t="shared" si="107"/>
        <v>2.8016599999999999E-2</v>
      </c>
      <c r="CH89" s="126">
        <f t="shared" si="108"/>
        <v>2.4607299999999999E-2</v>
      </c>
      <c r="CI89" s="119">
        <f t="shared" si="109"/>
        <v>2.4607299999999999E-2</v>
      </c>
      <c r="CJ89" s="119">
        <f t="shared" si="110"/>
        <v>7.25045E-2</v>
      </c>
      <c r="CK89" s="126">
        <f t="shared" si="111"/>
        <v>3.9199999999999997E-5</v>
      </c>
      <c r="CL89" s="119">
        <f t="shared" si="112"/>
        <v>3.9199999999999997E-5</v>
      </c>
      <c r="CM89" s="119">
        <f t="shared" si="113"/>
        <v>2.9126E-3</v>
      </c>
      <c r="CN89" s="126">
        <f t="shared" si="114"/>
        <v>2.195E-4</v>
      </c>
      <c r="CO89" s="119">
        <f t="shared" si="115"/>
        <v>2.195E-4</v>
      </c>
      <c r="CP89" s="119">
        <f t="shared" si="116"/>
        <v>3.6059E-3</v>
      </c>
      <c r="CQ89" s="126"/>
      <c r="CR89" s="119"/>
      <c r="CS89" s="119"/>
      <c r="CT89" s="138"/>
      <c r="CU89" s="119"/>
      <c r="CV89" s="119"/>
      <c r="CW89" s="138"/>
      <c r="CX89" s="119"/>
      <c r="CY89" s="119"/>
      <c r="DF89" s="64">
        <f t="shared" si="132"/>
        <v>162</v>
      </c>
      <c r="DG89" s="134">
        <f t="shared" si="133"/>
        <v>6.5819999999999995E-4</v>
      </c>
      <c r="DH89" s="134">
        <f t="shared" si="134"/>
        <v>6.5599999999999995E-5</v>
      </c>
      <c r="DI89" s="134">
        <f t="shared" si="135"/>
        <v>9.5410000000000004E-4</v>
      </c>
      <c r="DJ89" s="134">
        <f t="shared" si="136"/>
        <v>2.4607299999999999E-2</v>
      </c>
      <c r="DK89" s="134">
        <f t="shared" si="137"/>
        <v>3.9199999999999997E-5</v>
      </c>
      <c r="DL89" s="134">
        <f t="shared" si="138"/>
        <v>2.195E-4</v>
      </c>
      <c r="DM89" s="134"/>
      <c r="DN89" s="134"/>
      <c r="DO89" s="134"/>
      <c r="DP89" s="134"/>
      <c r="DQ89" s="32"/>
      <c r="DR89" s="64">
        <f t="shared" si="139"/>
        <v>162</v>
      </c>
      <c r="DS89" s="134">
        <f t="shared" si="117"/>
        <v>6.5819999999999995E-4</v>
      </c>
      <c r="DT89" s="134">
        <f t="shared" si="118"/>
        <v>6.5599999999999995E-5</v>
      </c>
      <c r="DU89" s="134">
        <f t="shared" si="119"/>
        <v>9.5410000000000004E-4</v>
      </c>
      <c r="DV89" s="134">
        <f t="shared" si="120"/>
        <v>2.4607299999999999E-2</v>
      </c>
      <c r="DW89" s="134">
        <f t="shared" si="121"/>
        <v>3.9199999999999997E-5</v>
      </c>
      <c r="DX89" s="134">
        <f t="shared" si="122"/>
        <v>2.195E-4</v>
      </c>
      <c r="DY89" s="134"/>
      <c r="DZ89" s="134"/>
      <c r="EA89" s="134"/>
      <c r="EB89" s="134"/>
      <c r="ED89" s="64">
        <f t="shared" si="140"/>
        <v>162</v>
      </c>
      <c r="EE89" s="134">
        <f t="shared" si="123"/>
        <v>2.4564095031172468E-2</v>
      </c>
      <c r="EF89" s="134">
        <f t="shared" si="124"/>
        <v>1.1971868461923409E-2</v>
      </c>
      <c r="EG89" s="134">
        <f t="shared" si="125"/>
        <v>3.8851844603273893E-2</v>
      </c>
      <c r="EH89" s="134">
        <f t="shared" si="126"/>
        <v>4.3957730327761756E-2</v>
      </c>
      <c r="EI89" s="134">
        <f t="shared" si="127"/>
        <v>3.2530907133183004E-3</v>
      </c>
      <c r="EJ89" s="134">
        <f t="shared" si="128"/>
        <v>3.2804915582030822E-3</v>
      </c>
      <c r="EK89" s="134"/>
      <c r="EL89" s="134"/>
      <c r="EM89" s="134"/>
      <c r="EN89" s="134"/>
      <c r="EP89" s="64">
        <f t="shared" si="141"/>
        <v>162</v>
      </c>
      <c r="EQ89" s="128">
        <f>IFERROR('TLF GC - r3'!CQ89 / 'TLF GC - r3'!CP89, EQ90)</f>
        <v>0.78287195456442382</v>
      </c>
      <c r="ER89" s="128">
        <f>IFERROR('TLF GC - r3'!CS89 / 'TLF GC - r3'!CR89, ER90)</f>
        <v>1.2726011928825616</v>
      </c>
      <c r="ES89" s="128">
        <f>IFERROR('TLF GC - r3'!CU89 / 'TLF GC - r3'!CT89, ES90)</f>
        <v>1.3867437377581111</v>
      </c>
      <c r="ET89" s="128">
        <f>IFERROR('TLF GC - r3'!CW89 / 'TLF GC - r3'!CV89, ET90)</f>
        <v>0.60627589084486833</v>
      </c>
      <c r="EU89" s="128">
        <f>IFERROR('TLF GC - r3'!CY89 / 'TLF GC - r3'!CX89, EU90)</f>
        <v>1.1169026688588548</v>
      </c>
      <c r="EV89" s="128">
        <f>IFERROR('TLF GC - r3'!DA89 / 'TLF GC - r3'!CZ89, EV90)</f>
        <v>0.90975666496660534</v>
      </c>
      <c r="EW89" s="128"/>
      <c r="EX89" s="128"/>
      <c r="EY89" s="128"/>
      <c r="EZ89" s="128"/>
      <c r="FB89" s="129">
        <f>'FF - r3'!A89</f>
        <v>162</v>
      </c>
      <c r="FC89" s="127">
        <f>'FF - r3'!B89</f>
        <v>3.1376899999999999E-2</v>
      </c>
      <c r="FD89" s="127">
        <f>'FF - r3'!C89</f>
        <v>9.4073999999999998E-3</v>
      </c>
      <c r="FE89" s="127">
        <f>'FF - r3'!D89</f>
        <v>2.8016599999999999E-2</v>
      </c>
      <c r="FF89" s="127">
        <f>'FF - r3'!E89</f>
        <v>7.25045E-2</v>
      </c>
      <c r="FG89" s="127">
        <f>'FF - r3'!F89</f>
        <v>2.9126E-3</v>
      </c>
      <c r="FH89" s="127">
        <f>'FF - r3'!G89</f>
        <v>3.6059E-3</v>
      </c>
      <c r="FI89" s="127">
        <f>'FF - r3'!H89</f>
        <v>1.0610400000000001E-2</v>
      </c>
      <c r="FJ89" s="127">
        <f>'FF - r3'!I89</f>
        <v>3.5763799999999998E-2</v>
      </c>
      <c r="FK89" s="127"/>
      <c r="FL89" s="127"/>
    </row>
    <row r="90" spans="1:168" x14ac:dyDescent="0.45">
      <c r="A90" s="63">
        <f t="shared" si="129"/>
        <v>164</v>
      </c>
      <c r="B90" s="134">
        <f t="shared" si="130"/>
        <v>6.7380000000000001E-4</v>
      </c>
      <c r="C90" s="134">
        <f t="shared" si="94"/>
        <v>5.7000000000000003E-5</v>
      </c>
      <c r="D90" s="134">
        <f t="shared" si="95"/>
        <v>9.0870000000000002E-4</v>
      </c>
      <c r="E90" s="134">
        <f t="shared" si="96"/>
        <v>2.4910999999999999E-2</v>
      </c>
      <c r="F90" s="134">
        <f t="shared" si="97"/>
        <v>3.3500000000000001E-5</v>
      </c>
      <c r="G90" s="134">
        <f t="shared" si="98"/>
        <v>1.417E-4</v>
      </c>
      <c r="H90" s="134"/>
      <c r="I90" s="135"/>
      <c r="J90" s="135"/>
      <c r="K90" s="135"/>
      <c r="BX90" s="64">
        <f t="shared" si="131"/>
        <v>164</v>
      </c>
      <c r="BY90" s="119">
        <f t="shared" si="99"/>
        <v>6.7380000000000001E-4</v>
      </c>
      <c r="BZ90" s="119">
        <f t="shared" si="100"/>
        <v>6.7380000000000001E-4</v>
      </c>
      <c r="CA90" s="119">
        <f t="shared" si="101"/>
        <v>3.11436E-2</v>
      </c>
      <c r="CB90" s="126">
        <f t="shared" si="102"/>
        <v>5.7000000000000003E-5</v>
      </c>
      <c r="CC90" s="119">
        <f t="shared" si="103"/>
        <v>5.7000000000000003E-5</v>
      </c>
      <c r="CD90" s="119">
        <f t="shared" si="104"/>
        <v>8.9613000000000002E-3</v>
      </c>
      <c r="CE90" s="126">
        <f t="shared" si="105"/>
        <v>9.0870000000000002E-4</v>
      </c>
      <c r="CF90" s="119">
        <f t="shared" si="106"/>
        <v>9.0870000000000002E-4</v>
      </c>
      <c r="CG90" s="119">
        <f t="shared" si="107"/>
        <v>2.6684699999999999E-2</v>
      </c>
      <c r="CH90" s="126">
        <f t="shared" si="108"/>
        <v>2.4910999999999999E-2</v>
      </c>
      <c r="CI90" s="119">
        <f t="shared" si="109"/>
        <v>2.4910999999999999E-2</v>
      </c>
      <c r="CJ90" s="119">
        <f t="shared" si="110"/>
        <v>7.1897799999999998E-2</v>
      </c>
      <c r="CK90" s="126">
        <f t="shared" si="111"/>
        <v>3.3500000000000001E-5</v>
      </c>
      <c r="CL90" s="119">
        <f t="shared" si="112"/>
        <v>3.3500000000000001E-5</v>
      </c>
      <c r="CM90" s="119">
        <f t="shared" si="113"/>
        <v>2.9045999999999998E-3</v>
      </c>
      <c r="CN90" s="126">
        <f t="shared" si="114"/>
        <v>1.417E-4</v>
      </c>
      <c r="CO90" s="119">
        <f t="shared" si="115"/>
        <v>1.417E-4</v>
      </c>
      <c r="CP90" s="119">
        <f t="shared" si="116"/>
        <v>3.5553E-3</v>
      </c>
      <c r="CQ90" s="126"/>
      <c r="CR90" s="119"/>
      <c r="CS90" s="119"/>
      <c r="CT90" s="138"/>
      <c r="CU90" s="119"/>
      <c r="CV90" s="119"/>
      <c r="CW90" s="138"/>
      <c r="CX90" s="119"/>
      <c r="CY90" s="119"/>
      <c r="DF90" s="64">
        <f t="shared" si="132"/>
        <v>164</v>
      </c>
      <c r="DG90" s="134">
        <f t="shared" si="133"/>
        <v>6.7380000000000001E-4</v>
      </c>
      <c r="DH90" s="134">
        <f t="shared" si="134"/>
        <v>5.7000000000000003E-5</v>
      </c>
      <c r="DI90" s="134">
        <f t="shared" si="135"/>
        <v>9.0870000000000002E-4</v>
      </c>
      <c r="DJ90" s="134">
        <f t="shared" si="136"/>
        <v>2.4910999999999999E-2</v>
      </c>
      <c r="DK90" s="134">
        <f t="shared" si="137"/>
        <v>3.3500000000000001E-5</v>
      </c>
      <c r="DL90" s="134">
        <f t="shared" si="138"/>
        <v>1.417E-4</v>
      </c>
      <c r="DM90" s="134"/>
      <c r="DN90" s="134"/>
      <c r="DO90" s="134"/>
      <c r="DP90" s="134"/>
      <c r="DQ90" s="32"/>
      <c r="DR90" s="64">
        <f t="shared" si="139"/>
        <v>164</v>
      </c>
      <c r="DS90" s="134">
        <f t="shared" si="117"/>
        <v>6.7380000000000001E-4</v>
      </c>
      <c r="DT90" s="134">
        <f t="shared" si="118"/>
        <v>5.7000000000000003E-5</v>
      </c>
      <c r="DU90" s="134">
        <f t="shared" si="119"/>
        <v>9.0870000000000002E-4</v>
      </c>
      <c r="DV90" s="134">
        <f t="shared" si="120"/>
        <v>2.4910999999999999E-2</v>
      </c>
      <c r="DW90" s="134">
        <f t="shared" si="121"/>
        <v>3.3500000000000001E-5</v>
      </c>
      <c r="DX90" s="134">
        <f t="shared" si="122"/>
        <v>1.417E-4</v>
      </c>
      <c r="DY90" s="134"/>
      <c r="DZ90" s="134"/>
      <c r="EA90" s="134"/>
      <c r="EB90" s="134"/>
      <c r="ED90" s="64">
        <f t="shared" si="140"/>
        <v>164</v>
      </c>
      <c r="EE90" s="134">
        <f t="shared" si="123"/>
        <v>2.5145145770543189E-2</v>
      </c>
      <c r="EF90" s="134">
        <f t="shared" si="124"/>
        <v>1.0396872493951076E-2</v>
      </c>
      <c r="EG90" s="134">
        <f t="shared" si="125"/>
        <v>3.7003496573547734E-2</v>
      </c>
      <c r="EH90" s="134">
        <f t="shared" si="126"/>
        <v>4.4500240697518414E-2</v>
      </c>
      <c r="EI90" s="134">
        <f t="shared" si="127"/>
        <v>2.7789281143296191E-3</v>
      </c>
      <c r="EJ90" s="134">
        <f t="shared" si="128"/>
        <v>2.1171038802792726E-3</v>
      </c>
      <c r="EK90" s="134"/>
      <c r="EL90" s="134"/>
      <c r="EM90" s="134"/>
      <c r="EN90" s="134"/>
      <c r="EP90" s="64">
        <f t="shared" si="141"/>
        <v>164</v>
      </c>
      <c r="EQ90" s="128">
        <f>IFERROR('TLF GC - r3'!CQ90 / 'TLF GC - r3'!CP90, EQ91)</f>
        <v>0.80739367865446476</v>
      </c>
      <c r="ER90" s="128">
        <f>IFERROR('TLF GC - r3'!CS90 / 'TLF GC - r3'!CR90, ER91)</f>
        <v>1.1601969015601616</v>
      </c>
      <c r="ES90" s="128">
        <f>IFERROR('TLF GC - r3'!CU90 / 'TLF GC - r3'!CT90, ES91)</f>
        <v>1.3866933701164987</v>
      </c>
      <c r="ET90" s="128">
        <f>IFERROR('TLF GC - r3'!CW90 / 'TLF GC - r3'!CV90, ET91)</f>
        <v>0.61893744589567989</v>
      </c>
      <c r="EU90" s="128">
        <f>IFERROR('TLF GC - r3'!CY90 / 'TLF GC - r3'!CX90, EU91)</f>
        <v>0.95673349663623874</v>
      </c>
      <c r="EV90" s="128">
        <f>IFERROR('TLF GC - r3'!DA90 / 'TLF GC - r3'!CZ90, EV91)</f>
        <v>0.59547826632893786</v>
      </c>
      <c r="EW90" s="128"/>
      <c r="EX90" s="128"/>
      <c r="EY90" s="128"/>
      <c r="EZ90" s="128"/>
      <c r="FB90" s="129">
        <f>'FF - r3'!A90</f>
        <v>164</v>
      </c>
      <c r="FC90" s="127">
        <f>'FF - r3'!B90</f>
        <v>3.11436E-2</v>
      </c>
      <c r="FD90" s="127">
        <f>'FF - r3'!C90</f>
        <v>8.9613000000000002E-3</v>
      </c>
      <c r="FE90" s="127">
        <f>'FF - r3'!D90</f>
        <v>2.6684699999999999E-2</v>
      </c>
      <c r="FF90" s="127">
        <f>'FF - r3'!E90</f>
        <v>7.1897799999999998E-2</v>
      </c>
      <c r="FG90" s="127">
        <f>'FF - r3'!F90</f>
        <v>2.9045999999999998E-3</v>
      </c>
      <c r="FH90" s="127">
        <f>'FF - r3'!G90</f>
        <v>3.5553E-3</v>
      </c>
      <c r="FI90" s="127">
        <f>'FF - r3'!H90</f>
        <v>1.04648E-2</v>
      </c>
      <c r="FJ90" s="127">
        <f>'FF - r3'!I90</f>
        <v>3.5718899999999998E-2</v>
      </c>
      <c r="FK90" s="127"/>
      <c r="FL90" s="127"/>
    </row>
    <row r="91" spans="1:168" x14ac:dyDescent="0.45">
      <c r="A91" s="63">
        <f t="shared" si="129"/>
        <v>166</v>
      </c>
      <c r="B91" s="134">
        <f t="shared" si="130"/>
        <v>9.0879999999999997E-4</v>
      </c>
      <c r="C91" s="134">
        <f t="shared" si="94"/>
        <v>4.3399999999999998E-5</v>
      </c>
      <c r="D91" s="134">
        <f t="shared" si="95"/>
        <v>6.5839999999999996E-4</v>
      </c>
      <c r="E91" s="134">
        <f t="shared" si="96"/>
        <v>2.0728E-2</v>
      </c>
      <c r="F91" s="134">
        <f t="shared" si="97"/>
        <v>3.9700000000000003E-5</v>
      </c>
      <c r="G91" s="134">
        <f t="shared" si="98"/>
        <v>1.718E-4</v>
      </c>
      <c r="H91" s="134"/>
      <c r="I91" s="135"/>
      <c r="J91" s="135"/>
      <c r="K91" s="135"/>
      <c r="BX91" s="64">
        <f t="shared" si="131"/>
        <v>166</v>
      </c>
      <c r="BY91" s="119">
        <f t="shared" si="99"/>
        <v>9.0879999999999997E-4</v>
      </c>
      <c r="BZ91" s="119">
        <f t="shared" si="100"/>
        <v>9.0879999999999997E-4</v>
      </c>
      <c r="CA91" s="119">
        <f t="shared" si="101"/>
        <v>3.0910300000000002E-2</v>
      </c>
      <c r="CB91" s="126">
        <f t="shared" si="102"/>
        <v>4.3399999999999998E-5</v>
      </c>
      <c r="CC91" s="119">
        <f t="shared" si="103"/>
        <v>4.3399999999999998E-5</v>
      </c>
      <c r="CD91" s="119">
        <f t="shared" si="104"/>
        <v>8.5605999999999998E-3</v>
      </c>
      <c r="CE91" s="126">
        <f t="shared" si="105"/>
        <v>6.5839999999999996E-4</v>
      </c>
      <c r="CF91" s="119">
        <f t="shared" si="106"/>
        <v>6.5839999999999996E-4</v>
      </c>
      <c r="CG91" s="119">
        <f t="shared" si="107"/>
        <v>2.5491E-2</v>
      </c>
      <c r="CH91" s="126">
        <f t="shared" si="108"/>
        <v>2.0728E-2</v>
      </c>
      <c r="CI91" s="119">
        <f t="shared" si="109"/>
        <v>2.0728E-2</v>
      </c>
      <c r="CJ91" s="119">
        <f t="shared" si="110"/>
        <v>7.1290999999999993E-2</v>
      </c>
      <c r="CK91" s="126">
        <f t="shared" si="111"/>
        <v>3.9700000000000003E-5</v>
      </c>
      <c r="CL91" s="119">
        <f t="shared" si="112"/>
        <v>3.9700000000000003E-5</v>
      </c>
      <c r="CM91" s="119">
        <f t="shared" si="113"/>
        <v>2.8965000000000002E-3</v>
      </c>
      <c r="CN91" s="126">
        <f t="shared" si="114"/>
        <v>1.718E-4</v>
      </c>
      <c r="CO91" s="119">
        <f t="shared" si="115"/>
        <v>1.718E-4</v>
      </c>
      <c r="CP91" s="119">
        <f t="shared" si="116"/>
        <v>3.5038000000000001E-3</v>
      </c>
      <c r="CQ91" s="126"/>
      <c r="CR91" s="119"/>
      <c r="CS91" s="119"/>
      <c r="CT91" s="138"/>
      <c r="CU91" s="119"/>
      <c r="CV91" s="119"/>
      <c r="CW91" s="138"/>
      <c r="CX91" s="119"/>
      <c r="CY91" s="119"/>
      <c r="DF91" s="64">
        <f t="shared" si="132"/>
        <v>166</v>
      </c>
      <c r="DG91" s="134">
        <f t="shared" si="133"/>
        <v>9.0879999999999997E-4</v>
      </c>
      <c r="DH91" s="134">
        <f t="shared" si="134"/>
        <v>4.3399999999999998E-5</v>
      </c>
      <c r="DI91" s="134">
        <f t="shared" si="135"/>
        <v>6.5839999999999996E-4</v>
      </c>
      <c r="DJ91" s="134">
        <f t="shared" si="136"/>
        <v>2.0728E-2</v>
      </c>
      <c r="DK91" s="134">
        <f t="shared" si="137"/>
        <v>3.9700000000000003E-5</v>
      </c>
      <c r="DL91" s="134">
        <f t="shared" si="138"/>
        <v>1.718E-4</v>
      </c>
      <c r="DM91" s="134"/>
      <c r="DN91" s="134"/>
      <c r="DO91" s="134"/>
      <c r="DP91" s="134"/>
      <c r="DQ91" s="32"/>
      <c r="DR91" s="64">
        <f t="shared" si="139"/>
        <v>166</v>
      </c>
      <c r="DS91" s="134">
        <f t="shared" si="117"/>
        <v>9.0879999999999997E-4</v>
      </c>
      <c r="DT91" s="134">
        <f t="shared" si="118"/>
        <v>4.3399999999999998E-5</v>
      </c>
      <c r="DU91" s="134">
        <f t="shared" si="119"/>
        <v>6.5839999999999996E-4</v>
      </c>
      <c r="DV91" s="134">
        <f t="shared" si="120"/>
        <v>2.0728E-2</v>
      </c>
      <c r="DW91" s="134">
        <f t="shared" si="121"/>
        <v>3.9700000000000003E-5</v>
      </c>
      <c r="DX91" s="134">
        <f t="shared" si="122"/>
        <v>1.718E-4</v>
      </c>
      <c r="DY91" s="134"/>
      <c r="DZ91" s="134"/>
      <c r="EA91" s="134"/>
      <c r="EB91" s="134"/>
      <c r="ED91" s="64">
        <f t="shared" si="140"/>
        <v>166</v>
      </c>
      <c r="EE91" s="134">
        <f t="shared" si="123"/>
        <v>3.3914836247476446E-2</v>
      </c>
      <c r="EF91" s="134">
        <f t="shared" si="124"/>
        <v>7.9159873278426465E-3</v>
      </c>
      <c r="EG91" s="134">
        <f t="shared" si="125"/>
        <v>2.6811212363819815E-2</v>
      </c>
      <c r="EH91" s="134">
        <f t="shared" si="126"/>
        <v>3.7027942296566134E-2</v>
      </c>
      <c r="EI91" s="134">
        <f t="shared" si="127"/>
        <v>3.2948871994066646E-3</v>
      </c>
      <c r="EJ91" s="134">
        <f t="shared" si="128"/>
        <v>2.5666794567146809E-3</v>
      </c>
      <c r="EK91" s="134"/>
      <c r="EL91" s="134"/>
      <c r="EM91" s="134"/>
      <c r="EN91" s="134"/>
      <c r="EP91" s="64">
        <f t="shared" si="141"/>
        <v>166</v>
      </c>
      <c r="EQ91" s="128">
        <f>IFERROR('TLF GC - r3'!CQ91 / 'TLF GC - r3'!CP91, EQ92)</f>
        <v>1.0972017821721707</v>
      </c>
      <c r="ER91" s="128">
        <f>IFERROR('TLF GC - r3'!CS91 / 'TLF GC - r3'!CR91, ER92)</f>
        <v>0.92470005932325372</v>
      </c>
      <c r="ES91" s="128">
        <f>IFERROR('TLF GC - r3'!CU91 / 'TLF GC - r3'!CT91, ES92)</f>
        <v>1.0517913131622854</v>
      </c>
      <c r="ET91" s="128">
        <f>IFERROR('TLF GC - r3'!CW91 / 'TLF GC - r3'!CV91, ET92)</f>
        <v>0.51939154025846368</v>
      </c>
      <c r="EU91" s="128">
        <f>IFERROR('TLF GC - r3'!CY91 / 'TLF GC - r3'!CX91, EU92)</f>
        <v>1.1375408939777885</v>
      </c>
      <c r="EV91" s="128">
        <f>IFERROR('TLF GC - r3'!DA91 / 'TLF GC - r3'!CZ91, EV92)</f>
        <v>0.73254165669121551</v>
      </c>
      <c r="EW91" s="128"/>
      <c r="EX91" s="128"/>
      <c r="EY91" s="128"/>
      <c r="EZ91" s="128"/>
      <c r="FB91" s="129">
        <f>'FF - r3'!A91</f>
        <v>166</v>
      </c>
      <c r="FC91" s="127">
        <f>'FF - r3'!B91</f>
        <v>3.0910300000000002E-2</v>
      </c>
      <c r="FD91" s="127">
        <f>'FF - r3'!C91</f>
        <v>8.5605999999999998E-3</v>
      </c>
      <c r="FE91" s="127">
        <f>'FF - r3'!D91</f>
        <v>2.5491E-2</v>
      </c>
      <c r="FF91" s="127">
        <f>'FF - r3'!E91</f>
        <v>7.1290999999999993E-2</v>
      </c>
      <c r="FG91" s="127">
        <f>'FF - r3'!F91</f>
        <v>2.8965000000000002E-3</v>
      </c>
      <c r="FH91" s="127">
        <f>'FF - r3'!G91</f>
        <v>3.5038000000000001E-3</v>
      </c>
      <c r="FI91" s="127">
        <f>'FF - r3'!H91</f>
        <v>1.03193E-2</v>
      </c>
      <c r="FJ91" s="127">
        <f>'FF - r3'!I91</f>
        <v>3.5672000000000002E-2</v>
      </c>
      <c r="FK91" s="127"/>
      <c r="FL91" s="127"/>
    </row>
    <row r="92" spans="1:168" x14ac:dyDescent="0.45">
      <c r="A92" s="63">
        <f t="shared" si="129"/>
        <v>168</v>
      </c>
      <c r="B92" s="134">
        <f t="shared" si="130"/>
        <v>8.2560000000000001E-4</v>
      </c>
      <c r="C92" s="134">
        <f t="shared" si="94"/>
        <v>3.7299999999999999E-5</v>
      </c>
      <c r="D92" s="134">
        <f t="shared" si="95"/>
        <v>7.762E-4</v>
      </c>
      <c r="E92" s="134">
        <f t="shared" si="96"/>
        <v>1.92365E-2</v>
      </c>
      <c r="F92" s="134">
        <f t="shared" si="97"/>
        <v>3.4700000000000003E-5</v>
      </c>
      <c r="G92" s="134">
        <f t="shared" si="98"/>
        <v>1.161E-4</v>
      </c>
      <c r="H92" s="134"/>
      <c r="I92" s="135"/>
      <c r="J92" s="135"/>
      <c r="K92" s="135"/>
      <c r="BX92" s="64">
        <f t="shared" si="131"/>
        <v>168</v>
      </c>
      <c r="BY92" s="119">
        <f t="shared" si="99"/>
        <v>8.2560000000000001E-4</v>
      </c>
      <c r="BZ92" s="119">
        <f t="shared" si="100"/>
        <v>8.2560000000000001E-4</v>
      </c>
      <c r="CA92" s="119">
        <f t="shared" si="101"/>
        <v>3.0676999999999999E-2</v>
      </c>
      <c r="CB92" s="126">
        <f t="shared" si="102"/>
        <v>3.7299999999999999E-5</v>
      </c>
      <c r="CC92" s="119">
        <f t="shared" si="103"/>
        <v>3.7299999999999999E-5</v>
      </c>
      <c r="CD92" s="119">
        <f t="shared" si="104"/>
        <v>8.2050000000000005E-3</v>
      </c>
      <c r="CE92" s="126">
        <f t="shared" si="105"/>
        <v>7.762E-4</v>
      </c>
      <c r="CF92" s="119">
        <f t="shared" si="106"/>
        <v>7.762E-4</v>
      </c>
      <c r="CG92" s="119">
        <f t="shared" si="107"/>
        <v>2.4435599999999998E-2</v>
      </c>
      <c r="CH92" s="126">
        <f t="shared" si="108"/>
        <v>1.92365E-2</v>
      </c>
      <c r="CI92" s="119">
        <f t="shared" si="109"/>
        <v>1.92365E-2</v>
      </c>
      <c r="CJ92" s="119">
        <f t="shared" si="110"/>
        <v>7.0684300000000005E-2</v>
      </c>
      <c r="CK92" s="126">
        <f t="shared" si="111"/>
        <v>3.4700000000000003E-5</v>
      </c>
      <c r="CL92" s="119">
        <f t="shared" si="112"/>
        <v>3.4700000000000003E-5</v>
      </c>
      <c r="CM92" s="119">
        <f t="shared" si="113"/>
        <v>2.8884000000000002E-3</v>
      </c>
      <c r="CN92" s="126">
        <f t="shared" si="114"/>
        <v>1.161E-4</v>
      </c>
      <c r="CO92" s="119">
        <f t="shared" si="115"/>
        <v>1.161E-4</v>
      </c>
      <c r="CP92" s="119">
        <f t="shared" si="116"/>
        <v>3.4515000000000001E-3</v>
      </c>
      <c r="CQ92" s="126"/>
      <c r="CR92" s="119"/>
      <c r="CS92" s="119"/>
      <c r="CT92" s="138"/>
      <c r="CU92" s="119"/>
      <c r="CV92" s="119"/>
      <c r="CW92" s="138"/>
      <c r="CX92" s="119"/>
      <c r="CY92" s="119"/>
      <c r="DF92" s="64">
        <f t="shared" si="132"/>
        <v>168</v>
      </c>
      <c r="DG92" s="134">
        <f t="shared" si="133"/>
        <v>8.2560000000000001E-4</v>
      </c>
      <c r="DH92" s="134">
        <f t="shared" si="134"/>
        <v>3.7299999999999999E-5</v>
      </c>
      <c r="DI92" s="134">
        <f t="shared" si="135"/>
        <v>7.762E-4</v>
      </c>
      <c r="DJ92" s="134">
        <f t="shared" si="136"/>
        <v>1.92365E-2</v>
      </c>
      <c r="DK92" s="134">
        <f t="shared" si="137"/>
        <v>3.4700000000000003E-5</v>
      </c>
      <c r="DL92" s="134">
        <f t="shared" si="138"/>
        <v>1.161E-4</v>
      </c>
      <c r="DM92" s="134"/>
      <c r="DN92" s="134"/>
      <c r="DO92" s="134"/>
      <c r="DP92" s="134"/>
      <c r="DQ92" s="32"/>
      <c r="DR92" s="64">
        <f t="shared" si="139"/>
        <v>168</v>
      </c>
      <c r="DS92" s="134">
        <f t="shared" si="117"/>
        <v>8.2560000000000001E-4</v>
      </c>
      <c r="DT92" s="134">
        <f t="shared" si="118"/>
        <v>3.7299999999999999E-5</v>
      </c>
      <c r="DU92" s="134">
        <f t="shared" si="119"/>
        <v>7.762E-4</v>
      </c>
      <c r="DV92" s="134">
        <f t="shared" si="120"/>
        <v>1.92365E-2</v>
      </c>
      <c r="DW92" s="134">
        <f t="shared" si="121"/>
        <v>3.4700000000000003E-5</v>
      </c>
      <c r="DX92" s="134">
        <f t="shared" si="122"/>
        <v>1.161E-4</v>
      </c>
      <c r="DY92" s="134"/>
      <c r="DZ92" s="134"/>
      <c r="EA92" s="134"/>
      <c r="EB92" s="134"/>
      <c r="ED92" s="64">
        <f t="shared" si="140"/>
        <v>168</v>
      </c>
      <c r="EE92" s="134">
        <f t="shared" si="123"/>
        <v>3.0812425378007317E-2</v>
      </c>
      <c r="EF92" s="134">
        <f t="shared" si="124"/>
        <v>6.7975787375721105E-3</v>
      </c>
      <c r="EG92" s="134">
        <f t="shared" si="125"/>
        <v>3.1607906298223923E-2</v>
      </c>
      <c r="EH92" s="134">
        <f t="shared" si="126"/>
        <v>3.4363477192593139E-2</v>
      </c>
      <c r="EI92" s="134">
        <f t="shared" si="127"/>
        <v>2.8834743439415497E-3</v>
      </c>
      <c r="EJ92" s="134">
        <f t="shared" si="128"/>
        <v>1.734888743469177E-3</v>
      </c>
      <c r="EK92" s="134"/>
      <c r="EL92" s="134"/>
      <c r="EM92" s="134"/>
      <c r="EN92" s="134"/>
      <c r="EP92" s="64">
        <f t="shared" si="141"/>
        <v>168</v>
      </c>
      <c r="EQ92" s="128">
        <f>IFERROR('TLF GC - r3'!CQ92 / 'TLF GC - r3'!CP92, EQ93)</f>
        <v>1.0044145574211076</v>
      </c>
      <c r="ER92" s="128">
        <f>IFERROR('TLF GC - r3'!CS92 / 'TLF GC - r3'!CR92, ER93)</f>
        <v>0.82846785345181106</v>
      </c>
      <c r="ES92" s="128">
        <f>IFERROR('TLF GC - r3'!CU92 / 'TLF GC - r3'!CT92, ES93)</f>
        <v>1.2935187307953939</v>
      </c>
      <c r="ET92" s="128">
        <f>IFERROR('TLF GC - r3'!CW92 / 'TLF GC - r3'!CV92, ET93)</f>
        <v>0.48615431139012671</v>
      </c>
      <c r="EU92" s="128">
        <f>IFERROR('TLF GC - r3'!CY92 / 'TLF GC - r3'!CX92, EU93)</f>
        <v>0.99829467661734861</v>
      </c>
      <c r="EV92" s="128">
        <f>IFERROR('TLF GC - r3'!DA92 / 'TLF GC - r3'!CZ92, EV93)</f>
        <v>0.50264775995050759</v>
      </c>
      <c r="EW92" s="128"/>
      <c r="EX92" s="128"/>
      <c r="EY92" s="128"/>
      <c r="EZ92" s="128"/>
      <c r="FB92" s="129">
        <f>'FF - r3'!A92</f>
        <v>168</v>
      </c>
      <c r="FC92" s="127">
        <f>'FF - r3'!B92</f>
        <v>3.0676999999999999E-2</v>
      </c>
      <c r="FD92" s="127">
        <f>'FF - r3'!C92</f>
        <v>8.2050000000000005E-3</v>
      </c>
      <c r="FE92" s="127">
        <f>'FF - r3'!D92</f>
        <v>2.4435599999999998E-2</v>
      </c>
      <c r="FF92" s="127">
        <f>'FF - r3'!E92</f>
        <v>7.0684300000000005E-2</v>
      </c>
      <c r="FG92" s="127">
        <f>'FF - r3'!F92</f>
        <v>2.8884000000000002E-3</v>
      </c>
      <c r="FH92" s="127">
        <f>'FF - r3'!G92</f>
        <v>3.4515000000000001E-3</v>
      </c>
      <c r="FI92" s="127">
        <f>'FF - r3'!H92</f>
        <v>1.0173700000000001E-2</v>
      </c>
      <c r="FJ92" s="127">
        <f>'FF - r3'!I92</f>
        <v>3.5622899999999999E-2</v>
      </c>
      <c r="FK92" s="127"/>
      <c r="FL92" s="127"/>
    </row>
    <row r="93" spans="1:168" x14ac:dyDescent="0.45">
      <c r="A93" s="63">
        <f t="shared" si="129"/>
        <v>170</v>
      </c>
      <c r="B93" s="134">
        <f t="shared" si="130"/>
        <v>8.2269999999999999E-4</v>
      </c>
      <c r="C93" s="134">
        <f t="shared" si="94"/>
        <v>3.5099999999999999E-5</v>
      </c>
      <c r="D93" s="134">
        <f t="shared" si="95"/>
        <v>7.2090000000000001E-4</v>
      </c>
      <c r="E93" s="134">
        <f t="shared" si="96"/>
        <v>2.20552E-2</v>
      </c>
      <c r="F93" s="134">
        <f t="shared" si="97"/>
        <v>2.9600000000000001E-5</v>
      </c>
      <c r="G93" s="134">
        <f t="shared" si="98"/>
        <v>1.038E-4</v>
      </c>
      <c r="H93" s="134"/>
      <c r="I93" s="135"/>
      <c r="J93" s="135"/>
      <c r="K93" s="135"/>
      <c r="BX93" s="64">
        <f t="shared" si="131"/>
        <v>170</v>
      </c>
      <c r="BY93" s="119">
        <f t="shared" si="99"/>
        <v>8.2269999999999999E-4</v>
      </c>
      <c r="BZ93" s="119">
        <f t="shared" si="100"/>
        <v>8.2269999999999999E-4</v>
      </c>
      <c r="CA93" s="119">
        <f t="shared" si="101"/>
        <v>3.0443600000000001E-2</v>
      </c>
      <c r="CB93" s="126">
        <f t="shared" si="102"/>
        <v>3.5099999999999999E-5</v>
      </c>
      <c r="CC93" s="119">
        <f t="shared" si="103"/>
        <v>3.5099999999999999E-5</v>
      </c>
      <c r="CD93" s="119">
        <f t="shared" si="104"/>
        <v>7.8945999999999999E-3</v>
      </c>
      <c r="CE93" s="126">
        <f t="shared" si="105"/>
        <v>7.2090000000000001E-4</v>
      </c>
      <c r="CF93" s="119">
        <f t="shared" si="106"/>
        <v>7.2090000000000001E-4</v>
      </c>
      <c r="CG93" s="119">
        <f t="shared" si="107"/>
        <v>2.3518399999999998E-2</v>
      </c>
      <c r="CH93" s="126">
        <f t="shared" si="108"/>
        <v>2.20552E-2</v>
      </c>
      <c r="CI93" s="119">
        <f t="shared" si="109"/>
        <v>2.20552E-2</v>
      </c>
      <c r="CJ93" s="119">
        <f t="shared" si="110"/>
        <v>7.0077600000000004E-2</v>
      </c>
      <c r="CK93" s="126">
        <f t="shared" si="111"/>
        <v>2.9600000000000001E-5</v>
      </c>
      <c r="CL93" s="119">
        <f t="shared" si="112"/>
        <v>2.9600000000000001E-5</v>
      </c>
      <c r="CM93" s="119">
        <f t="shared" si="113"/>
        <v>2.8804E-3</v>
      </c>
      <c r="CN93" s="126">
        <f t="shared" si="114"/>
        <v>1.038E-4</v>
      </c>
      <c r="CO93" s="119">
        <f t="shared" si="115"/>
        <v>1.038E-4</v>
      </c>
      <c r="CP93" s="119">
        <f t="shared" si="116"/>
        <v>3.3982999999999999E-3</v>
      </c>
      <c r="CQ93" s="126"/>
      <c r="CR93" s="119"/>
      <c r="CS93" s="119"/>
      <c r="CT93" s="138"/>
      <c r="CU93" s="119"/>
      <c r="CV93" s="119"/>
      <c r="CW93" s="138"/>
      <c r="CX93" s="119"/>
      <c r="CY93" s="119"/>
      <c r="DF93" s="64">
        <f t="shared" si="132"/>
        <v>170</v>
      </c>
      <c r="DG93" s="134">
        <f t="shared" si="133"/>
        <v>8.2269999999999999E-4</v>
      </c>
      <c r="DH93" s="134">
        <f t="shared" si="134"/>
        <v>3.5099999999999999E-5</v>
      </c>
      <c r="DI93" s="134">
        <f t="shared" si="135"/>
        <v>7.2090000000000001E-4</v>
      </c>
      <c r="DJ93" s="134">
        <f t="shared" si="136"/>
        <v>2.20552E-2</v>
      </c>
      <c r="DK93" s="134">
        <f t="shared" si="137"/>
        <v>2.9600000000000001E-5</v>
      </c>
      <c r="DL93" s="134">
        <f t="shared" si="138"/>
        <v>1.038E-4</v>
      </c>
      <c r="DM93" s="134"/>
      <c r="DN93" s="134"/>
      <c r="DO93" s="134"/>
      <c r="DP93" s="134"/>
      <c r="DQ93" s="32"/>
      <c r="DR93" s="64">
        <f t="shared" si="139"/>
        <v>170</v>
      </c>
      <c r="DS93" s="134">
        <f t="shared" si="117"/>
        <v>8.2269999999999999E-4</v>
      </c>
      <c r="DT93" s="134">
        <f t="shared" si="118"/>
        <v>3.5099999999999999E-5</v>
      </c>
      <c r="DU93" s="134">
        <f t="shared" si="119"/>
        <v>7.2090000000000001E-4</v>
      </c>
      <c r="DV93" s="134">
        <f t="shared" si="120"/>
        <v>2.20552E-2</v>
      </c>
      <c r="DW93" s="134">
        <f t="shared" si="121"/>
        <v>2.9600000000000001E-5</v>
      </c>
      <c r="DX93" s="134">
        <f t="shared" si="122"/>
        <v>1.038E-4</v>
      </c>
      <c r="DY93" s="134"/>
      <c r="DZ93" s="134"/>
      <c r="EA93" s="134"/>
      <c r="EB93" s="134"/>
      <c r="ED93" s="64">
        <f t="shared" si="140"/>
        <v>170</v>
      </c>
      <c r="EE93" s="134">
        <f t="shared" si="123"/>
        <v>3.0702470461357417E-2</v>
      </c>
      <c r="EF93" s="134">
        <f t="shared" si="124"/>
        <v>6.4003757600907749E-3</v>
      </c>
      <c r="EG93" s="134">
        <f t="shared" si="125"/>
        <v>2.9353224404719481E-2</v>
      </c>
      <c r="EH93" s="134">
        <f t="shared" si="126"/>
        <v>3.9398696894062703E-2</v>
      </c>
      <c r="EI93" s="134">
        <f t="shared" si="127"/>
        <v>2.4592471236895763E-3</v>
      </c>
      <c r="EJ93" s="134">
        <f t="shared" si="128"/>
        <v>1.5510843238419835E-3</v>
      </c>
      <c r="EK93" s="134"/>
      <c r="EL93" s="134"/>
      <c r="EM93" s="134"/>
      <c r="EN93" s="134"/>
      <c r="EP93" s="64">
        <f t="shared" si="141"/>
        <v>170</v>
      </c>
      <c r="EQ93" s="128">
        <f>IFERROR('TLF GC - r3'!CQ93 / 'TLF GC - r3'!CP93, EQ94)</f>
        <v>1.0085032802085632</v>
      </c>
      <c r="ER93" s="128">
        <f>IFERROR('TLF GC - r3'!CS93 / 'TLF GC - r3'!CR93, ER94)</f>
        <v>0.81072831556896807</v>
      </c>
      <c r="ES93" s="128">
        <f>IFERROR('TLF GC - r3'!CU93 / 'TLF GC - r3'!CT93, ES94)</f>
        <v>1.2480961461969982</v>
      </c>
      <c r="ET93" s="128">
        <f>IFERROR('TLF GC - r3'!CW93 / 'TLF GC - r3'!CV93, ET94)</f>
        <v>0.56221527127160031</v>
      </c>
      <c r="EU93" s="128">
        <f>IFERROR('TLF GC - r3'!CY93 / 'TLF GC - r3'!CX93, EU94)</f>
        <v>0.85378666979918638</v>
      </c>
      <c r="EV93" s="128">
        <f>IFERROR('TLF GC - r3'!DA93 / 'TLF GC - r3'!CZ93, EV94)</f>
        <v>0.4564294864614612</v>
      </c>
      <c r="EW93" s="128"/>
      <c r="EX93" s="128"/>
      <c r="EY93" s="128"/>
      <c r="EZ93" s="128"/>
      <c r="FB93" s="129">
        <f>'FF - r3'!A93</f>
        <v>170</v>
      </c>
      <c r="FC93" s="127">
        <f>'FF - r3'!B93</f>
        <v>3.0443600000000001E-2</v>
      </c>
      <c r="FD93" s="127">
        <f>'FF - r3'!C93</f>
        <v>7.8945999999999999E-3</v>
      </c>
      <c r="FE93" s="127">
        <f>'FF - r3'!D93</f>
        <v>2.3518399999999998E-2</v>
      </c>
      <c r="FF93" s="127">
        <f>'FF - r3'!E93</f>
        <v>7.0077600000000004E-2</v>
      </c>
      <c r="FG93" s="127">
        <f>'FF - r3'!F93</f>
        <v>2.8804E-3</v>
      </c>
      <c r="FH93" s="127">
        <f>'FF - r3'!G93</f>
        <v>3.3982999999999999E-3</v>
      </c>
      <c r="FI93" s="127">
        <f>'FF - r3'!H93</f>
        <v>1.0028199999999999E-2</v>
      </c>
      <c r="FJ93" s="127">
        <f>'FF - r3'!I93</f>
        <v>3.5571800000000001E-2</v>
      </c>
      <c r="FK93" s="127"/>
      <c r="FL93" s="127"/>
    </row>
    <row r="94" spans="1:168" x14ac:dyDescent="0.45">
      <c r="A94" s="63">
        <f t="shared" si="129"/>
        <v>172</v>
      </c>
      <c r="B94" s="134">
        <f t="shared" si="130"/>
        <v>7.7550000000000004E-4</v>
      </c>
      <c r="C94" s="134">
        <f t="shared" si="94"/>
        <v>3.6999999999999998E-5</v>
      </c>
      <c r="D94" s="134">
        <f t="shared" si="95"/>
        <v>6.2730000000000001E-4</v>
      </c>
      <c r="E94" s="134">
        <f t="shared" si="96"/>
        <v>2.9371600000000001E-2</v>
      </c>
      <c r="F94" s="134">
        <f t="shared" si="97"/>
        <v>2.5700000000000001E-5</v>
      </c>
      <c r="G94" s="134">
        <f t="shared" si="98"/>
        <v>1.106E-4</v>
      </c>
      <c r="H94" s="134"/>
      <c r="I94" s="135"/>
      <c r="J94" s="135"/>
      <c r="K94" s="135"/>
      <c r="BX94" s="64">
        <f t="shared" si="131"/>
        <v>172</v>
      </c>
      <c r="BY94" s="119">
        <f t="shared" si="99"/>
        <v>7.7550000000000004E-4</v>
      </c>
      <c r="BZ94" s="119">
        <f t="shared" si="100"/>
        <v>7.7550000000000004E-4</v>
      </c>
      <c r="CA94" s="119">
        <f t="shared" si="101"/>
        <v>3.0210299999999999E-2</v>
      </c>
      <c r="CB94" s="126">
        <f t="shared" si="102"/>
        <v>3.6999999999999998E-5</v>
      </c>
      <c r="CC94" s="119">
        <f t="shared" si="103"/>
        <v>3.6999999999999998E-5</v>
      </c>
      <c r="CD94" s="119">
        <f t="shared" si="104"/>
        <v>7.6302999999999996E-3</v>
      </c>
      <c r="CE94" s="126">
        <f t="shared" si="105"/>
        <v>6.2730000000000001E-4</v>
      </c>
      <c r="CF94" s="119">
        <f t="shared" si="106"/>
        <v>6.2730000000000001E-4</v>
      </c>
      <c r="CG94" s="119">
        <f t="shared" si="107"/>
        <v>2.2739499999999999E-2</v>
      </c>
      <c r="CH94" s="126">
        <f t="shared" si="108"/>
        <v>2.9371600000000001E-2</v>
      </c>
      <c r="CI94" s="119">
        <f t="shared" si="109"/>
        <v>2.9371600000000001E-2</v>
      </c>
      <c r="CJ94" s="119">
        <f t="shared" si="110"/>
        <v>6.9470900000000002E-2</v>
      </c>
      <c r="CK94" s="126">
        <f t="shared" si="111"/>
        <v>2.5700000000000001E-5</v>
      </c>
      <c r="CL94" s="119">
        <f t="shared" si="112"/>
        <v>2.5700000000000001E-5</v>
      </c>
      <c r="CM94" s="119">
        <f t="shared" si="113"/>
        <v>2.8724000000000002E-3</v>
      </c>
      <c r="CN94" s="126">
        <f t="shared" si="114"/>
        <v>1.106E-4</v>
      </c>
      <c r="CO94" s="119">
        <f t="shared" si="115"/>
        <v>1.106E-4</v>
      </c>
      <c r="CP94" s="119">
        <f t="shared" si="116"/>
        <v>3.3451000000000002E-3</v>
      </c>
      <c r="CQ94" s="126"/>
      <c r="CR94" s="119"/>
      <c r="CS94" s="119"/>
      <c r="CT94" s="138"/>
      <c r="CU94" s="119"/>
      <c r="CV94" s="119"/>
      <c r="CW94" s="138"/>
      <c r="CX94" s="119"/>
      <c r="CY94" s="119"/>
      <c r="DF94" s="64">
        <f t="shared" si="132"/>
        <v>172</v>
      </c>
      <c r="DG94" s="134">
        <f t="shared" si="133"/>
        <v>7.7550000000000004E-4</v>
      </c>
      <c r="DH94" s="134">
        <f t="shared" si="134"/>
        <v>3.6999999999999998E-5</v>
      </c>
      <c r="DI94" s="134">
        <f t="shared" si="135"/>
        <v>6.2730000000000001E-4</v>
      </c>
      <c r="DJ94" s="134">
        <f t="shared" si="136"/>
        <v>2.9371600000000001E-2</v>
      </c>
      <c r="DK94" s="134">
        <f t="shared" si="137"/>
        <v>2.5700000000000001E-5</v>
      </c>
      <c r="DL94" s="134">
        <f t="shared" si="138"/>
        <v>1.106E-4</v>
      </c>
      <c r="DM94" s="134"/>
      <c r="DN94" s="134"/>
      <c r="DO94" s="134"/>
      <c r="DP94" s="134"/>
      <c r="DQ94" s="32"/>
      <c r="DR94" s="64">
        <f t="shared" si="139"/>
        <v>172</v>
      </c>
      <c r="DS94" s="134">
        <f t="shared" si="117"/>
        <v>7.7550000000000004E-4</v>
      </c>
      <c r="DT94" s="134">
        <f t="shared" si="118"/>
        <v>3.6999999999999998E-5</v>
      </c>
      <c r="DU94" s="134">
        <f t="shared" si="119"/>
        <v>6.2730000000000001E-4</v>
      </c>
      <c r="DV94" s="134">
        <f t="shared" si="120"/>
        <v>2.9371600000000001E-2</v>
      </c>
      <c r="DW94" s="134">
        <f t="shared" si="121"/>
        <v>2.5700000000000001E-5</v>
      </c>
      <c r="DX94" s="134">
        <f t="shared" si="122"/>
        <v>1.106E-4</v>
      </c>
      <c r="DY94" s="134"/>
      <c r="DZ94" s="134"/>
      <c r="EA94" s="134"/>
      <c r="EB94" s="134"/>
      <c r="ED94" s="64">
        <f t="shared" si="140"/>
        <v>172</v>
      </c>
      <c r="EE94" s="134">
        <f t="shared" si="123"/>
        <v>2.8942838835206583E-2</v>
      </c>
      <c r="EF94" s="134">
        <f t="shared" si="124"/>
        <v>6.7515744219548189E-3</v>
      </c>
      <c r="EG94" s="134">
        <f t="shared" si="125"/>
        <v>2.5543947234592721E-2</v>
      </c>
      <c r="EH94" s="134">
        <f t="shared" si="126"/>
        <v>5.2468565041113593E-2</v>
      </c>
      <c r="EI94" s="134">
        <f t="shared" si="127"/>
        <v>2.1348364372400005E-3</v>
      </c>
      <c r="EJ94" s="134">
        <f t="shared" si="128"/>
        <v>1.6533982578139531E-3</v>
      </c>
      <c r="EK94" s="134"/>
      <c r="EL94" s="134"/>
      <c r="EM94" s="134"/>
      <c r="EN94" s="134"/>
      <c r="EP94" s="64">
        <f t="shared" si="141"/>
        <v>172</v>
      </c>
      <c r="EQ94" s="128">
        <f>IFERROR('TLF GC - r3'!CQ94 / 'TLF GC - r3'!CP94, EQ95)</f>
        <v>0.95804539627897056</v>
      </c>
      <c r="ER94" s="128">
        <f>IFERROR('TLF GC - r3'!CS94 / 'TLF GC - r3'!CR94, ER95)</f>
        <v>0.88483734872217601</v>
      </c>
      <c r="ES94" s="128">
        <f>IFERROR('TLF GC - r3'!CU94 / 'TLF GC - r3'!CT94, ES95)</f>
        <v>1.1233293271440763</v>
      </c>
      <c r="ET94" s="128">
        <f>IFERROR('TLF GC - r3'!CW94 / 'TLF GC - r3'!CV94, ET95)</f>
        <v>0.75525961288990917</v>
      </c>
      <c r="EU94" s="128">
        <f>IFERROR('TLF GC - r3'!CY94 / 'TLF GC - r3'!CX94, EU95)</f>
        <v>0.74322393720930247</v>
      </c>
      <c r="EV94" s="128">
        <f>IFERROR('TLF GC - r3'!DA94 / 'TLF GC - r3'!CZ94, EV95)</f>
        <v>0.49427468769661681</v>
      </c>
      <c r="EW94" s="128"/>
      <c r="EX94" s="128"/>
      <c r="EY94" s="128"/>
      <c r="EZ94" s="128"/>
      <c r="FB94" s="129">
        <f>'FF - r3'!A94</f>
        <v>172</v>
      </c>
      <c r="FC94" s="127">
        <f>'FF - r3'!B94</f>
        <v>3.0210299999999999E-2</v>
      </c>
      <c r="FD94" s="127">
        <f>'FF - r3'!C94</f>
        <v>7.6302999999999996E-3</v>
      </c>
      <c r="FE94" s="127">
        <f>'FF - r3'!D94</f>
        <v>2.2739499999999999E-2</v>
      </c>
      <c r="FF94" s="127">
        <f>'FF - r3'!E94</f>
        <v>6.9470900000000002E-2</v>
      </c>
      <c r="FG94" s="127">
        <f>'FF - r3'!F94</f>
        <v>2.8724000000000002E-3</v>
      </c>
      <c r="FH94" s="127">
        <f>'FF - r3'!G94</f>
        <v>3.3451000000000002E-3</v>
      </c>
      <c r="FI94" s="127">
        <f>'FF - r3'!H94</f>
        <v>9.8826000000000001E-3</v>
      </c>
      <c r="FJ94" s="127">
        <f>'FF - r3'!I94</f>
        <v>3.55187E-2</v>
      </c>
      <c r="FK94" s="127"/>
      <c r="FL94" s="127"/>
    </row>
    <row r="95" spans="1:168" x14ac:dyDescent="0.45">
      <c r="A95" s="63">
        <f t="shared" si="129"/>
        <v>174</v>
      </c>
      <c r="B95" s="134">
        <f t="shared" si="130"/>
        <v>7.9469999999999996E-4</v>
      </c>
      <c r="C95" s="134">
        <f t="shared" si="94"/>
        <v>2.97E-5</v>
      </c>
      <c r="D95" s="134">
        <f t="shared" si="95"/>
        <v>5.9639999999999997E-4</v>
      </c>
      <c r="E95" s="134">
        <f t="shared" si="96"/>
        <v>3.96105E-2</v>
      </c>
      <c r="F95" s="134">
        <f t="shared" si="97"/>
        <v>2.1800000000000001E-5</v>
      </c>
      <c r="G95" s="134">
        <f t="shared" si="98"/>
        <v>1.384E-4</v>
      </c>
      <c r="H95" s="134"/>
      <c r="I95" s="135"/>
      <c r="J95" s="135"/>
      <c r="K95" s="135"/>
      <c r="BX95" s="64">
        <f t="shared" si="131"/>
        <v>174</v>
      </c>
      <c r="BY95" s="119">
        <f t="shared" si="99"/>
        <v>7.9469999999999996E-4</v>
      </c>
      <c r="BZ95" s="119">
        <f t="shared" si="100"/>
        <v>7.9469999999999996E-4</v>
      </c>
      <c r="CA95" s="119">
        <f t="shared" si="101"/>
        <v>2.9977E-2</v>
      </c>
      <c r="CB95" s="126">
        <f t="shared" si="102"/>
        <v>2.97E-5</v>
      </c>
      <c r="CC95" s="119">
        <f t="shared" si="103"/>
        <v>2.97E-5</v>
      </c>
      <c r="CD95" s="119">
        <f t="shared" si="104"/>
        <v>7.4120999999999996E-3</v>
      </c>
      <c r="CE95" s="126">
        <f t="shared" si="105"/>
        <v>5.9639999999999997E-4</v>
      </c>
      <c r="CF95" s="119">
        <f t="shared" si="106"/>
        <v>5.9639999999999997E-4</v>
      </c>
      <c r="CG95" s="119">
        <f t="shared" si="107"/>
        <v>2.2098699999999999E-2</v>
      </c>
      <c r="CH95" s="126">
        <f t="shared" si="108"/>
        <v>3.96105E-2</v>
      </c>
      <c r="CI95" s="119">
        <f t="shared" si="109"/>
        <v>3.96105E-2</v>
      </c>
      <c r="CJ95" s="119">
        <f t="shared" si="110"/>
        <v>6.88642E-2</v>
      </c>
      <c r="CK95" s="126">
        <f t="shared" si="111"/>
        <v>2.1800000000000001E-5</v>
      </c>
      <c r="CL95" s="119">
        <f t="shared" si="112"/>
        <v>2.1800000000000001E-5</v>
      </c>
      <c r="CM95" s="119">
        <f t="shared" si="113"/>
        <v>2.8643000000000002E-3</v>
      </c>
      <c r="CN95" s="126">
        <f t="shared" si="114"/>
        <v>1.384E-4</v>
      </c>
      <c r="CO95" s="119">
        <f t="shared" si="115"/>
        <v>1.384E-4</v>
      </c>
      <c r="CP95" s="119">
        <f t="shared" si="116"/>
        <v>3.2918999999999999E-3</v>
      </c>
      <c r="CQ95" s="126"/>
      <c r="CR95" s="119"/>
      <c r="CS95" s="119"/>
      <c r="CT95" s="138"/>
      <c r="CU95" s="119"/>
      <c r="CV95" s="119"/>
      <c r="CW95" s="138"/>
      <c r="CX95" s="119"/>
      <c r="CY95" s="119"/>
      <c r="DF95" s="64">
        <f t="shared" si="132"/>
        <v>174</v>
      </c>
      <c r="DG95" s="134">
        <f t="shared" si="133"/>
        <v>7.9469999999999996E-4</v>
      </c>
      <c r="DH95" s="134">
        <f t="shared" si="134"/>
        <v>2.97E-5</v>
      </c>
      <c r="DI95" s="134">
        <f t="shared" si="135"/>
        <v>5.9639999999999997E-4</v>
      </c>
      <c r="DJ95" s="134">
        <f t="shared" si="136"/>
        <v>3.96105E-2</v>
      </c>
      <c r="DK95" s="134">
        <f t="shared" si="137"/>
        <v>2.1800000000000001E-5</v>
      </c>
      <c r="DL95" s="134">
        <f t="shared" si="138"/>
        <v>1.384E-4</v>
      </c>
      <c r="DM95" s="134"/>
      <c r="DN95" s="134"/>
      <c r="DO95" s="134"/>
      <c r="DP95" s="134"/>
      <c r="DQ95" s="32"/>
      <c r="DR95" s="64">
        <f t="shared" si="139"/>
        <v>174</v>
      </c>
      <c r="DS95" s="134">
        <f t="shared" si="117"/>
        <v>7.9469999999999996E-4</v>
      </c>
      <c r="DT95" s="134">
        <f t="shared" si="118"/>
        <v>2.97E-5</v>
      </c>
      <c r="DU95" s="134">
        <f t="shared" si="119"/>
        <v>5.9639999999999997E-4</v>
      </c>
      <c r="DV95" s="134">
        <f t="shared" si="120"/>
        <v>3.96105E-2</v>
      </c>
      <c r="DW95" s="134">
        <f t="shared" si="121"/>
        <v>2.1800000000000001E-5</v>
      </c>
      <c r="DX95" s="134">
        <f t="shared" si="122"/>
        <v>1.384E-4</v>
      </c>
      <c r="DY95" s="134"/>
      <c r="DZ95" s="134"/>
      <c r="EA95" s="134"/>
      <c r="EB95" s="134"/>
      <c r="ED95" s="64">
        <f t="shared" si="140"/>
        <v>174</v>
      </c>
      <c r="EE95" s="134">
        <f t="shared" si="123"/>
        <v>2.9658468477825321E-2</v>
      </c>
      <c r="EF95" s="134">
        <f t="shared" si="124"/>
        <v>5.4176058774849153E-3</v>
      </c>
      <c r="EG95" s="134">
        <f t="shared" si="125"/>
        <v>2.4286514722657939E-2</v>
      </c>
      <c r="EH95" s="134">
        <f t="shared" si="126"/>
        <v>7.075895917173973E-2</v>
      </c>
      <c r="EI95" s="134">
        <f t="shared" si="127"/>
        <v>1.8125265492170224E-3</v>
      </c>
      <c r="EJ95" s="134">
        <f t="shared" si="128"/>
        <v>2.0676039870323112E-3</v>
      </c>
      <c r="EK95" s="134"/>
      <c r="EL95" s="134"/>
      <c r="EM95" s="134"/>
      <c r="EN95" s="134"/>
      <c r="EP95" s="64">
        <f t="shared" si="141"/>
        <v>174</v>
      </c>
      <c r="EQ95" s="128">
        <f>IFERROR('TLF GC - r3'!CQ95 / 'TLF GC - r3'!CP95, EQ96)</f>
        <v>0.98937413609851954</v>
      </c>
      <c r="ER95" s="128">
        <f>IFERROR('TLF GC - r3'!CS95 / 'TLF GC - r3'!CR95, ER96)</f>
        <v>0.73091375959376093</v>
      </c>
      <c r="ES95" s="128">
        <f>IFERROR('TLF GC - r3'!CU95 / 'TLF GC - r3'!CT95, ES96)</f>
        <v>1.099001964941736</v>
      </c>
      <c r="ET95" s="128">
        <f>IFERROR('TLF GC - r3'!CW95 / 'TLF GC - r3'!CV95, ET96)</f>
        <v>1.0275144294385141</v>
      </c>
      <c r="EU95" s="128">
        <f>IFERROR('TLF GC - r3'!CY95 / 'TLF GC - r3'!CX95, EU96)</f>
        <v>0.63279913040429503</v>
      </c>
      <c r="EV95" s="128">
        <f>IFERROR('TLF GC - r3'!DA95 / 'TLF GC - r3'!CZ95, EV96)</f>
        <v>0.62808833410258857</v>
      </c>
      <c r="EW95" s="128"/>
      <c r="EX95" s="128"/>
      <c r="EY95" s="128"/>
      <c r="EZ95" s="128"/>
      <c r="FB95" s="129">
        <f>'FF - r3'!A95</f>
        <v>174</v>
      </c>
      <c r="FC95" s="127">
        <f>'FF - r3'!B95</f>
        <v>2.9977E-2</v>
      </c>
      <c r="FD95" s="127">
        <f>'FF - r3'!C95</f>
        <v>7.4120999999999996E-3</v>
      </c>
      <c r="FE95" s="127">
        <f>'FF - r3'!D95</f>
        <v>2.2098699999999999E-2</v>
      </c>
      <c r="FF95" s="127">
        <f>'FF - r3'!E95</f>
        <v>6.88642E-2</v>
      </c>
      <c r="FG95" s="127">
        <f>'FF - r3'!F95</f>
        <v>2.8643000000000002E-3</v>
      </c>
      <c r="FH95" s="127">
        <f>'FF - r3'!G95</f>
        <v>3.2918999999999999E-3</v>
      </c>
      <c r="FI95" s="127">
        <f>'FF - r3'!H95</f>
        <v>9.7370000000000009E-3</v>
      </c>
      <c r="FJ95" s="127">
        <f>'FF - r3'!I95</f>
        <v>3.5463399999999999E-2</v>
      </c>
      <c r="FK95" s="127"/>
      <c r="FL95" s="127"/>
    </row>
    <row r="96" spans="1:168" x14ac:dyDescent="0.45">
      <c r="A96" s="63">
        <f t="shared" si="129"/>
        <v>176</v>
      </c>
      <c r="B96" s="134">
        <f t="shared" si="130"/>
        <v>7.7800000000000005E-4</v>
      </c>
      <c r="C96" s="134">
        <f t="shared" si="94"/>
        <v>2.34E-5</v>
      </c>
      <c r="D96" s="134">
        <f t="shared" si="95"/>
        <v>5.0520000000000003E-4</v>
      </c>
      <c r="E96" s="134">
        <f t="shared" si="96"/>
        <v>3.4222900000000001E-2</v>
      </c>
      <c r="F96" s="134">
        <f t="shared" si="97"/>
        <v>1.7200000000000001E-5</v>
      </c>
      <c r="G96" s="134">
        <f t="shared" si="98"/>
        <v>7.08E-5</v>
      </c>
      <c r="H96" s="134"/>
      <c r="I96" s="135"/>
      <c r="J96" s="135"/>
      <c r="K96" s="135"/>
      <c r="BX96" s="64">
        <f t="shared" si="131"/>
        <v>176</v>
      </c>
      <c r="BY96" s="119">
        <f t="shared" si="99"/>
        <v>7.7800000000000005E-4</v>
      </c>
      <c r="BZ96" s="119">
        <f t="shared" si="100"/>
        <v>7.7800000000000005E-4</v>
      </c>
      <c r="CA96" s="119">
        <f t="shared" si="101"/>
        <v>2.9743700000000001E-2</v>
      </c>
      <c r="CB96" s="126">
        <f t="shared" si="102"/>
        <v>2.34E-5</v>
      </c>
      <c r="CC96" s="119">
        <f t="shared" si="103"/>
        <v>2.34E-5</v>
      </c>
      <c r="CD96" s="119">
        <f t="shared" si="104"/>
        <v>7.2399999999999999E-3</v>
      </c>
      <c r="CE96" s="126">
        <f t="shared" si="105"/>
        <v>5.0520000000000003E-4</v>
      </c>
      <c r="CF96" s="119">
        <f t="shared" si="106"/>
        <v>5.0520000000000003E-4</v>
      </c>
      <c r="CG96" s="119">
        <f t="shared" si="107"/>
        <v>2.1596299999999999E-2</v>
      </c>
      <c r="CH96" s="126">
        <f t="shared" si="108"/>
        <v>3.4222900000000001E-2</v>
      </c>
      <c r="CI96" s="119">
        <f t="shared" si="109"/>
        <v>3.4222900000000001E-2</v>
      </c>
      <c r="CJ96" s="119">
        <f t="shared" si="110"/>
        <v>6.8257499999999999E-2</v>
      </c>
      <c r="CK96" s="126">
        <f t="shared" si="111"/>
        <v>1.7200000000000001E-5</v>
      </c>
      <c r="CL96" s="119">
        <f t="shared" si="112"/>
        <v>1.7200000000000001E-5</v>
      </c>
      <c r="CM96" s="119">
        <f t="shared" si="113"/>
        <v>2.8562000000000001E-3</v>
      </c>
      <c r="CN96" s="126">
        <f t="shared" si="114"/>
        <v>7.08E-5</v>
      </c>
      <c r="CO96" s="119">
        <f t="shared" si="115"/>
        <v>7.08E-5</v>
      </c>
      <c r="CP96" s="119">
        <f t="shared" si="116"/>
        <v>3.2388E-3</v>
      </c>
      <c r="CQ96" s="126"/>
      <c r="CR96" s="119"/>
      <c r="CS96" s="119"/>
      <c r="CT96" s="138"/>
      <c r="CU96" s="119"/>
      <c r="CV96" s="119"/>
      <c r="CW96" s="138"/>
      <c r="CX96" s="119"/>
      <c r="CY96" s="119"/>
      <c r="DF96" s="64">
        <f t="shared" si="132"/>
        <v>176</v>
      </c>
      <c r="DG96" s="134">
        <f t="shared" si="133"/>
        <v>7.7800000000000005E-4</v>
      </c>
      <c r="DH96" s="134">
        <f t="shared" si="134"/>
        <v>2.34E-5</v>
      </c>
      <c r="DI96" s="134">
        <f t="shared" si="135"/>
        <v>5.0520000000000003E-4</v>
      </c>
      <c r="DJ96" s="134">
        <f t="shared" si="136"/>
        <v>3.4222900000000001E-2</v>
      </c>
      <c r="DK96" s="134">
        <f t="shared" si="137"/>
        <v>1.7200000000000001E-5</v>
      </c>
      <c r="DL96" s="134">
        <f t="shared" si="138"/>
        <v>7.08E-5</v>
      </c>
      <c r="DM96" s="134"/>
      <c r="DN96" s="134"/>
      <c r="DO96" s="134"/>
      <c r="DP96" s="134"/>
      <c r="DQ96" s="32"/>
      <c r="DR96" s="64">
        <f t="shared" si="139"/>
        <v>176</v>
      </c>
      <c r="DS96" s="134">
        <f t="shared" si="117"/>
        <v>7.7800000000000005E-4</v>
      </c>
      <c r="DT96" s="134">
        <f t="shared" si="118"/>
        <v>2.34E-5</v>
      </c>
      <c r="DU96" s="134">
        <f t="shared" si="119"/>
        <v>5.0520000000000003E-4</v>
      </c>
      <c r="DV96" s="134">
        <f t="shared" si="120"/>
        <v>3.4222900000000001E-2</v>
      </c>
      <c r="DW96" s="134">
        <f t="shared" si="121"/>
        <v>1.7200000000000001E-5</v>
      </c>
      <c r="DX96" s="134">
        <f t="shared" si="122"/>
        <v>7.08E-5</v>
      </c>
      <c r="DY96" s="134"/>
      <c r="DZ96" s="134"/>
      <c r="EA96" s="134"/>
      <c r="EB96" s="134"/>
      <c r="ED96" s="64">
        <f t="shared" si="140"/>
        <v>176</v>
      </c>
      <c r="EE96" s="134">
        <f t="shared" si="123"/>
        <v>2.9035854227905375E-2</v>
      </c>
      <c r="EF96" s="134">
        <f t="shared" si="124"/>
        <v>4.2694726710491059E-3</v>
      </c>
      <c r="EG96" s="134">
        <f t="shared" si="125"/>
        <v>2.0571601616828434E-2</v>
      </c>
      <c r="EH96" s="134">
        <f t="shared" si="126"/>
        <v>6.1134699813806877E-2</v>
      </c>
      <c r="EI96" s="134">
        <f t="shared" si="127"/>
        <v>1.4298333928480578E-3</v>
      </c>
      <c r="EJ96" s="134">
        <f t="shared" si="128"/>
        <v>1.0581957403481331E-3</v>
      </c>
      <c r="EK96" s="134"/>
      <c r="EL96" s="134"/>
      <c r="EM96" s="134"/>
      <c r="EN96" s="134"/>
      <c r="EP96" s="64">
        <f t="shared" si="141"/>
        <v>176</v>
      </c>
      <c r="EQ96" s="128">
        <f>IFERROR('TLF GC - r3'!CQ96 / 'TLF GC - r3'!CP96, EQ97)</f>
        <v>0.97620182519005283</v>
      </c>
      <c r="ER96" s="128">
        <f>IFERROR('TLF GC - r3'!CS96 / 'TLF GC - r3'!CR96, ER97)</f>
        <v>0.58970617003440695</v>
      </c>
      <c r="ES96" s="128">
        <f>IFERROR('TLF GC - r3'!CU96 / 'TLF GC - r3'!CT96, ES97)</f>
        <v>0.95255213239436543</v>
      </c>
      <c r="ET96" s="128">
        <f>IFERROR('TLF GC - r3'!CW96 / 'TLF GC - r3'!CV96, ET97)</f>
        <v>0.89564809455088268</v>
      </c>
      <c r="EU96" s="128">
        <f>IFERROR('TLF GC - r3'!CY96 / 'TLF GC - r3'!CX96, EU97)</f>
        <v>0.50060688776978424</v>
      </c>
      <c r="EV96" s="128">
        <f>IFERROR('TLF GC - r3'!DA96 / 'TLF GC - r3'!CZ96, EV97)</f>
        <v>0.32672463268745616</v>
      </c>
      <c r="EW96" s="128"/>
      <c r="EX96" s="128"/>
      <c r="EY96" s="128"/>
      <c r="EZ96" s="128"/>
      <c r="FB96" s="129">
        <f>'FF - r3'!A96</f>
        <v>176</v>
      </c>
      <c r="FC96" s="127">
        <f>'FF - r3'!B96</f>
        <v>2.9743700000000001E-2</v>
      </c>
      <c r="FD96" s="127">
        <f>'FF - r3'!C96</f>
        <v>7.2399999999999999E-3</v>
      </c>
      <c r="FE96" s="127">
        <f>'FF - r3'!D96</f>
        <v>2.1596299999999999E-2</v>
      </c>
      <c r="FF96" s="127">
        <f>'FF - r3'!E96</f>
        <v>6.8257499999999999E-2</v>
      </c>
      <c r="FG96" s="127">
        <f>'FF - r3'!F96</f>
        <v>2.8562000000000001E-3</v>
      </c>
      <c r="FH96" s="127">
        <f>'FF - r3'!G96</f>
        <v>3.2388E-3</v>
      </c>
      <c r="FI96" s="127">
        <f>'FF - r3'!H96</f>
        <v>9.5914999999999993E-3</v>
      </c>
      <c r="FJ96" s="127">
        <f>'FF - r3'!I96</f>
        <v>3.5406100000000003E-2</v>
      </c>
      <c r="FK96" s="127"/>
      <c r="FL96" s="127"/>
    </row>
    <row r="97" spans="1:168" x14ac:dyDescent="0.45">
      <c r="A97" s="63">
        <f t="shared" si="129"/>
        <v>178</v>
      </c>
      <c r="B97" s="134">
        <f t="shared" si="130"/>
        <v>9.01E-4</v>
      </c>
      <c r="C97" s="134">
        <f t="shared" si="94"/>
        <v>2.4000000000000001E-5</v>
      </c>
      <c r="D97" s="134">
        <f t="shared" si="95"/>
        <v>5.622E-4</v>
      </c>
      <c r="E97" s="134">
        <f t="shared" si="96"/>
        <v>3.0131100000000001E-2</v>
      </c>
      <c r="F97" s="134">
        <f t="shared" si="97"/>
        <v>1.6399999999999999E-5</v>
      </c>
      <c r="G97" s="134">
        <f t="shared" si="98"/>
        <v>5.6400000000000002E-5</v>
      </c>
      <c r="H97" s="134"/>
      <c r="I97" s="135"/>
      <c r="J97" s="135"/>
      <c r="K97" s="135"/>
      <c r="BX97" s="64">
        <f t="shared" si="131"/>
        <v>178</v>
      </c>
      <c r="BY97" s="119">
        <f t="shared" si="99"/>
        <v>9.01E-4</v>
      </c>
      <c r="BZ97" s="119">
        <f t="shared" si="100"/>
        <v>9.01E-4</v>
      </c>
      <c r="CA97" s="119">
        <f t="shared" si="101"/>
        <v>2.95103E-2</v>
      </c>
      <c r="CB97" s="126">
        <f t="shared" si="102"/>
        <v>2.4000000000000001E-5</v>
      </c>
      <c r="CC97" s="119">
        <f t="shared" si="103"/>
        <v>2.4000000000000001E-5</v>
      </c>
      <c r="CD97" s="119">
        <f t="shared" si="104"/>
        <v>7.1139000000000003E-3</v>
      </c>
      <c r="CE97" s="126">
        <f t="shared" si="105"/>
        <v>5.622E-4</v>
      </c>
      <c r="CF97" s="119">
        <f t="shared" si="106"/>
        <v>5.622E-4</v>
      </c>
      <c r="CG97" s="119">
        <f t="shared" si="107"/>
        <v>2.1232000000000001E-2</v>
      </c>
      <c r="CH97" s="126">
        <f t="shared" si="108"/>
        <v>3.0131100000000001E-2</v>
      </c>
      <c r="CI97" s="119">
        <f t="shared" si="109"/>
        <v>3.0131100000000001E-2</v>
      </c>
      <c r="CJ97" s="119">
        <f t="shared" si="110"/>
        <v>6.7650799999999997E-2</v>
      </c>
      <c r="CK97" s="126">
        <f t="shared" si="111"/>
        <v>1.6399999999999999E-5</v>
      </c>
      <c r="CL97" s="119">
        <f t="shared" si="112"/>
        <v>1.6399999999999999E-5</v>
      </c>
      <c r="CM97" s="119">
        <f t="shared" si="113"/>
        <v>2.8482E-3</v>
      </c>
      <c r="CN97" s="126">
        <f t="shared" si="114"/>
        <v>5.6400000000000002E-5</v>
      </c>
      <c r="CO97" s="119">
        <f t="shared" si="115"/>
        <v>5.6400000000000002E-5</v>
      </c>
      <c r="CP97" s="119">
        <f t="shared" si="116"/>
        <v>3.1855999999999998E-3</v>
      </c>
      <c r="CQ97" s="126"/>
      <c r="CR97" s="119"/>
      <c r="CS97" s="119"/>
      <c r="CT97" s="138"/>
      <c r="CU97" s="119"/>
      <c r="CV97" s="119"/>
      <c r="CW97" s="138"/>
      <c r="CX97" s="119"/>
      <c r="CY97" s="119"/>
      <c r="DF97" s="64">
        <f t="shared" si="132"/>
        <v>178</v>
      </c>
      <c r="DG97" s="134">
        <f t="shared" si="133"/>
        <v>9.01E-4</v>
      </c>
      <c r="DH97" s="134">
        <f t="shared" si="134"/>
        <v>2.4000000000000001E-5</v>
      </c>
      <c r="DI97" s="134">
        <f t="shared" si="135"/>
        <v>5.622E-4</v>
      </c>
      <c r="DJ97" s="134">
        <f t="shared" si="136"/>
        <v>3.0131100000000001E-2</v>
      </c>
      <c r="DK97" s="134">
        <f t="shared" si="137"/>
        <v>1.6399999999999999E-5</v>
      </c>
      <c r="DL97" s="134">
        <f t="shared" si="138"/>
        <v>5.6400000000000002E-5</v>
      </c>
      <c r="DM97" s="134"/>
      <c r="DN97" s="134"/>
      <c r="DO97" s="134"/>
      <c r="DP97" s="134"/>
      <c r="DQ97" s="32"/>
      <c r="DR97" s="64">
        <f t="shared" si="139"/>
        <v>178</v>
      </c>
      <c r="DS97" s="134">
        <f t="shared" si="117"/>
        <v>9.01E-4</v>
      </c>
      <c r="DT97" s="134">
        <f t="shared" si="118"/>
        <v>2.4000000000000001E-5</v>
      </c>
      <c r="DU97" s="134">
        <f t="shared" si="119"/>
        <v>5.622E-4</v>
      </c>
      <c r="DV97" s="134">
        <f t="shared" si="120"/>
        <v>3.0131100000000001E-2</v>
      </c>
      <c r="DW97" s="134">
        <f t="shared" si="121"/>
        <v>1.6399999999999999E-5</v>
      </c>
      <c r="DX97" s="134">
        <f t="shared" si="122"/>
        <v>5.6400000000000002E-5</v>
      </c>
      <c r="DY97" s="134"/>
      <c r="DZ97" s="134"/>
      <c r="EA97" s="134"/>
      <c r="EB97" s="134"/>
      <c r="ED97" s="64">
        <f t="shared" si="140"/>
        <v>178</v>
      </c>
      <c r="EE97" s="134">
        <f t="shared" si="123"/>
        <v>3.3623806371918155E-2</v>
      </c>
      <c r="EF97" s="134">
        <f t="shared" si="124"/>
        <v>4.3790961027121494E-3</v>
      </c>
      <c r="EG97" s="134">
        <f t="shared" si="125"/>
        <v>2.2893169504355538E-2</v>
      </c>
      <c r="EH97" s="134">
        <f t="shared" si="126"/>
        <v>5.3825230933068804E-2</v>
      </c>
      <c r="EI97" s="134">
        <f t="shared" si="127"/>
        <v>1.3618698362668033E-3</v>
      </c>
      <c r="EJ97" s="134">
        <f t="shared" si="128"/>
        <v>8.427543930072161E-4</v>
      </c>
      <c r="EK97" s="134"/>
      <c r="EL97" s="134"/>
      <c r="EM97" s="134"/>
      <c r="EN97" s="134"/>
      <c r="EP97" s="64">
        <f t="shared" si="141"/>
        <v>178</v>
      </c>
      <c r="EQ97" s="128">
        <f>IFERROR('TLF GC - r3'!CQ97 / 'TLF GC - r3'!CP97, EQ98)</f>
        <v>1.1393922248136465</v>
      </c>
      <c r="ER97" s="128">
        <f>IFERROR('TLF GC - r3'!CS97 / 'TLF GC - r3'!CR97, ER98)</f>
        <v>0.61556897098808661</v>
      </c>
      <c r="ES97" s="128">
        <f>IFERROR('TLF GC - r3'!CU97 / 'TLF GC - r3'!CT97, ES98)</f>
        <v>1.0782389555555547</v>
      </c>
      <c r="ET97" s="128">
        <f>IFERROR('TLF GC - r3'!CW97 / 'TLF GC - r3'!CV97, ET98)</f>
        <v>0.79563332485452953</v>
      </c>
      <c r="EU97" s="128">
        <f>IFERROR('TLF GC - r3'!CY97 / 'TLF GC - r3'!CX97, EU98)</f>
        <v>0.47815105549708709</v>
      </c>
      <c r="EV97" s="128">
        <f>IFERROR('TLF GC - r3'!DA97 / 'TLF GC - r3'!CZ97, EV98)</f>
        <v>0.26455122834229539</v>
      </c>
      <c r="EW97" s="128"/>
      <c r="EX97" s="128"/>
      <c r="EY97" s="128"/>
      <c r="EZ97" s="128"/>
      <c r="FB97" s="129">
        <f>'FF - r3'!A97</f>
        <v>178</v>
      </c>
      <c r="FC97" s="127">
        <f>'FF - r3'!B97</f>
        <v>2.95103E-2</v>
      </c>
      <c r="FD97" s="127">
        <f>'FF - r3'!C97</f>
        <v>7.1139000000000003E-3</v>
      </c>
      <c r="FE97" s="127">
        <f>'FF - r3'!D97</f>
        <v>2.1232000000000001E-2</v>
      </c>
      <c r="FF97" s="127">
        <f>'FF - r3'!E97</f>
        <v>6.7650799999999997E-2</v>
      </c>
      <c r="FG97" s="127">
        <f>'FF - r3'!F97</f>
        <v>2.8482E-3</v>
      </c>
      <c r="FH97" s="127">
        <f>'FF - r3'!G97</f>
        <v>3.1855999999999998E-3</v>
      </c>
      <c r="FI97" s="127">
        <f>'FF - r3'!H97</f>
        <v>9.4459000000000001E-3</v>
      </c>
      <c r="FJ97" s="127">
        <f>'FF - r3'!I97</f>
        <v>3.5346700000000002E-2</v>
      </c>
      <c r="FK97" s="127"/>
      <c r="FL97" s="127"/>
    </row>
    <row r="98" spans="1:168" x14ac:dyDescent="0.45">
      <c r="A98" s="63">
        <f t="shared" si="129"/>
        <v>180</v>
      </c>
      <c r="B98" s="134">
        <f t="shared" si="130"/>
        <v>7.9089999999999998E-4</v>
      </c>
      <c r="C98" s="134">
        <f t="shared" si="94"/>
        <v>1.88E-5</v>
      </c>
      <c r="D98" s="134">
        <f t="shared" si="95"/>
        <v>4.817E-4</v>
      </c>
      <c r="E98" s="134">
        <f t="shared" si="96"/>
        <v>4.0280299999999998E-2</v>
      </c>
      <c r="F98" s="134">
        <f t="shared" si="97"/>
        <v>1.6900000000000001E-5</v>
      </c>
      <c r="G98" s="134">
        <f t="shared" si="98"/>
        <v>8.4400000000000005E-5</v>
      </c>
      <c r="H98" s="134"/>
      <c r="I98" s="135"/>
      <c r="J98" s="135"/>
      <c r="K98" s="135"/>
      <c r="BX98" s="64">
        <f t="shared" si="131"/>
        <v>180</v>
      </c>
      <c r="BY98" s="119">
        <f t="shared" si="99"/>
        <v>7.9089999999999998E-4</v>
      </c>
      <c r="BZ98" s="119">
        <f t="shared" si="100"/>
        <v>7.9089999999999998E-4</v>
      </c>
      <c r="CA98" s="119">
        <f t="shared" si="101"/>
        <v>2.9277000000000001E-2</v>
      </c>
      <c r="CB98" s="126">
        <f t="shared" si="102"/>
        <v>1.88E-5</v>
      </c>
      <c r="CC98" s="119">
        <f t="shared" si="103"/>
        <v>1.88E-5</v>
      </c>
      <c r="CD98" s="119">
        <f t="shared" si="104"/>
        <v>7.0340000000000003E-3</v>
      </c>
      <c r="CE98" s="126">
        <f t="shared" si="105"/>
        <v>4.817E-4</v>
      </c>
      <c r="CF98" s="119">
        <f t="shared" si="106"/>
        <v>4.817E-4</v>
      </c>
      <c r="CG98" s="119">
        <f t="shared" si="107"/>
        <v>2.10061E-2</v>
      </c>
      <c r="CH98" s="126">
        <f t="shared" si="108"/>
        <v>4.0280299999999998E-2</v>
      </c>
      <c r="CI98" s="119">
        <f t="shared" si="109"/>
        <v>4.0280299999999998E-2</v>
      </c>
      <c r="CJ98" s="119">
        <f t="shared" si="110"/>
        <v>6.7044099999999995E-2</v>
      </c>
      <c r="CK98" s="126">
        <f t="shared" si="111"/>
        <v>1.6900000000000001E-5</v>
      </c>
      <c r="CL98" s="119">
        <f t="shared" si="112"/>
        <v>1.6900000000000001E-5</v>
      </c>
      <c r="CM98" s="119">
        <f t="shared" si="113"/>
        <v>2.8402000000000002E-3</v>
      </c>
      <c r="CN98" s="126">
        <f t="shared" si="114"/>
        <v>8.4400000000000005E-5</v>
      </c>
      <c r="CO98" s="119">
        <f t="shared" si="115"/>
        <v>8.4400000000000005E-5</v>
      </c>
      <c r="CP98" s="119">
        <f t="shared" si="116"/>
        <v>3.1324999999999999E-3</v>
      </c>
      <c r="CQ98" s="126"/>
      <c r="CR98" s="119"/>
      <c r="CS98" s="119"/>
      <c r="CT98" s="138"/>
      <c r="CU98" s="119"/>
      <c r="CV98" s="119"/>
      <c r="CW98" s="138"/>
      <c r="CX98" s="119"/>
      <c r="CY98" s="119"/>
      <c r="DF98" s="64">
        <f t="shared" si="132"/>
        <v>180</v>
      </c>
      <c r="DG98" s="134">
        <f t="shared" si="133"/>
        <v>7.9089999999999998E-4</v>
      </c>
      <c r="DH98" s="134">
        <f t="shared" si="134"/>
        <v>1.88E-5</v>
      </c>
      <c r="DI98" s="134">
        <f t="shared" si="135"/>
        <v>4.817E-4</v>
      </c>
      <c r="DJ98" s="134">
        <f t="shared" si="136"/>
        <v>4.0280299999999998E-2</v>
      </c>
      <c r="DK98" s="134">
        <f t="shared" si="137"/>
        <v>1.6900000000000001E-5</v>
      </c>
      <c r="DL98" s="134">
        <f t="shared" si="138"/>
        <v>8.4400000000000005E-5</v>
      </c>
      <c r="DM98" s="134"/>
      <c r="DN98" s="134"/>
      <c r="DO98" s="134"/>
      <c r="DP98" s="134"/>
      <c r="DQ98" s="32"/>
      <c r="DR98" s="64">
        <f t="shared" si="139"/>
        <v>180</v>
      </c>
      <c r="DS98" s="134">
        <f t="shared" si="117"/>
        <v>7.9089999999999998E-4</v>
      </c>
      <c r="DT98" s="134">
        <f t="shared" si="118"/>
        <v>1.88E-5</v>
      </c>
      <c r="DU98" s="134">
        <f t="shared" si="119"/>
        <v>4.817E-4</v>
      </c>
      <c r="DV98" s="134">
        <f t="shared" si="120"/>
        <v>4.0280299999999998E-2</v>
      </c>
      <c r="DW98" s="134">
        <f t="shared" si="121"/>
        <v>1.6900000000000001E-5</v>
      </c>
      <c r="DX98" s="134">
        <f t="shared" si="122"/>
        <v>8.4400000000000005E-5</v>
      </c>
      <c r="DY98" s="134"/>
      <c r="DZ98" s="134"/>
      <c r="EA98" s="134"/>
      <c r="EB98" s="134"/>
      <c r="ED98" s="64">
        <f t="shared" si="140"/>
        <v>180</v>
      </c>
      <c r="EE98" s="134">
        <f t="shared" si="123"/>
        <v>2.9515783254793402E-2</v>
      </c>
      <c r="EF98" s="134">
        <f t="shared" si="124"/>
        <v>3.426120325108771E-3</v>
      </c>
      <c r="EG98" s="134">
        <f t="shared" si="125"/>
        <v>1.961622669951487E-2</v>
      </c>
      <c r="EH98" s="134">
        <f t="shared" si="126"/>
        <v>7.195544088480893E-2</v>
      </c>
      <c r="EI98" s="134">
        <f t="shared" si="127"/>
        <v>1.4024046680601143E-3</v>
      </c>
      <c r="EJ98" s="134">
        <f t="shared" si="128"/>
        <v>1.2611689191025835E-3</v>
      </c>
      <c r="EK98" s="134"/>
      <c r="EL98" s="134"/>
      <c r="EM98" s="134"/>
      <c r="EN98" s="134"/>
      <c r="EP98" s="64">
        <f t="shared" si="141"/>
        <v>180</v>
      </c>
      <c r="EQ98" s="128">
        <f>IFERROR('TLF GC - r3'!CQ98 / 'TLF GC - r3'!CP98, EQ99)</f>
        <v>1.0081560014616731</v>
      </c>
      <c r="ER98" s="128">
        <f>IFERROR('TLF GC - r3'!CS98 / 'TLF GC - r3'!CR98, ER99)</f>
        <v>0.48707994385964898</v>
      </c>
      <c r="ES98" s="128">
        <f>IFERROR('TLF GC - r3'!CU98 / 'TLF GC - r3'!CT98, ES99)</f>
        <v>0.9338347765418078</v>
      </c>
      <c r="ET98" s="128">
        <f>IFERROR('TLF GC - r3'!CW98 / 'TLF GC - r3'!CV98, ET99)</f>
        <v>1.0732553779498708</v>
      </c>
      <c r="EU98" s="128">
        <f>IFERROR('TLF GC - r3'!CY98 / 'TLF GC - r3'!CX98, EU99)</f>
        <v>0.49376968807130278</v>
      </c>
      <c r="EV98" s="128">
        <f>IFERROR('TLF GC - r3'!DA98 / 'TLF GC - r3'!CZ98, EV99)</f>
        <v>0.40260779540385749</v>
      </c>
      <c r="EW98" s="128"/>
      <c r="EX98" s="128"/>
      <c r="EY98" s="128"/>
      <c r="EZ98" s="128"/>
      <c r="FB98" s="129">
        <f>'FF - r3'!A98</f>
        <v>180</v>
      </c>
      <c r="FC98" s="127">
        <f>'FF - r3'!B98</f>
        <v>2.9277000000000001E-2</v>
      </c>
      <c r="FD98" s="127">
        <f>'FF - r3'!C98</f>
        <v>7.0340000000000003E-3</v>
      </c>
      <c r="FE98" s="127">
        <f>'FF - r3'!D98</f>
        <v>2.10061E-2</v>
      </c>
      <c r="FF98" s="127">
        <f>'FF - r3'!E98</f>
        <v>6.7044099999999995E-2</v>
      </c>
      <c r="FG98" s="127">
        <f>'FF - r3'!F98</f>
        <v>2.8402000000000002E-3</v>
      </c>
      <c r="FH98" s="127">
        <f>'FF - r3'!G98</f>
        <v>3.1324999999999999E-3</v>
      </c>
      <c r="FI98" s="127">
        <f>'FF - r3'!H98</f>
        <v>9.3004000000000003E-3</v>
      </c>
      <c r="FJ98" s="127">
        <f>'FF - r3'!I98</f>
        <v>3.5285200000000003E-2</v>
      </c>
      <c r="FK98" s="127"/>
      <c r="FL98" s="127"/>
    </row>
    <row r="99" spans="1:168" x14ac:dyDescent="0.45">
      <c r="A99" s="63">
        <f t="shared" si="129"/>
        <v>182</v>
      </c>
      <c r="B99" s="134">
        <f t="shared" si="130"/>
        <v>7.7309999999999998E-4</v>
      </c>
      <c r="C99" s="134">
        <f t="shared" si="94"/>
        <v>2.37E-5</v>
      </c>
      <c r="D99" s="134">
        <f t="shared" si="95"/>
        <v>3.434E-4</v>
      </c>
      <c r="E99" s="134">
        <f t="shared" si="96"/>
        <v>3.1137100000000001E-2</v>
      </c>
      <c r="F99" s="134">
        <f t="shared" si="97"/>
        <v>1.4800000000000001E-5</v>
      </c>
      <c r="G99" s="134">
        <f t="shared" si="98"/>
        <v>1.0280000000000001E-4</v>
      </c>
      <c r="H99" s="134"/>
      <c r="I99" s="135"/>
      <c r="J99" s="135"/>
      <c r="K99" s="135"/>
      <c r="BX99" s="64">
        <f t="shared" si="131"/>
        <v>182</v>
      </c>
      <c r="BY99" s="119">
        <f t="shared" si="99"/>
        <v>7.7309999999999998E-4</v>
      </c>
      <c r="BZ99" s="119">
        <f t="shared" si="100"/>
        <v>7.7309999999999998E-4</v>
      </c>
      <c r="CA99" s="119">
        <f t="shared" si="101"/>
        <v>2.9043699999999999E-2</v>
      </c>
      <c r="CB99" s="126">
        <f t="shared" si="102"/>
        <v>2.37E-5</v>
      </c>
      <c r="CC99" s="119">
        <f t="shared" si="103"/>
        <v>2.37E-5</v>
      </c>
      <c r="CD99" s="119">
        <f t="shared" si="104"/>
        <v>7.0001000000000004E-3</v>
      </c>
      <c r="CE99" s="126">
        <f t="shared" si="105"/>
        <v>3.434E-4</v>
      </c>
      <c r="CF99" s="119">
        <f t="shared" si="106"/>
        <v>3.434E-4</v>
      </c>
      <c r="CG99" s="119">
        <f t="shared" si="107"/>
        <v>2.0918300000000001E-2</v>
      </c>
      <c r="CH99" s="126">
        <f t="shared" si="108"/>
        <v>3.1137100000000001E-2</v>
      </c>
      <c r="CI99" s="119">
        <f t="shared" si="109"/>
        <v>3.1137100000000001E-2</v>
      </c>
      <c r="CJ99" s="119">
        <f t="shared" si="110"/>
        <v>6.6437399999999994E-2</v>
      </c>
      <c r="CK99" s="126">
        <f t="shared" si="111"/>
        <v>1.4800000000000001E-5</v>
      </c>
      <c r="CL99" s="119">
        <f t="shared" si="112"/>
        <v>1.4800000000000001E-5</v>
      </c>
      <c r="CM99" s="119">
        <f t="shared" si="113"/>
        <v>2.8321000000000002E-3</v>
      </c>
      <c r="CN99" s="126">
        <f t="shared" si="114"/>
        <v>1.0280000000000001E-4</v>
      </c>
      <c r="CO99" s="119">
        <f t="shared" si="115"/>
        <v>1.0280000000000001E-4</v>
      </c>
      <c r="CP99" s="119">
        <f t="shared" si="116"/>
        <v>3.0793000000000001E-3</v>
      </c>
      <c r="CQ99" s="126"/>
      <c r="CR99" s="119"/>
      <c r="CS99" s="119"/>
      <c r="CT99" s="138"/>
      <c r="CU99" s="119"/>
      <c r="CV99" s="119"/>
      <c r="CW99" s="138"/>
      <c r="CX99" s="119"/>
      <c r="CY99" s="119"/>
      <c r="DF99" s="64">
        <f t="shared" si="132"/>
        <v>182</v>
      </c>
      <c r="DG99" s="134">
        <f t="shared" si="133"/>
        <v>7.7309999999999998E-4</v>
      </c>
      <c r="DH99" s="134">
        <f t="shared" si="134"/>
        <v>2.37E-5</v>
      </c>
      <c r="DI99" s="134">
        <f t="shared" si="135"/>
        <v>3.434E-4</v>
      </c>
      <c r="DJ99" s="134">
        <f t="shared" si="136"/>
        <v>3.1137100000000001E-2</v>
      </c>
      <c r="DK99" s="134">
        <f t="shared" si="137"/>
        <v>1.4800000000000001E-5</v>
      </c>
      <c r="DL99" s="134">
        <f t="shared" si="138"/>
        <v>1.0280000000000001E-4</v>
      </c>
      <c r="DM99" s="134"/>
      <c r="DN99" s="134"/>
      <c r="DO99" s="134"/>
      <c r="DP99" s="134"/>
      <c r="DQ99" s="32"/>
      <c r="DR99" s="64">
        <f t="shared" si="139"/>
        <v>182</v>
      </c>
      <c r="DS99" s="134">
        <f t="shared" si="117"/>
        <v>7.7309999999999998E-4</v>
      </c>
      <c r="DT99" s="134">
        <f t="shared" si="118"/>
        <v>2.37E-5</v>
      </c>
      <c r="DU99" s="134">
        <f t="shared" si="119"/>
        <v>3.434E-4</v>
      </c>
      <c r="DV99" s="134">
        <f t="shared" si="120"/>
        <v>3.1137100000000001E-2</v>
      </c>
      <c r="DW99" s="134">
        <f t="shared" si="121"/>
        <v>1.4800000000000001E-5</v>
      </c>
      <c r="DX99" s="134">
        <f t="shared" si="122"/>
        <v>1.0280000000000001E-4</v>
      </c>
      <c r="DY99" s="134"/>
      <c r="DZ99" s="134"/>
      <c r="EA99" s="134"/>
      <c r="EB99" s="134"/>
      <c r="ED99" s="64">
        <f t="shared" si="140"/>
        <v>182</v>
      </c>
      <c r="EE99" s="134">
        <f t="shared" si="123"/>
        <v>2.8853570411865075E-2</v>
      </c>
      <c r="EF99" s="134">
        <f t="shared" si="124"/>
        <v>4.326731910579717E-3</v>
      </c>
      <c r="EG99" s="134">
        <f t="shared" si="125"/>
        <v>1.3983557979514881E-2</v>
      </c>
      <c r="EH99" s="134">
        <f t="shared" si="126"/>
        <v>5.5622398445730692E-2</v>
      </c>
      <c r="EI99" s="134">
        <f t="shared" si="127"/>
        <v>1.2263340811948604E-3</v>
      </c>
      <c r="EJ99" s="134">
        <f t="shared" si="128"/>
        <v>1.5366564741681713E-3</v>
      </c>
      <c r="EK99" s="134"/>
      <c r="EL99" s="134"/>
      <c r="EM99" s="134"/>
      <c r="EN99" s="134"/>
      <c r="EP99" s="64">
        <f t="shared" si="141"/>
        <v>182</v>
      </c>
      <c r="EQ99" s="128">
        <f>IFERROR('TLF GC - r3'!CQ99 / 'TLF GC - r3'!CP99, EQ100)</f>
        <v>0.993453671944865</v>
      </c>
      <c r="ER99" s="128">
        <f>IFERROR('TLF GC - r3'!CS99 / 'TLF GC - r3'!CR99, ER100)</f>
        <v>0.61809572871526364</v>
      </c>
      <c r="ES99" s="128">
        <f>IFERROR('TLF GC - r3'!CU99 / 'TLF GC - r3'!CT99, ES100)</f>
        <v>0.66848443609255437</v>
      </c>
      <c r="ET99" s="128">
        <f>IFERROR('TLF GC - r3'!CW99 / 'TLF GC - r3'!CV99, ET100)</f>
        <v>0.83721515961989323</v>
      </c>
      <c r="EU99" s="128">
        <f>IFERROR('TLF GC - r3'!CY99 / 'TLF GC - r3'!CX99, EU100)</f>
        <v>0.43301228106170697</v>
      </c>
      <c r="EV99" s="128">
        <f>IFERROR('TLF GC - r3'!DA99 / 'TLF GC - r3'!CZ99, EV100)</f>
        <v>0.49902785508660125</v>
      </c>
      <c r="EW99" s="128"/>
      <c r="EX99" s="128"/>
      <c r="EY99" s="128"/>
      <c r="EZ99" s="128"/>
      <c r="FB99" s="129">
        <f>'FF - r3'!A99</f>
        <v>182</v>
      </c>
      <c r="FC99" s="127">
        <f>'FF - r3'!B99</f>
        <v>2.9043699999999999E-2</v>
      </c>
      <c r="FD99" s="127">
        <f>'FF - r3'!C99</f>
        <v>7.0001000000000004E-3</v>
      </c>
      <c r="FE99" s="127">
        <f>'FF - r3'!D99</f>
        <v>2.0918300000000001E-2</v>
      </c>
      <c r="FF99" s="127">
        <f>'FF - r3'!E99</f>
        <v>6.6437399999999994E-2</v>
      </c>
      <c r="FG99" s="127">
        <f>'FF - r3'!F99</f>
        <v>2.8321000000000002E-3</v>
      </c>
      <c r="FH99" s="127">
        <f>'FF - r3'!G99</f>
        <v>3.0793000000000001E-3</v>
      </c>
      <c r="FI99" s="127">
        <f>'FF - r3'!H99</f>
        <v>9.1547999999999994E-3</v>
      </c>
      <c r="FJ99" s="127">
        <f>'FF - r3'!I99</f>
        <v>3.5221599999999999E-2</v>
      </c>
      <c r="FK99" s="127"/>
      <c r="FL99" s="127"/>
    </row>
    <row r="100" spans="1:168" x14ac:dyDescent="0.45">
      <c r="A100" s="63">
        <f t="shared" si="129"/>
        <v>184</v>
      </c>
      <c r="B100" s="134">
        <f t="shared" si="130"/>
        <v>8.8949999999999999E-4</v>
      </c>
      <c r="C100" s="134">
        <f t="shared" si="94"/>
        <v>2.3900000000000002E-5</v>
      </c>
      <c r="D100" s="134">
        <f t="shared" si="95"/>
        <v>4.1140000000000003E-4</v>
      </c>
      <c r="E100" s="134">
        <f t="shared" si="96"/>
        <v>3.6084600000000001E-2</v>
      </c>
      <c r="F100" s="134">
        <f t="shared" si="97"/>
        <v>1.2099999999999999E-5</v>
      </c>
      <c r="G100" s="134">
        <f t="shared" si="98"/>
        <v>5.4200000000000003E-5</v>
      </c>
      <c r="H100" s="134"/>
      <c r="I100" s="135"/>
      <c r="J100" s="135"/>
      <c r="K100" s="135"/>
      <c r="BX100" s="64">
        <f t="shared" si="131"/>
        <v>184</v>
      </c>
      <c r="BY100" s="119">
        <f t="shared" si="99"/>
        <v>8.8949999999999999E-4</v>
      </c>
      <c r="BZ100" s="119">
        <f t="shared" si="100"/>
        <v>8.8949999999999999E-4</v>
      </c>
      <c r="CA100" s="119">
        <f t="shared" si="101"/>
        <v>2.88104E-2</v>
      </c>
      <c r="CB100" s="126">
        <f t="shared" si="102"/>
        <v>2.3900000000000002E-5</v>
      </c>
      <c r="CC100" s="119">
        <f t="shared" si="103"/>
        <v>2.3900000000000002E-5</v>
      </c>
      <c r="CD100" s="119">
        <f t="shared" si="104"/>
        <v>6.9661999999999996E-3</v>
      </c>
      <c r="CE100" s="126">
        <f t="shared" si="105"/>
        <v>4.1140000000000003E-4</v>
      </c>
      <c r="CF100" s="119">
        <f t="shared" si="106"/>
        <v>4.1140000000000003E-4</v>
      </c>
      <c r="CG100" s="119">
        <f t="shared" si="107"/>
        <v>2.0830600000000001E-2</v>
      </c>
      <c r="CH100" s="126">
        <f t="shared" si="108"/>
        <v>3.6084600000000001E-2</v>
      </c>
      <c r="CI100" s="119">
        <f t="shared" si="109"/>
        <v>3.6084600000000001E-2</v>
      </c>
      <c r="CJ100" s="119">
        <f t="shared" si="110"/>
        <v>6.5830700000000006E-2</v>
      </c>
      <c r="CK100" s="126">
        <f t="shared" si="111"/>
        <v>1.2099999999999999E-5</v>
      </c>
      <c r="CL100" s="119">
        <f t="shared" si="112"/>
        <v>1.2099999999999999E-5</v>
      </c>
      <c r="CM100" s="119">
        <f t="shared" si="113"/>
        <v>2.8240000000000001E-3</v>
      </c>
      <c r="CN100" s="126">
        <f t="shared" si="114"/>
        <v>5.4200000000000003E-5</v>
      </c>
      <c r="CO100" s="119">
        <f t="shared" si="115"/>
        <v>5.4200000000000003E-5</v>
      </c>
      <c r="CP100" s="119">
        <f t="shared" si="116"/>
        <v>3.0260999999999999E-3</v>
      </c>
      <c r="CQ100" s="126"/>
      <c r="CR100" s="119"/>
      <c r="CS100" s="119"/>
      <c r="CT100" s="138"/>
      <c r="CU100" s="119"/>
      <c r="CV100" s="119"/>
      <c r="CW100" s="138"/>
      <c r="CX100" s="119"/>
      <c r="CY100" s="119"/>
      <c r="DF100" s="64">
        <f t="shared" si="132"/>
        <v>184</v>
      </c>
      <c r="DG100" s="134">
        <f t="shared" si="133"/>
        <v>8.8949999999999999E-4</v>
      </c>
      <c r="DH100" s="134">
        <f t="shared" si="134"/>
        <v>2.3900000000000002E-5</v>
      </c>
      <c r="DI100" s="134">
        <f t="shared" si="135"/>
        <v>4.1140000000000003E-4</v>
      </c>
      <c r="DJ100" s="134">
        <f t="shared" si="136"/>
        <v>3.6084600000000001E-2</v>
      </c>
      <c r="DK100" s="134">
        <f t="shared" si="137"/>
        <v>1.2099999999999999E-5</v>
      </c>
      <c r="DL100" s="134">
        <f t="shared" si="138"/>
        <v>5.4200000000000003E-5</v>
      </c>
      <c r="DM100" s="134"/>
      <c r="DN100" s="134"/>
      <c r="DO100" s="134"/>
      <c r="DP100" s="134"/>
      <c r="DQ100" s="32"/>
      <c r="DR100" s="64">
        <f t="shared" si="139"/>
        <v>184</v>
      </c>
      <c r="DS100" s="134">
        <f t="shared" ref="DS100:DY136" si="142">ROUND(EE100 / EE$3, 7)</f>
        <v>8.8949999999999999E-4</v>
      </c>
      <c r="DT100" s="134">
        <f t="shared" si="142"/>
        <v>2.3900000000000002E-5</v>
      </c>
      <c r="DU100" s="134">
        <f t="shared" si="142"/>
        <v>4.1140000000000003E-4</v>
      </c>
      <c r="DV100" s="134">
        <f t="shared" si="142"/>
        <v>3.6084600000000001E-2</v>
      </c>
      <c r="DW100" s="134">
        <f t="shared" si="142"/>
        <v>1.2099999999999999E-5</v>
      </c>
      <c r="DX100" s="134">
        <f t="shared" si="142"/>
        <v>5.4200000000000003E-5</v>
      </c>
      <c r="DY100" s="134"/>
      <c r="DZ100" s="134"/>
      <c r="EA100" s="134"/>
      <c r="EB100" s="134"/>
      <c r="ED100" s="64">
        <f t="shared" si="140"/>
        <v>184</v>
      </c>
      <c r="EE100" s="134">
        <f t="shared" si="123"/>
        <v>3.319625167127481E-2</v>
      </c>
      <c r="EF100" s="134">
        <f t="shared" si="124"/>
        <v>4.3641104308467186E-3</v>
      </c>
      <c r="EG100" s="134">
        <f t="shared" si="125"/>
        <v>1.6750993146103777E-2</v>
      </c>
      <c r="EH100" s="134">
        <f t="shared" si="126"/>
        <v>6.4460402160370606E-2</v>
      </c>
      <c r="EI100" s="134">
        <f t="shared" si="127"/>
        <v>1.0023910658903689E-3</v>
      </c>
      <c r="EJ100" s="134">
        <f t="shared" si="128"/>
        <v>8.106162058424645E-4</v>
      </c>
      <c r="EK100" s="134"/>
      <c r="EL100" s="134"/>
      <c r="EM100" s="134"/>
      <c r="EN100" s="134"/>
      <c r="EP100" s="64">
        <f t="shared" si="141"/>
        <v>184</v>
      </c>
      <c r="EQ100" s="128">
        <f>IFERROR('TLF GC - r3'!CQ100 / 'TLF GC - r3'!CP100, EQ101)</f>
        <v>1.1522315438617585</v>
      </c>
      <c r="ER100" s="128">
        <f>IFERROR('TLF GC - r3'!CS100 / 'TLF GC - r3'!CR100, ER101)</f>
        <v>0.62646929902195148</v>
      </c>
      <c r="ES100" s="128">
        <f>IFERROR('TLF GC - r3'!CU100 / 'TLF GC - r3'!CT100, ES101)</f>
        <v>0.80415317590966062</v>
      </c>
      <c r="ET100" s="128">
        <f>IFERROR('TLF GC - r3'!CW100 / 'TLF GC - r3'!CV100, ET101)</f>
        <v>0.97918451665211825</v>
      </c>
      <c r="EU100" s="128">
        <f>IFERROR('TLF GC - r3'!CY100 / 'TLF GC - r3'!CX100, EU101)</f>
        <v>0.35495434344559806</v>
      </c>
      <c r="EV100" s="128">
        <f>IFERROR('TLF GC - r3'!DA100 / 'TLF GC - r3'!CZ100, EV101)</f>
        <v>0.26787489040099949</v>
      </c>
      <c r="EW100" s="128"/>
      <c r="EX100" s="128"/>
      <c r="EY100" s="128"/>
      <c r="EZ100" s="128"/>
      <c r="FB100" s="129">
        <f>'FF - r3'!A100</f>
        <v>184</v>
      </c>
      <c r="FC100" s="127">
        <f>'FF - r3'!B100</f>
        <v>2.88104E-2</v>
      </c>
      <c r="FD100" s="127">
        <f>'FF - r3'!C100</f>
        <v>6.9661999999999996E-3</v>
      </c>
      <c r="FE100" s="127">
        <f>'FF - r3'!D100</f>
        <v>2.0830600000000001E-2</v>
      </c>
      <c r="FF100" s="127">
        <f>'FF - r3'!E100</f>
        <v>6.5830700000000006E-2</v>
      </c>
      <c r="FG100" s="127">
        <f>'FF - r3'!F100</f>
        <v>2.8240000000000001E-3</v>
      </c>
      <c r="FH100" s="127">
        <f>'FF - r3'!G100</f>
        <v>3.0260999999999999E-3</v>
      </c>
      <c r="FI100" s="127">
        <f>'FF - r3'!H100</f>
        <v>9.0092000000000002E-3</v>
      </c>
      <c r="FJ100" s="127">
        <f>'FF - r3'!I100</f>
        <v>3.5156E-2</v>
      </c>
      <c r="FK100" s="127"/>
      <c r="FL100" s="127"/>
    </row>
    <row r="101" spans="1:168" x14ac:dyDescent="0.45">
      <c r="A101" s="63">
        <f t="shared" si="129"/>
        <v>186</v>
      </c>
      <c r="B101" s="134">
        <f t="shared" si="130"/>
        <v>1.1008000000000001E-3</v>
      </c>
      <c r="C101" s="134">
        <f t="shared" si="94"/>
        <v>2.3200000000000001E-5</v>
      </c>
      <c r="D101" s="134">
        <f t="shared" si="95"/>
        <v>3.4410000000000002E-4</v>
      </c>
      <c r="E101" s="134">
        <f t="shared" si="96"/>
        <v>4.5084399999999997E-2</v>
      </c>
      <c r="F101" s="134">
        <f t="shared" si="97"/>
        <v>1.13E-5</v>
      </c>
      <c r="G101" s="134">
        <f t="shared" si="98"/>
        <v>6.58E-5</v>
      </c>
      <c r="H101" s="134"/>
      <c r="I101" s="135"/>
      <c r="J101" s="135"/>
      <c r="K101" s="135"/>
      <c r="BX101" s="64">
        <f t="shared" si="131"/>
        <v>186</v>
      </c>
      <c r="BY101" s="119">
        <f t="shared" si="99"/>
        <v>1.1008000000000001E-3</v>
      </c>
      <c r="BZ101" s="119">
        <f t="shared" si="100"/>
        <v>1.1008000000000001E-3</v>
      </c>
      <c r="CA101" s="119">
        <f t="shared" si="101"/>
        <v>2.8577000000000002E-2</v>
      </c>
      <c r="CB101" s="126">
        <f t="shared" si="102"/>
        <v>2.3200000000000001E-5</v>
      </c>
      <c r="CC101" s="119">
        <f t="shared" si="103"/>
        <v>2.3200000000000001E-5</v>
      </c>
      <c r="CD101" s="119">
        <f t="shared" si="104"/>
        <v>6.9322000000000003E-3</v>
      </c>
      <c r="CE101" s="126">
        <f t="shared" si="105"/>
        <v>3.4410000000000002E-4</v>
      </c>
      <c r="CF101" s="119">
        <f t="shared" si="106"/>
        <v>3.4410000000000002E-4</v>
      </c>
      <c r="CG101" s="119">
        <f t="shared" si="107"/>
        <v>2.0742799999999999E-2</v>
      </c>
      <c r="CH101" s="126">
        <f t="shared" si="108"/>
        <v>4.5084399999999997E-2</v>
      </c>
      <c r="CI101" s="119">
        <f t="shared" si="109"/>
        <v>4.5084399999999997E-2</v>
      </c>
      <c r="CJ101" s="119">
        <f t="shared" si="110"/>
        <v>6.5224000000000004E-2</v>
      </c>
      <c r="CK101" s="126">
        <f t="shared" si="111"/>
        <v>1.13E-5</v>
      </c>
      <c r="CL101" s="119">
        <f t="shared" si="112"/>
        <v>1.13E-5</v>
      </c>
      <c r="CM101" s="119">
        <f t="shared" si="113"/>
        <v>2.8159999999999999E-3</v>
      </c>
      <c r="CN101" s="126">
        <f t="shared" si="114"/>
        <v>6.58E-5</v>
      </c>
      <c r="CO101" s="119">
        <f t="shared" si="115"/>
        <v>6.58E-5</v>
      </c>
      <c r="CP101" s="119">
        <f t="shared" si="116"/>
        <v>2.9729000000000001E-3</v>
      </c>
      <c r="CQ101" s="126"/>
      <c r="CR101" s="119"/>
      <c r="CS101" s="119"/>
      <c r="CT101" s="138"/>
      <c r="CU101" s="119"/>
      <c r="CV101" s="119"/>
      <c r="CW101" s="138"/>
      <c r="CX101" s="119"/>
      <c r="CY101" s="119"/>
      <c r="DF101" s="64">
        <f t="shared" si="132"/>
        <v>186</v>
      </c>
      <c r="DG101" s="134">
        <f t="shared" si="133"/>
        <v>1.1008000000000001E-3</v>
      </c>
      <c r="DH101" s="134">
        <f t="shared" si="134"/>
        <v>2.3200000000000001E-5</v>
      </c>
      <c r="DI101" s="134">
        <f t="shared" si="135"/>
        <v>3.4410000000000002E-4</v>
      </c>
      <c r="DJ101" s="134">
        <f t="shared" si="136"/>
        <v>4.5084399999999997E-2</v>
      </c>
      <c r="DK101" s="134">
        <f t="shared" si="137"/>
        <v>1.13E-5</v>
      </c>
      <c r="DL101" s="134">
        <f t="shared" si="138"/>
        <v>6.58E-5</v>
      </c>
      <c r="DM101" s="134"/>
      <c r="DN101" s="134"/>
      <c r="DO101" s="134"/>
      <c r="DP101" s="134"/>
      <c r="DQ101" s="32"/>
      <c r="DR101" s="64">
        <f t="shared" si="139"/>
        <v>186</v>
      </c>
      <c r="DS101" s="134">
        <f t="shared" si="142"/>
        <v>1.1008000000000001E-3</v>
      </c>
      <c r="DT101" s="134">
        <f t="shared" si="142"/>
        <v>2.3200000000000001E-5</v>
      </c>
      <c r="DU101" s="134">
        <f t="shared" si="142"/>
        <v>3.4410000000000002E-4</v>
      </c>
      <c r="DV101" s="134">
        <f t="shared" si="142"/>
        <v>4.5084399999999997E-2</v>
      </c>
      <c r="DW101" s="134">
        <f t="shared" si="142"/>
        <v>1.13E-5</v>
      </c>
      <c r="DX101" s="134">
        <f t="shared" si="142"/>
        <v>6.58E-5</v>
      </c>
      <c r="DY101" s="134"/>
      <c r="DZ101" s="134"/>
      <c r="EA101" s="134"/>
      <c r="EB101" s="134"/>
      <c r="ED101" s="64">
        <f t="shared" si="140"/>
        <v>186</v>
      </c>
      <c r="EE101" s="134">
        <f t="shared" si="123"/>
        <v>4.1080782729855429E-2</v>
      </c>
      <c r="EF101" s="134">
        <f t="shared" si="124"/>
        <v>4.2397749986385425E-3</v>
      </c>
      <c r="EG101" s="134">
        <f t="shared" si="125"/>
        <v>1.4012176760388495E-2</v>
      </c>
      <c r="EH101" s="134">
        <f t="shared" si="126"/>
        <v>8.0537383575565072E-2</v>
      </c>
      <c r="EI101" s="134">
        <f t="shared" si="127"/>
        <v>9.3486420269433526E-4</v>
      </c>
      <c r="EJ101" s="134">
        <f t="shared" si="128"/>
        <v>9.8338909772561632E-4</v>
      </c>
      <c r="EK101" s="134"/>
      <c r="EL101" s="134"/>
      <c r="EM101" s="134"/>
      <c r="EN101" s="134"/>
      <c r="EP101" s="64">
        <f t="shared" si="141"/>
        <v>186</v>
      </c>
      <c r="EQ101" s="128">
        <f>IFERROR('TLF GC - r3'!CQ101 / 'TLF GC - r3'!CP101, EQ102)</f>
        <v>1.437547073865536</v>
      </c>
      <c r="ER101" s="128">
        <f>IFERROR('TLF GC - r3'!CS101 / 'TLF GC - r3'!CR101, ER102)</f>
        <v>0.61160598347401141</v>
      </c>
      <c r="ES101" s="128">
        <f>IFERROR('TLF GC - r3'!CU101 / 'TLF GC - r3'!CT101, ES102)</f>
        <v>0.67552002431631675</v>
      </c>
      <c r="ET101" s="128">
        <f>IFERROR('TLF GC - r3'!CW101 / 'TLF GC - r3'!CV101, ET102)</f>
        <v>1.2347814236410688</v>
      </c>
      <c r="EU101" s="128">
        <f>IFERROR('TLF GC - r3'!CY101 / 'TLF GC - r3'!CX101, EU102)</f>
        <v>0.33198302652497702</v>
      </c>
      <c r="EV101" s="128">
        <f>IFERROR('TLF GC - r3'!DA101 / 'TLF GC - r3'!CZ101, EV102)</f>
        <v>0.33078445212607765</v>
      </c>
      <c r="EW101" s="128"/>
      <c r="EX101" s="128"/>
      <c r="EY101" s="128"/>
      <c r="EZ101" s="128"/>
      <c r="FB101" s="129">
        <f>'FF - r3'!A101</f>
        <v>186</v>
      </c>
      <c r="FC101" s="127">
        <f>'FF - r3'!B101</f>
        <v>2.8577000000000002E-2</v>
      </c>
      <c r="FD101" s="127">
        <f>'FF - r3'!C101</f>
        <v>6.9322000000000003E-3</v>
      </c>
      <c r="FE101" s="127">
        <f>'FF - r3'!D101</f>
        <v>2.0742799999999999E-2</v>
      </c>
      <c r="FF101" s="127">
        <f>'FF - r3'!E101</f>
        <v>6.5224000000000004E-2</v>
      </c>
      <c r="FG101" s="127">
        <f>'FF - r3'!F101</f>
        <v>2.8159999999999999E-3</v>
      </c>
      <c r="FH101" s="127">
        <f>'FF - r3'!G101</f>
        <v>2.9729000000000001E-3</v>
      </c>
      <c r="FI101" s="127">
        <f>'FF - r3'!H101</f>
        <v>8.8637000000000004E-3</v>
      </c>
      <c r="FJ101" s="127">
        <f>'FF - r3'!I101</f>
        <v>3.50882E-2</v>
      </c>
      <c r="FK101" s="127"/>
      <c r="FL101" s="127"/>
    </row>
    <row r="102" spans="1:168" x14ac:dyDescent="0.45">
      <c r="A102" s="63">
        <f t="shared" si="129"/>
        <v>188</v>
      </c>
      <c r="B102" s="134">
        <f t="shared" si="130"/>
        <v>9.5909999999999995E-4</v>
      </c>
      <c r="C102" s="134">
        <f t="shared" si="94"/>
        <v>2.1800000000000001E-5</v>
      </c>
      <c r="D102" s="134">
        <f t="shared" si="95"/>
        <v>2.8509999999999999E-4</v>
      </c>
      <c r="E102" s="134">
        <f t="shared" si="96"/>
        <v>3.8413099999999999E-2</v>
      </c>
      <c r="F102" s="134">
        <f t="shared" si="97"/>
        <v>1.0900000000000001E-5</v>
      </c>
      <c r="G102" s="134">
        <f t="shared" si="98"/>
        <v>6.1799999999999998E-5</v>
      </c>
      <c r="H102" s="134"/>
      <c r="I102" s="135"/>
      <c r="J102" s="135"/>
      <c r="K102" s="135"/>
      <c r="BX102" s="64">
        <f t="shared" si="131"/>
        <v>188</v>
      </c>
      <c r="BY102" s="119">
        <f t="shared" si="99"/>
        <v>9.5909999999999995E-4</v>
      </c>
      <c r="BZ102" s="119">
        <f t="shared" si="100"/>
        <v>9.5909999999999995E-4</v>
      </c>
      <c r="CA102" s="119">
        <f t="shared" si="101"/>
        <v>2.8343699999999999E-2</v>
      </c>
      <c r="CB102" s="126">
        <f t="shared" si="102"/>
        <v>2.1800000000000001E-5</v>
      </c>
      <c r="CC102" s="119">
        <f t="shared" si="103"/>
        <v>2.1800000000000001E-5</v>
      </c>
      <c r="CD102" s="119">
        <f t="shared" si="104"/>
        <v>6.8982999999999996E-3</v>
      </c>
      <c r="CE102" s="126">
        <f t="shared" si="105"/>
        <v>2.8509999999999999E-4</v>
      </c>
      <c r="CF102" s="119">
        <f t="shared" si="106"/>
        <v>2.8509999999999999E-4</v>
      </c>
      <c r="CG102" s="119">
        <f t="shared" si="107"/>
        <v>2.0655099999999999E-2</v>
      </c>
      <c r="CH102" s="126">
        <f t="shared" si="108"/>
        <v>3.8413099999999999E-2</v>
      </c>
      <c r="CI102" s="119">
        <f t="shared" si="109"/>
        <v>3.8413099999999999E-2</v>
      </c>
      <c r="CJ102" s="119">
        <f t="shared" si="110"/>
        <v>6.4617300000000003E-2</v>
      </c>
      <c r="CK102" s="126">
        <f t="shared" si="111"/>
        <v>1.0900000000000001E-5</v>
      </c>
      <c r="CL102" s="119">
        <f t="shared" si="112"/>
        <v>1.0900000000000001E-5</v>
      </c>
      <c r="CM102" s="119">
        <f t="shared" si="113"/>
        <v>2.8080000000000002E-3</v>
      </c>
      <c r="CN102" s="126">
        <f t="shared" si="114"/>
        <v>6.1799999999999998E-5</v>
      </c>
      <c r="CO102" s="119">
        <f t="shared" si="115"/>
        <v>6.1799999999999998E-5</v>
      </c>
      <c r="CP102" s="119">
        <f t="shared" si="116"/>
        <v>2.9196999999999999E-3</v>
      </c>
      <c r="CQ102" s="126"/>
      <c r="CR102" s="119"/>
      <c r="CS102" s="119"/>
      <c r="CT102" s="138"/>
      <c r="CU102" s="119"/>
      <c r="CV102" s="119"/>
      <c r="CW102" s="138"/>
      <c r="CX102" s="119"/>
      <c r="CY102" s="119"/>
      <c r="DF102" s="64">
        <f t="shared" si="132"/>
        <v>188</v>
      </c>
      <c r="DG102" s="134">
        <f t="shared" si="133"/>
        <v>9.5909999999999995E-4</v>
      </c>
      <c r="DH102" s="134">
        <f t="shared" si="134"/>
        <v>2.1800000000000001E-5</v>
      </c>
      <c r="DI102" s="134">
        <f t="shared" si="135"/>
        <v>2.8509999999999999E-4</v>
      </c>
      <c r="DJ102" s="134">
        <f t="shared" si="136"/>
        <v>3.8413099999999999E-2</v>
      </c>
      <c r="DK102" s="134">
        <f t="shared" si="137"/>
        <v>1.0900000000000001E-5</v>
      </c>
      <c r="DL102" s="134">
        <f t="shared" si="138"/>
        <v>6.1799999999999998E-5</v>
      </c>
      <c r="DM102" s="134"/>
      <c r="DN102" s="134"/>
      <c r="DO102" s="134"/>
      <c r="DP102" s="134"/>
      <c r="DQ102" s="32"/>
      <c r="DR102" s="64">
        <f t="shared" si="139"/>
        <v>188</v>
      </c>
      <c r="DS102" s="134">
        <f t="shared" si="142"/>
        <v>9.5909999999999995E-4</v>
      </c>
      <c r="DT102" s="134">
        <f t="shared" si="142"/>
        <v>2.1800000000000001E-5</v>
      </c>
      <c r="DU102" s="134">
        <f t="shared" si="142"/>
        <v>2.8509999999999999E-4</v>
      </c>
      <c r="DV102" s="134">
        <f t="shared" si="142"/>
        <v>3.8413099999999999E-2</v>
      </c>
      <c r="DW102" s="134">
        <f t="shared" si="142"/>
        <v>1.0900000000000001E-5</v>
      </c>
      <c r="DX102" s="134">
        <f t="shared" si="142"/>
        <v>6.1799999999999998E-5</v>
      </c>
      <c r="DY102" s="134"/>
      <c r="DZ102" s="134"/>
      <c r="EA102" s="134"/>
      <c r="EB102" s="134"/>
      <c r="ED102" s="64">
        <f t="shared" si="140"/>
        <v>188</v>
      </c>
      <c r="EE102" s="134">
        <f t="shared" si="123"/>
        <v>3.5792733188711727E-2</v>
      </c>
      <c r="EF102" s="134">
        <f t="shared" si="124"/>
        <v>3.9749904173978926E-3</v>
      </c>
      <c r="EG102" s="134">
        <f t="shared" si="125"/>
        <v>1.1610842681562778E-2</v>
      </c>
      <c r="EH102" s="134">
        <f t="shared" si="126"/>
        <v>6.8620082869472215E-2</v>
      </c>
      <c r="EI102" s="134">
        <f t="shared" si="127"/>
        <v>9.0233448560276218E-4</v>
      </c>
      <c r="EJ102" s="134">
        <f t="shared" si="128"/>
        <v>9.2340480861920269E-4</v>
      </c>
      <c r="EK102" s="134"/>
      <c r="EL102" s="134"/>
      <c r="EM102" s="134"/>
      <c r="EN102" s="134"/>
      <c r="EP102" s="64">
        <f t="shared" si="141"/>
        <v>188</v>
      </c>
      <c r="EQ102" s="128">
        <f>IFERROR('TLF GC - r3'!CQ102 / 'TLF GC - r3'!CP102, EQ103)</f>
        <v>1.2628108958502853</v>
      </c>
      <c r="ER102" s="128">
        <f>IFERROR('TLF GC - r3'!CS102 / 'TLF GC - r3'!CR102, ER103)</f>
        <v>0.57622753684210504</v>
      </c>
      <c r="ES102" s="128">
        <f>IFERROR('TLF GC - r3'!CU102 / 'TLF GC - r3'!CT102, ES103)</f>
        <v>0.56212957969522193</v>
      </c>
      <c r="ET102" s="128">
        <f>IFERROR('TLF GC - r3'!CW102 / 'TLF GC - r3'!CV102, ET103)</f>
        <v>1.0619459938665374</v>
      </c>
      <c r="EU102" s="128">
        <f>IFERROR('TLF GC - r3'!CY102 / 'TLF GC - r3'!CX102, EU103)</f>
        <v>0.32134419002947368</v>
      </c>
      <c r="EV102" s="128">
        <f>IFERROR('TLF GC - r3'!DA102 / 'TLF GC - r3'!CZ102, EV103)</f>
        <v>0.3162670166863728</v>
      </c>
      <c r="EW102" s="128"/>
      <c r="EX102" s="128"/>
      <c r="EY102" s="128"/>
      <c r="EZ102" s="128"/>
      <c r="FB102" s="129">
        <f>'FF - r3'!A102</f>
        <v>188</v>
      </c>
      <c r="FC102" s="127">
        <f>'FF - r3'!B102</f>
        <v>2.8343699999999999E-2</v>
      </c>
      <c r="FD102" s="127">
        <f>'FF - r3'!C102</f>
        <v>6.8982999999999996E-3</v>
      </c>
      <c r="FE102" s="127">
        <f>'FF - r3'!D102</f>
        <v>2.0655099999999999E-2</v>
      </c>
      <c r="FF102" s="127">
        <f>'FF - r3'!E102</f>
        <v>6.4617300000000003E-2</v>
      </c>
      <c r="FG102" s="127">
        <f>'FF - r3'!F102</f>
        <v>2.8080000000000002E-3</v>
      </c>
      <c r="FH102" s="127">
        <f>'FF - r3'!G102</f>
        <v>2.9196999999999999E-3</v>
      </c>
      <c r="FI102" s="127">
        <f>'FF - r3'!H102</f>
        <v>8.7180999999999995E-3</v>
      </c>
      <c r="FJ102" s="127">
        <f>'FF - r3'!I102</f>
        <v>3.5020500000000003E-2</v>
      </c>
      <c r="FK102" s="127"/>
      <c r="FL102" s="127"/>
    </row>
    <row r="103" spans="1:168" x14ac:dyDescent="0.45">
      <c r="A103" s="63">
        <f t="shared" si="129"/>
        <v>190</v>
      </c>
      <c r="B103" s="134">
        <f t="shared" si="130"/>
        <v>1.1014E-3</v>
      </c>
      <c r="C103" s="134">
        <f t="shared" si="94"/>
        <v>1.84E-5</v>
      </c>
      <c r="D103" s="134">
        <f t="shared" si="95"/>
        <v>2.7109999999999998E-4</v>
      </c>
      <c r="E103" s="134">
        <f t="shared" si="96"/>
        <v>4.4799699999999998E-2</v>
      </c>
      <c r="F103" s="134">
        <f t="shared" si="97"/>
        <v>1.33E-5</v>
      </c>
      <c r="G103" s="134">
        <f t="shared" si="98"/>
        <v>5.8900000000000002E-5</v>
      </c>
      <c r="H103" s="134"/>
      <c r="I103" s="135"/>
      <c r="J103" s="135"/>
      <c r="K103" s="135"/>
      <c r="BX103" s="64">
        <f t="shared" si="131"/>
        <v>190</v>
      </c>
      <c r="BY103" s="119">
        <f t="shared" si="99"/>
        <v>1.1014E-3</v>
      </c>
      <c r="BZ103" s="119">
        <f t="shared" si="100"/>
        <v>1.1014E-3</v>
      </c>
      <c r="CA103" s="119">
        <f t="shared" si="101"/>
        <v>2.8110400000000001E-2</v>
      </c>
      <c r="CB103" s="126">
        <f t="shared" si="102"/>
        <v>1.84E-5</v>
      </c>
      <c r="CC103" s="119">
        <f t="shared" si="103"/>
        <v>1.84E-5</v>
      </c>
      <c r="CD103" s="119">
        <f t="shared" si="104"/>
        <v>6.8643999999999997E-3</v>
      </c>
      <c r="CE103" s="126">
        <f t="shared" si="105"/>
        <v>2.7109999999999998E-4</v>
      </c>
      <c r="CF103" s="119">
        <f t="shared" si="106"/>
        <v>2.7109999999999998E-4</v>
      </c>
      <c r="CG103" s="119">
        <f t="shared" si="107"/>
        <v>2.05673E-2</v>
      </c>
      <c r="CH103" s="126">
        <f t="shared" si="108"/>
        <v>4.4799699999999998E-2</v>
      </c>
      <c r="CI103" s="119">
        <f t="shared" si="109"/>
        <v>4.4799699999999998E-2</v>
      </c>
      <c r="CJ103" s="119">
        <f t="shared" si="110"/>
        <v>6.4010600000000001E-2</v>
      </c>
      <c r="CK103" s="126">
        <f t="shared" si="111"/>
        <v>1.33E-5</v>
      </c>
      <c r="CL103" s="119">
        <f t="shared" si="112"/>
        <v>1.33E-5</v>
      </c>
      <c r="CM103" s="119">
        <f t="shared" si="113"/>
        <v>2.7999000000000001E-3</v>
      </c>
      <c r="CN103" s="126">
        <f t="shared" si="114"/>
        <v>5.8900000000000002E-5</v>
      </c>
      <c r="CO103" s="119">
        <f t="shared" si="115"/>
        <v>5.8900000000000002E-5</v>
      </c>
      <c r="CP103" s="119">
        <f t="shared" si="116"/>
        <v>2.8666E-3</v>
      </c>
      <c r="CQ103" s="126"/>
      <c r="CR103" s="119"/>
      <c r="CS103" s="119"/>
      <c r="CT103" s="138"/>
      <c r="CU103" s="119"/>
      <c r="CV103" s="119"/>
      <c r="CW103" s="138"/>
      <c r="CX103" s="119"/>
      <c r="CY103" s="119"/>
      <c r="DF103" s="64">
        <f t="shared" si="132"/>
        <v>190</v>
      </c>
      <c r="DG103" s="134">
        <f t="shared" si="133"/>
        <v>1.1014E-3</v>
      </c>
      <c r="DH103" s="134">
        <f t="shared" si="134"/>
        <v>1.84E-5</v>
      </c>
      <c r="DI103" s="134">
        <f t="shared" si="135"/>
        <v>2.7109999999999998E-4</v>
      </c>
      <c r="DJ103" s="134">
        <f t="shared" si="136"/>
        <v>4.4799699999999998E-2</v>
      </c>
      <c r="DK103" s="134">
        <f t="shared" si="137"/>
        <v>1.33E-5</v>
      </c>
      <c r="DL103" s="134">
        <f t="shared" si="138"/>
        <v>5.8900000000000002E-5</v>
      </c>
      <c r="DM103" s="134"/>
      <c r="DN103" s="134"/>
      <c r="DO103" s="134"/>
      <c r="DP103" s="134"/>
      <c r="DQ103" s="32"/>
      <c r="DR103" s="64">
        <f t="shared" si="139"/>
        <v>190</v>
      </c>
      <c r="DS103" s="134">
        <f t="shared" si="142"/>
        <v>1.1014E-3</v>
      </c>
      <c r="DT103" s="134">
        <f t="shared" si="142"/>
        <v>1.84E-5</v>
      </c>
      <c r="DU103" s="134">
        <f t="shared" si="142"/>
        <v>2.7109999999999998E-4</v>
      </c>
      <c r="DV103" s="134">
        <f t="shared" si="142"/>
        <v>4.4799699999999998E-2</v>
      </c>
      <c r="DW103" s="134">
        <f t="shared" si="142"/>
        <v>1.33E-5</v>
      </c>
      <c r="DX103" s="134">
        <f t="shared" si="142"/>
        <v>5.8900000000000002E-5</v>
      </c>
      <c r="DY103" s="134"/>
      <c r="DZ103" s="134"/>
      <c r="EA103" s="134"/>
      <c r="EB103" s="134"/>
      <c r="ED103" s="64">
        <f t="shared" si="140"/>
        <v>190</v>
      </c>
      <c r="EE103" s="134">
        <f t="shared" si="123"/>
        <v>4.1102478027168418E-2</v>
      </c>
      <c r="EF103" s="134">
        <f t="shared" si="124"/>
        <v>3.3541280907458323E-3</v>
      </c>
      <c r="EG103" s="134">
        <f t="shared" si="125"/>
        <v>1.1037817686502204E-2</v>
      </c>
      <c r="EH103" s="134">
        <f t="shared" si="126"/>
        <v>8.0028888188174788E-2</v>
      </c>
      <c r="EI103" s="134">
        <f t="shared" si="127"/>
        <v>1.1047522982877264E-3</v>
      </c>
      <c r="EJ103" s="134">
        <f t="shared" si="128"/>
        <v>8.7960488750751158E-4</v>
      </c>
      <c r="EK103" s="134"/>
      <c r="EL103" s="134"/>
      <c r="EM103" s="134"/>
      <c r="EN103" s="134"/>
      <c r="EP103" s="64">
        <f t="shared" si="141"/>
        <v>190</v>
      </c>
      <c r="EQ103" s="128">
        <f>IFERROR('TLF GC - r3'!CQ103 / 'TLF GC - r3'!CP103, EQ104)</f>
        <v>1.4621804750970608</v>
      </c>
      <c r="ER103" s="128">
        <f>IFERROR('TLF GC - r3'!CS103 / 'TLF GC - r3'!CR103, ER104)</f>
        <v>0.48862655013487449</v>
      </c>
      <c r="ES103" s="128">
        <f>IFERROR('TLF GC - r3'!CU103 / 'TLF GC - r3'!CT103, ES104)</f>
        <v>0.53666828832672275</v>
      </c>
      <c r="ET103" s="128">
        <f>IFERROR('TLF GC - r3'!CW103 / 'TLF GC - r3'!CV103, ET104)</f>
        <v>1.2502443062270121</v>
      </c>
      <c r="EU103" s="128">
        <f>IFERROR('TLF GC - r3'!CY103 / 'TLF GC - r3'!CX103, EU104)</f>
        <v>0.39456848397718713</v>
      </c>
      <c r="EV103" s="128">
        <f>IFERROR('TLF GC - r3'!DA103 / 'TLF GC - r3'!CZ103, EV104)</f>
        <v>0.30684605020146222</v>
      </c>
      <c r="EW103" s="128"/>
      <c r="EX103" s="128"/>
      <c r="EY103" s="128"/>
      <c r="EZ103" s="128"/>
      <c r="FB103" s="129">
        <f>'FF - r3'!A103</f>
        <v>190</v>
      </c>
      <c r="FC103" s="127">
        <f>'FF - r3'!B103</f>
        <v>2.8110400000000001E-2</v>
      </c>
      <c r="FD103" s="127">
        <f>'FF - r3'!C103</f>
        <v>6.8643999999999997E-3</v>
      </c>
      <c r="FE103" s="127">
        <f>'FF - r3'!D103</f>
        <v>2.05673E-2</v>
      </c>
      <c r="FF103" s="127">
        <f>'FF - r3'!E103</f>
        <v>6.4010600000000001E-2</v>
      </c>
      <c r="FG103" s="127">
        <f>'FF - r3'!F103</f>
        <v>2.7999000000000001E-3</v>
      </c>
      <c r="FH103" s="127">
        <f>'FF - r3'!G103</f>
        <v>2.8666E-3</v>
      </c>
      <c r="FI103" s="127">
        <f>'FF - r3'!H103</f>
        <v>8.5725999999999997E-3</v>
      </c>
      <c r="FJ103" s="127">
        <f>'FF - r3'!I103</f>
        <v>3.4952799999999999E-2</v>
      </c>
      <c r="FK103" s="127"/>
      <c r="FL103" s="127"/>
    </row>
    <row r="104" spans="1:168" x14ac:dyDescent="0.45">
      <c r="A104" s="63">
        <f t="shared" si="129"/>
        <v>192</v>
      </c>
      <c r="B104" s="134">
        <f t="shared" si="130"/>
        <v>9.4830000000000001E-4</v>
      </c>
      <c r="C104" s="134">
        <f t="shared" si="94"/>
        <v>2.5599999999999999E-5</v>
      </c>
      <c r="D104" s="134">
        <f t="shared" si="95"/>
        <v>3.0449999999999997E-4</v>
      </c>
      <c r="E104" s="134">
        <f t="shared" si="96"/>
        <v>4.4869199999999998E-2</v>
      </c>
      <c r="F104" s="134">
        <f t="shared" si="97"/>
        <v>1.36E-5</v>
      </c>
      <c r="G104" s="134">
        <f t="shared" si="98"/>
        <v>4.3300000000000002E-5</v>
      </c>
      <c r="H104" s="134"/>
      <c r="I104" s="135"/>
      <c r="J104" s="135"/>
      <c r="K104" s="135"/>
      <c r="BX104" s="64">
        <f t="shared" si="131"/>
        <v>192</v>
      </c>
      <c r="BY104" s="119">
        <f t="shared" ref="BY104:BY135" si="143">B104</f>
        <v>9.4830000000000001E-4</v>
      </c>
      <c r="BZ104" s="119">
        <f t="shared" ref="BZ104:BZ135" si="144">DS104</f>
        <v>9.4830000000000001E-4</v>
      </c>
      <c r="CA104" s="119">
        <f t="shared" ref="CA104:CA135" si="145">FC104</f>
        <v>2.7877099999999998E-2</v>
      </c>
      <c r="CB104" s="126">
        <f t="shared" ref="CB104:CB135" si="146">C104</f>
        <v>2.5599999999999999E-5</v>
      </c>
      <c r="CC104" s="119">
        <f t="shared" ref="CC104:CC135" si="147">DT104</f>
        <v>2.5599999999999999E-5</v>
      </c>
      <c r="CD104" s="119">
        <f t="shared" ref="CD104:CD135" si="148">FD104</f>
        <v>6.8304999999999998E-3</v>
      </c>
      <c r="CE104" s="126">
        <f t="shared" ref="CE104:CE135" si="149">D104</f>
        <v>3.0449999999999997E-4</v>
      </c>
      <c r="CF104" s="119">
        <f t="shared" ref="CF104:CF135" si="150">DU104</f>
        <v>3.0449999999999997E-4</v>
      </c>
      <c r="CG104" s="119">
        <f t="shared" ref="CG104:CG135" si="151">FE104</f>
        <v>2.0479600000000001E-2</v>
      </c>
      <c r="CH104" s="126">
        <f t="shared" ref="CH104:CH135" si="152">E104</f>
        <v>4.4869199999999998E-2</v>
      </c>
      <c r="CI104" s="119">
        <f t="shared" ref="CI104:CI135" si="153">DV104</f>
        <v>4.4869199999999998E-2</v>
      </c>
      <c r="CJ104" s="119">
        <f t="shared" ref="CJ104:CJ135" si="154">FF104</f>
        <v>6.3403899999999999E-2</v>
      </c>
      <c r="CK104" s="126">
        <f t="shared" ref="CK104:CK135" si="155">F104</f>
        <v>1.36E-5</v>
      </c>
      <c r="CL104" s="119">
        <f t="shared" ref="CL104:CL135" si="156">DW104</f>
        <v>1.36E-5</v>
      </c>
      <c r="CM104" s="119">
        <f t="shared" ref="CM104:CM135" si="157">FG104</f>
        <v>2.7918999999999999E-3</v>
      </c>
      <c r="CN104" s="126">
        <f t="shared" ref="CN104:CN135" si="158">G104</f>
        <v>4.3300000000000002E-5</v>
      </c>
      <c r="CO104" s="119">
        <f t="shared" ref="CO104:CO135" si="159">DX104</f>
        <v>4.3300000000000002E-5</v>
      </c>
      <c r="CP104" s="119">
        <f t="shared" ref="CP104:CP135" si="160">FH104</f>
        <v>2.8134000000000002E-3</v>
      </c>
      <c r="CQ104" s="126"/>
      <c r="CR104" s="119"/>
      <c r="CS104" s="119"/>
      <c r="CT104" s="138"/>
      <c r="CU104" s="119"/>
      <c r="CV104" s="119"/>
      <c r="CW104" s="138"/>
      <c r="CX104" s="119"/>
      <c r="CY104" s="119"/>
      <c r="DF104" s="64">
        <f t="shared" si="132"/>
        <v>192</v>
      </c>
      <c r="DG104" s="134">
        <f t="shared" si="133"/>
        <v>9.4830000000000001E-4</v>
      </c>
      <c r="DH104" s="134">
        <f t="shared" si="134"/>
        <v>2.5599999999999999E-5</v>
      </c>
      <c r="DI104" s="134">
        <f t="shared" si="135"/>
        <v>3.0449999999999997E-4</v>
      </c>
      <c r="DJ104" s="134">
        <f t="shared" si="136"/>
        <v>4.4869199999999998E-2</v>
      </c>
      <c r="DK104" s="134">
        <f t="shared" si="137"/>
        <v>1.36E-5</v>
      </c>
      <c r="DL104" s="134">
        <f t="shared" si="138"/>
        <v>4.3300000000000002E-5</v>
      </c>
      <c r="DM104" s="134"/>
      <c r="DN104" s="134"/>
      <c r="DO104" s="134"/>
      <c r="DP104" s="134"/>
      <c r="DQ104" s="32"/>
      <c r="DR104" s="64">
        <f t="shared" si="139"/>
        <v>192</v>
      </c>
      <c r="DS104" s="134">
        <f t="shared" si="142"/>
        <v>9.4830000000000001E-4</v>
      </c>
      <c r="DT104" s="134">
        <f t="shared" si="142"/>
        <v>2.5599999999999999E-5</v>
      </c>
      <c r="DU104" s="134">
        <f t="shared" si="142"/>
        <v>3.0449999999999997E-4</v>
      </c>
      <c r="DV104" s="134">
        <f t="shared" si="142"/>
        <v>4.4869199999999998E-2</v>
      </c>
      <c r="DW104" s="134">
        <f t="shared" si="142"/>
        <v>1.36E-5</v>
      </c>
      <c r="DX104" s="134">
        <f t="shared" si="142"/>
        <v>4.3300000000000002E-5</v>
      </c>
      <c r="DY104" s="134"/>
      <c r="DZ104" s="134"/>
      <c r="EA104" s="134"/>
      <c r="EB104" s="134"/>
      <c r="ED104" s="64">
        <f t="shared" si="140"/>
        <v>192</v>
      </c>
      <c r="EE104" s="134">
        <f t="shared" si="123"/>
        <v>3.5391535248734535E-2</v>
      </c>
      <c r="EF104" s="134">
        <f t="shared" si="124"/>
        <v>4.6734487103084624E-3</v>
      </c>
      <c r="EG104" s="134">
        <f t="shared" si="125"/>
        <v>1.240049837264434E-2</v>
      </c>
      <c r="EH104" s="134">
        <f t="shared" si="126"/>
        <v>8.0153040856887764E-2</v>
      </c>
      <c r="EI104" s="134">
        <f t="shared" si="127"/>
        <v>1.13281704919747E-3</v>
      </c>
      <c r="EJ104" s="134">
        <f t="shared" si="128"/>
        <v>6.4720589625937854E-4</v>
      </c>
      <c r="EK104" s="134"/>
      <c r="EL104" s="134"/>
      <c r="EM104" s="134"/>
      <c r="EN104" s="134"/>
      <c r="EP104" s="64">
        <f t="shared" si="141"/>
        <v>192</v>
      </c>
      <c r="EQ104" s="128">
        <f>IFERROR('TLF GC - r3'!CQ104 / 'TLF GC - r3'!CP104, EQ105)</f>
        <v>1.2695558450747939</v>
      </c>
      <c r="ER104" s="128">
        <f>IFERROR('TLF GC - r3'!CS104 / 'TLF GC - r3'!CR104, ER105)</f>
        <v>0.68420301739381639</v>
      </c>
      <c r="ES104" s="128">
        <f>IFERROR('TLF GC - r3'!CU104 / 'TLF GC - r3'!CT104, ES105)</f>
        <v>0.60550491086956482</v>
      </c>
      <c r="ET104" s="128">
        <f>IFERROR('TLF GC - r3'!CW104 / 'TLF GC - r3'!CV104, ET105)</f>
        <v>1.2641657824974137</v>
      </c>
      <c r="EU104" s="128">
        <f>IFERROR('TLF GC - r3'!CY104 / 'TLF GC - r3'!CX104, EU105)</f>
        <v>0.40575129811149041</v>
      </c>
      <c r="EV104" s="128">
        <f>IFERROR('TLF GC - r3'!DA104 / 'TLF GC - r3'!CZ104, EV105)</f>
        <v>0.23004403791120301</v>
      </c>
      <c r="EW104" s="128"/>
      <c r="EX104" s="128"/>
      <c r="EY104" s="128"/>
      <c r="EZ104" s="128"/>
      <c r="FB104" s="129">
        <f>'FF - r3'!A104</f>
        <v>192</v>
      </c>
      <c r="FC104" s="127">
        <f>'FF - r3'!B104</f>
        <v>2.7877099999999998E-2</v>
      </c>
      <c r="FD104" s="127">
        <f>'FF - r3'!C104</f>
        <v>6.8304999999999998E-3</v>
      </c>
      <c r="FE104" s="127">
        <f>'FF - r3'!D104</f>
        <v>2.0479600000000001E-2</v>
      </c>
      <c r="FF104" s="127">
        <f>'FF - r3'!E104</f>
        <v>6.3403899999999999E-2</v>
      </c>
      <c r="FG104" s="127">
        <f>'FF - r3'!F104</f>
        <v>2.7918999999999999E-3</v>
      </c>
      <c r="FH104" s="127">
        <f>'FF - r3'!G104</f>
        <v>2.8134000000000002E-3</v>
      </c>
      <c r="FI104" s="127">
        <f>'FF - r3'!H104</f>
        <v>8.4270000000000005E-3</v>
      </c>
      <c r="FJ104" s="127">
        <f>'FF - r3'!I104</f>
        <v>3.4885100000000002E-2</v>
      </c>
      <c r="FK104" s="127"/>
      <c r="FL104" s="127"/>
    </row>
    <row r="105" spans="1:168" x14ac:dyDescent="0.45">
      <c r="A105" s="63">
        <f t="shared" si="129"/>
        <v>194</v>
      </c>
      <c r="B105" s="134">
        <f t="shared" si="130"/>
        <v>1.1302E-3</v>
      </c>
      <c r="C105" s="134">
        <f t="shared" si="94"/>
        <v>2.51E-5</v>
      </c>
      <c r="D105" s="134">
        <f t="shared" si="95"/>
        <v>2.7960000000000002E-4</v>
      </c>
      <c r="E105" s="134">
        <f t="shared" si="96"/>
        <v>4.4015100000000001E-2</v>
      </c>
      <c r="F105" s="134">
        <f t="shared" si="97"/>
        <v>1.4100000000000001E-5</v>
      </c>
      <c r="G105" s="134">
        <f t="shared" si="98"/>
        <v>4.1399999999999997E-5</v>
      </c>
      <c r="H105" s="134"/>
      <c r="I105" s="135"/>
      <c r="J105" s="135"/>
      <c r="K105" s="135"/>
      <c r="BX105" s="64">
        <f t="shared" si="131"/>
        <v>194</v>
      </c>
      <c r="BY105" s="119">
        <f t="shared" si="143"/>
        <v>1.1302E-3</v>
      </c>
      <c r="BZ105" s="119">
        <f t="shared" si="144"/>
        <v>1.1302E-3</v>
      </c>
      <c r="CA105" s="119">
        <f t="shared" si="145"/>
        <v>2.76438E-2</v>
      </c>
      <c r="CB105" s="126">
        <f t="shared" si="146"/>
        <v>2.51E-5</v>
      </c>
      <c r="CC105" s="119">
        <f t="shared" si="147"/>
        <v>2.51E-5</v>
      </c>
      <c r="CD105" s="119">
        <f t="shared" si="148"/>
        <v>6.7965999999999999E-3</v>
      </c>
      <c r="CE105" s="126">
        <f t="shared" si="149"/>
        <v>2.7960000000000002E-4</v>
      </c>
      <c r="CF105" s="119">
        <f t="shared" si="150"/>
        <v>2.7960000000000002E-4</v>
      </c>
      <c r="CG105" s="119">
        <f t="shared" si="151"/>
        <v>2.0391800000000002E-2</v>
      </c>
      <c r="CH105" s="126">
        <f t="shared" si="152"/>
        <v>4.4015100000000001E-2</v>
      </c>
      <c r="CI105" s="119">
        <f t="shared" si="153"/>
        <v>4.4015100000000001E-2</v>
      </c>
      <c r="CJ105" s="119">
        <f t="shared" si="154"/>
        <v>6.2797199999999997E-2</v>
      </c>
      <c r="CK105" s="126">
        <f t="shared" si="155"/>
        <v>1.4100000000000001E-5</v>
      </c>
      <c r="CL105" s="119">
        <f t="shared" si="156"/>
        <v>1.4100000000000001E-5</v>
      </c>
      <c r="CM105" s="119">
        <f t="shared" si="157"/>
        <v>2.7837999999999999E-3</v>
      </c>
      <c r="CN105" s="126">
        <f t="shared" si="158"/>
        <v>4.1399999999999997E-5</v>
      </c>
      <c r="CO105" s="119">
        <f t="shared" si="159"/>
        <v>4.1399999999999997E-5</v>
      </c>
      <c r="CP105" s="119">
        <f t="shared" si="160"/>
        <v>2.7602E-3</v>
      </c>
      <c r="CQ105" s="126"/>
      <c r="CR105" s="119"/>
      <c r="CS105" s="119"/>
      <c r="CT105" s="138"/>
      <c r="CU105" s="119"/>
      <c r="CV105" s="119"/>
      <c r="CW105" s="138"/>
      <c r="CX105" s="119"/>
      <c r="CY105" s="119"/>
      <c r="DF105" s="64">
        <f t="shared" si="132"/>
        <v>194</v>
      </c>
      <c r="DG105" s="134">
        <f t="shared" si="133"/>
        <v>1.1302E-3</v>
      </c>
      <c r="DH105" s="134">
        <f t="shared" si="134"/>
        <v>2.51E-5</v>
      </c>
      <c r="DI105" s="134">
        <f t="shared" si="135"/>
        <v>2.7960000000000002E-4</v>
      </c>
      <c r="DJ105" s="134">
        <f t="shared" si="136"/>
        <v>4.4015100000000001E-2</v>
      </c>
      <c r="DK105" s="134">
        <f t="shared" si="137"/>
        <v>1.4100000000000001E-5</v>
      </c>
      <c r="DL105" s="134">
        <f t="shared" si="138"/>
        <v>4.1399999999999997E-5</v>
      </c>
      <c r="DM105" s="134"/>
      <c r="DN105" s="134"/>
      <c r="DO105" s="134"/>
      <c r="DP105" s="134"/>
      <c r="DQ105" s="32"/>
      <c r="DR105" s="64">
        <f t="shared" si="139"/>
        <v>194</v>
      </c>
      <c r="DS105" s="134">
        <f t="shared" si="142"/>
        <v>1.1302E-3</v>
      </c>
      <c r="DT105" s="134">
        <f t="shared" si="142"/>
        <v>2.51E-5</v>
      </c>
      <c r="DU105" s="134">
        <f t="shared" si="142"/>
        <v>2.7960000000000002E-4</v>
      </c>
      <c r="DV105" s="134">
        <f t="shared" si="142"/>
        <v>4.4015100000000001E-2</v>
      </c>
      <c r="DW105" s="134">
        <f t="shared" si="142"/>
        <v>1.4100000000000001E-5</v>
      </c>
      <c r="DX105" s="134">
        <f t="shared" si="142"/>
        <v>4.1399999999999997E-5</v>
      </c>
      <c r="DY105" s="134"/>
      <c r="DZ105" s="134"/>
      <c r="EA105" s="134"/>
      <c r="EB105" s="134"/>
      <c r="ED105" s="64">
        <f t="shared" si="140"/>
        <v>194</v>
      </c>
      <c r="EE105" s="134">
        <f t="shared" si="123"/>
        <v>4.2177429024532517E-2</v>
      </c>
      <c r="EF105" s="134">
        <f t="shared" si="124"/>
        <v>4.5877472753223505E-3</v>
      </c>
      <c r="EG105" s="134">
        <f t="shared" si="125"/>
        <v>1.1386864740397809E-2</v>
      </c>
      <c r="EH105" s="134">
        <f t="shared" si="126"/>
        <v>7.8627294142710885E-2</v>
      </c>
      <c r="EI105" s="134">
        <f t="shared" si="127"/>
        <v>1.1675704853312584E-3</v>
      </c>
      <c r="EJ105" s="134">
        <f t="shared" si="128"/>
        <v>6.1799193435240667E-4</v>
      </c>
      <c r="EK105" s="134"/>
      <c r="EL105" s="134"/>
      <c r="EM105" s="134"/>
      <c r="EN105" s="134"/>
      <c r="EP105" s="64">
        <f t="shared" si="141"/>
        <v>194</v>
      </c>
      <c r="EQ105" s="128">
        <f>IFERROR('TLF GC - r3'!CQ105 / 'TLF GC - r3'!CP105, EQ106)</f>
        <v>1.5257464250404256</v>
      </c>
      <c r="ER105" s="128">
        <f>IFERROR('TLF GC - r3'!CS105 / 'TLF GC - r3'!CR105, ER106)</f>
        <v>0.67500622006920385</v>
      </c>
      <c r="ES105" s="128">
        <f>IFERROR('TLF GC - r3'!CU105 / 'TLF GC - r3'!CT105, ES106)</f>
        <v>0.55840410068742374</v>
      </c>
      <c r="ET105" s="128">
        <f>IFERROR('TLF GC - r3'!CW105 / 'TLF GC - r3'!CV105, ET106)</f>
        <v>1.2520828021426256</v>
      </c>
      <c r="EU105" s="128">
        <f>IFERROR('TLF GC - r3'!CY105 / 'TLF GC - r3'!CX105, EU106)</f>
        <v>0.41941608065638997</v>
      </c>
      <c r="EV105" s="128">
        <f>IFERROR('TLF GC - r3'!DA105 / 'TLF GC - r3'!CZ105, EV106)</f>
        <v>0.22389389694674541</v>
      </c>
      <c r="EW105" s="128"/>
      <c r="EX105" s="128"/>
      <c r="EY105" s="128"/>
      <c r="EZ105" s="128"/>
      <c r="FB105" s="129">
        <f>'FF - r3'!A105</f>
        <v>194</v>
      </c>
      <c r="FC105" s="127">
        <f>'FF - r3'!B105</f>
        <v>2.76438E-2</v>
      </c>
      <c r="FD105" s="127">
        <f>'FF - r3'!C105</f>
        <v>6.7965999999999999E-3</v>
      </c>
      <c r="FE105" s="127">
        <f>'FF - r3'!D105</f>
        <v>2.0391800000000002E-2</v>
      </c>
      <c r="FF105" s="127">
        <f>'FF - r3'!E105</f>
        <v>6.2797199999999997E-2</v>
      </c>
      <c r="FG105" s="127">
        <f>'FF - r3'!F105</f>
        <v>2.7837999999999999E-3</v>
      </c>
      <c r="FH105" s="127">
        <f>'FF - r3'!G105</f>
        <v>2.7602E-3</v>
      </c>
      <c r="FI105" s="127">
        <f>'FF - r3'!H105</f>
        <v>8.2813999999999995E-3</v>
      </c>
      <c r="FJ105" s="127">
        <f>'FF - r3'!I105</f>
        <v>3.4817300000000002E-2</v>
      </c>
      <c r="FK105" s="127"/>
      <c r="FL105" s="127"/>
    </row>
    <row r="106" spans="1:168" x14ac:dyDescent="0.45">
      <c r="A106" s="63">
        <f t="shared" si="129"/>
        <v>196</v>
      </c>
      <c r="B106" s="134">
        <f t="shared" si="130"/>
        <v>9.6710000000000003E-4</v>
      </c>
      <c r="C106" s="134">
        <f t="shared" si="94"/>
        <v>2.7699999999999999E-5</v>
      </c>
      <c r="D106" s="134">
        <f t="shared" si="95"/>
        <v>1.9599999999999999E-4</v>
      </c>
      <c r="E106" s="134">
        <f t="shared" si="96"/>
        <v>4.29398E-2</v>
      </c>
      <c r="F106" s="134">
        <f t="shared" si="97"/>
        <v>1.56E-5</v>
      </c>
      <c r="G106" s="134">
        <f t="shared" si="98"/>
        <v>3.9400000000000002E-5</v>
      </c>
      <c r="H106" s="134"/>
      <c r="I106" s="135"/>
      <c r="J106" s="135"/>
      <c r="K106" s="135"/>
      <c r="BX106" s="64">
        <f t="shared" si="131"/>
        <v>196</v>
      </c>
      <c r="BY106" s="119">
        <f t="shared" si="143"/>
        <v>9.6710000000000003E-4</v>
      </c>
      <c r="BZ106" s="119">
        <f t="shared" si="144"/>
        <v>9.6710000000000003E-4</v>
      </c>
      <c r="CA106" s="119">
        <f t="shared" si="145"/>
        <v>2.7410400000000001E-2</v>
      </c>
      <c r="CB106" s="126">
        <f t="shared" si="146"/>
        <v>2.7699999999999999E-5</v>
      </c>
      <c r="CC106" s="119">
        <f t="shared" si="147"/>
        <v>2.7699999999999999E-5</v>
      </c>
      <c r="CD106" s="119">
        <f t="shared" si="148"/>
        <v>6.7673999999999998E-3</v>
      </c>
      <c r="CE106" s="126">
        <f t="shared" si="149"/>
        <v>1.9599999999999999E-4</v>
      </c>
      <c r="CF106" s="119">
        <f t="shared" si="150"/>
        <v>1.9599999999999999E-4</v>
      </c>
      <c r="CG106" s="119">
        <f t="shared" si="151"/>
        <v>2.0304099999999999E-2</v>
      </c>
      <c r="CH106" s="126">
        <f t="shared" si="152"/>
        <v>4.29398E-2</v>
      </c>
      <c r="CI106" s="119">
        <f t="shared" si="153"/>
        <v>4.29398E-2</v>
      </c>
      <c r="CJ106" s="119">
        <f t="shared" si="154"/>
        <v>6.2190500000000003E-2</v>
      </c>
      <c r="CK106" s="126">
        <f t="shared" si="155"/>
        <v>1.56E-5</v>
      </c>
      <c r="CL106" s="119">
        <f t="shared" si="156"/>
        <v>1.56E-5</v>
      </c>
      <c r="CM106" s="119">
        <f t="shared" si="157"/>
        <v>2.7758000000000001E-3</v>
      </c>
      <c r="CN106" s="126">
        <f t="shared" si="158"/>
        <v>3.9400000000000002E-5</v>
      </c>
      <c r="CO106" s="119">
        <f t="shared" si="159"/>
        <v>3.9400000000000002E-5</v>
      </c>
      <c r="CP106" s="119">
        <f t="shared" si="160"/>
        <v>2.7117E-3</v>
      </c>
      <c r="CQ106" s="126"/>
      <c r="CR106" s="119"/>
      <c r="CS106" s="119"/>
      <c r="CT106" s="138"/>
      <c r="CU106" s="119"/>
      <c r="CV106" s="119"/>
      <c r="CW106" s="138"/>
      <c r="CX106" s="119"/>
      <c r="CY106" s="119"/>
      <c r="DF106" s="64">
        <f t="shared" si="132"/>
        <v>196</v>
      </c>
      <c r="DG106" s="134">
        <f t="shared" si="133"/>
        <v>9.6710000000000003E-4</v>
      </c>
      <c r="DH106" s="134">
        <f t="shared" si="134"/>
        <v>2.7699999999999999E-5</v>
      </c>
      <c r="DI106" s="134">
        <f t="shared" si="135"/>
        <v>1.9599999999999999E-4</v>
      </c>
      <c r="DJ106" s="134">
        <f t="shared" si="136"/>
        <v>4.29398E-2</v>
      </c>
      <c r="DK106" s="134">
        <f t="shared" si="137"/>
        <v>1.56E-5</v>
      </c>
      <c r="DL106" s="134">
        <f t="shared" si="138"/>
        <v>3.9400000000000002E-5</v>
      </c>
      <c r="DM106" s="134"/>
      <c r="DN106" s="134"/>
      <c r="DO106" s="134"/>
      <c r="DP106" s="134"/>
      <c r="DQ106" s="32"/>
      <c r="DR106" s="64">
        <f t="shared" si="139"/>
        <v>196</v>
      </c>
      <c r="DS106" s="134">
        <f t="shared" si="142"/>
        <v>9.6710000000000003E-4</v>
      </c>
      <c r="DT106" s="134">
        <f t="shared" si="142"/>
        <v>2.7699999999999999E-5</v>
      </c>
      <c r="DU106" s="134">
        <f t="shared" si="142"/>
        <v>1.9599999999999999E-4</v>
      </c>
      <c r="DV106" s="134">
        <f t="shared" si="142"/>
        <v>4.29398E-2</v>
      </c>
      <c r="DW106" s="134">
        <f t="shared" si="142"/>
        <v>1.56E-5</v>
      </c>
      <c r="DX106" s="134">
        <f t="shared" si="142"/>
        <v>3.9400000000000002E-5</v>
      </c>
      <c r="DY106" s="134"/>
      <c r="DZ106" s="134"/>
      <c r="EA106" s="134"/>
      <c r="EB106" s="134"/>
      <c r="ED106" s="64">
        <f t="shared" si="140"/>
        <v>196</v>
      </c>
      <c r="EE106" s="134">
        <f t="shared" si="123"/>
        <v>3.6092132537694471E-2</v>
      </c>
      <c r="EF106" s="134">
        <f t="shared" si="124"/>
        <v>5.055747705173667E-3</v>
      </c>
      <c r="EG106" s="134">
        <f t="shared" si="125"/>
        <v>7.9830791631645345E-3</v>
      </c>
      <c r="EH106" s="134">
        <f t="shared" si="126"/>
        <v>7.6706383512609597E-2</v>
      </c>
      <c r="EI106" s="134">
        <f t="shared" si="127"/>
        <v>1.2968213300794157E-3</v>
      </c>
      <c r="EJ106" s="134">
        <f t="shared" si="128"/>
        <v>5.8945328952310719E-4</v>
      </c>
      <c r="EK106" s="134"/>
      <c r="EL106" s="134"/>
      <c r="EM106" s="134"/>
      <c r="EN106" s="134"/>
      <c r="EP106" s="64">
        <f t="shared" si="141"/>
        <v>196</v>
      </c>
      <c r="EQ106" s="128">
        <f>IFERROR('TLF GC - r3'!CQ106 / 'TLF GC - r3'!CP106, EQ107)</f>
        <v>1.3167313332784079</v>
      </c>
      <c r="ER106" s="128">
        <f>IFERROR('TLF GC - r3'!CS106 / 'TLF GC - r3'!CR106, ER107)</f>
        <v>0.74707386960629885</v>
      </c>
      <c r="ES106" s="128">
        <f>IFERROR('TLF GC - r3'!CU106 / 'TLF GC - r3'!CT106, ES107)</f>
        <v>0.39317572131562273</v>
      </c>
      <c r="ET106" s="128">
        <f>IFERROR('TLF GC - r3'!CW106 / 'TLF GC - r3'!CV106, ET107)</f>
        <v>1.2334099824347704</v>
      </c>
      <c r="EU106" s="128">
        <f>IFERROR('TLF GC - r3'!CY106 / 'TLF GC - r3'!CX106, EU107)</f>
        <v>0.46718831691022972</v>
      </c>
      <c r="EV106" s="128">
        <f>IFERROR('TLF GC - r3'!DA106 / 'TLF GC - r3'!CZ106, EV107)</f>
        <v>0.21737407881517393</v>
      </c>
      <c r="EW106" s="128"/>
      <c r="EX106" s="128"/>
      <c r="EY106" s="128"/>
      <c r="EZ106" s="128"/>
      <c r="FB106" s="129">
        <f>'FF - r3'!A106</f>
        <v>196</v>
      </c>
      <c r="FC106" s="127">
        <f>'FF - r3'!B106</f>
        <v>2.7410400000000001E-2</v>
      </c>
      <c r="FD106" s="127">
        <f>'FF - r3'!C106</f>
        <v>6.7673999999999998E-3</v>
      </c>
      <c r="FE106" s="127">
        <f>'FF - r3'!D106</f>
        <v>2.0304099999999999E-2</v>
      </c>
      <c r="FF106" s="127">
        <f>'FF - r3'!E106</f>
        <v>6.2190500000000003E-2</v>
      </c>
      <c r="FG106" s="127">
        <f>'FF - r3'!F106</f>
        <v>2.7758000000000001E-3</v>
      </c>
      <c r="FH106" s="127">
        <f>'FF - r3'!G106</f>
        <v>2.7117E-3</v>
      </c>
      <c r="FI106" s="127">
        <f>'FF - r3'!H106</f>
        <v>8.1358999999999997E-3</v>
      </c>
      <c r="FJ106" s="127">
        <f>'FF - r3'!I106</f>
        <v>3.4749599999999999E-2</v>
      </c>
      <c r="FK106" s="127"/>
      <c r="FL106" s="127"/>
    </row>
    <row r="107" spans="1:168" x14ac:dyDescent="0.45">
      <c r="A107" s="63">
        <f t="shared" si="129"/>
        <v>198</v>
      </c>
      <c r="B107" s="134">
        <f t="shared" si="130"/>
        <v>1.0449000000000001E-3</v>
      </c>
      <c r="C107" s="134">
        <f t="shared" si="94"/>
        <v>2.5000000000000001E-5</v>
      </c>
      <c r="D107" s="134">
        <f t="shared" si="95"/>
        <v>2.34E-4</v>
      </c>
      <c r="E107" s="134">
        <f t="shared" si="96"/>
        <v>3.84071E-2</v>
      </c>
      <c r="F107" s="134">
        <f t="shared" si="97"/>
        <v>1.17E-5</v>
      </c>
      <c r="G107" s="134">
        <f t="shared" si="98"/>
        <v>3.6100000000000003E-5</v>
      </c>
      <c r="H107" s="134"/>
      <c r="I107" s="135"/>
      <c r="J107" s="135"/>
      <c r="K107" s="135"/>
      <c r="BX107" s="64">
        <f t="shared" si="131"/>
        <v>198</v>
      </c>
      <c r="BY107" s="119">
        <f t="shared" si="143"/>
        <v>1.0449000000000001E-3</v>
      </c>
      <c r="BZ107" s="119">
        <f t="shared" si="144"/>
        <v>1.0449000000000001E-3</v>
      </c>
      <c r="CA107" s="119">
        <f t="shared" si="145"/>
        <v>2.7177099999999999E-2</v>
      </c>
      <c r="CB107" s="126">
        <f t="shared" si="146"/>
        <v>2.5000000000000001E-5</v>
      </c>
      <c r="CC107" s="119">
        <f t="shared" si="147"/>
        <v>2.5000000000000001E-5</v>
      </c>
      <c r="CD107" s="119">
        <f t="shared" si="148"/>
        <v>6.7381000000000003E-3</v>
      </c>
      <c r="CE107" s="126">
        <f t="shared" si="149"/>
        <v>2.34E-4</v>
      </c>
      <c r="CF107" s="119">
        <f t="shared" si="150"/>
        <v>2.34E-4</v>
      </c>
      <c r="CG107" s="119">
        <f t="shared" si="151"/>
        <v>2.02163E-2</v>
      </c>
      <c r="CH107" s="126">
        <f t="shared" si="152"/>
        <v>3.84071E-2</v>
      </c>
      <c r="CI107" s="119">
        <f t="shared" si="153"/>
        <v>3.84071E-2</v>
      </c>
      <c r="CJ107" s="119">
        <f t="shared" si="154"/>
        <v>6.1583800000000001E-2</v>
      </c>
      <c r="CK107" s="126">
        <f t="shared" si="155"/>
        <v>1.17E-5</v>
      </c>
      <c r="CL107" s="119">
        <f t="shared" si="156"/>
        <v>1.17E-5</v>
      </c>
      <c r="CM107" s="119">
        <f t="shared" si="157"/>
        <v>2.7677000000000001E-3</v>
      </c>
      <c r="CN107" s="126">
        <f t="shared" si="158"/>
        <v>3.6100000000000003E-5</v>
      </c>
      <c r="CO107" s="119">
        <f t="shared" si="159"/>
        <v>3.6100000000000003E-5</v>
      </c>
      <c r="CP107" s="119">
        <f t="shared" si="160"/>
        <v>2.6632000000000001E-3</v>
      </c>
      <c r="CQ107" s="126"/>
      <c r="CR107" s="119"/>
      <c r="CS107" s="119"/>
      <c r="CT107" s="138"/>
      <c r="CU107" s="119"/>
      <c r="CV107" s="119"/>
      <c r="CW107" s="138"/>
      <c r="CX107" s="119"/>
      <c r="CY107" s="119"/>
      <c r="DF107" s="64">
        <f t="shared" si="132"/>
        <v>198</v>
      </c>
      <c r="DG107" s="134">
        <f t="shared" si="133"/>
        <v>1.0449000000000001E-3</v>
      </c>
      <c r="DH107" s="134">
        <f t="shared" si="134"/>
        <v>2.5000000000000001E-5</v>
      </c>
      <c r="DI107" s="134">
        <f t="shared" si="135"/>
        <v>2.34E-4</v>
      </c>
      <c r="DJ107" s="134">
        <f t="shared" si="136"/>
        <v>3.84071E-2</v>
      </c>
      <c r="DK107" s="134">
        <f t="shared" si="137"/>
        <v>1.17E-5</v>
      </c>
      <c r="DL107" s="134">
        <f t="shared" si="138"/>
        <v>3.6100000000000003E-5</v>
      </c>
      <c r="DM107" s="134"/>
      <c r="DN107" s="134"/>
      <c r="DO107" s="134"/>
      <c r="DP107" s="134"/>
      <c r="DQ107" s="32"/>
      <c r="DR107" s="64">
        <f t="shared" si="139"/>
        <v>198</v>
      </c>
      <c r="DS107" s="134">
        <f t="shared" si="142"/>
        <v>1.0449000000000001E-3</v>
      </c>
      <c r="DT107" s="134">
        <f t="shared" si="142"/>
        <v>2.5000000000000001E-5</v>
      </c>
      <c r="DU107" s="134">
        <f t="shared" si="142"/>
        <v>2.34E-4</v>
      </c>
      <c r="DV107" s="134">
        <f t="shared" si="142"/>
        <v>3.84071E-2</v>
      </c>
      <c r="DW107" s="134">
        <f t="shared" si="142"/>
        <v>1.17E-5</v>
      </c>
      <c r="DX107" s="134">
        <f t="shared" si="142"/>
        <v>3.6100000000000003E-5</v>
      </c>
      <c r="DY107" s="134"/>
      <c r="DZ107" s="134"/>
      <c r="EA107" s="134"/>
      <c r="EB107" s="134"/>
      <c r="ED107" s="64">
        <f t="shared" si="140"/>
        <v>198</v>
      </c>
      <c r="EE107" s="134">
        <f t="shared" si="123"/>
        <v>3.8995705068735488E-2</v>
      </c>
      <c r="EF107" s="134">
        <f t="shared" si="124"/>
        <v>4.5657168552028608E-3</v>
      </c>
      <c r="EG107" s="134">
        <f t="shared" si="125"/>
        <v>9.5291437393633452E-3</v>
      </c>
      <c r="EH107" s="134">
        <f t="shared" si="126"/>
        <v>6.8609258125477163E-2</v>
      </c>
      <c r="EI107" s="134">
        <f t="shared" si="127"/>
        <v>9.6800159911979969E-4</v>
      </c>
      <c r="EJ107" s="134">
        <f t="shared" si="128"/>
        <v>5.4017276699922965E-4</v>
      </c>
      <c r="EK107" s="134"/>
      <c r="EL107" s="134"/>
      <c r="EM107" s="134"/>
      <c r="EN107" s="134"/>
      <c r="EP107" s="64">
        <f t="shared" si="141"/>
        <v>198</v>
      </c>
      <c r="EQ107" s="128">
        <f>IFERROR('TLF GC - r3'!CQ107 / 'TLF GC - r3'!CP107, EQ108)</f>
        <v>1.434873664546088</v>
      </c>
      <c r="ER107" s="128">
        <f>IFERROR('TLF GC - r3'!CS107 / 'TLF GC - r3'!CR107, ER108)</f>
        <v>0.6775970756152121</v>
      </c>
      <c r="ES107" s="128">
        <f>IFERROR('TLF GC - r3'!CU107 / 'TLF GC - r3'!CT107, ES108)</f>
        <v>0.47135943468208058</v>
      </c>
      <c r="ET107" s="128">
        <f>IFERROR('TLF GC - r3'!CW107 / 'TLF GC - r3'!CV107, ET108)</f>
        <v>1.1140796463595484</v>
      </c>
      <c r="EU107" s="128">
        <f>IFERROR('TLF GC - r3'!CY107 / 'TLF GC - r3'!CX107, EU108)</f>
        <v>0.34974946674849139</v>
      </c>
      <c r="EV107" s="128">
        <f>IFERROR('TLF GC - r3'!DA107 / 'TLF GC - r3'!CZ107, EV108)</f>
        <v>0.20282846462872847</v>
      </c>
      <c r="EW107" s="128"/>
      <c r="EX107" s="128"/>
      <c r="EY107" s="128"/>
      <c r="EZ107" s="128"/>
      <c r="FB107" s="129">
        <f>'FF - r3'!A107</f>
        <v>198</v>
      </c>
      <c r="FC107" s="127">
        <f>'FF - r3'!B107</f>
        <v>2.7177099999999999E-2</v>
      </c>
      <c r="FD107" s="127">
        <f>'FF - r3'!C107</f>
        <v>6.7381000000000003E-3</v>
      </c>
      <c r="FE107" s="127">
        <f>'FF - r3'!D107</f>
        <v>2.02163E-2</v>
      </c>
      <c r="FF107" s="127">
        <f>'FF - r3'!E107</f>
        <v>6.1583800000000001E-2</v>
      </c>
      <c r="FG107" s="127">
        <f>'FF - r3'!F107</f>
        <v>2.7677000000000001E-3</v>
      </c>
      <c r="FH107" s="127">
        <f>'FF - r3'!G107</f>
        <v>2.6632000000000001E-3</v>
      </c>
      <c r="FI107" s="127">
        <f>'FF - r3'!H107</f>
        <v>7.9903000000000005E-3</v>
      </c>
      <c r="FJ107" s="127">
        <f>'FF - r3'!I107</f>
        <v>3.4681900000000002E-2</v>
      </c>
      <c r="FK107" s="127"/>
      <c r="FL107" s="127"/>
    </row>
    <row r="108" spans="1:168" x14ac:dyDescent="0.45">
      <c r="A108" s="63">
        <f t="shared" si="129"/>
        <v>200</v>
      </c>
      <c r="B108" s="134">
        <f t="shared" si="130"/>
        <v>1.1431E-3</v>
      </c>
      <c r="C108" s="134">
        <f t="shared" si="94"/>
        <v>3.29E-5</v>
      </c>
      <c r="D108" s="134">
        <f t="shared" si="95"/>
        <v>1.372E-4</v>
      </c>
      <c r="E108" s="134">
        <f t="shared" si="96"/>
        <v>4.11802E-2</v>
      </c>
      <c r="F108" s="134">
        <f t="shared" si="97"/>
        <v>1.6099999999999998E-5</v>
      </c>
      <c r="G108" s="134">
        <f t="shared" si="98"/>
        <v>3.3699999999999999E-5</v>
      </c>
      <c r="H108" s="134"/>
      <c r="I108" s="135"/>
      <c r="J108" s="135"/>
      <c r="K108" s="135"/>
      <c r="BX108" s="64">
        <f t="shared" si="131"/>
        <v>200</v>
      </c>
      <c r="BY108" s="119">
        <f t="shared" si="143"/>
        <v>1.1431E-3</v>
      </c>
      <c r="BZ108" s="119">
        <f t="shared" si="144"/>
        <v>1.1431E-3</v>
      </c>
      <c r="CA108" s="119">
        <f t="shared" si="145"/>
        <v>2.69438E-2</v>
      </c>
      <c r="CB108" s="126">
        <f t="shared" si="146"/>
        <v>3.29E-5</v>
      </c>
      <c r="CC108" s="119">
        <f t="shared" si="147"/>
        <v>3.29E-5</v>
      </c>
      <c r="CD108" s="119">
        <f t="shared" si="148"/>
        <v>6.7089000000000003E-3</v>
      </c>
      <c r="CE108" s="126">
        <f t="shared" si="149"/>
        <v>1.372E-4</v>
      </c>
      <c r="CF108" s="119">
        <f t="shared" si="150"/>
        <v>1.372E-4</v>
      </c>
      <c r="CG108" s="119">
        <f t="shared" si="151"/>
        <v>2.01286E-2</v>
      </c>
      <c r="CH108" s="126">
        <f t="shared" si="152"/>
        <v>4.11802E-2</v>
      </c>
      <c r="CI108" s="119">
        <f t="shared" si="153"/>
        <v>4.11802E-2</v>
      </c>
      <c r="CJ108" s="119">
        <f t="shared" si="154"/>
        <v>6.0977099999999999E-2</v>
      </c>
      <c r="CK108" s="126">
        <f t="shared" si="155"/>
        <v>1.6099999999999998E-5</v>
      </c>
      <c r="CL108" s="119">
        <f t="shared" si="156"/>
        <v>1.6099999999999998E-5</v>
      </c>
      <c r="CM108" s="119">
        <f t="shared" si="157"/>
        <v>2.7596000000000001E-3</v>
      </c>
      <c r="CN108" s="126">
        <f t="shared" si="158"/>
        <v>3.3699999999999999E-5</v>
      </c>
      <c r="CO108" s="119">
        <f t="shared" si="159"/>
        <v>3.3699999999999999E-5</v>
      </c>
      <c r="CP108" s="119">
        <f t="shared" si="160"/>
        <v>2.6147000000000002E-3</v>
      </c>
      <c r="CQ108" s="126"/>
      <c r="CR108" s="119"/>
      <c r="CS108" s="119"/>
      <c r="CT108" s="138"/>
      <c r="CU108" s="119"/>
      <c r="CV108" s="119"/>
      <c r="CW108" s="138"/>
      <c r="CX108" s="119"/>
      <c r="CY108" s="119"/>
      <c r="DF108" s="64">
        <f t="shared" si="132"/>
        <v>200</v>
      </c>
      <c r="DG108" s="134">
        <f t="shared" si="133"/>
        <v>1.1431E-3</v>
      </c>
      <c r="DH108" s="134">
        <f t="shared" si="134"/>
        <v>3.29E-5</v>
      </c>
      <c r="DI108" s="134">
        <f t="shared" si="135"/>
        <v>1.372E-4</v>
      </c>
      <c r="DJ108" s="134">
        <f t="shared" si="136"/>
        <v>4.11802E-2</v>
      </c>
      <c r="DK108" s="134">
        <f t="shared" si="137"/>
        <v>1.6099999999999998E-5</v>
      </c>
      <c r="DL108" s="134">
        <f t="shared" si="138"/>
        <v>3.3699999999999999E-5</v>
      </c>
      <c r="DM108" s="134"/>
      <c r="DN108" s="134"/>
      <c r="DO108" s="134"/>
      <c r="DP108" s="134"/>
      <c r="DQ108" s="32"/>
      <c r="DR108" s="64">
        <f t="shared" si="139"/>
        <v>200</v>
      </c>
      <c r="DS108" s="134">
        <f t="shared" si="142"/>
        <v>1.1431E-3</v>
      </c>
      <c r="DT108" s="134">
        <f t="shared" si="142"/>
        <v>3.29E-5</v>
      </c>
      <c r="DU108" s="134">
        <f t="shared" si="142"/>
        <v>1.372E-4</v>
      </c>
      <c r="DV108" s="134">
        <f t="shared" si="142"/>
        <v>4.11802E-2</v>
      </c>
      <c r="DW108" s="134">
        <f t="shared" si="142"/>
        <v>1.6099999999999998E-5</v>
      </c>
      <c r="DX108" s="134">
        <f t="shared" si="142"/>
        <v>3.3699999999999999E-5</v>
      </c>
      <c r="DY108" s="134"/>
      <c r="DZ108" s="134"/>
      <c r="EA108" s="134"/>
      <c r="EB108" s="134"/>
      <c r="ED108" s="64">
        <f t="shared" si="140"/>
        <v>200</v>
      </c>
      <c r="EE108" s="134">
        <f t="shared" si="123"/>
        <v>4.2660417369330204E-2</v>
      </c>
      <c r="EF108" s="134">
        <f t="shared" si="124"/>
        <v>6.0023793355175846E-3</v>
      </c>
      <c r="EG108" s="134">
        <f t="shared" si="125"/>
        <v>5.5853724404455333E-3</v>
      </c>
      <c r="EH108" s="134">
        <f t="shared" si="126"/>
        <v>7.3563053255149724E-2</v>
      </c>
      <c r="EI108" s="134">
        <f t="shared" si="127"/>
        <v>1.3392648811615612E-3</v>
      </c>
      <c r="EJ108" s="134">
        <f t="shared" si="128"/>
        <v>5.035628899265123E-4</v>
      </c>
      <c r="EK108" s="134"/>
      <c r="EL108" s="134"/>
      <c r="EM108" s="134"/>
      <c r="EN108" s="134"/>
      <c r="EP108" s="64">
        <f t="shared" si="141"/>
        <v>200</v>
      </c>
      <c r="EQ108" s="128">
        <f>IFERROR('TLF GC - r3'!CQ108 / 'TLF GC - r3'!CP108, EQ109)</f>
        <v>1.5833110908383452</v>
      </c>
      <c r="ER108" s="128">
        <f>IFERROR('TLF GC - r3'!CS108 / 'TLF GC - r3'!CR108, ER109)</f>
        <v>0.89468904522613013</v>
      </c>
      <c r="ES108" s="128">
        <f>IFERROR('TLF GC - r3'!CU108 / 'TLF GC - r3'!CT108, ES109)</f>
        <v>0.27748439734733332</v>
      </c>
      <c r="ET108" s="128">
        <f>IFERROR('TLF GC - r3'!CW108 / 'TLF GC - r3'!CV108, ET109)</f>
        <v>1.2064045888563038</v>
      </c>
      <c r="EU108" s="128">
        <f>IFERROR('TLF GC - r3'!CY108 / 'TLF GC - r3'!CX108, EU109)</f>
        <v>0.48531123393301967</v>
      </c>
      <c r="EV108" s="128">
        <f>IFERROR('TLF GC - r3'!DA108 / 'TLF GC - r3'!CZ108, EV109)</f>
        <v>0.19258916507687773</v>
      </c>
      <c r="EW108" s="128"/>
      <c r="EX108" s="128"/>
      <c r="EY108" s="128"/>
      <c r="EZ108" s="128"/>
      <c r="FB108" s="129">
        <f>'FF - r3'!A108</f>
        <v>200</v>
      </c>
      <c r="FC108" s="127">
        <f>'FF - r3'!B108</f>
        <v>2.69438E-2</v>
      </c>
      <c r="FD108" s="127">
        <f>'FF - r3'!C108</f>
        <v>6.7089000000000003E-3</v>
      </c>
      <c r="FE108" s="127">
        <f>'FF - r3'!D108</f>
        <v>2.01286E-2</v>
      </c>
      <c r="FF108" s="127">
        <f>'FF - r3'!E108</f>
        <v>6.0977099999999999E-2</v>
      </c>
      <c r="FG108" s="127">
        <f>'FF - r3'!F108</f>
        <v>2.7596000000000001E-3</v>
      </c>
      <c r="FH108" s="127">
        <f>'FF - r3'!G108</f>
        <v>2.6147000000000002E-3</v>
      </c>
      <c r="FI108" s="127">
        <f>'FF - r3'!H108</f>
        <v>7.8448000000000007E-3</v>
      </c>
      <c r="FJ108" s="127">
        <f>'FF - r3'!I108</f>
        <v>3.4614199999999998E-2</v>
      </c>
      <c r="FK108" s="127"/>
      <c r="FL108" s="127"/>
    </row>
    <row r="109" spans="1:168" x14ac:dyDescent="0.45">
      <c r="A109" s="63">
        <f t="shared" si="129"/>
        <v>202</v>
      </c>
      <c r="B109" s="134">
        <f t="shared" si="130"/>
        <v>1.0143000000000001E-3</v>
      </c>
      <c r="C109" s="134">
        <f t="shared" si="94"/>
        <v>3.01E-5</v>
      </c>
      <c r="D109" s="134">
        <f t="shared" si="95"/>
        <v>1.295E-4</v>
      </c>
      <c r="E109" s="134">
        <f t="shared" si="96"/>
        <v>4.14449E-2</v>
      </c>
      <c r="F109" s="134">
        <f t="shared" si="97"/>
        <v>1.8099999999999999E-5</v>
      </c>
      <c r="G109" s="134">
        <f t="shared" si="98"/>
        <v>3.5099999999999999E-5</v>
      </c>
      <c r="H109" s="134"/>
      <c r="I109" s="135"/>
      <c r="J109" s="135"/>
      <c r="K109" s="135"/>
      <c r="BX109" s="64">
        <f t="shared" si="131"/>
        <v>202</v>
      </c>
      <c r="BY109" s="119">
        <f t="shared" si="143"/>
        <v>1.0143000000000001E-3</v>
      </c>
      <c r="BZ109" s="119">
        <f t="shared" si="144"/>
        <v>1.0143000000000001E-3</v>
      </c>
      <c r="CA109" s="119">
        <f t="shared" si="145"/>
        <v>2.6710500000000002E-2</v>
      </c>
      <c r="CB109" s="126">
        <f t="shared" si="146"/>
        <v>3.01E-5</v>
      </c>
      <c r="CC109" s="119">
        <f t="shared" si="147"/>
        <v>3.01E-5</v>
      </c>
      <c r="CD109" s="119">
        <f t="shared" si="148"/>
        <v>6.6795999999999999E-3</v>
      </c>
      <c r="CE109" s="126">
        <f t="shared" si="149"/>
        <v>1.295E-4</v>
      </c>
      <c r="CF109" s="119">
        <f t="shared" si="150"/>
        <v>1.295E-4</v>
      </c>
      <c r="CG109" s="119">
        <f t="shared" si="151"/>
        <v>2.0040800000000001E-2</v>
      </c>
      <c r="CH109" s="126">
        <f t="shared" si="152"/>
        <v>4.14449E-2</v>
      </c>
      <c r="CI109" s="119">
        <f t="shared" si="153"/>
        <v>4.14449E-2</v>
      </c>
      <c r="CJ109" s="119">
        <f t="shared" si="154"/>
        <v>6.0370399999999998E-2</v>
      </c>
      <c r="CK109" s="126">
        <f t="shared" si="155"/>
        <v>1.8099999999999999E-5</v>
      </c>
      <c r="CL109" s="119">
        <f t="shared" si="156"/>
        <v>1.8099999999999999E-5</v>
      </c>
      <c r="CM109" s="119">
        <f t="shared" si="157"/>
        <v>2.7515999999999999E-3</v>
      </c>
      <c r="CN109" s="126">
        <f t="shared" si="158"/>
        <v>3.5099999999999999E-5</v>
      </c>
      <c r="CO109" s="119">
        <f t="shared" si="159"/>
        <v>3.5099999999999999E-5</v>
      </c>
      <c r="CP109" s="119">
        <f t="shared" si="160"/>
        <v>2.5661E-3</v>
      </c>
      <c r="CQ109" s="126"/>
      <c r="CR109" s="119"/>
      <c r="CS109" s="119"/>
      <c r="CT109" s="138"/>
      <c r="CU109" s="119"/>
      <c r="CV109" s="119"/>
      <c r="CW109" s="138"/>
      <c r="CX109" s="119"/>
      <c r="CY109" s="119"/>
      <c r="DF109" s="64">
        <f t="shared" si="132"/>
        <v>202</v>
      </c>
      <c r="DG109" s="134">
        <f t="shared" si="133"/>
        <v>1.0143000000000001E-3</v>
      </c>
      <c r="DH109" s="134">
        <f t="shared" si="134"/>
        <v>3.01E-5</v>
      </c>
      <c r="DI109" s="134">
        <f t="shared" si="135"/>
        <v>1.295E-4</v>
      </c>
      <c r="DJ109" s="134">
        <f t="shared" si="136"/>
        <v>4.14449E-2</v>
      </c>
      <c r="DK109" s="134">
        <f t="shared" si="137"/>
        <v>1.8099999999999999E-5</v>
      </c>
      <c r="DL109" s="134">
        <f t="shared" si="138"/>
        <v>3.5099999999999999E-5</v>
      </c>
      <c r="DM109" s="134"/>
      <c r="DN109" s="134"/>
      <c r="DO109" s="134"/>
      <c r="DP109" s="134"/>
      <c r="DQ109" s="32"/>
      <c r="DR109" s="64">
        <f t="shared" si="139"/>
        <v>202</v>
      </c>
      <c r="DS109" s="134">
        <f t="shared" si="142"/>
        <v>1.0143000000000001E-3</v>
      </c>
      <c r="DT109" s="134">
        <f t="shared" si="142"/>
        <v>3.01E-5</v>
      </c>
      <c r="DU109" s="134">
        <f t="shared" si="142"/>
        <v>1.295E-4</v>
      </c>
      <c r="DV109" s="134">
        <f t="shared" si="142"/>
        <v>4.14449E-2</v>
      </c>
      <c r="DW109" s="134">
        <f t="shared" si="142"/>
        <v>1.8099999999999999E-5</v>
      </c>
      <c r="DX109" s="134">
        <f t="shared" si="142"/>
        <v>3.5099999999999999E-5</v>
      </c>
      <c r="DY109" s="134"/>
      <c r="DZ109" s="134"/>
      <c r="EA109" s="134"/>
      <c r="EB109" s="134"/>
      <c r="ED109" s="64">
        <f t="shared" si="140"/>
        <v>202</v>
      </c>
      <c r="EE109" s="134">
        <f t="shared" si="123"/>
        <v>3.7854448355428762E-2</v>
      </c>
      <c r="EF109" s="134">
        <f t="shared" si="124"/>
        <v>5.4885733609109947E-3</v>
      </c>
      <c r="EG109" s="134">
        <f t="shared" si="125"/>
        <v>5.2735934718036621E-3</v>
      </c>
      <c r="EH109" s="134">
        <f t="shared" si="126"/>
        <v>7.4035874550619316E-2</v>
      </c>
      <c r="EI109" s="134">
        <f t="shared" si="127"/>
        <v>1.5030596831855701E-3</v>
      </c>
      <c r="EJ109" s="134">
        <f t="shared" si="128"/>
        <v>5.2469088083939813E-4</v>
      </c>
      <c r="EK109" s="134"/>
      <c r="EL109" s="134"/>
      <c r="EM109" s="134"/>
      <c r="EN109" s="134"/>
      <c r="EP109" s="64">
        <f t="shared" si="141"/>
        <v>202</v>
      </c>
      <c r="EQ109" s="128">
        <f>IFERROR('TLF GC - r3'!CQ109 / 'TLF GC - r3'!CP109, EQ110)</f>
        <v>1.4172122706586832</v>
      </c>
      <c r="ER109" s="128">
        <f>IFERROR('TLF GC - r3'!CS109 / 'TLF GC - r3'!CR109, ER110)</f>
        <v>0.82169192180834105</v>
      </c>
      <c r="ES109" s="128">
        <f>IFERROR('TLF GC - r3'!CU109 / 'TLF GC - r3'!CT109, ES110)</f>
        <v>0.26314286215139426</v>
      </c>
      <c r="ET109" s="128">
        <f>IFERROR('TLF GC - r3'!CW109 / 'TLF GC - r3'!CV109, ET110)</f>
        <v>1.2263605102934438</v>
      </c>
      <c r="EU109" s="128">
        <f>IFERROR('TLF GC - r3'!CY109 / 'TLF GC - r3'!CX109, EU110)</f>
        <v>0.54624933972436773</v>
      </c>
      <c r="EV109" s="128">
        <f>IFERROR('TLF GC - r3'!DA109 / 'TLF GC - r3'!CZ109, EV110)</f>
        <v>0.20447016127173459</v>
      </c>
      <c r="EW109" s="128"/>
      <c r="EX109" s="128"/>
      <c r="EY109" s="128"/>
      <c r="EZ109" s="128"/>
      <c r="FB109" s="129">
        <f>'FF - r3'!A109</f>
        <v>202</v>
      </c>
      <c r="FC109" s="127">
        <f>'FF - r3'!B109</f>
        <v>2.6710500000000002E-2</v>
      </c>
      <c r="FD109" s="127">
        <f>'FF - r3'!C109</f>
        <v>6.6795999999999999E-3</v>
      </c>
      <c r="FE109" s="127">
        <f>'FF - r3'!D109</f>
        <v>2.0040800000000001E-2</v>
      </c>
      <c r="FF109" s="127">
        <f>'FF - r3'!E109</f>
        <v>6.0370399999999998E-2</v>
      </c>
      <c r="FG109" s="127">
        <f>'FF - r3'!F109</f>
        <v>2.7515999999999999E-3</v>
      </c>
      <c r="FH109" s="127">
        <f>'FF - r3'!G109</f>
        <v>2.5661E-3</v>
      </c>
      <c r="FI109" s="127">
        <f>'FF - r3'!H109</f>
        <v>7.6991999999999998E-3</v>
      </c>
      <c r="FJ109" s="127">
        <f>'FF - r3'!I109</f>
        <v>3.4546399999999998E-2</v>
      </c>
      <c r="FK109" s="127"/>
      <c r="FL109" s="127"/>
    </row>
    <row r="110" spans="1:168" x14ac:dyDescent="0.45">
      <c r="A110" s="63">
        <f t="shared" si="129"/>
        <v>204</v>
      </c>
      <c r="B110" s="134">
        <f t="shared" si="130"/>
        <v>1.2382000000000001E-3</v>
      </c>
      <c r="C110" s="134">
        <f t="shared" si="94"/>
        <v>4.2799999999999997E-5</v>
      </c>
      <c r="D110" s="134">
        <f t="shared" si="95"/>
        <v>1.188E-4</v>
      </c>
      <c r="E110" s="134">
        <f t="shared" si="96"/>
        <v>4.07497E-2</v>
      </c>
      <c r="F110" s="134">
        <f t="shared" si="97"/>
        <v>2.41E-5</v>
      </c>
      <c r="G110" s="134">
        <f t="shared" si="98"/>
        <v>4.2799999999999997E-5</v>
      </c>
      <c r="H110" s="134"/>
      <c r="I110" s="135"/>
      <c r="J110" s="135"/>
      <c r="K110" s="135"/>
      <c r="BX110" s="64">
        <f t="shared" si="131"/>
        <v>204</v>
      </c>
      <c r="BY110" s="119">
        <f t="shared" si="143"/>
        <v>1.2382000000000001E-3</v>
      </c>
      <c r="BZ110" s="119">
        <f t="shared" si="144"/>
        <v>1.2382000000000001E-3</v>
      </c>
      <c r="CA110" s="119">
        <f t="shared" si="145"/>
        <v>2.64771E-2</v>
      </c>
      <c r="CB110" s="126">
        <f t="shared" si="146"/>
        <v>4.2799999999999997E-5</v>
      </c>
      <c r="CC110" s="119">
        <f t="shared" si="147"/>
        <v>4.2799999999999997E-5</v>
      </c>
      <c r="CD110" s="119">
        <f t="shared" si="148"/>
        <v>6.6503999999999999E-3</v>
      </c>
      <c r="CE110" s="126">
        <f t="shared" si="149"/>
        <v>1.188E-4</v>
      </c>
      <c r="CF110" s="119">
        <f t="shared" si="150"/>
        <v>1.188E-4</v>
      </c>
      <c r="CG110" s="119">
        <f t="shared" si="151"/>
        <v>1.9953100000000001E-2</v>
      </c>
      <c r="CH110" s="126">
        <f t="shared" si="152"/>
        <v>4.07497E-2</v>
      </c>
      <c r="CI110" s="119">
        <f t="shared" si="153"/>
        <v>4.07497E-2</v>
      </c>
      <c r="CJ110" s="119">
        <f t="shared" si="154"/>
        <v>5.9763700000000003E-2</v>
      </c>
      <c r="CK110" s="126">
        <f t="shared" si="155"/>
        <v>2.41E-5</v>
      </c>
      <c r="CL110" s="119">
        <f t="shared" si="156"/>
        <v>2.41E-5</v>
      </c>
      <c r="CM110" s="119">
        <f t="shared" si="157"/>
        <v>2.7434999999999998E-3</v>
      </c>
      <c r="CN110" s="126">
        <f t="shared" si="158"/>
        <v>4.2799999999999997E-5</v>
      </c>
      <c r="CO110" s="119">
        <f t="shared" si="159"/>
        <v>4.2799999999999997E-5</v>
      </c>
      <c r="CP110" s="119">
        <f t="shared" si="160"/>
        <v>2.5176E-3</v>
      </c>
      <c r="CQ110" s="126"/>
      <c r="CR110" s="119"/>
      <c r="CS110" s="119"/>
      <c r="CT110" s="138"/>
      <c r="CU110" s="119"/>
      <c r="CV110" s="119"/>
      <c r="CW110" s="138"/>
      <c r="CX110" s="119"/>
      <c r="CY110" s="119"/>
      <c r="DF110" s="64">
        <f t="shared" si="132"/>
        <v>204</v>
      </c>
      <c r="DG110" s="134">
        <f t="shared" si="133"/>
        <v>1.2382000000000001E-3</v>
      </c>
      <c r="DH110" s="134">
        <f t="shared" si="134"/>
        <v>4.2799999999999997E-5</v>
      </c>
      <c r="DI110" s="134">
        <f t="shared" si="135"/>
        <v>1.188E-4</v>
      </c>
      <c r="DJ110" s="134">
        <f t="shared" si="136"/>
        <v>4.07497E-2</v>
      </c>
      <c r="DK110" s="134">
        <f t="shared" si="137"/>
        <v>2.41E-5</v>
      </c>
      <c r="DL110" s="134">
        <f t="shared" si="138"/>
        <v>4.2799999999999997E-5</v>
      </c>
      <c r="DM110" s="134"/>
      <c r="DN110" s="134"/>
      <c r="DO110" s="134"/>
      <c r="DP110" s="134"/>
      <c r="DQ110" s="32"/>
      <c r="DR110" s="64">
        <f t="shared" si="139"/>
        <v>204</v>
      </c>
      <c r="DS110" s="134">
        <f t="shared" si="142"/>
        <v>1.2382000000000001E-3</v>
      </c>
      <c r="DT110" s="134">
        <f t="shared" si="142"/>
        <v>4.2799999999999997E-5</v>
      </c>
      <c r="DU110" s="134">
        <f t="shared" si="142"/>
        <v>1.188E-4</v>
      </c>
      <c r="DV110" s="134">
        <f t="shared" si="142"/>
        <v>4.07497E-2</v>
      </c>
      <c r="DW110" s="134">
        <f t="shared" si="142"/>
        <v>2.41E-5</v>
      </c>
      <c r="DX110" s="134">
        <f t="shared" si="142"/>
        <v>4.2799999999999997E-5</v>
      </c>
      <c r="DY110" s="134"/>
      <c r="DZ110" s="134"/>
      <c r="EA110" s="134"/>
      <c r="EB110" s="134"/>
      <c r="ED110" s="64">
        <f t="shared" si="140"/>
        <v>204</v>
      </c>
      <c r="EE110" s="134">
        <f t="shared" si="123"/>
        <v>4.6209428119317282E-2</v>
      </c>
      <c r="EF110" s="134">
        <f t="shared" si="124"/>
        <v>7.8079516430822745E-3</v>
      </c>
      <c r="EG110" s="134">
        <f t="shared" si="125"/>
        <v>4.8388775287535914E-3</v>
      </c>
      <c r="EH110" s="134">
        <f t="shared" si="126"/>
        <v>7.2794033132830463E-2</v>
      </c>
      <c r="EI110" s="134">
        <f t="shared" si="127"/>
        <v>1.9989363915625946E-3</v>
      </c>
      <c r="EJ110" s="134">
        <f t="shared" si="128"/>
        <v>6.3900333393212259E-4</v>
      </c>
      <c r="EK110" s="134"/>
      <c r="EL110" s="134"/>
      <c r="EM110" s="134"/>
      <c r="EN110" s="134"/>
      <c r="EP110" s="64">
        <f t="shared" si="141"/>
        <v>204</v>
      </c>
      <c r="EQ110" s="128">
        <f>IFERROR('TLF GC - r3'!CQ110 / 'TLF GC - r3'!CP110, EQ111)</f>
        <v>1.7452601727272732</v>
      </c>
      <c r="ER110" s="128">
        <f>IFERROR('TLF GC - r3'!CS110 / 'TLF GC - r3'!CR110, ER111)</f>
        <v>1.1740574466321236</v>
      </c>
      <c r="ES110" s="128">
        <f>IFERROR('TLF GC - r3'!CU110 / 'TLF GC - r3'!CT110, ES111)</f>
        <v>0.2425125684106024</v>
      </c>
      <c r="ET110" s="128">
        <f>IFERROR('TLF GC - r3'!CW110 / 'TLF GC - r3'!CV110, ET111)</f>
        <v>1.2180308972307681</v>
      </c>
      <c r="EU110" s="128">
        <f>IFERROR('TLF GC - r3'!CY110 / 'TLF GC - r3'!CX110, EU111)</f>
        <v>0.72860812522784568</v>
      </c>
      <c r="EV110" s="128">
        <f>IFERROR('TLF GC - r3'!DA110 / 'TLF GC - r3'!CZ110, EV111)</f>
        <v>0.25381447963621012</v>
      </c>
      <c r="EW110" s="128"/>
      <c r="EX110" s="128"/>
      <c r="EY110" s="128"/>
      <c r="EZ110" s="128"/>
      <c r="FB110" s="129">
        <f>'FF - r3'!A110</f>
        <v>204</v>
      </c>
      <c r="FC110" s="127">
        <f>'FF - r3'!B110</f>
        <v>2.64771E-2</v>
      </c>
      <c r="FD110" s="127">
        <f>'FF - r3'!C110</f>
        <v>6.6503999999999999E-3</v>
      </c>
      <c r="FE110" s="127">
        <f>'FF - r3'!D110</f>
        <v>1.9953100000000001E-2</v>
      </c>
      <c r="FF110" s="127">
        <f>'FF - r3'!E110</f>
        <v>5.9763700000000003E-2</v>
      </c>
      <c r="FG110" s="127">
        <f>'FF - r3'!F110</f>
        <v>2.7434999999999998E-3</v>
      </c>
      <c r="FH110" s="127">
        <f>'FF - r3'!G110</f>
        <v>2.5176E-3</v>
      </c>
      <c r="FI110" s="127">
        <f>'FF - r3'!H110</f>
        <v>7.5537E-3</v>
      </c>
      <c r="FJ110" s="127">
        <f>'FF - r3'!I110</f>
        <v>3.4478700000000001E-2</v>
      </c>
      <c r="FK110" s="127"/>
      <c r="FL110" s="127"/>
    </row>
    <row r="111" spans="1:168" x14ac:dyDescent="0.45">
      <c r="A111" s="63">
        <f t="shared" si="129"/>
        <v>206</v>
      </c>
      <c r="B111" s="134">
        <f t="shared" si="130"/>
        <v>9.4950000000000004E-4</v>
      </c>
      <c r="C111" s="134">
        <f t="shared" si="94"/>
        <v>4.5099999999999998E-5</v>
      </c>
      <c r="D111" s="134">
        <f t="shared" si="95"/>
        <v>9.9900000000000002E-5</v>
      </c>
      <c r="E111" s="134">
        <f t="shared" si="96"/>
        <v>4.0689500000000003E-2</v>
      </c>
      <c r="F111" s="134">
        <f t="shared" si="97"/>
        <v>2.4199999999999999E-5</v>
      </c>
      <c r="G111" s="134">
        <f t="shared" si="98"/>
        <v>4.2400000000000001E-5</v>
      </c>
      <c r="H111" s="134"/>
      <c r="I111" s="135"/>
      <c r="J111" s="135"/>
      <c r="K111" s="135"/>
      <c r="BX111" s="64">
        <f t="shared" si="131"/>
        <v>206</v>
      </c>
      <c r="BY111" s="119">
        <f t="shared" si="143"/>
        <v>9.4950000000000004E-4</v>
      </c>
      <c r="BZ111" s="119">
        <f t="shared" si="144"/>
        <v>9.4950000000000004E-4</v>
      </c>
      <c r="CA111" s="119">
        <f t="shared" si="145"/>
        <v>2.6243800000000001E-2</v>
      </c>
      <c r="CB111" s="126">
        <f t="shared" si="146"/>
        <v>4.5099999999999998E-5</v>
      </c>
      <c r="CC111" s="119">
        <f t="shared" si="147"/>
        <v>4.5099999999999998E-5</v>
      </c>
      <c r="CD111" s="119">
        <f t="shared" si="148"/>
        <v>6.6211000000000004E-3</v>
      </c>
      <c r="CE111" s="126">
        <f t="shared" si="149"/>
        <v>9.9900000000000002E-5</v>
      </c>
      <c r="CF111" s="119">
        <f t="shared" si="150"/>
        <v>9.9900000000000002E-5</v>
      </c>
      <c r="CG111" s="119">
        <f t="shared" si="151"/>
        <v>1.9865299999999999E-2</v>
      </c>
      <c r="CH111" s="126">
        <f t="shared" si="152"/>
        <v>4.0689500000000003E-2</v>
      </c>
      <c r="CI111" s="119">
        <f t="shared" si="153"/>
        <v>4.0689500000000003E-2</v>
      </c>
      <c r="CJ111" s="119">
        <f t="shared" si="154"/>
        <v>5.9157000000000001E-2</v>
      </c>
      <c r="CK111" s="126">
        <f t="shared" si="155"/>
        <v>2.4199999999999999E-5</v>
      </c>
      <c r="CL111" s="119">
        <f t="shared" si="156"/>
        <v>2.4199999999999999E-5</v>
      </c>
      <c r="CM111" s="119">
        <f t="shared" si="157"/>
        <v>2.7355000000000001E-3</v>
      </c>
      <c r="CN111" s="126">
        <f t="shared" si="158"/>
        <v>4.2400000000000001E-5</v>
      </c>
      <c r="CO111" s="119">
        <f t="shared" si="159"/>
        <v>4.2400000000000001E-5</v>
      </c>
      <c r="CP111" s="119">
        <f t="shared" si="160"/>
        <v>2.4691000000000001E-3</v>
      </c>
      <c r="CQ111" s="126"/>
      <c r="CR111" s="119"/>
      <c r="CS111" s="119"/>
      <c r="CT111" s="138"/>
      <c r="CU111" s="119"/>
      <c r="CV111" s="119"/>
      <c r="CW111" s="138"/>
      <c r="CX111" s="119"/>
      <c r="CY111" s="119"/>
      <c r="DF111" s="64">
        <f t="shared" si="132"/>
        <v>206</v>
      </c>
      <c r="DG111" s="134">
        <f t="shared" si="133"/>
        <v>9.4950000000000004E-4</v>
      </c>
      <c r="DH111" s="134">
        <f t="shared" si="134"/>
        <v>4.5099999999999998E-5</v>
      </c>
      <c r="DI111" s="134">
        <f t="shared" si="135"/>
        <v>9.9900000000000002E-5</v>
      </c>
      <c r="DJ111" s="134">
        <f t="shared" si="136"/>
        <v>4.0689500000000003E-2</v>
      </c>
      <c r="DK111" s="134">
        <f t="shared" si="137"/>
        <v>2.4199999999999999E-5</v>
      </c>
      <c r="DL111" s="134">
        <f t="shared" si="138"/>
        <v>4.2400000000000001E-5</v>
      </c>
      <c r="DM111" s="134"/>
      <c r="DN111" s="134"/>
      <c r="DO111" s="134"/>
      <c r="DP111" s="134"/>
      <c r="DQ111" s="32"/>
      <c r="DR111" s="64">
        <f t="shared" si="139"/>
        <v>206</v>
      </c>
      <c r="DS111" s="134">
        <f t="shared" si="142"/>
        <v>9.4950000000000004E-4</v>
      </c>
      <c r="DT111" s="134">
        <f t="shared" si="142"/>
        <v>4.5099999999999998E-5</v>
      </c>
      <c r="DU111" s="134">
        <f t="shared" si="142"/>
        <v>9.9900000000000002E-5</v>
      </c>
      <c r="DV111" s="134">
        <f t="shared" si="142"/>
        <v>4.0689500000000003E-2</v>
      </c>
      <c r="DW111" s="134">
        <f t="shared" si="142"/>
        <v>2.4199999999999999E-5</v>
      </c>
      <c r="DX111" s="134">
        <f t="shared" si="142"/>
        <v>4.2400000000000001E-5</v>
      </c>
      <c r="DY111" s="134"/>
      <c r="DZ111" s="134"/>
      <c r="EA111" s="134"/>
      <c r="EB111" s="134"/>
      <c r="ED111" s="64">
        <f t="shared" si="140"/>
        <v>206</v>
      </c>
      <c r="EE111" s="134">
        <f t="shared" si="123"/>
        <v>3.543459797819843E-2</v>
      </c>
      <c r="EF111" s="134">
        <f t="shared" si="124"/>
        <v>8.2233263753304902E-3</v>
      </c>
      <c r="EG111" s="134">
        <f t="shared" si="125"/>
        <v>4.0669325159027958E-3</v>
      </c>
      <c r="EH111" s="134">
        <f t="shared" si="126"/>
        <v>7.2686549119361815E-2</v>
      </c>
      <c r="EI111" s="134">
        <f t="shared" si="127"/>
        <v>2.0122778110658306E-3</v>
      </c>
      <c r="EJ111" s="134">
        <f t="shared" si="128"/>
        <v>6.3329194502762844E-4</v>
      </c>
      <c r="EK111" s="134"/>
      <c r="EL111" s="134"/>
      <c r="EM111" s="134"/>
      <c r="EN111" s="134"/>
      <c r="EP111" s="64">
        <f t="shared" si="141"/>
        <v>206</v>
      </c>
      <c r="EQ111" s="128">
        <f>IFERROR('TLF GC - r3'!CQ111 / 'TLF GC - r3'!CP111, EQ112)</f>
        <v>1.3502083531423965</v>
      </c>
      <c r="ER111" s="128">
        <f>IFERROR('TLF GC - r3'!CS111 / 'TLF GC - r3'!CR111, ER112)</f>
        <v>1.2419879438961032</v>
      </c>
      <c r="ES111" s="128">
        <f>IFERROR('TLF GC - r3'!CU111 / 'TLF GC - r3'!CT111, ES112)</f>
        <v>0.20472545171242296</v>
      </c>
      <c r="ET111" s="128">
        <f>IFERROR('TLF GC - r3'!CW111 / 'TLF GC - r3'!CV111, ET112)</f>
        <v>1.2287058018385282</v>
      </c>
      <c r="EU111" s="128">
        <f>IFERROR('TLF GC - r3'!CY111 / 'TLF GC - r3'!CX111, EU112)</f>
        <v>0.73561608885608865</v>
      </c>
      <c r="EV111" s="128">
        <f>IFERROR('TLF GC - r3'!DA111 / 'TLF GC - r3'!CZ111, EV112)</f>
        <v>0.25648695679706307</v>
      </c>
      <c r="EW111" s="128"/>
      <c r="EX111" s="128"/>
      <c r="EY111" s="128"/>
      <c r="EZ111" s="128"/>
      <c r="FB111" s="129">
        <f>'FF - r3'!A111</f>
        <v>206</v>
      </c>
      <c r="FC111" s="127">
        <f>'FF - r3'!B111</f>
        <v>2.6243800000000001E-2</v>
      </c>
      <c r="FD111" s="127">
        <f>'FF - r3'!C111</f>
        <v>6.6211000000000004E-3</v>
      </c>
      <c r="FE111" s="127">
        <f>'FF - r3'!D111</f>
        <v>1.9865299999999999E-2</v>
      </c>
      <c r="FF111" s="127">
        <f>'FF - r3'!E111</f>
        <v>5.9157000000000001E-2</v>
      </c>
      <c r="FG111" s="127">
        <f>'FF - r3'!F111</f>
        <v>2.7355000000000001E-3</v>
      </c>
      <c r="FH111" s="127">
        <f>'FF - r3'!G111</f>
        <v>2.4691000000000001E-3</v>
      </c>
      <c r="FI111" s="127">
        <f>'FF - r3'!H111</f>
        <v>7.4080999999999999E-3</v>
      </c>
      <c r="FJ111" s="127">
        <f>'FF - r3'!I111</f>
        <v>3.4410999999999997E-2</v>
      </c>
      <c r="FK111" s="127"/>
      <c r="FL111" s="127"/>
    </row>
    <row r="112" spans="1:168" x14ac:dyDescent="0.45">
      <c r="A112" s="63">
        <f t="shared" si="129"/>
        <v>208</v>
      </c>
      <c r="B112" s="134">
        <f t="shared" si="130"/>
        <v>9.5830000000000004E-4</v>
      </c>
      <c r="C112" s="134">
        <f t="shared" si="94"/>
        <v>4.6400000000000003E-5</v>
      </c>
      <c r="D112" s="134">
        <f t="shared" si="95"/>
        <v>8.2700000000000004E-5</v>
      </c>
      <c r="E112" s="134">
        <f t="shared" si="96"/>
        <v>4.2497399999999998E-2</v>
      </c>
      <c r="F112" s="134">
        <f t="shared" si="97"/>
        <v>2.3200000000000001E-5</v>
      </c>
      <c r="G112" s="134">
        <f t="shared" si="98"/>
        <v>4.3399999999999998E-5</v>
      </c>
      <c r="H112" s="134"/>
      <c r="I112" s="135"/>
      <c r="J112" s="135"/>
      <c r="K112" s="135"/>
      <c r="BX112" s="64">
        <f t="shared" si="131"/>
        <v>208</v>
      </c>
      <c r="BY112" s="119">
        <f t="shared" si="143"/>
        <v>9.5830000000000004E-4</v>
      </c>
      <c r="BZ112" s="119">
        <f t="shared" si="144"/>
        <v>9.5830000000000004E-4</v>
      </c>
      <c r="CA112" s="119">
        <f t="shared" si="145"/>
        <v>2.6010499999999999E-2</v>
      </c>
      <c r="CB112" s="126">
        <f t="shared" si="146"/>
        <v>4.6400000000000003E-5</v>
      </c>
      <c r="CC112" s="119">
        <f t="shared" si="147"/>
        <v>4.6400000000000003E-5</v>
      </c>
      <c r="CD112" s="119">
        <f t="shared" si="148"/>
        <v>6.5919000000000004E-3</v>
      </c>
      <c r="CE112" s="126">
        <f t="shared" si="149"/>
        <v>8.2700000000000004E-5</v>
      </c>
      <c r="CF112" s="119">
        <f t="shared" si="150"/>
        <v>8.2700000000000004E-5</v>
      </c>
      <c r="CG112" s="119">
        <f t="shared" si="151"/>
        <v>1.9777599999999999E-2</v>
      </c>
      <c r="CH112" s="126">
        <f t="shared" si="152"/>
        <v>4.2497399999999998E-2</v>
      </c>
      <c r="CI112" s="119">
        <f t="shared" si="153"/>
        <v>4.2497399999999998E-2</v>
      </c>
      <c r="CJ112" s="119">
        <f t="shared" si="154"/>
        <v>5.85503E-2</v>
      </c>
      <c r="CK112" s="126">
        <f t="shared" si="155"/>
        <v>2.3200000000000001E-5</v>
      </c>
      <c r="CL112" s="119">
        <f t="shared" si="156"/>
        <v>2.3200000000000001E-5</v>
      </c>
      <c r="CM112" s="119">
        <f t="shared" si="157"/>
        <v>2.7274999999999999E-3</v>
      </c>
      <c r="CN112" s="126">
        <f t="shared" si="158"/>
        <v>4.3399999999999998E-5</v>
      </c>
      <c r="CO112" s="119">
        <f t="shared" si="159"/>
        <v>4.3399999999999998E-5</v>
      </c>
      <c r="CP112" s="119">
        <f t="shared" si="160"/>
        <v>2.4206000000000002E-3</v>
      </c>
      <c r="CQ112" s="126"/>
      <c r="CR112" s="119"/>
      <c r="CS112" s="119"/>
      <c r="CT112" s="138"/>
      <c r="CU112" s="119"/>
      <c r="CV112" s="119"/>
      <c r="CW112" s="138"/>
      <c r="CX112" s="119"/>
      <c r="CY112" s="119"/>
      <c r="DF112" s="64">
        <f t="shared" si="132"/>
        <v>208</v>
      </c>
      <c r="DG112" s="134">
        <f t="shared" si="133"/>
        <v>9.5830000000000004E-4</v>
      </c>
      <c r="DH112" s="134">
        <f t="shared" si="134"/>
        <v>4.6400000000000003E-5</v>
      </c>
      <c r="DI112" s="134">
        <f t="shared" si="135"/>
        <v>8.2700000000000004E-5</v>
      </c>
      <c r="DJ112" s="134">
        <f t="shared" si="136"/>
        <v>4.2497399999999998E-2</v>
      </c>
      <c r="DK112" s="134">
        <f t="shared" si="137"/>
        <v>2.3200000000000001E-5</v>
      </c>
      <c r="DL112" s="134">
        <f t="shared" si="138"/>
        <v>4.3399999999999998E-5</v>
      </c>
      <c r="DM112" s="134"/>
      <c r="DN112" s="134"/>
      <c r="DO112" s="134"/>
      <c r="DP112" s="134"/>
      <c r="DQ112" s="32"/>
      <c r="DR112" s="64">
        <f t="shared" si="139"/>
        <v>208</v>
      </c>
      <c r="DS112" s="134">
        <f t="shared" si="142"/>
        <v>9.5830000000000004E-4</v>
      </c>
      <c r="DT112" s="134">
        <f t="shared" si="142"/>
        <v>4.6400000000000003E-5</v>
      </c>
      <c r="DU112" s="134">
        <f t="shared" si="142"/>
        <v>8.2700000000000004E-5</v>
      </c>
      <c r="DV112" s="134">
        <f t="shared" si="142"/>
        <v>4.2497399999999998E-2</v>
      </c>
      <c r="DW112" s="134">
        <f t="shared" si="142"/>
        <v>2.3200000000000001E-5</v>
      </c>
      <c r="DX112" s="134">
        <f t="shared" si="142"/>
        <v>4.3399999999999998E-5</v>
      </c>
      <c r="DY112" s="134"/>
      <c r="DZ112" s="134"/>
      <c r="EA112" s="134"/>
      <c r="EB112" s="134"/>
      <c r="ED112" s="64">
        <f t="shared" si="140"/>
        <v>208</v>
      </c>
      <c r="EE112" s="134">
        <f t="shared" si="123"/>
        <v>3.5762339663585475E-2</v>
      </c>
      <c r="EF112" s="134">
        <f t="shared" si="124"/>
        <v>8.4710702082081112E-3</v>
      </c>
      <c r="EG112" s="134">
        <f t="shared" si="125"/>
        <v>3.3658055154594212E-3</v>
      </c>
      <c r="EH112" s="134">
        <f t="shared" si="126"/>
        <v>7.5916049681830536E-2</v>
      </c>
      <c r="EI112" s="134">
        <f t="shared" si="127"/>
        <v>1.9256461165172616E-3</v>
      </c>
      <c r="EJ112" s="134">
        <f t="shared" si="128"/>
        <v>6.4785685566993599E-4</v>
      </c>
      <c r="EK112" s="134"/>
      <c r="EL112" s="134"/>
      <c r="EM112" s="134"/>
      <c r="EN112" s="134"/>
      <c r="EP112" s="64">
        <f t="shared" si="141"/>
        <v>208</v>
      </c>
      <c r="EQ112" s="128">
        <f>IFERROR('TLF GC - r3'!CQ112 / 'TLF GC - r3'!CP112, EQ113)</f>
        <v>1.3749193465556402</v>
      </c>
      <c r="ER112" s="128">
        <f>IFERROR('TLF GC - r3'!CS112 / 'TLF GC - r3'!CR112, ER113)</f>
        <v>1.2850726206720537</v>
      </c>
      <c r="ES112" s="128">
        <f>IFERROR('TLF GC - r3'!CU112 / 'TLF GC - r3'!CT112, ES113)</f>
        <v>0.17018270748015032</v>
      </c>
      <c r="ET112" s="128">
        <f>IFERROR('TLF GC - r3'!CW112 / 'TLF GC - r3'!CV112, ET113)</f>
        <v>1.2965954005672138</v>
      </c>
      <c r="EU112" s="128">
        <f>IFERROR('TLF GC - r3'!CY112 / 'TLF GC - r3'!CX112, EU113)</f>
        <v>0.70601140843895938</v>
      </c>
      <c r="EV112" s="128">
        <f>IFERROR('TLF GC - r3'!DA112 / 'TLF GC - r3'!CZ112, EV113)</f>
        <v>0.26764308670161774</v>
      </c>
      <c r="EW112" s="128"/>
      <c r="EX112" s="128"/>
      <c r="EY112" s="128"/>
      <c r="EZ112" s="128"/>
      <c r="FB112" s="129">
        <f>'FF - r3'!A112</f>
        <v>208</v>
      </c>
      <c r="FC112" s="127">
        <f>'FF - r3'!B112</f>
        <v>2.6010499999999999E-2</v>
      </c>
      <c r="FD112" s="127">
        <f>'FF - r3'!C112</f>
        <v>6.5919000000000004E-3</v>
      </c>
      <c r="FE112" s="127">
        <f>'FF - r3'!D112</f>
        <v>1.9777599999999999E-2</v>
      </c>
      <c r="FF112" s="127">
        <f>'FF - r3'!E112</f>
        <v>5.85503E-2</v>
      </c>
      <c r="FG112" s="127">
        <f>'FF - r3'!F112</f>
        <v>2.7274999999999999E-3</v>
      </c>
      <c r="FH112" s="127">
        <f>'FF - r3'!G112</f>
        <v>2.4206000000000002E-3</v>
      </c>
      <c r="FI112" s="127">
        <f>'FF - r3'!H112</f>
        <v>7.2624999999999999E-3</v>
      </c>
      <c r="FJ112" s="127">
        <f>'FF - r3'!I112</f>
        <v>3.4343199999999997E-2</v>
      </c>
      <c r="FK112" s="127"/>
      <c r="FL112" s="127"/>
    </row>
    <row r="113" spans="1:168" x14ac:dyDescent="0.45">
      <c r="A113" s="63">
        <f t="shared" si="129"/>
        <v>210</v>
      </c>
      <c r="B113" s="134">
        <f t="shared" si="130"/>
        <v>9.9780000000000008E-4</v>
      </c>
      <c r="C113" s="134">
        <f t="shared" si="94"/>
        <v>4.2799999999999997E-5</v>
      </c>
      <c r="D113" s="134">
        <f t="shared" si="95"/>
        <v>8.2700000000000004E-5</v>
      </c>
      <c r="E113" s="134">
        <f t="shared" si="96"/>
        <v>6.2484600000000001E-2</v>
      </c>
      <c r="F113" s="134">
        <f t="shared" si="97"/>
        <v>3.1099999999999997E-5</v>
      </c>
      <c r="G113" s="134">
        <f t="shared" si="98"/>
        <v>4.8699999999999998E-5</v>
      </c>
      <c r="H113" s="134"/>
      <c r="I113" s="135"/>
      <c r="J113" s="135"/>
      <c r="K113" s="135"/>
      <c r="BX113" s="64">
        <f t="shared" si="131"/>
        <v>210</v>
      </c>
      <c r="BY113" s="119">
        <f t="shared" si="143"/>
        <v>9.9780000000000008E-4</v>
      </c>
      <c r="BZ113" s="119">
        <f t="shared" si="144"/>
        <v>9.9780000000000008E-4</v>
      </c>
      <c r="CA113" s="119">
        <f t="shared" si="145"/>
        <v>2.57772E-2</v>
      </c>
      <c r="CB113" s="126">
        <f t="shared" si="146"/>
        <v>4.2799999999999997E-5</v>
      </c>
      <c r="CC113" s="119">
        <f t="shared" si="147"/>
        <v>4.2799999999999997E-5</v>
      </c>
      <c r="CD113" s="119">
        <f t="shared" si="148"/>
        <v>6.5626E-3</v>
      </c>
      <c r="CE113" s="126">
        <f t="shared" si="149"/>
        <v>8.2700000000000004E-5</v>
      </c>
      <c r="CF113" s="119">
        <f t="shared" si="150"/>
        <v>8.2700000000000004E-5</v>
      </c>
      <c r="CG113" s="119">
        <f t="shared" si="151"/>
        <v>1.96898E-2</v>
      </c>
      <c r="CH113" s="126">
        <f t="shared" si="152"/>
        <v>6.2484600000000001E-2</v>
      </c>
      <c r="CI113" s="119">
        <f t="shared" si="153"/>
        <v>6.2484600000000001E-2</v>
      </c>
      <c r="CJ113" s="119">
        <f t="shared" si="154"/>
        <v>5.7943599999999998E-2</v>
      </c>
      <c r="CK113" s="126">
        <f t="shared" si="155"/>
        <v>3.1099999999999997E-5</v>
      </c>
      <c r="CL113" s="119">
        <f t="shared" si="156"/>
        <v>3.1099999999999997E-5</v>
      </c>
      <c r="CM113" s="119">
        <f t="shared" si="157"/>
        <v>2.7193999999999999E-3</v>
      </c>
      <c r="CN113" s="126">
        <f t="shared" si="158"/>
        <v>4.8699999999999998E-5</v>
      </c>
      <c r="CO113" s="119">
        <f t="shared" si="159"/>
        <v>4.8699999999999998E-5</v>
      </c>
      <c r="CP113" s="119">
        <f t="shared" si="160"/>
        <v>2.3720999999999998E-3</v>
      </c>
      <c r="CQ113" s="126"/>
      <c r="CR113" s="119"/>
      <c r="CS113" s="119"/>
      <c r="CT113" s="138"/>
      <c r="CU113" s="119"/>
      <c r="CV113" s="119"/>
      <c r="CW113" s="138"/>
      <c r="CX113" s="119"/>
      <c r="CY113" s="119"/>
      <c r="DF113" s="64">
        <f t="shared" si="132"/>
        <v>210</v>
      </c>
      <c r="DG113" s="134">
        <f t="shared" si="133"/>
        <v>9.9780000000000008E-4</v>
      </c>
      <c r="DH113" s="134">
        <f t="shared" si="134"/>
        <v>4.2799999999999997E-5</v>
      </c>
      <c r="DI113" s="134">
        <f t="shared" si="135"/>
        <v>8.2700000000000004E-5</v>
      </c>
      <c r="DJ113" s="134">
        <f t="shared" si="136"/>
        <v>6.2484600000000001E-2</v>
      </c>
      <c r="DK113" s="134">
        <f t="shared" si="137"/>
        <v>3.1099999999999997E-5</v>
      </c>
      <c r="DL113" s="134">
        <f t="shared" si="138"/>
        <v>4.8699999999999998E-5</v>
      </c>
      <c r="DM113" s="134"/>
      <c r="DN113" s="134"/>
      <c r="DO113" s="134"/>
      <c r="DP113" s="134"/>
      <c r="DQ113" s="32"/>
      <c r="DR113" s="64">
        <f t="shared" si="139"/>
        <v>210</v>
      </c>
      <c r="DS113" s="134">
        <f t="shared" si="142"/>
        <v>9.9780000000000008E-4</v>
      </c>
      <c r="DT113" s="134">
        <f t="shared" si="142"/>
        <v>4.2799999999999997E-5</v>
      </c>
      <c r="DU113" s="134">
        <f t="shared" si="142"/>
        <v>8.2700000000000004E-5</v>
      </c>
      <c r="DV113" s="134">
        <f t="shared" si="142"/>
        <v>6.2484600000000001E-2</v>
      </c>
      <c r="DW113" s="134">
        <f t="shared" si="142"/>
        <v>3.1099999999999997E-5</v>
      </c>
      <c r="DX113" s="134">
        <f t="shared" si="142"/>
        <v>4.8699999999999998E-5</v>
      </c>
      <c r="DY113" s="134"/>
      <c r="DZ113" s="134"/>
      <c r="EA113" s="134"/>
      <c r="EB113" s="134"/>
      <c r="ED113" s="64">
        <f t="shared" si="140"/>
        <v>210</v>
      </c>
      <c r="EE113" s="134">
        <f t="shared" si="123"/>
        <v>3.7237621970427084E-2</v>
      </c>
      <c r="EF113" s="134">
        <f t="shared" si="124"/>
        <v>7.811972195360898E-3</v>
      </c>
      <c r="EG113" s="134">
        <f t="shared" si="125"/>
        <v>3.3660572849193212E-3</v>
      </c>
      <c r="EH113" s="134">
        <f t="shared" si="126"/>
        <v>0.11162058795196071</v>
      </c>
      <c r="EI113" s="134">
        <f t="shared" si="127"/>
        <v>2.5809976407425907E-3</v>
      </c>
      <c r="EJ113" s="134">
        <f t="shared" si="128"/>
        <v>7.2795081186330325E-4</v>
      </c>
      <c r="EK113" s="134"/>
      <c r="EL113" s="134"/>
      <c r="EM113" s="134"/>
      <c r="EN113" s="134"/>
      <c r="EP113" s="64">
        <f t="shared" si="141"/>
        <v>210</v>
      </c>
      <c r="EQ113" s="128">
        <f>IFERROR('TLF GC - r3'!CQ113 / 'TLF GC - r3'!CP113, EQ114)</f>
        <v>1.4445953001267431</v>
      </c>
      <c r="ER113" s="128">
        <f>IFERROR('TLF GC - r3'!CS113 / 'TLF GC - r3'!CR113, ER114)</f>
        <v>1.190377624015009</v>
      </c>
      <c r="ES113" s="128">
        <f>IFERROR('TLF GC - r3'!CU113 / 'TLF GC - r3'!CT113, ES114)</f>
        <v>0.17095436646991444</v>
      </c>
      <c r="ET113" s="128">
        <f>IFERROR('TLF GC - r3'!CW113 / 'TLF GC - r3'!CV113, ET114)</f>
        <v>1.926366120709806</v>
      </c>
      <c r="EU113" s="128">
        <f>IFERROR('TLF GC - r3'!CY113 / 'TLF GC - r3'!CX113, EU114)</f>
        <v>0.94910555296851906</v>
      </c>
      <c r="EV113" s="128">
        <f>IFERROR('TLF GC - r3'!DA113 / 'TLF GC - r3'!CZ113, EV114)</f>
        <v>0.30688032201985721</v>
      </c>
      <c r="EW113" s="128"/>
      <c r="EX113" s="128"/>
      <c r="EY113" s="128"/>
      <c r="EZ113" s="128"/>
      <c r="FB113" s="129">
        <f>'FF - r3'!A113</f>
        <v>210</v>
      </c>
      <c r="FC113" s="127">
        <f>'FF - r3'!B113</f>
        <v>2.57772E-2</v>
      </c>
      <c r="FD113" s="127">
        <f>'FF - r3'!C113</f>
        <v>6.5626E-3</v>
      </c>
      <c r="FE113" s="127">
        <f>'FF - r3'!D113</f>
        <v>1.96898E-2</v>
      </c>
      <c r="FF113" s="127">
        <f>'FF - r3'!E113</f>
        <v>5.7943599999999998E-2</v>
      </c>
      <c r="FG113" s="127">
        <f>'FF - r3'!F113</f>
        <v>2.7193999999999999E-3</v>
      </c>
      <c r="FH113" s="127">
        <f>'FF - r3'!G113</f>
        <v>2.3720999999999998E-3</v>
      </c>
      <c r="FI113" s="127">
        <f>'FF - r3'!H113</f>
        <v>7.1170000000000001E-3</v>
      </c>
      <c r="FJ113" s="127">
        <f>'FF - r3'!I113</f>
        <v>3.42755E-2</v>
      </c>
      <c r="FK113" s="127"/>
      <c r="FL113" s="127"/>
    </row>
    <row r="114" spans="1:168" x14ac:dyDescent="0.45">
      <c r="A114" s="63">
        <f t="shared" si="129"/>
        <v>212</v>
      </c>
      <c r="B114" s="134">
        <f t="shared" si="130"/>
        <v>1.0647E-3</v>
      </c>
      <c r="C114" s="134">
        <f t="shared" si="94"/>
        <v>4.7800000000000003E-5</v>
      </c>
      <c r="D114" s="134">
        <f t="shared" si="95"/>
        <v>1.189E-4</v>
      </c>
      <c r="E114" s="134">
        <f t="shared" si="96"/>
        <v>5.8642699999999999E-2</v>
      </c>
      <c r="F114" s="134">
        <f t="shared" si="97"/>
        <v>2.65E-5</v>
      </c>
      <c r="G114" s="134">
        <f t="shared" si="98"/>
        <v>4.6699999999999997E-5</v>
      </c>
      <c r="H114" s="134"/>
      <c r="I114" s="135"/>
      <c r="J114" s="135"/>
      <c r="K114" s="135"/>
      <c r="BX114" s="64">
        <f t="shared" si="131"/>
        <v>212</v>
      </c>
      <c r="BY114" s="119">
        <f t="shared" si="143"/>
        <v>1.0647E-3</v>
      </c>
      <c r="BZ114" s="119">
        <f t="shared" si="144"/>
        <v>1.0647E-3</v>
      </c>
      <c r="CA114" s="119">
        <f t="shared" si="145"/>
        <v>2.5543799999999998E-2</v>
      </c>
      <c r="CB114" s="126">
        <f t="shared" si="146"/>
        <v>4.7800000000000003E-5</v>
      </c>
      <c r="CC114" s="119">
        <f t="shared" si="147"/>
        <v>4.7800000000000003E-5</v>
      </c>
      <c r="CD114" s="119">
        <f t="shared" si="148"/>
        <v>6.5334E-3</v>
      </c>
      <c r="CE114" s="126">
        <f t="shared" si="149"/>
        <v>1.189E-4</v>
      </c>
      <c r="CF114" s="119">
        <f t="shared" si="150"/>
        <v>1.189E-4</v>
      </c>
      <c r="CG114" s="119">
        <f t="shared" si="151"/>
        <v>1.9602100000000001E-2</v>
      </c>
      <c r="CH114" s="126">
        <f t="shared" si="152"/>
        <v>5.8642699999999999E-2</v>
      </c>
      <c r="CI114" s="119">
        <f t="shared" si="153"/>
        <v>5.8642699999999999E-2</v>
      </c>
      <c r="CJ114" s="119">
        <f t="shared" si="154"/>
        <v>5.7336900000000003E-2</v>
      </c>
      <c r="CK114" s="126">
        <f t="shared" si="155"/>
        <v>2.65E-5</v>
      </c>
      <c r="CL114" s="119">
        <f t="shared" si="156"/>
        <v>2.65E-5</v>
      </c>
      <c r="CM114" s="119">
        <f t="shared" si="157"/>
        <v>2.7112999999999998E-3</v>
      </c>
      <c r="CN114" s="126">
        <f t="shared" si="158"/>
        <v>4.6699999999999997E-5</v>
      </c>
      <c r="CO114" s="119">
        <f t="shared" si="159"/>
        <v>4.6699999999999997E-5</v>
      </c>
      <c r="CP114" s="119">
        <f t="shared" si="160"/>
        <v>2.3235999999999999E-3</v>
      </c>
      <c r="CQ114" s="126"/>
      <c r="CR114" s="119"/>
      <c r="CS114" s="119"/>
      <c r="CT114" s="138"/>
      <c r="CU114" s="119"/>
      <c r="CV114" s="119"/>
      <c r="CW114" s="138"/>
      <c r="CX114" s="119"/>
      <c r="CY114" s="119"/>
      <c r="DF114" s="64">
        <f t="shared" si="132"/>
        <v>212</v>
      </c>
      <c r="DG114" s="134">
        <f t="shared" si="133"/>
        <v>1.0647E-3</v>
      </c>
      <c r="DH114" s="134">
        <f t="shared" si="134"/>
        <v>4.7800000000000003E-5</v>
      </c>
      <c r="DI114" s="134">
        <f t="shared" si="135"/>
        <v>1.189E-4</v>
      </c>
      <c r="DJ114" s="134">
        <f t="shared" si="136"/>
        <v>5.8642699999999999E-2</v>
      </c>
      <c r="DK114" s="134">
        <f t="shared" si="137"/>
        <v>2.65E-5</v>
      </c>
      <c r="DL114" s="134">
        <f t="shared" si="138"/>
        <v>4.6699999999999997E-5</v>
      </c>
      <c r="DM114" s="134"/>
      <c r="DN114" s="134"/>
      <c r="DO114" s="134"/>
      <c r="DP114" s="134"/>
      <c r="DQ114" s="32"/>
      <c r="DR114" s="64">
        <f t="shared" si="139"/>
        <v>212</v>
      </c>
      <c r="DS114" s="134">
        <f t="shared" si="142"/>
        <v>1.0647E-3</v>
      </c>
      <c r="DT114" s="134">
        <f t="shared" si="142"/>
        <v>4.7800000000000003E-5</v>
      </c>
      <c r="DU114" s="134">
        <f t="shared" si="142"/>
        <v>1.189E-4</v>
      </c>
      <c r="DV114" s="134">
        <f t="shared" si="142"/>
        <v>5.8642699999999999E-2</v>
      </c>
      <c r="DW114" s="134">
        <f t="shared" si="142"/>
        <v>2.65E-5</v>
      </c>
      <c r="DX114" s="134">
        <f t="shared" si="142"/>
        <v>4.6699999999999997E-5</v>
      </c>
      <c r="DY114" s="134"/>
      <c r="DZ114" s="134"/>
      <c r="EA114" s="134"/>
      <c r="EB114" s="134"/>
      <c r="ED114" s="64">
        <f t="shared" si="140"/>
        <v>212</v>
      </c>
      <c r="EE114" s="134">
        <f t="shared" si="123"/>
        <v>3.9733736336566058E-2</v>
      </c>
      <c r="EF114" s="134">
        <f t="shared" si="124"/>
        <v>8.727759031104074E-3</v>
      </c>
      <c r="EG114" s="134">
        <f t="shared" si="125"/>
        <v>4.8400451852052767E-3</v>
      </c>
      <c r="EH114" s="134">
        <f t="shared" si="126"/>
        <v>0.10475748687372433</v>
      </c>
      <c r="EI114" s="134">
        <f t="shared" si="127"/>
        <v>2.2012548297548817E-3</v>
      </c>
      <c r="EJ114" s="134">
        <f t="shared" si="128"/>
        <v>6.9727370361879343E-4</v>
      </c>
      <c r="EK114" s="134"/>
      <c r="EL114" s="134"/>
      <c r="EM114" s="134"/>
      <c r="EN114" s="134"/>
      <c r="EP114" s="64">
        <f t="shared" si="141"/>
        <v>212</v>
      </c>
      <c r="EQ114" s="128">
        <f>IFERROR('TLF GC - r3'!CQ114 / 'TLF GC - r3'!CP114, EQ115)</f>
        <v>1.55551391478817</v>
      </c>
      <c r="ER114" s="128">
        <f>IFERROR('TLF GC - r3'!CS114 / 'TLF GC - r3'!CR114, ER115)</f>
        <v>1.3358678530480415</v>
      </c>
      <c r="ES114" s="128">
        <f>IFERROR('TLF GC - r3'!CU114 / 'TLF GC - r3'!CT114, ES115)</f>
        <v>0.24691462573934816</v>
      </c>
      <c r="ET114" s="128">
        <f>IFERROR('TLF GC - r3'!CW114 / 'TLF GC - r3'!CV114, ET115)</f>
        <v>1.8270518091093924</v>
      </c>
      <c r="EU114" s="128">
        <f>IFERROR('TLF GC - r3'!CY114 / 'TLF GC - r3'!CX114, EU115)</f>
        <v>0.81188169134912469</v>
      </c>
      <c r="EV114" s="128">
        <f>IFERROR('TLF GC - r3'!DA114 / 'TLF GC - r3'!CZ114, EV115)</f>
        <v>0.30008336358185295</v>
      </c>
      <c r="EW114" s="128"/>
      <c r="EX114" s="128"/>
      <c r="EY114" s="128"/>
      <c r="EZ114" s="128"/>
      <c r="FB114" s="129">
        <f>'FF - r3'!A114</f>
        <v>212</v>
      </c>
      <c r="FC114" s="127">
        <f>'FF - r3'!B114</f>
        <v>2.5543799999999998E-2</v>
      </c>
      <c r="FD114" s="127">
        <f>'FF - r3'!C114</f>
        <v>6.5334E-3</v>
      </c>
      <c r="FE114" s="127">
        <f>'FF - r3'!D114</f>
        <v>1.9602100000000001E-2</v>
      </c>
      <c r="FF114" s="127">
        <f>'FF - r3'!E114</f>
        <v>5.7336900000000003E-2</v>
      </c>
      <c r="FG114" s="127">
        <f>'FF - r3'!F114</f>
        <v>2.7112999999999998E-3</v>
      </c>
      <c r="FH114" s="127">
        <f>'FF - r3'!G114</f>
        <v>2.3235999999999999E-3</v>
      </c>
      <c r="FI114" s="127">
        <f>'FF - r3'!H114</f>
        <v>6.9714E-3</v>
      </c>
      <c r="FJ114" s="127">
        <f>'FF - r3'!I114</f>
        <v>3.4207799999999997E-2</v>
      </c>
      <c r="FK114" s="127"/>
      <c r="FL114" s="127"/>
    </row>
    <row r="115" spans="1:168" x14ac:dyDescent="0.45">
      <c r="A115" s="63">
        <f t="shared" si="129"/>
        <v>214</v>
      </c>
      <c r="B115" s="134">
        <f t="shared" si="130"/>
        <v>8.7509999999999997E-4</v>
      </c>
      <c r="C115" s="134">
        <f t="shared" si="94"/>
        <v>6.19E-5</v>
      </c>
      <c r="D115" s="134">
        <f t="shared" si="95"/>
        <v>8.1199999999999995E-5</v>
      </c>
      <c r="E115" s="134">
        <f t="shared" si="96"/>
        <v>6.0728200000000003E-2</v>
      </c>
      <c r="F115" s="134">
        <f t="shared" si="97"/>
        <v>3.9700000000000003E-5</v>
      </c>
      <c r="G115" s="134">
        <f t="shared" si="98"/>
        <v>5.91E-5</v>
      </c>
      <c r="H115" s="134"/>
      <c r="I115" s="135"/>
      <c r="J115" s="135"/>
      <c r="K115" s="135"/>
      <c r="BX115" s="64">
        <f t="shared" si="131"/>
        <v>214</v>
      </c>
      <c r="BY115" s="119">
        <f t="shared" si="143"/>
        <v>8.7509999999999997E-4</v>
      </c>
      <c r="BZ115" s="119">
        <f t="shared" si="144"/>
        <v>8.7509999999999997E-4</v>
      </c>
      <c r="CA115" s="119">
        <f t="shared" si="145"/>
        <v>2.53105E-2</v>
      </c>
      <c r="CB115" s="126">
        <f t="shared" si="146"/>
        <v>6.19E-5</v>
      </c>
      <c r="CC115" s="119">
        <f t="shared" si="147"/>
        <v>6.19E-5</v>
      </c>
      <c r="CD115" s="119">
        <f t="shared" si="148"/>
        <v>6.5040999999999996E-3</v>
      </c>
      <c r="CE115" s="126">
        <f t="shared" si="149"/>
        <v>8.1199999999999995E-5</v>
      </c>
      <c r="CF115" s="119">
        <f t="shared" si="150"/>
        <v>8.1199999999999995E-5</v>
      </c>
      <c r="CG115" s="119">
        <f t="shared" si="151"/>
        <v>1.9514299999999998E-2</v>
      </c>
      <c r="CH115" s="126">
        <f t="shared" si="152"/>
        <v>6.0728200000000003E-2</v>
      </c>
      <c r="CI115" s="119">
        <f t="shared" si="153"/>
        <v>6.0728200000000003E-2</v>
      </c>
      <c r="CJ115" s="119">
        <f t="shared" si="154"/>
        <v>5.6730200000000001E-2</v>
      </c>
      <c r="CK115" s="126">
        <f t="shared" si="155"/>
        <v>3.9700000000000003E-5</v>
      </c>
      <c r="CL115" s="119">
        <f t="shared" si="156"/>
        <v>3.9700000000000003E-5</v>
      </c>
      <c r="CM115" s="119">
        <f t="shared" si="157"/>
        <v>2.7033000000000001E-3</v>
      </c>
      <c r="CN115" s="126">
        <f t="shared" si="158"/>
        <v>5.91E-5</v>
      </c>
      <c r="CO115" s="119">
        <f t="shared" si="159"/>
        <v>5.91E-5</v>
      </c>
      <c r="CP115" s="119">
        <f t="shared" si="160"/>
        <v>2.2751E-3</v>
      </c>
      <c r="CQ115" s="126"/>
      <c r="CR115" s="119"/>
      <c r="CS115" s="119"/>
      <c r="CT115" s="138"/>
      <c r="CU115" s="119"/>
      <c r="CV115" s="119"/>
      <c r="CW115" s="138"/>
      <c r="CX115" s="119"/>
      <c r="CY115" s="119"/>
      <c r="DF115" s="64">
        <f t="shared" si="132"/>
        <v>214</v>
      </c>
      <c r="DG115" s="134">
        <f t="shared" si="133"/>
        <v>8.7509999999999997E-4</v>
      </c>
      <c r="DH115" s="134">
        <f t="shared" si="134"/>
        <v>6.19E-5</v>
      </c>
      <c r="DI115" s="134">
        <f t="shared" si="135"/>
        <v>8.1199999999999995E-5</v>
      </c>
      <c r="DJ115" s="134">
        <f t="shared" si="136"/>
        <v>6.0728200000000003E-2</v>
      </c>
      <c r="DK115" s="134">
        <f t="shared" si="137"/>
        <v>3.9700000000000003E-5</v>
      </c>
      <c r="DL115" s="134">
        <f t="shared" si="138"/>
        <v>5.91E-5</v>
      </c>
      <c r="DM115" s="134"/>
      <c r="DN115" s="134"/>
      <c r="DO115" s="134"/>
      <c r="DP115" s="134"/>
      <c r="DQ115" s="32"/>
      <c r="DR115" s="64">
        <f t="shared" si="139"/>
        <v>214</v>
      </c>
      <c r="DS115" s="134">
        <f t="shared" si="142"/>
        <v>8.7509999999999997E-4</v>
      </c>
      <c r="DT115" s="134">
        <f t="shared" si="142"/>
        <v>6.19E-5</v>
      </c>
      <c r="DU115" s="134">
        <f t="shared" si="142"/>
        <v>8.1199999999999995E-5</v>
      </c>
      <c r="DV115" s="134">
        <f t="shared" si="142"/>
        <v>6.0728200000000003E-2</v>
      </c>
      <c r="DW115" s="134">
        <f t="shared" si="142"/>
        <v>3.9700000000000003E-5</v>
      </c>
      <c r="DX115" s="134">
        <f t="shared" si="142"/>
        <v>5.91E-5</v>
      </c>
      <c r="DY115" s="134"/>
      <c r="DZ115" s="134"/>
      <c r="EA115" s="134"/>
      <c r="EB115" s="134"/>
      <c r="ED115" s="64">
        <f t="shared" si="140"/>
        <v>214</v>
      </c>
      <c r="EE115" s="134">
        <f t="shared" si="123"/>
        <v>3.2660556841433895E-2</v>
      </c>
      <c r="EF115" s="134">
        <f t="shared" si="124"/>
        <v>1.1295182812291391E-2</v>
      </c>
      <c r="EG115" s="134">
        <f t="shared" si="125"/>
        <v>3.3063164266332284E-3</v>
      </c>
      <c r="EH115" s="134">
        <f t="shared" si="126"/>
        <v>0.10848307329411577</v>
      </c>
      <c r="EI115" s="134">
        <f t="shared" si="127"/>
        <v>3.2982318499155312E-3</v>
      </c>
      <c r="EJ115" s="134">
        <f t="shared" si="128"/>
        <v>8.8375930948887433E-4</v>
      </c>
      <c r="EK115" s="134"/>
      <c r="EL115" s="134"/>
      <c r="EM115" s="134"/>
      <c r="EN115" s="134"/>
      <c r="EP115" s="64">
        <f t="shared" si="141"/>
        <v>214</v>
      </c>
      <c r="EQ115" s="128">
        <f>IFERROR('TLF GC - r3'!CQ115 / 'TLF GC - r3'!CP115, EQ116)</f>
        <v>1.2903955607923152</v>
      </c>
      <c r="ER115" s="128">
        <f>IFERROR('TLF GC - r3'!CS115 / 'TLF GC - r3'!CR115, ER116)</f>
        <v>1.7366250230303026</v>
      </c>
      <c r="ES115" s="128">
        <f>IFERROR('TLF GC - r3'!CU115 / 'TLF GC - r3'!CT115, ES116)</f>
        <v>0.16943043955628584</v>
      </c>
      <c r="ET115" s="128">
        <f>IFERROR('TLF GC - r3'!CW115 / 'TLF GC - r3'!CV115, ET116)</f>
        <v>1.9122631912828751</v>
      </c>
      <c r="EU115" s="128">
        <f>IFERROR('TLF GC - r3'!CY115 / 'TLF GC - r3'!CX115, EU116)</f>
        <v>1.2200761476401181</v>
      </c>
      <c r="EV115" s="128">
        <f>IFERROR('TLF GC - r3'!DA115 / 'TLF GC - r3'!CZ115, EV116)</f>
        <v>0.38844855588276311</v>
      </c>
      <c r="EW115" s="128"/>
      <c r="EX115" s="128"/>
      <c r="EY115" s="128"/>
      <c r="EZ115" s="128"/>
      <c r="FB115" s="129">
        <f>'FF - r3'!A115</f>
        <v>214</v>
      </c>
      <c r="FC115" s="127">
        <f>'FF - r3'!B115</f>
        <v>2.53105E-2</v>
      </c>
      <c r="FD115" s="127">
        <f>'FF - r3'!C115</f>
        <v>6.5040999999999996E-3</v>
      </c>
      <c r="FE115" s="127">
        <f>'FF - r3'!D115</f>
        <v>1.9514299999999998E-2</v>
      </c>
      <c r="FF115" s="127">
        <f>'FF - r3'!E115</f>
        <v>5.6730200000000001E-2</v>
      </c>
      <c r="FG115" s="127">
        <f>'FF - r3'!F115</f>
        <v>2.7033000000000001E-3</v>
      </c>
      <c r="FH115" s="127">
        <f>'FF - r3'!G115</f>
        <v>2.2751E-3</v>
      </c>
      <c r="FI115" s="127">
        <f>'FF - r3'!H115</f>
        <v>6.8259000000000002E-3</v>
      </c>
      <c r="FJ115" s="127">
        <f>'FF - r3'!I115</f>
        <v>3.41401E-2</v>
      </c>
      <c r="FK115" s="127"/>
      <c r="FL115" s="127"/>
    </row>
    <row r="116" spans="1:168" x14ac:dyDescent="0.45">
      <c r="A116" s="63">
        <f t="shared" si="129"/>
        <v>216</v>
      </c>
      <c r="B116" s="134">
        <f t="shared" si="130"/>
        <v>8.2070000000000005E-4</v>
      </c>
      <c r="C116" s="134">
        <f t="shared" si="94"/>
        <v>6.1699999999999995E-5</v>
      </c>
      <c r="D116" s="134">
        <f t="shared" si="95"/>
        <v>1.2889999999999999E-4</v>
      </c>
      <c r="E116" s="134">
        <f t="shared" si="96"/>
        <v>5.96702E-2</v>
      </c>
      <c r="F116" s="134">
        <f t="shared" si="97"/>
        <v>3.5099999999999999E-5</v>
      </c>
      <c r="G116" s="134">
        <f t="shared" si="98"/>
        <v>7.1299999999999998E-5</v>
      </c>
      <c r="H116" s="134"/>
      <c r="I116" s="135"/>
      <c r="J116" s="135"/>
      <c r="K116" s="135"/>
      <c r="BX116" s="64">
        <f t="shared" si="131"/>
        <v>216</v>
      </c>
      <c r="BY116" s="119">
        <f t="shared" si="143"/>
        <v>8.2070000000000005E-4</v>
      </c>
      <c r="BZ116" s="119">
        <f t="shared" si="144"/>
        <v>8.2070000000000005E-4</v>
      </c>
      <c r="CA116" s="119">
        <f t="shared" si="145"/>
        <v>2.5077200000000001E-2</v>
      </c>
      <c r="CB116" s="126">
        <f t="shared" si="146"/>
        <v>6.1699999999999995E-5</v>
      </c>
      <c r="CC116" s="119">
        <f t="shared" si="147"/>
        <v>6.1699999999999995E-5</v>
      </c>
      <c r="CD116" s="119">
        <f t="shared" si="148"/>
        <v>6.4748999999999996E-3</v>
      </c>
      <c r="CE116" s="126">
        <f t="shared" si="149"/>
        <v>1.2889999999999999E-4</v>
      </c>
      <c r="CF116" s="119">
        <f t="shared" si="150"/>
        <v>1.2889999999999999E-4</v>
      </c>
      <c r="CG116" s="119">
        <f t="shared" si="151"/>
        <v>1.9426599999999999E-2</v>
      </c>
      <c r="CH116" s="126">
        <f t="shared" si="152"/>
        <v>5.96702E-2</v>
      </c>
      <c r="CI116" s="119">
        <f t="shared" si="153"/>
        <v>5.96702E-2</v>
      </c>
      <c r="CJ116" s="119">
        <f t="shared" si="154"/>
        <v>5.61235E-2</v>
      </c>
      <c r="CK116" s="126">
        <f t="shared" si="155"/>
        <v>3.5099999999999999E-5</v>
      </c>
      <c r="CL116" s="119">
        <f t="shared" si="156"/>
        <v>3.5099999999999999E-5</v>
      </c>
      <c r="CM116" s="119">
        <f t="shared" si="157"/>
        <v>2.6952999999999999E-3</v>
      </c>
      <c r="CN116" s="126">
        <f t="shared" si="158"/>
        <v>7.1299999999999998E-5</v>
      </c>
      <c r="CO116" s="119">
        <f t="shared" si="159"/>
        <v>7.1299999999999998E-5</v>
      </c>
      <c r="CP116" s="119">
        <f t="shared" si="160"/>
        <v>2.2265000000000002E-3</v>
      </c>
      <c r="CQ116" s="126"/>
      <c r="CR116" s="119"/>
      <c r="CS116" s="119"/>
      <c r="CT116" s="138"/>
      <c r="CU116" s="119"/>
      <c r="CV116" s="119"/>
      <c r="CW116" s="138"/>
      <c r="CX116" s="119"/>
      <c r="CY116" s="119"/>
      <c r="DF116" s="64">
        <f t="shared" si="132"/>
        <v>216</v>
      </c>
      <c r="DG116" s="134">
        <f t="shared" si="133"/>
        <v>8.2070000000000005E-4</v>
      </c>
      <c r="DH116" s="134">
        <f t="shared" si="134"/>
        <v>6.1699999999999995E-5</v>
      </c>
      <c r="DI116" s="134">
        <f t="shared" si="135"/>
        <v>1.2889999999999999E-4</v>
      </c>
      <c r="DJ116" s="134">
        <f t="shared" si="136"/>
        <v>5.96702E-2</v>
      </c>
      <c r="DK116" s="134">
        <f t="shared" si="137"/>
        <v>3.5099999999999999E-5</v>
      </c>
      <c r="DL116" s="134">
        <f t="shared" si="138"/>
        <v>7.1299999999999998E-5</v>
      </c>
      <c r="DM116" s="134"/>
      <c r="DN116" s="134"/>
      <c r="DO116" s="134"/>
      <c r="DP116" s="134"/>
      <c r="DQ116" s="32"/>
      <c r="DR116" s="64">
        <f t="shared" si="139"/>
        <v>216</v>
      </c>
      <c r="DS116" s="134">
        <f t="shared" si="142"/>
        <v>8.2070000000000005E-4</v>
      </c>
      <c r="DT116" s="134">
        <f t="shared" si="142"/>
        <v>6.1699999999999995E-5</v>
      </c>
      <c r="DU116" s="134">
        <f t="shared" si="142"/>
        <v>1.2889999999999999E-4</v>
      </c>
      <c r="DV116" s="134">
        <f t="shared" si="142"/>
        <v>5.96702E-2</v>
      </c>
      <c r="DW116" s="134">
        <f t="shared" si="142"/>
        <v>3.5099999999999999E-5</v>
      </c>
      <c r="DX116" s="134">
        <f t="shared" si="142"/>
        <v>7.1299999999999998E-5</v>
      </c>
      <c r="DY116" s="134"/>
      <c r="DZ116" s="134"/>
      <c r="EA116" s="134"/>
      <c r="EB116" s="134"/>
      <c r="ED116" s="64">
        <f t="shared" si="140"/>
        <v>216</v>
      </c>
      <c r="EE116" s="134">
        <f t="shared" si="123"/>
        <v>3.0626843811333387E-2</v>
      </c>
      <c r="EF116" s="134">
        <f t="shared" si="124"/>
        <v>1.1262964666952337E-2</v>
      </c>
      <c r="EG116" s="134">
        <f t="shared" si="125"/>
        <v>5.2492522946683204E-3</v>
      </c>
      <c r="EH116" s="134">
        <f t="shared" si="126"/>
        <v>0.10659305650281101</v>
      </c>
      <c r="EI116" s="134">
        <f t="shared" si="127"/>
        <v>2.9112883644053012E-3</v>
      </c>
      <c r="EJ116" s="134">
        <f t="shared" si="128"/>
        <v>1.0656632481073815E-3</v>
      </c>
      <c r="EK116" s="134"/>
      <c r="EL116" s="134"/>
      <c r="EM116" s="134"/>
      <c r="EN116" s="134"/>
      <c r="EP116" s="64">
        <f t="shared" si="141"/>
        <v>216</v>
      </c>
      <c r="EQ116" s="128">
        <f>IFERROR('TLF GC - r3'!CQ116 / 'TLF GC - r3'!CP116, EQ117)</f>
        <v>1.2213023707325135</v>
      </c>
      <c r="ER116" s="128">
        <f>IFERROR('TLF GC - r3'!CS116 / 'TLF GC - r3'!CR116, ER117)</f>
        <v>1.7394808671874991</v>
      </c>
      <c r="ES116" s="128">
        <f>IFERROR('TLF GC - r3'!CU116 / 'TLF GC - r3'!CT116, ES117)</f>
        <v>0.27020952172116175</v>
      </c>
      <c r="ET116" s="128">
        <f>IFERROR('TLF GC - r3'!CW116 / 'TLF GC - r3'!CV116, ET117)</f>
        <v>1.8992588933835381</v>
      </c>
      <c r="EU116" s="128">
        <f>IFERROR('TLF GC - r3'!CY116 / 'TLF GC - r3'!CX116, EU117)</f>
        <v>1.0801351851019558</v>
      </c>
      <c r="EV116" s="128">
        <f>IFERROR('TLF GC - r3'!DA116 / 'TLF GC - r3'!CZ116, EV117)</f>
        <v>0.47862710447221268</v>
      </c>
      <c r="EW116" s="128"/>
      <c r="EX116" s="128"/>
      <c r="EY116" s="128"/>
      <c r="EZ116" s="128"/>
      <c r="FB116" s="129">
        <f>'FF - r3'!A116</f>
        <v>216</v>
      </c>
      <c r="FC116" s="127">
        <f>'FF - r3'!B116</f>
        <v>2.5077200000000001E-2</v>
      </c>
      <c r="FD116" s="127">
        <f>'FF - r3'!C116</f>
        <v>6.4748999999999996E-3</v>
      </c>
      <c r="FE116" s="127">
        <f>'FF - r3'!D116</f>
        <v>1.9426599999999999E-2</v>
      </c>
      <c r="FF116" s="127">
        <f>'FF - r3'!E116</f>
        <v>5.61235E-2</v>
      </c>
      <c r="FG116" s="127">
        <f>'FF - r3'!F116</f>
        <v>2.6952999999999999E-3</v>
      </c>
      <c r="FH116" s="127">
        <f>'FF - r3'!G116</f>
        <v>2.2265000000000002E-3</v>
      </c>
      <c r="FI116" s="127">
        <f>'FF - r3'!H116</f>
        <v>6.6803000000000001E-3</v>
      </c>
      <c r="FJ116" s="127">
        <f>'FF - r3'!I116</f>
        <v>3.40723E-2</v>
      </c>
      <c r="FK116" s="127"/>
      <c r="FL116" s="127"/>
    </row>
    <row r="117" spans="1:168" x14ac:dyDescent="0.45">
      <c r="A117" s="63">
        <f t="shared" si="129"/>
        <v>218</v>
      </c>
      <c r="B117" s="134">
        <f t="shared" si="130"/>
        <v>6.6569999999999997E-4</v>
      </c>
      <c r="C117" s="134">
        <f t="shared" si="94"/>
        <v>6.2399999999999999E-5</v>
      </c>
      <c r="D117" s="134">
        <f t="shared" si="95"/>
        <v>1.1739999999999999E-4</v>
      </c>
      <c r="E117" s="134">
        <f t="shared" si="96"/>
        <v>6.4009499999999997E-2</v>
      </c>
      <c r="F117" s="134">
        <f t="shared" si="97"/>
        <v>4.0299999999999997E-5</v>
      </c>
      <c r="G117" s="134">
        <f t="shared" si="98"/>
        <v>8.5400000000000002E-5</v>
      </c>
      <c r="H117" s="134"/>
      <c r="I117" s="135"/>
      <c r="J117" s="135"/>
      <c r="K117" s="135"/>
      <c r="BX117" s="64">
        <f t="shared" si="131"/>
        <v>218</v>
      </c>
      <c r="BY117" s="119">
        <f t="shared" si="143"/>
        <v>6.6569999999999997E-4</v>
      </c>
      <c r="BZ117" s="119">
        <f t="shared" si="144"/>
        <v>6.6569999999999997E-4</v>
      </c>
      <c r="CA117" s="119">
        <f t="shared" si="145"/>
        <v>2.4843899999999999E-2</v>
      </c>
      <c r="CB117" s="126">
        <f t="shared" si="146"/>
        <v>6.2399999999999999E-5</v>
      </c>
      <c r="CC117" s="119">
        <f t="shared" si="147"/>
        <v>6.2399999999999999E-5</v>
      </c>
      <c r="CD117" s="119">
        <f t="shared" si="148"/>
        <v>6.4456000000000001E-3</v>
      </c>
      <c r="CE117" s="126">
        <f t="shared" si="149"/>
        <v>1.1739999999999999E-4</v>
      </c>
      <c r="CF117" s="119">
        <f t="shared" si="150"/>
        <v>1.1739999999999999E-4</v>
      </c>
      <c r="CG117" s="119">
        <f t="shared" si="151"/>
        <v>1.93388E-2</v>
      </c>
      <c r="CH117" s="126">
        <f t="shared" si="152"/>
        <v>6.4009499999999997E-2</v>
      </c>
      <c r="CI117" s="119">
        <f t="shared" si="153"/>
        <v>6.4009499999999997E-2</v>
      </c>
      <c r="CJ117" s="119">
        <f t="shared" si="154"/>
        <v>5.5516700000000002E-2</v>
      </c>
      <c r="CK117" s="126">
        <f t="shared" si="155"/>
        <v>4.0299999999999997E-5</v>
      </c>
      <c r="CL117" s="119">
        <f t="shared" si="156"/>
        <v>4.0299999999999997E-5</v>
      </c>
      <c r="CM117" s="119">
        <f t="shared" si="157"/>
        <v>2.6871999999999998E-3</v>
      </c>
      <c r="CN117" s="126">
        <f t="shared" si="158"/>
        <v>8.5400000000000002E-5</v>
      </c>
      <c r="CO117" s="119">
        <f t="shared" si="159"/>
        <v>8.5400000000000002E-5</v>
      </c>
      <c r="CP117" s="119">
        <f t="shared" si="160"/>
        <v>2.1779999999999998E-3</v>
      </c>
      <c r="CQ117" s="126"/>
      <c r="CR117" s="119"/>
      <c r="CS117" s="119"/>
      <c r="CT117" s="138"/>
      <c r="CU117" s="119"/>
      <c r="CV117" s="119"/>
      <c r="CW117" s="138"/>
      <c r="CX117" s="119"/>
      <c r="CY117" s="119"/>
      <c r="DF117" s="64">
        <f t="shared" si="132"/>
        <v>218</v>
      </c>
      <c r="DG117" s="134">
        <f t="shared" si="133"/>
        <v>6.6569999999999997E-4</v>
      </c>
      <c r="DH117" s="134">
        <f t="shared" si="134"/>
        <v>6.2399999999999999E-5</v>
      </c>
      <c r="DI117" s="134">
        <f t="shared" si="135"/>
        <v>1.1739999999999999E-4</v>
      </c>
      <c r="DJ117" s="134">
        <f t="shared" si="136"/>
        <v>6.4009499999999997E-2</v>
      </c>
      <c r="DK117" s="134">
        <f t="shared" si="137"/>
        <v>4.0299999999999997E-5</v>
      </c>
      <c r="DL117" s="134">
        <f t="shared" si="138"/>
        <v>8.5400000000000002E-5</v>
      </c>
      <c r="DM117" s="134"/>
      <c r="DN117" s="134"/>
      <c r="DO117" s="134"/>
      <c r="DP117" s="134"/>
      <c r="DQ117" s="32"/>
      <c r="DR117" s="64">
        <f t="shared" si="139"/>
        <v>218</v>
      </c>
      <c r="DS117" s="134">
        <f t="shared" si="142"/>
        <v>6.6569999999999997E-4</v>
      </c>
      <c r="DT117" s="134">
        <f t="shared" si="142"/>
        <v>6.2399999999999999E-5</v>
      </c>
      <c r="DU117" s="134">
        <f t="shared" si="142"/>
        <v>1.1739999999999999E-4</v>
      </c>
      <c r="DV117" s="134">
        <f t="shared" si="142"/>
        <v>6.4009499999999997E-2</v>
      </c>
      <c r="DW117" s="134">
        <f t="shared" si="142"/>
        <v>4.0299999999999997E-5</v>
      </c>
      <c r="DX117" s="134">
        <f t="shared" si="142"/>
        <v>8.5400000000000002E-5</v>
      </c>
      <c r="DY117" s="134"/>
      <c r="DZ117" s="134"/>
      <c r="EA117" s="134"/>
      <c r="EB117" s="134"/>
      <c r="ED117" s="64">
        <f t="shared" si="140"/>
        <v>218</v>
      </c>
      <c r="EE117" s="134">
        <f t="shared" si="123"/>
        <v>2.4845780899421455E-2</v>
      </c>
      <c r="EF117" s="134">
        <f t="shared" si="124"/>
        <v>1.1388621869186141E-2</v>
      </c>
      <c r="EG117" s="134">
        <f t="shared" si="125"/>
        <v>4.7819189477097263E-3</v>
      </c>
      <c r="EH117" s="134">
        <f t="shared" si="126"/>
        <v>0.11434460026448481</v>
      </c>
      <c r="EI117" s="134">
        <f t="shared" si="127"/>
        <v>3.3447717132812911E-3</v>
      </c>
      <c r="EJ117" s="134">
        <f t="shared" si="128"/>
        <v>1.2755912269148148E-3</v>
      </c>
      <c r="EK117" s="134"/>
      <c r="EL117" s="134"/>
      <c r="EM117" s="134"/>
      <c r="EN117" s="134"/>
      <c r="EP117" s="64">
        <f t="shared" si="141"/>
        <v>218</v>
      </c>
      <c r="EQ117" s="128">
        <f>IFERROR('TLF GC - r3'!CQ117 / 'TLF GC - r3'!CP117, EQ118)</f>
        <v>1.0000757087019936</v>
      </c>
      <c r="ER117" s="128">
        <f>IFERROR('TLF GC - r3'!CS117 / 'TLF GC - r3'!CR117, ER118)</f>
        <v>1.7668831247961618</v>
      </c>
      <c r="ES117" s="128">
        <f>IFERROR('TLF GC - r3'!CU117 / 'TLF GC - r3'!CT117, ES118)</f>
        <v>0.24727071729940464</v>
      </c>
      <c r="ET117" s="128">
        <f>IFERROR('TLF GC - r3'!CW117 / 'TLF GC - r3'!CV117, ET118)</f>
        <v>2.0596433192982437</v>
      </c>
      <c r="EU117" s="128">
        <f>IFERROR('TLF GC - r3'!CY117 / 'TLF GC - r3'!CX117, EU118)</f>
        <v>1.2447051627274826</v>
      </c>
      <c r="EV117" s="128">
        <f>IFERROR('TLF GC - r3'!DA117 / 'TLF GC - r3'!CZ117, EV118)</f>
        <v>0.58567090308301883</v>
      </c>
      <c r="EW117" s="128"/>
      <c r="EX117" s="128"/>
      <c r="EY117" s="128"/>
      <c r="EZ117" s="128"/>
      <c r="FB117" s="129">
        <f>'FF - r3'!A117</f>
        <v>218</v>
      </c>
      <c r="FC117" s="127">
        <f>'FF - r3'!B117</f>
        <v>2.4843899999999999E-2</v>
      </c>
      <c r="FD117" s="127">
        <f>'FF - r3'!C117</f>
        <v>6.4456000000000001E-3</v>
      </c>
      <c r="FE117" s="127">
        <f>'FF - r3'!D117</f>
        <v>1.93388E-2</v>
      </c>
      <c r="FF117" s="127">
        <f>'FF - r3'!E117</f>
        <v>5.5516700000000002E-2</v>
      </c>
      <c r="FG117" s="127">
        <f>'FF - r3'!F117</f>
        <v>2.6871999999999998E-3</v>
      </c>
      <c r="FH117" s="127">
        <f>'FF - r3'!G117</f>
        <v>2.1779999999999998E-3</v>
      </c>
      <c r="FI117" s="127">
        <f>'FF - r3'!H117</f>
        <v>6.5347000000000001E-3</v>
      </c>
      <c r="FJ117" s="127">
        <f>'FF - r3'!I117</f>
        <v>3.4004600000000003E-2</v>
      </c>
      <c r="FK117" s="127"/>
      <c r="FL117" s="127"/>
    </row>
    <row r="118" spans="1:168" x14ac:dyDescent="0.45">
      <c r="A118" s="63">
        <f t="shared" si="129"/>
        <v>220</v>
      </c>
      <c r="B118" s="134">
        <f t="shared" si="130"/>
        <v>6.4019999999999995E-4</v>
      </c>
      <c r="C118" s="134">
        <f t="shared" si="94"/>
        <v>7.3899999999999994E-5</v>
      </c>
      <c r="D118" s="134">
        <f t="shared" si="95"/>
        <v>1.905E-4</v>
      </c>
      <c r="E118" s="134">
        <f t="shared" si="96"/>
        <v>5.1391800000000001E-2</v>
      </c>
      <c r="F118" s="134">
        <f t="shared" si="97"/>
        <v>4.5200000000000001E-5</v>
      </c>
      <c r="G118" s="134">
        <f t="shared" si="98"/>
        <v>7.1500000000000003E-5</v>
      </c>
      <c r="H118" s="134"/>
      <c r="I118" s="135"/>
      <c r="J118" s="135"/>
      <c r="K118" s="135"/>
      <c r="BX118" s="64">
        <f t="shared" si="131"/>
        <v>220</v>
      </c>
      <c r="BY118" s="119">
        <f t="shared" si="143"/>
        <v>6.4019999999999995E-4</v>
      </c>
      <c r="BZ118" s="119">
        <f t="shared" si="144"/>
        <v>6.4019999999999995E-4</v>
      </c>
      <c r="CA118" s="119">
        <f t="shared" si="145"/>
        <v>2.46106E-2</v>
      </c>
      <c r="CB118" s="126">
        <f t="shared" si="146"/>
        <v>7.3899999999999994E-5</v>
      </c>
      <c r="CC118" s="119">
        <f t="shared" si="147"/>
        <v>7.3899999999999994E-5</v>
      </c>
      <c r="CD118" s="119">
        <f t="shared" si="148"/>
        <v>6.4164000000000001E-3</v>
      </c>
      <c r="CE118" s="126">
        <f t="shared" si="149"/>
        <v>1.905E-4</v>
      </c>
      <c r="CF118" s="119">
        <f t="shared" si="150"/>
        <v>1.905E-4</v>
      </c>
      <c r="CG118" s="119">
        <f t="shared" si="151"/>
        <v>1.92511E-2</v>
      </c>
      <c r="CH118" s="126">
        <f t="shared" si="152"/>
        <v>5.1391800000000001E-2</v>
      </c>
      <c r="CI118" s="119">
        <f t="shared" si="153"/>
        <v>5.1391800000000001E-2</v>
      </c>
      <c r="CJ118" s="119">
        <f t="shared" si="154"/>
        <v>5.491E-2</v>
      </c>
      <c r="CK118" s="126">
        <f t="shared" si="155"/>
        <v>4.5200000000000001E-5</v>
      </c>
      <c r="CL118" s="119">
        <f t="shared" si="156"/>
        <v>4.5200000000000001E-5</v>
      </c>
      <c r="CM118" s="119">
        <f t="shared" si="157"/>
        <v>2.6790999999999998E-3</v>
      </c>
      <c r="CN118" s="126">
        <f t="shared" si="158"/>
        <v>7.1500000000000003E-5</v>
      </c>
      <c r="CO118" s="119">
        <f t="shared" si="159"/>
        <v>7.1500000000000003E-5</v>
      </c>
      <c r="CP118" s="119">
        <f t="shared" si="160"/>
        <v>2.1294999999999999E-3</v>
      </c>
      <c r="CQ118" s="126"/>
      <c r="CR118" s="119"/>
      <c r="CS118" s="119"/>
      <c r="CT118" s="138"/>
      <c r="CU118" s="119"/>
      <c r="CV118" s="119"/>
      <c r="CW118" s="138"/>
      <c r="CX118" s="119"/>
      <c r="CY118" s="119"/>
      <c r="DF118" s="64">
        <f t="shared" si="132"/>
        <v>220</v>
      </c>
      <c r="DG118" s="134">
        <f t="shared" si="133"/>
        <v>6.4019999999999995E-4</v>
      </c>
      <c r="DH118" s="134">
        <f t="shared" si="134"/>
        <v>7.3899999999999994E-5</v>
      </c>
      <c r="DI118" s="134">
        <f t="shared" si="135"/>
        <v>1.905E-4</v>
      </c>
      <c r="DJ118" s="134">
        <f t="shared" si="136"/>
        <v>5.1391800000000001E-2</v>
      </c>
      <c r="DK118" s="134">
        <f t="shared" si="137"/>
        <v>4.5200000000000001E-5</v>
      </c>
      <c r="DL118" s="134">
        <f t="shared" si="138"/>
        <v>7.1500000000000003E-5</v>
      </c>
      <c r="DM118" s="134"/>
      <c r="DN118" s="134"/>
      <c r="DO118" s="134"/>
      <c r="DP118" s="134"/>
      <c r="DQ118" s="32"/>
      <c r="DR118" s="64">
        <f t="shared" si="139"/>
        <v>220</v>
      </c>
      <c r="DS118" s="134">
        <f t="shared" si="142"/>
        <v>6.4019999999999995E-4</v>
      </c>
      <c r="DT118" s="134">
        <f t="shared" si="142"/>
        <v>7.3899999999999994E-5</v>
      </c>
      <c r="DU118" s="134">
        <f t="shared" si="142"/>
        <v>1.905E-4</v>
      </c>
      <c r="DV118" s="134">
        <f t="shared" si="142"/>
        <v>5.1391800000000001E-2</v>
      </c>
      <c r="DW118" s="134">
        <f t="shared" si="142"/>
        <v>4.5200000000000001E-5</v>
      </c>
      <c r="DX118" s="134">
        <f t="shared" si="142"/>
        <v>7.1500000000000003E-5</v>
      </c>
      <c r="DY118" s="134"/>
      <c r="DZ118" s="134"/>
      <c r="EA118" s="134"/>
      <c r="EB118" s="134"/>
      <c r="ED118" s="64">
        <f t="shared" si="140"/>
        <v>220</v>
      </c>
      <c r="EE118" s="134">
        <f t="shared" si="123"/>
        <v>2.3890465339833598E-2</v>
      </c>
      <c r="EF118" s="134">
        <f t="shared" si="124"/>
        <v>1.3481709155140655E-2</v>
      </c>
      <c r="EG118" s="134">
        <f t="shared" si="125"/>
        <v>7.7588040155609625E-3</v>
      </c>
      <c r="EH118" s="134">
        <f t="shared" si="126"/>
        <v>9.1804778627421979E-2</v>
      </c>
      <c r="EI118" s="134">
        <f t="shared" si="127"/>
        <v>3.7539486539980415E-3</v>
      </c>
      <c r="EJ118" s="134">
        <f t="shared" si="128"/>
        <v>1.0678341190839052E-3</v>
      </c>
      <c r="EK118" s="134"/>
      <c r="EL118" s="134"/>
      <c r="EM118" s="134"/>
      <c r="EN118" s="134"/>
      <c r="EP118" s="64">
        <f t="shared" si="141"/>
        <v>220</v>
      </c>
      <c r="EQ118" s="128">
        <f>IFERROR('TLF GC - r3'!CQ118 / 'TLF GC - r3'!CP118, EQ119)</f>
        <v>0.97073884179311343</v>
      </c>
      <c r="ER118" s="128">
        <f>IFERROR('TLF GC - r3'!CS118 / 'TLF GC - r3'!CR118, ER119)</f>
        <v>2.101132902428255</v>
      </c>
      <c r="ES118" s="128">
        <f>IFERROR('TLF GC - r3'!CU118 / 'TLF GC - r3'!CT118, ES119)</f>
        <v>0.40303172367090517</v>
      </c>
      <c r="ET118" s="128">
        <f>IFERROR('TLF GC - r3'!CW118 / 'TLF GC - r3'!CV118, ET119)</f>
        <v>1.6719136519290108</v>
      </c>
      <c r="EU118" s="128">
        <f>IFERROR('TLF GC - r3'!CY118 / 'TLF GC - r3'!CX118, EU119)</f>
        <v>1.4011976611541346</v>
      </c>
      <c r="EV118" s="128">
        <f>IFERROR('TLF GC - r3'!DA118 / 'TLF GC - r3'!CZ118, EV119)</f>
        <v>0.50144828320446366</v>
      </c>
      <c r="EW118" s="128"/>
      <c r="EX118" s="128"/>
      <c r="EY118" s="128"/>
      <c r="EZ118" s="128"/>
      <c r="FB118" s="129">
        <f>'FF - r3'!A118</f>
        <v>220</v>
      </c>
      <c r="FC118" s="127">
        <f>'FF - r3'!B118</f>
        <v>2.46106E-2</v>
      </c>
      <c r="FD118" s="127">
        <f>'FF - r3'!C118</f>
        <v>6.4164000000000001E-3</v>
      </c>
      <c r="FE118" s="127">
        <f>'FF - r3'!D118</f>
        <v>1.92511E-2</v>
      </c>
      <c r="FF118" s="127">
        <f>'FF - r3'!E118</f>
        <v>5.491E-2</v>
      </c>
      <c r="FG118" s="127">
        <f>'FF - r3'!F118</f>
        <v>2.6790999999999998E-3</v>
      </c>
      <c r="FH118" s="127">
        <f>'FF - r3'!G118</f>
        <v>2.1294999999999999E-3</v>
      </c>
      <c r="FI118" s="127">
        <f>'FF - r3'!H118</f>
        <v>6.3892000000000003E-3</v>
      </c>
      <c r="FJ118" s="127">
        <f>'FF - r3'!I118</f>
        <v>3.3936899999999999E-2</v>
      </c>
      <c r="FK118" s="127"/>
      <c r="FL118" s="127"/>
    </row>
    <row r="119" spans="1:168" x14ac:dyDescent="0.45">
      <c r="A119" s="63">
        <f t="shared" si="129"/>
        <v>222</v>
      </c>
      <c r="B119" s="134">
        <f t="shared" si="130"/>
        <v>6.2270000000000001E-4</v>
      </c>
      <c r="C119" s="134">
        <f t="shared" si="94"/>
        <v>7.8399999999999995E-5</v>
      </c>
      <c r="D119" s="134">
        <f t="shared" si="95"/>
        <v>2.1589999999999999E-4</v>
      </c>
      <c r="E119" s="134">
        <f t="shared" si="96"/>
        <v>5.5912000000000003E-2</v>
      </c>
      <c r="F119" s="134">
        <f t="shared" si="97"/>
        <v>3.7100000000000001E-5</v>
      </c>
      <c r="G119" s="134">
        <f t="shared" si="98"/>
        <v>1.0399999999999999E-4</v>
      </c>
      <c r="H119" s="134"/>
      <c r="I119" s="135"/>
      <c r="J119" s="135"/>
      <c r="K119" s="135"/>
      <c r="BX119" s="64">
        <f t="shared" si="131"/>
        <v>222</v>
      </c>
      <c r="BY119" s="119">
        <f t="shared" si="143"/>
        <v>6.2270000000000001E-4</v>
      </c>
      <c r="BZ119" s="119">
        <f t="shared" si="144"/>
        <v>6.2270000000000001E-4</v>
      </c>
      <c r="CA119" s="119">
        <f t="shared" si="145"/>
        <v>2.4377200000000002E-2</v>
      </c>
      <c r="CB119" s="126">
        <f t="shared" si="146"/>
        <v>7.8399999999999995E-5</v>
      </c>
      <c r="CC119" s="119">
        <f t="shared" si="147"/>
        <v>7.8399999999999995E-5</v>
      </c>
      <c r="CD119" s="119">
        <f t="shared" si="148"/>
        <v>6.3870999999999997E-3</v>
      </c>
      <c r="CE119" s="126">
        <f t="shared" si="149"/>
        <v>2.1589999999999999E-4</v>
      </c>
      <c r="CF119" s="119">
        <f t="shared" si="150"/>
        <v>2.1589999999999999E-4</v>
      </c>
      <c r="CG119" s="119">
        <f t="shared" si="151"/>
        <v>1.9163300000000001E-2</v>
      </c>
      <c r="CH119" s="126">
        <f t="shared" si="152"/>
        <v>5.5912000000000003E-2</v>
      </c>
      <c r="CI119" s="119">
        <f t="shared" si="153"/>
        <v>5.5912000000000003E-2</v>
      </c>
      <c r="CJ119" s="119">
        <f t="shared" si="154"/>
        <v>5.4303299999999999E-2</v>
      </c>
      <c r="CK119" s="126">
        <f t="shared" si="155"/>
        <v>3.7100000000000001E-5</v>
      </c>
      <c r="CL119" s="119">
        <f t="shared" si="156"/>
        <v>3.7100000000000001E-5</v>
      </c>
      <c r="CM119" s="119">
        <f t="shared" si="157"/>
        <v>2.6684E-3</v>
      </c>
      <c r="CN119" s="126">
        <f t="shared" si="158"/>
        <v>1.0399999999999999E-4</v>
      </c>
      <c r="CO119" s="119">
        <f t="shared" si="159"/>
        <v>1.0399999999999999E-4</v>
      </c>
      <c r="CP119" s="119">
        <f t="shared" si="160"/>
        <v>2.081E-3</v>
      </c>
      <c r="CQ119" s="126"/>
      <c r="CR119" s="119"/>
      <c r="CS119" s="119"/>
      <c r="CT119" s="138"/>
      <c r="CU119" s="119"/>
      <c r="CV119" s="119"/>
      <c r="CW119" s="138"/>
      <c r="CX119" s="119"/>
      <c r="CY119" s="119"/>
      <c r="DF119" s="64">
        <f t="shared" si="132"/>
        <v>222</v>
      </c>
      <c r="DG119" s="134">
        <f t="shared" si="133"/>
        <v>6.2270000000000001E-4</v>
      </c>
      <c r="DH119" s="134">
        <f t="shared" si="134"/>
        <v>7.8399999999999995E-5</v>
      </c>
      <c r="DI119" s="134">
        <f t="shared" si="135"/>
        <v>2.1589999999999999E-4</v>
      </c>
      <c r="DJ119" s="134">
        <f t="shared" si="136"/>
        <v>5.5912000000000003E-2</v>
      </c>
      <c r="DK119" s="134">
        <f t="shared" si="137"/>
        <v>3.7100000000000001E-5</v>
      </c>
      <c r="DL119" s="134">
        <f t="shared" si="138"/>
        <v>1.0399999999999999E-4</v>
      </c>
      <c r="DM119" s="134"/>
      <c r="DN119" s="134"/>
      <c r="DO119" s="134"/>
      <c r="DP119" s="134"/>
      <c r="DQ119" s="32"/>
      <c r="DR119" s="64">
        <f t="shared" si="139"/>
        <v>222</v>
      </c>
      <c r="DS119" s="134">
        <f t="shared" si="142"/>
        <v>6.2270000000000001E-4</v>
      </c>
      <c r="DT119" s="134">
        <f t="shared" si="142"/>
        <v>7.8399999999999995E-5</v>
      </c>
      <c r="DU119" s="134">
        <f t="shared" si="142"/>
        <v>2.1589999999999999E-4</v>
      </c>
      <c r="DV119" s="134">
        <f t="shared" si="142"/>
        <v>5.5912000000000003E-2</v>
      </c>
      <c r="DW119" s="134">
        <f t="shared" si="142"/>
        <v>3.7100000000000001E-5</v>
      </c>
      <c r="DX119" s="134">
        <f t="shared" si="142"/>
        <v>1.0399999999999999E-4</v>
      </c>
      <c r="DY119" s="134"/>
      <c r="DZ119" s="134"/>
      <c r="EA119" s="134"/>
      <c r="EB119" s="134"/>
      <c r="ED119" s="64">
        <f t="shared" si="140"/>
        <v>222</v>
      </c>
      <c r="EE119" s="134">
        <f t="shared" si="123"/>
        <v>2.3239313156154198E-2</v>
      </c>
      <c r="EF119" s="134">
        <f t="shared" si="124"/>
        <v>1.430225171683956E-2</v>
      </c>
      <c r="EG119" s="134">
        <f t="shared" si="125"/>
        <v>8.7896199656048012E-3</v>
      </c>
      <c r="EH119" s="134">
        <f t="shared" si="126"/>
        <v>9.9879461472099973E-2</v>
      </c>
      <c r="EI119" s="134">
        <f t="shared" si="127"/>
        <v>3.0804507563431528E-3</v>
      </c>
      <c r="EJ119" s="134">
        <f t="shared" si="128"/>
        <v>1.5534108996674298E-3</v>
      </c>
      <c r="EK119" s="134"/>
      <c r="EL119" s="134"/>
      <c r="EM119" s="134"/>
      <c r="EN119" s="134"/>
      <c r="EP119" s="64">
        <f t="shared" si="141"/>
        <v>222</v>
      </c>
      <c r="EQ119" s="128">
        <f>IFERROR('TLF GC - r3'!CQ119 / 'TLF GC - r3'!CP119, EQ120)</f>
        <v>0.9533216758345584</v>
      </c>
      <c r="ER119" s="128">
        <f>IFERROR('TLF GC - r3'!CS119 / 'TLF GC - r3'!CR119, ER120)</f>
        <v>2.2392402994848304</v>
      </c>
      <c r="ES119" s="128">
        <f>IFERROR('TLF GC - r3'!CU119 / 'TLF GC - r3'!CT119, ES120)</f>
        <v>0.45866943405388433</v>
      </c>
      <c r="ET119" s="128">
        <f>IFERROR('TLF GC - r3'!CW119 / 'TLF GC - r3'!CV119, ET120)</f>
        <v>1.8392889837652588</v>
      </c>
      <c r="EU119" s="128">
        <f>IFERROR('TLF GC - r3'!CY119 / 'TLF GC - r3'!CX119, EU120)</f>
        <v>1.1544186614987082</v>
      </c>
      <c r="EV119" s="128">
        <f>IFERROR('TLF GC - r3'!DA119 / 'TLF GC - r3'!CZ119, EV120)</f>
        <v>0.7464732819161124</v>
      </c>
      <c r="EW119" s="128"/>
      <c r="EX119" s="128"/>
      <c r="EY119" s="128"/>
      <c r="EZ119" s="128"/>
      <c r="FB119" s="129">
        <f>'FF - r3'!A119</f>
        <v>222</v>
      </c>
      <c r="FC119" s="127">
        <f>'FF - r3'!B119</f>
        <v>2.4377200000000002E-2</v>
      </c>
      <c r="FD119" s="127">
        <f>'FF - r3'!C119</f>
        <v>6.3870999999999997E-3</v>
      </c>
      <c r="FE119" s="127">
        <f>'FF - r3'!D119</f>
        <v>1.9163300000000001E-2</v>
      </c>
      <c r="FF119" s="127">
        <f>'FF - r3'!E119</f>
        <v>5.4303299999999999E-2</v>
      </c>
      <c r="FG119" s="127">
        <f>'FF - r3'!F119</f>
        <v>2.6684E-3</v>
      </c>
      <c r="FH119" s="127">
        <f>'FF - r3'!G119</f>
        <v>2.081E-3</v>
      </c>
      <c r="FI119" s="127">
        <f>'FF - r3'!H119</f>
        <v>6.2436000000000002E-3</v>
      </c>
      <c r="FJ119" s="127">
        <f>'FF - r3'!I119</f>
        <v>3.3869200000000002E-2</v>
      </c>
      <c r="FK119" s="127"/>
      <c r="FL119" s="127"/>
    </row>
    <row r="120" spans="1:168" x14ac:dyDescent="0.45">
      <c r="A120" s="63">
        <f t="shared" si="129"/>
        <v>224</v>
      </c>
      <c r="B120" s="134">
        <f t="shared" si="130"/>
        <v>6.0910000000000001E-4</v>
      </c>
      <c r="C120" s="134">
        <f t="shared" si="94"/>
        <v>8.4599999999999996E-5</v>
      </c>
      <c r="D120" s="134">
        <f t="shared" si="95"/>
        <v>2.1910000000000001E-4</v>
      </c>
      <c r="E120" s="134">
        <f t="shared" si="96"/>
        <v>5.8822300000000001E-2</v>
      </c>
      <c r="F120" s="134">
        <f t="shared" si="97"/>
        <v>4.6100000000000002E-5</v>
      </c>
      <c r="G120" s="134">
        <f t="shared" si="98"/>
        <v>1.086E-4</v>
      </c>
      <c r="H120" s="134"/>
      <c r="I120" s="135"/>
      <c r="J120" s="135"/>
      <c r="K120" s="135"/>
      <c r="BX120" s="64">
        <f t="shared" si="131"/>
        <v>224</v>
      </c>
      <c r="BY120" s="119">
        <f t="shared" si="143"/>
        <v>6.0910000000000001E-4</v>
      </c>
      <c r="BZ120" s="119">
        <f t="shared" si="144"/>
        <v>6.0910000000000001E-4</v>
      </c>
      <c r="CA120" s="119">
        <f t="shared" si="145"/>
        <v>2.4143899999999999E-2</v>
      </c>
      <c r="CB120" s="126">
        <f t="shared" si="146"/>
        <v>8.4599999999999996E-5</v>
      </c>
      <c r="CC120" s="119">
        <f t="shared" si="147"/>
        <v>8.4599999999999996E-5</v>
      </c>
      <c r="CD120" s="119">
        <f t="shared" si="148"/>
        <v>6.3578999999999997E-3</v>
      </c>
      <c r="CE120" s="126">
        <f t="shared" si="149"/>
        <v>2.1910000000000001E-4</v>
      </c>
      <c r="CF120" s="119">
        <f t="shared" si="150"/>
        <v>2.1910000000000001E-4</v>
      </c>
      <c r="CG120" s="119">
        <f t="shared" si="151"/>
        <v>1.9075600000000002E-2</v>
      </c>
      <c r="CH120" s="126">
        <f t="shared" si="152"/>
        <v>5.8822300000000001E-2</v>
      </c>
      <c r="CI120" s="119">
        <f t="shared" si="153"/>
        <v>5.8822300000000001E-2</v>
      </c>
      <c r="CJ120" s="119">
        <f t="shared" si="154"/>
        <v>5.3696599999999997E-2</v>
      </c>
      <c r="CK120" s="126">
        <f t="shared" si="155"/>
        <v>4.6100000000000002E-5</v>
      </c>
      <c r="CL120" s="119">
        <f t="shared" si="156"/>
        <v>4.6100000000000002E-5</v>
      </c>
      <c r="CM120" s="119">
        <f t="shared" si="157"/>
        <v>2.6549999999999998E-3</v>
      </c>
      <c r="CN120" s="126">
        <f t="shared" si="158"/>
        <v>1.086E-4</v>
      </c>
      <c r="CO120" s="119">
        <f t="shared" si="159"/>
        <v>1.086E-4</v>
      </c>
      <c r="CP120" s="119">
        <f t="shared" si="160"/>
        <v>2.0325E-3</v>
      </c>
      <c r="CQ120" s="126"/>
      <c r="CR120" s="119"/>
      <c r="CS120" s="119"/>
      <c r="CT120" s="138"/>
      <c r="CU120" s="119"/>
      <c r="CV120" s="119"/>
      <c r="CW120" s="138"/>
      <c r="CX120" s="119"/>
      <c r="CY120" s="119"/>
      <c r="DF120" s="64">
        <f t="shared" si="132"/>
        <v>224</v>
      </c>
      <c r="DG120" s="134">
        <f t="shared" si="133"/>
        <v>6.0910000000000001E-4</v>
      </c>
      <c r="DH120" s="134">
        <f t="shared" si="134"/>
        <v>8.4599999999999996E-5</v>
      </c>
      <c r="DI120" s="134">
        <f t="shared" si="135"/>
        <v>2.1910000000000001E-4</v>
      </c>
      <c r="DJ120" s="134">
        <f t="shared" si="136"/>
        <v>5.8822300000000001E-2</v>
      </c>
      <c r="DK120" s="134">
        <f t="shared" si="137"/>
        <v>4.6100000000000002E-5</v>
      </c>
      <c r="DL120" s="134">
        <f t="shared" si="138"/>
        <v>1.086E-4</v>
      </c>
      <c r="DM120" s="134"/>
      <c r="DN120" s="134"/>
      <c r="DO120" s="134"/>
      <c r="DP120" s="134"/>
      <c r="DQ120" s="32"/>
      <c r="DR120" s="64">
        <f t="shared" si="139"/>
        <v>224</v>
      </c>
      <c r="DS120" s="134">
        <f t="shared" si="142"/>
        <v>6.0910000000000001E-4</v>
      </c>
      <c r="DT120" s="134">
        <f t="shared" si="142"/>
        <v>8.4599999999999996E-5</v>
      </c>
      <c r="DU120" s="134">
        <f t="shared" si="142"/>
        <v>2.1910000000000001E-4</v>
      </c>
      <c r="DV120" s="134">
        <f t="shared" si="142"/>
        <v>5.8822300000000001E-2</v>
      </c>
      <c r="DW120" s="134">
        <f t="shared" si="142"/>
        <v>4.6100000000000002E-5</v>
      </c>
      <c r="DX120" s="134">
        <f t="shared" si="142"/>
        <v>1.086E-4</v>
      </c>
      <c r="DY120" s="134"/>
      <c r="DZ120" s="134"/>
      <c r="EA120" s="134"/>
      <c r="EB120" s="134"/>
      <c r="ED120" s="64">
        <f t="shared" si="140"/>
        <v>224</v>
      </c>
      <c r="EE120" s="134">
        <f t="shared" si="123"/>
        <v>2.2729864271572059E-2</v>
      </c>
      <c r="EF120" s="134">
        <f t="shared" si="124"/>
        <v>1.5441003201337166E-2</v>
      </c>
      <c r="EG120" s="134">
        <f t="shared" si="125"/>
        <v>8.9204012926478414E-3</v>
      </c>
      <c r="EH120" s="134">
        <f t="shared" si="126"/>
        <v>0.10507833169084262</v>
      </c>
      <c r="EI120" s="134">
        <f t="shared" si="127"/>
        <v>3.8295779867973923E-3</v>
      </c>
      <c r="EJ120" s="134">
        <f t="shared" si="128"/>
        <v>1.6224395436148702E-3</v>
      </c>
      <c r="EK120" s="134"/>
      <c r="EL120" s="134"/>
      <c r="EM120" s="134"/>
      <c r="EN120" s="134"/>
      <c r="EP120" s="64">
        <f t="shared" si="141"/>
        <v>224</v>
      </c>
      <c r="EQ120" s="128">
        <f>IFERROR('TLF GC - r3'!CQ120 / 'TLF GC - r3'!CP120, EQ121)</f>
        <v>0.94143300260405571</v>
      </c>
      <c r="ER120" s="128">
        <f>IFERROR('TLF GC - r3'!CS120 / 'TLF GC - r3'!CR120, ER121)</f>
        <v>2.4286325990243895</v>
      </c>
      <c r="ES120" s="128">
        <f>IFERROR('TLF GC - r3'!CU120 / 'TLF GC - r3'!CT120, ES121)</f>
        <v>0.46763411335149829</v>
      </c>
      <c r="ET120" s="128">
        <f>IFERROR('TLF GC - r3'!CW120 / 'TLF GC - r3'!CV120, ET121)</f>
        <v>1.9568898531907537</v>
      </c>
      <c r="EU120" s="128">
        <f>IFERROR('TLF GC - r3'!CY120 / 'TLF GC - r3'!CX120, EU121)</f>
        <v>1.4424022549142721</v>
      </c>
      <c r="EV120" s="128">
        <f>IFERROR('TLF GC - r3'!DA120 / 'TLF GC - r3'!CZ120, EV121)</f>
        <v>0.7982482379408955</v>
      </c>
      <c r="EW120" s="128"/>
      <c r="EX120" s="128"/>
      <c r="EY120" s="128"/>
      <c r="EZ120" s="128"/>
      <c r="FB120" s="129">
        <f>'FF - r3'!A120</f>
        <v>224</v>
      </c>
      <c r="FC120" s="127">
        <f>'FF - r3'!B120</f>
        <v>2.4143899999999999E-2</v>
      </c>
      <c r="FD120" s="127">
        <f>'FF - r3'!C120</f>
        <v>6.3578999999999997E-3</v>
      </c>
      <c r="FE120" s="127">
        <f>'FF - r3'!D120</f>
        <v>1.9075600000000002E-2</v>
      </c>
      <c r="FF120" s="127">
        <f>'FF - r3'!E120</f>
        <v>5.3696599999999997E-2</v>
      </c>
      <c r="FG120" s="127">
        <f>'FF - r3'!F120</f>
        <v>2.6549999999999998E-3</v>
      </c>
      <c r="FH120" s="127">
        <f>'FF - r3'!G120</f>
        <v>2.0325E-3</v>
      </c>
      <c r="FI120" s="127">
        <f>'FF - r3'!H120</f>
        <v>6.0981000000000004E-3</v>
      </c>
      <c r="FJ120" s="127">
        <f>'FF - r3'!I120</f>
        <v>3.3801400000000002E-2</v>
      </c>
      <c r="FK120" s="127"/>
      <c r="FL120" s="127"/>
    </row>
    <row r="121" spans="1:168" x14ac:dyDescent="0.45">
      <c r="A121" s="63">
        <f t="shared" si="129"/>
        <v>226</v>
      </c>
      <c r="B121" s="134">
        <f t="shared" si="130"/>
        <v>4.9709999999999999E-4</v>
      </c>
      <c r="C121" s="134">
        <f t="shared" si="94"/>
        <v>8.5699999999999996E-5</v>
      </c>
      <c r="D121" s="134">
        <f t="shared" si="95"/>
        <v>3.3649999999999999E-4</v>
      </c>
      <c r="E121" s="134">
        <f t="shared" si="96"/>
        <v>5.7219100000000002E-2</v>
      </c>
      <c r="F121" s="134">
        <f t="shared" si="97"/>
        <v>5.0399999999999999E-5</v>
      </c>
      <c r="G121" s="134">
        <f t="shared" si="98"/>
        <v>1.3339999999999999E-4</v>
      </c>
      <c r="H121" s="134"/>
      <c r="I121" s="135"/>
      <c r="J121" s="135"/>
      <c r="K121" s="135"/>
      <c r="BX121" s="64">
        <f t="shared" si="131"/>
        <v>226</v>
      </c>
      <c r="BY121" s="119">
        <f t="shared" si="143"/>
        <v>4.9709999999999999E-4</v>
      </c>
      <c r="BZ121" s="119">
        <f t="shared" si="144"/>
        <v>4.9709999999999999E-4</v>
      </c>
      <c r="CA121" s="119">
        <f t="shared" si="145"/>
        <v>2.3910600000000001E-2</v>
      </c>
      <c r="CB121" s="126">
        <f t="shared" si="146"/>
        <v>8.5699999999999996E-5</v>
      </c>
      <c r="CC121" s="119">
        <f t="shared" si="147"/>
        <v>8.5699999999999996E-5</v>
      </c>
      <c r="CD121" s="119">
        <f t="shared" si="148"/>
        <v>6.3286000000000002E-3</v>
      </c>
      <c r="CE121" s="126">
        <f t="shared" si="149"/>
        <v>3.3649999999999999E-4</v>
      </c>
      <c r="CF121" s="119">
        <f t="shared" si="150"/>
        <v>3.3649999999999999E-4</v>
      </c>
      <c r="CG121" s="119">
        <f t="shared" si="151"/>
        <v>1.8987799999999999E-2</v>
      </c>
      <c r="CH121" s="126">
        <f t="shared" si="152"/>
        <v>5.7219100000000002E-2</v>
      </c>
      <c r="CI121" s="119">
        <f t="shared" si="153"/>
        <v>5.7219100000000002E-2</v>
      </c>
      <c r="CJ121" s="119">
        <f t="shared" si="154"/>
        <v>5.3089900000000002E-2</v>
      </c>
      <c r="CK121" s="126">
        <f t="shared" si="155"/>
        <v>5.0399999999999999E-5</v>
      </c>
      <c r="CL121" s="119">
        <f t="shared" si="156"/>
        <v>5.0399999999999999E-5</v>
      </c>
      <c r="CM121" s="119">
        <f t="shared" si="157"/>
        <v>2.6388000000000002E-3</v>
      </c>
      <c r="CN121" s="126">
        <f t="shared" si="158"/>
        <v>1.3339999999999999E-4</v>
      </c>
      <c r="CO121" s="119">
        <f t="shared" si="159"/>
        <v>1.3339999999999999E-4</v>
      </c>
      <c r="CP121" s="119">
        <f t="shared" si="160"/>
        <v>1.9840000000000001E-3</v>
      </c>
      <c r="CQ121" s="126"/>
      <c r="CR121" s="119"/>
      <c r="CS121" s="119"/>
      <c r="CT121" s="138"/>
      <c r="CU121" s="119"/>
      <c r="CV121" s="119"/>
      <c r="CW121" s="138"/>
      <c r="CX121" s="119"/>
      <c r="CY121" s="119"/>
      <c r="DF121" s="64">
        <f t="shared" si="132"/>
        <v>226</v>
      </c>
      <c r="DG121" s="134">
        <f t="shared" si="133"/>
        <v>4.9709999999999999E-4</v>
      </c>
      <c r="DH121" s="134">
        <f t="shared" si="134"/>
        <v>8.5699999999999996E-5</v>
      </c>
      <c r="DI121" s="134">
        <f t="shared" si="135"/>
        <v>3.3649999999999999E-4</v>
      </c>
      <c r="DJ121" s="134">
        <f t="shared" si="136"/>
        <v>5.7219100000000002E-2</v>
      </c>
      <c r="DK121" s="134">
        <f t="shared" si="137"/>
        <v>5.0399999999999999E-5</v>
      </c>
      <c r="DL121" s="134">
        <f t="shared" si="138"/>
        <v>1.3339999999999999E-4</v>
      </c>
      <c r="DM121" s="134"/>
      <c r="DN121" s="134"/>
      <c r="DO121" s="134"/>
      <c r="DP121" s="134"/>
      <c r="DQ121" s="32"/>
      <c r="DR121" s="64">
        <f t="shared" si="139"/>
        <v>226</v>
      </c>
      <c r="DS121" s="134">
        <f t="shared" si="142"/>
        <v>4.9709999999999999E-4</v>
      </c>
      <c r="DT121" s="134">
        <f t="shared" si="142"/>
        <v>8.5699999999999996E-5</v>
      </c>
      <c r="DU121" s="134">
        <f t="shared" si="142"/>
        <v>3.3649999999999999E-4</v>
      </c>
      <c r="DV121" s="134">
        <f t="shared" si="142"/>
        <v>5.7219100000000002E-2</v>
      </c>
      <c r="DW121" s="134">
        <f t="shared" si="142"/>
        <v>5.0399999999999999E-5</v>
      </c>
      <c r="DX121" s="134">
        <f t="shared" si="142"/>
        <v>1.3339999999999999E-4</v>
      </c>
      <c r="DY121" s="134"/>
      <c r="DZ121" s="134"/>
      <c r="EA121" s="134"/>
      <c r="EB121" s="134"/>
      <c r="ED121" s="64">
        <f t="shared" si="140"/>
        <v>226</v>
      </c>
      <c r="EE121" s="134">
        <f t="shared" si="123"/>
        <v>1.8550663448783904E-2</v>
      </c>
      <c r="EF121" s="134">
        <f t="shared" si="124"/>
        <v>1.5633573779618968E-2</v>
      </c>
      <c r="EG121" s="134">
        <f t="shared" si="125"/>
        <v>1.3700698313305823E-2</v>
      </c>
      <c r="EH121" s="134">
        <f t="shared" si="126"/>
        <v>0.10221458309029935</v>
      </c>
      <c r="EI121" s="134">
        <f t="shared" si="127"/>
        <v>4.1831272997357779E-3</v>
      </c>
      <c r="EJ121" s="134">
        <f t="shared" si="128"/>
        <v>1.9941001833733399E-3</v>
      </c>
      <c r="EK121" s="134"/>
      <c r="EL121" s="134"/>
      <c r="EM121" s="134"/>
      <c r="EN121" s="134"/>
      <c r="EP121" s="64">
        <f t="shared" si="141"/>
        <v>226</v>
      </c>
      <c r="EQ121" s="128">
        <f>IFERROR('TLF GC - r3'!CQ121 / 'TLF GC - r3'!CP121, EQ122)</f>
        <v>0.77583429310782259</v>
      </c>
      <c r="ER121" s="128">
        <f>IFERROR('TLF GC - r3'!CS121 / 'TLF GC - r3'!CR121, ER122)</f>
        <v>2.4703052459657693</v>
      </c>
      <c r="ES121" s="128">
        <f>IFERROR('TLF GC - r3'!CU121 / 'TLF GC - r3'!CT121, ES122)</f>
        <v>0.72155269769566899</v>
      </c>
      <c r="ET121" s="128">
        <f>IFERROR('TLF GC - r3'!CW121 / 'TLF GC - r3'!CV121, ET122)</f>
        <v>1.9253112755966642</v>
      </c>
      <c r="EU121" s="128">
        <f>IFERROR('TLF GC - r3'!CY121 / 'TLF GC - r3'!CX121, EU122)</f>
        <v>1.5852384795118151</v>
      </c>
      <c r="EV121" s="128">
        <f>IFERROR('TLF GC - r3'!DA121 / 'TLF GC - r3'!CZ121, EV122)</f>
        <v>1.0050908182325302</v>
      </c>
      <c r="EW121" s="128"/>
      <c r="EX121" s="128"/>
      <c r="EY121" s="128"/>
      <c r="EZ121" s="128"/>
      <c r="FB121" s="129">
        <f>'FF - r3'!A121</f>
        <v>226</v>
      </c>
      <c r="FC121" s="127">
        <f>'FF - r3'!B121</f>
        <v>2.3910600000000001E-2</v>
      </c>
      <c r="FD121" s="127">
        <f>'FF - r3'!C121</f>
        <v>6.3286000000000002E-3</v>
      </c>
      <c r="FE121" s="127">
        <f>'FF - r3'!D121</f>
        <v>1.8987799999999999E-2</v>
      </c>
      <c r="FF121" s="127">
        <f>'FF - r3'!E121</f>
        <v>5.3089900000000002E-2</v>
      </c>
      <c r="FG121" s="127">
        <f>'FF - r3'!F121</f>
        <v>2.6388000000000002E-3</v>
      </c>
      <c r="FH121" s="127">
        <f>'FF - r3'!G121</f>
        <v>1.9840000000000001E-3</v>
      </c>
      <c r="FI121" s="127">
        <f>'FF - r3'!H121</f>
        <v>5.9525000000000003E-3</v>
      </c>
      <c r="FJ121" s="127">
        <f>'FF - r3'!I121</f>
        <v>3.3733699999999998E-2</v>
      </c>
      <c r="FK121" s="127"/>
      <c r="FL121" s="127"/>
    </row>
    <row r="122" spans="1:168" x14ac:dyDescent="0.45">
      <c r="A122" s="63">
        <f t="shared" si="129"/>
        <v>228</v>
      </c>
      <c r="B122" s="134">
        <f t="shared" si="130"/>
        <v>5.7660000000000003E-4</v>
      </c>
      <c r="C122" s="134">
        <f t="shared" si="94"/>
        <v>1.106E-4</v>
      </c>
      <c r="D122" s="134">
        <f t="shared" si="95"/>
        <v>3.1740000000000002E-4</v>
      </c>
      <c r="E122" s="134">
        <f t="shared" si="96"/>
        <v>6.17382E-2</v>
      </c>
      <c r="F122" s="134">
        <f t="shared" si="97"/>
        <v>5.8100000000000003E-5</v>
      </c>
      <c r="G122" s="134">
        <f t="shared" si="98"/>
        <v>1.065E-4</v>
      </c>
      <c r="H122" s="134"/>
      <c r="I122" s="135"/>
      <c r="J122" s="135"/>
      <c r="K122" s="135"/>
      <c r="BX122" s="64">
        <f t="shared" si="131"/>
        <v>228</v>
      </c>
      <c r="BY122" s="119">
        <f t="shared" si="143"/>
        <v>5.7660000000000003E-4</v>
      </c>
      <c r="BZ122" s="119">
        <f t="shared" si="144"/>
        <v>5.7660000000000003E-4</v>
      </c>
      <c r="CA122" s="119">
        <f t="shared" si="145"/>
        <v>2.3677299999999998E-2</v>
      </c>
      <c r="CB122" s="126">
        <f t="shared" si="146"/>
        <v>1.106E-4</v>
      </c>
      <c r="CC122" s="119">
        <f t="shared" si="147"/>
        <v>1.106E-4</v>
      </c>
      <c r="CD122" s="119">
        <f t="shared" si="148"/>
        <v>6.2994000000000001E-3</v>
      </c>
      <c r="CE122" s="126">
        <f t="shared" si="149"/>
        <v>3.1740000000000002E-4</v>
      </c>
      <c r="CF122" s="119">
        <f t="shared" si="150"/>
        <v>3.1740000000000002E-4</v>
      </c>
      <c r="CG122" s="119">
        <f t="shared" si="151"/>
        <v>1.89001E-2</v>
      </c>
      <c r="CH122" s="126">
        <f t="shared" si="152"/>
        <v>6.17382E-2</v>
      </c>
      <c r="CI122" s="119">
        <f t="shared" si="153"/>
        <v>6.17382E-2</v>
      </c>
      <c r="CJ122" s="119">
        <f t="shared" si="154"/>
        <v>5.2483200000000001E-2</v>
      </c>
      <c r="CK122" s="126">
        <f t="shared" si="155"/>
        <v>5.8100000000000003E-5</v>
      </c>
      <c r="CL122" s="119">
        <f t="shared" si="156"/>
        <v>5.8100000000000003E-5</v>
      </c>
      <c r="CM122" s="119">
        <f t="shared" si="157"/>
        <v>2.6199999999999999E-3</v>
      </c>
      <c r="CN122" s="126">
        <f t="shared" si="158"/>
        <v>1.065E-4</v>
      </c>
      <c r="CO122" s="119">
        <f t="shared" si="159"/>
        <v>1.065E-4</v>
      </c>
      <c r="CP122" s="119">
        <f t="shared" si="160"/>
        <v>1.9354000000000001E-3</v>
      </c>
      <c r="CQ122" s="126"/>
      <c r="CR122" s="119"/>
      <c r="CS122" s="119"/>
      <c r="CT122" s="138"/>
      <c r="CU122" s="119"/>
      <c r="CV122" s="119"/>
      <c r="CW122" s="138"/>
      <c r="CX122" s="119"/>
      <c r="CY122" s="119"/>
      <c r="DF122" s="64">
        <f t="shared" si="132"/>
        <v>228</v>
      </c>
      <c r="DG122" s="134">
        <f t="shared" si="133"/>
        <v>5.7660000000000003E-4</v>
      </c>
      <c r="DH122" s="134">
        <f t="shared" si="134"/>
        <v>1.106E-4</v>
      </c>
      <c r="DI122" s="134">
        <f t="shared" si="135"/>
        <v>3.1740000000000002E-4</v>
      </c>
      <c r="DJ122" s="134">
        <f t="shared" si="136"/>
        <v>6.17382E-2</v>
      </c>
      <c r="DK122" s="134">
        <f t="shared" si="137"/>
        <v>5.8100000000000003E-5</v>
      </c>
      <c r="DL122" s="134">
        <f t="shared" si="138"/>
        <v>1.065E-4</v>
      </c>
      <c r="DM122" s="134"/>
      <c r="DN122" s="134"/>
      <c r="DO122" s="134"/>
      <c r="DP122" s="134"/>
      <c r="DQ122" s="32"/>
      <c r="DR122" s="64">
        <f t="shared" si="139"/>
        <v>228</v>
      </c>
      <c r="DS122" s="134">
        <f t="shared" si="142"/>
        <v>5.7660000000000003E-4</v>
      </c>
      <c r="DT122" s="134">
        <f t="shared" si="142"/>
        <v>1.106E-4</v>
      </c>
      <c r="DU122" s="134">
        <f t="shared" si="142"/>
        <v>3.1740000000000002E-4</v>
      </c>
      <c r="DV122" s="134">
        <f t="shared" si="142"/>
        <v>6.17382E-2</v>
      </c>
      <c r="DW122" s="134">
        <f t="shared" si="142"/>
        <v>5.8100000000000003E-5</v>
      </c>
      <c r="DX122" s="134">
        <f t="shared" si="142"/>
        <v>1.065E-4</v>
      </c>
      <c r="DY122" s="134"/>
      <c r="DZ122" s="134"/>
      <c r="EA122" s="134"/>
      <c r="EB122" s="134"/>
      <c r="ED122" s="64">
        <f t="shared" si="140"/>
        <v>228</v>
      </c>
      <c r="EE122" s="134">
        <f t="shared" si="123"/>
        <v>2.1520326219635125E-2</v>
      </c>
      <c r="EF122" s="134">
        <f t="shared" si="124"/>
        <v>2.017448769966142E-2</v>
      </c>
      <c r="EG122" s="134">
        <f t="shared" si="125"/>
        <v>1.2925014828542412E-2</v>
      </c>
      <c r="EH122" s="134">
        <f t="shared" si="126"/>
        <v>0.11028736230087272</v>
      </c>
      <c r="EI122" s="134">
        <f t="shared" si="127"/>
        <v>4.8209287892634076E-3</v>
      </c>
      <c r="EJ122" s="134">
        <f t="shared" si="128"/>
        <v>1.5918601476917372E-3</v>
      </c>
      <c r="EK122" s="134"/>
      <c r="EL122" s="134"/>
      <c r="EM122" s="134"/>
      <c r="EN122" s="134"/>
      <c r="EP122" s="64">
        <f t="shared" si="141"/>
        <v>228</v>
      </c>
      <c r="EQ122" s="128">
        <f>IFERROR('TLF GC - r3'!CQ122 / 'TLF GC - r3'!CP122, EQ123)</f>
        <v>0.90890119311049522</v>
      </c>
      <c r="ER122" s="128">
        <f>IFERROR('TLF GC - r3'!CS122 / 'TLF GC - r3'!CR122, ER123)</f>
        <v>3.2026046448330665</v>
      </c>
      <c r="ES122" s="128">
        <f>IFERROR('TLF GC - r3'!CU122 / 'TLF GC - r3'!CT122, ES123)</f>
        <v>0.68385960013663483</v>
      </c>
      <c r="ET122" s="128">
        <f>IFERROR('TLF GC - r3'!CW122 / 'TLF GC - r3'!CV122, ET123)</f>
        <v>2.1013841057876181</v>
      </c>
      <c r="EU122" s="128">
        <f>IFERROR('TLF GC - r3'!CY122 / 'TLF GC - r3'!CX122, EU123)</f>
        <v>1.8400491562074075</v>
      </c>
      <c r="EV122" s="128">
        <f>IFERROR('TLF GC - r3'!DA122 / 'TLF GC - r3'!CZ122, EV123)</f>
        <v>0.82249671783183687</v>
      </c>
      <c r="EW122" s="128"/>
      <c r="EX122" s="128"/>
      <c r="EY122" s="128"/>
      <c r="EZ122" s="128"/>
      <c r="FB122" s="129">
        <f>'FF - r3'!A122</f>
        <v>228</v>
      </c>
      <c r="FC122" s="127">
        <f>'FF - r3'!B122</f>
        <v>2.3677299999999998E-2</v>
      </c>
      <c r="FD122" s="127">
        <f>'FF - r3'!C122</f>
        <v>6.2994000000000001E-3</v>
      </c>
      <c r="FE122" s="127">
        <f>'FF - r3'!D122</f>
        <v>1.89001E-2</v>
      </c>
      <c r="FF122" s="127">
        <f>'FF - r3'!E122</f>
        <v>5.2483200000000001E-2</v>
      </c>
      <c r="FG122" s="127">
        <f>'FF - r3'!F122</f>
        <v>2.6199999999999999E-3</v>
      </c>
      <c r="FH122" s="127">
        <f>'FF - r3'!G122</f>
        <v>1.9354000000000001E-3</v>
      </c>
      <c r="FI122" s="127">
        <f>'FF - r3'!H122</f>
        <v>5.8069000000000003E-3</v>
      </c>
      <c r="FJ122" s="127">
        <f>'FF - r3'!I122</f>
        <v>3.3666000000000001E-2</v>
      </c>
      <c r="FK122" s="127"/>
      <c r="FL122" s="127"/>
    </row>
    <row r="123" spans="1:168" x14ac:dyDescent="0.45">
      <c r="A123" s="63">
        <f t="shared" si="129"/>
        <v>230</v>
      </c>
      <c r="B123" s="134">
        <f t="shared" si="130"/>
        <v>4.6569999999999999E-4</v>
      </c>
      <c r="C123" s="134">
        <f t="shared" si="94"/>
        <v>1.036E-4</v>
      </c>
      <c r="D123" s="134">
        <f t="shared" si="95"/>
        <v>3.9560000000000002E-4</v>
      </c>
      <c r="E123" s="134">
        <f t="shared" si="96"/>
        <v>4.9451700000000001E-2</v>
      </c>
      <c r="F123" s="134">
        <f t="shared" si="97"/>
        <v>5.3100000000000003E-5</v>
      </c>
      <c r="G123" s="134">
        <f t="shared" si="98"/>
        <v>1.0679999999999999E-4</v>
      </c>
      <c r="H123" s="134"/>
      <c r="I123" s="135"/>
      <c r="J123" s="135"/>
      <c r="K123" s="135"/>
      <c r="BX123" s="64">
        <f t="shared" si="131"/>
        <v>230</v>
      </c>
      <c r="BY123" s="119">
        <f t="shared" si="143"/>
        <v>4.6569999999999999E-4</v>
      </c>
      <c r="BZ123" s="119">
        <f t="shared" si="144"/>
        <v>4.6569999999999999E-4</v>
      </c>
      <c r="CA123" s="119">
        <f t="shared" si="145"/>
        <v>2.34439E-2</v>
      </c>
      <c r="CB123" s="126">
        <f t="shared" si="146"/>
        <v>1.036E-4</v>
      </c>
      <c r="CC123" s="119">
        <f t="shared" si="147"/>
        <v>1.036E-4</v>
      </c>
      <c r="CD123" s="119">
        <f t="shared" si="148"/>
        <v>6.2700999999999998E-3</v>
      </c>
      <c r="CE123" s="126">
        <f t="shared" si="149"/>
        <v>3.9560000000000002E-4</v>
      </c>
      <c r="CF123" s="119">
        <f t="shared" si="150"/>
        <v>3.9560000000000002E-4</v>
      </c>
      <c r="CG123" s="119">
        <f t="shared" si="151"/>
        <v>1.8812300000000001E-2</v>
      </c>
      <c r="CH123" s="126">
        <f t="shared" si="152"/>
        <v>4.9451700000000001E-2</v>
      </c>
      <c r="CI123" s="119">
        <f t="shared" si="153"/>
        <v>4.9451700000000001E-2</v>
      </c>
      <c r="CJ123" s="119">
        <f t="shared" si="154"/>
        <v>5.1876499999999999E-2</v>
      </c>
      <c r="CK123" s="126">
        <f t="shared" si="155"/>
        <v>5.3100000000000003E-5</v>
      </c>
      <c r="CL123" s="119">
        <f t="shared" si="156"/>
        <v>5.3100000000000003E-5</v>
      </c>
      <c r="CM123" s="119">
        <f t="shared" si="157"/>
        <v>2.5985000000000001E-3</v>
      </c>
      <c r="CN123" s="126">
        <f t="shared" si="158"/>
        <v>1.0679999999999999E-4</v>
      </c>
      <c r="CO123" s="119">
        <f t="shared" si="159"/>
        <v>1.0679999999999999E-4</v>
      </c>
      <c r="CP123" s="119">
        <f t="shared" si="160"/>
        <v>1.8868999999999999E-3</v>
      </c>
      <c r="CQ123" s="126"/>
      <c r="CR123" s="119"/>
      <c r="CS123" s="119"/>
      <c r="CT123" s="138"/>
      <c r="CU123" s="119"/>
      <c r="CV123" s="119"/>
      <c r="CW123" s="138"/>
      <c r="CX123" s="119"/>
      <c r="CY123" s="119"/>
      <c r="DF123" s="64">
        <f t="shared" si="132"/>
        <v>230</v>
      </c>
      <c r="DG123" s="134">
        <f t="shared" si="133"/>
        <v>4.6569999999999999E-4</v>
      </c>
      <c r="DH123" s="134">
        <f t="shared" si="134"/>
        <v>1.036E-4</v>
      </c>
      <c r="DI123" s="134">
        <f t="shared" si="135"/>
        <v>3.9560000000000002E-4</v>
      </c>
      <c r="DJ123" s="134">
        <f t="shared" si="136"/>
        <v>4.9451700000000001E-2</v>
      </c>
      <c r="DK123" s="134">
        <f t="shared" si="137"/>
        <v>5.3100000000000003E-5</v>
      </c>
      <c r="DL123" s="134">
        <f t="shared" si="138"/>
        <v>1.0679999999999999E-4</v>
      </c>
      <c r="DM123" s="134"/>
      <c r="DN123" s="134"/>
      <c r="DO123" s="134"/>
      <c r="DP123" s="134"/>
      <c r="DQ123" s="32"/>
      <c r="DR123" s="64">
        <f t="shared" si="139"/>
        <v>230</v>
      </c>
      <c r="DS123" s="134">
        <f t="shared" si="142"/>
        <v>4.6569999999999999E-4</v>
      </c>
      <c r="DT123" s="134">
        <f t="shared" si="142"/>
        <v>1.036E-4</v>
      </c>
      <c r="DU123" s="134">
        <f t="shared" si="142"/>
        <v>3.9560000000000002E-4</v>
      </c>
      <c r="DV123" s="134">
        <f t="shared" si="142"/>
        <v>4.9451700000000001E-2</v>
      </c>
      <c r="DW123" s="134">
        <f t="shared" si="142"/>
        <v>5.3100000000000003E-5</v>
      </c>
      <c r="DX123" s="134">
        <f t="shared" si="142"/>
        <v>1.0679999999999999E-4</v>
      </c>
      <c r="DY123" s="134"/>
      <c r="DZ123" s="134"/>
      <c r="EA123" s="134"/>
      <c r="EB123" s="134"/>
      <c r="ED123" s="64">
        <f t="shared" si="140"/>
        <v>230</v>
      </c>
      <c r="EE123" s="134">
        <f t="shared" si="123"/>
        <v>1.7381763284671586E-2</v>
      </c>
      <c r="EF123" s="134">
        <f t="shared" si="124"/>
        <v>1.8901374256631086E-2</v>
      </c>
      <c r="EG123" s="134">
        <f t="shared" si="125"/>
        <v>1.6109653685342985E-2</v>
      </c>
      <c r="EH123" s="134">
        <f t="shared" si="126"/>
        <v>8.833910236085768E-2</v>
      </c>
      <c r="EI123" s="134">
        <f t="shared" si="127"/>
        <v>4.4038588746569988E-3</v>
      </c>
      <c r="EJ123" s="134">
        <f t="shared" si="128"/>
        <v>1.5959857821820022E-3</v>
      </c>
      <c r="EK123" s="134"/>
      <c r="EL123" s="134"/>
      <c r="EM123" s="134"/>
      <c r="EN123" s="134"/>
      <c r="EP123" s="64">
        <f t="shared" si="141"/>
        <v>230</v>
      </c>
      <c r="EQ123" s="128">
        <f>IFERROR('TLF GC - r3'!CQ123 / 'TLF GC - r3'!CP123, EQ124)</f>
        <v>0.74141944321002851</v>
      </c>
      <c r="ER123" s="128">
        <f>IFERROR('TLF GC - r3'!CS123 / 'TLF GC - r3'!CR123, ER124)</f>
        <v>3.0145251681202989</v>
      </c>
      <c r="ES123" s="128">
        <f>IFERROR('TLF GC - r3'!CU123 / 'TLF GC - r3'!CT123, ES124)</f>
        <v>0.85633621010418637</v>
      </c>
      <c r="ET123" s="128">
        <f>IFERROR('TLF GC - r3'!CW123 / 'TLF GC - r3'!CV123, ET124)</f>
        <v>1.7028732154416293</v>
      </c>
      <c r="EU123" s="128">
        <f>IFERROR('TLF GC - r3'!CY123 / 'TLF GC - r3'!CX123, EU124)</f>
        <v>1.6947696265757164</v>
      </c>
      <c r="EV123" s="128">
        <f>IFERROR('TLF GC - r3'!DA123 / 'TLF GC - r3'!CZ123, EV124)</f>
        <v>0.84582425257406446</v>
      </c>
      <c r="EW123" s="128"/>
      <c r="EX123" s="128"/>
      <c r="EY123" s="128"/>
      <c r="EZ123" s="128"/>
      <c r="FB123" s="129">
        <f>'FF - r3'!A123</f>
        <v>230</v>
      </c>
      <c r="FC123" s="127">
        <f>'FF - r3'!B123</f>
        <v>2.34439E-2</v>
      </c>
      <c r="FD123" s="127">
        <f>'FF - r3'!C123</f>
        <v>6.2700999999999998E-3</v>
      </c>
      <c r="FE123" s="127">
        <f>'FF - r3'!D123</f>
        <v>1.8812300000000001E-2</v>
      </c>
      <c r="FF123" s="127">
        <f>'FF - r3'!E123</f>
        <v>5.1876499999999999E-2</v>
      </c>
      <c r="FG123" s="127">
        <f>'FF - r3'!F123</f>
        <v>2.5985000000000001E-3</v>
      </c>
      <c r="FH123" s="127">
        <f>'FF - r3'!G123</f>
        <v>1.8868999999999999E-3</v>
      </c>
      <c r="FI123" s="127">
        <f>'FF - r3'!H123</f>
        <v>5.6613999999999996E-3</v>
      </c>
      <c r="FJ123" s="127">
        <f>'FF - r3'!I123</f>
        <v>3.3598200000000002E-2</v>
      </c>
      <c r="FK123" s="127"/>
      <c r="FL123" s="127"/>
    </row>
    <row r="124" spans="1:168" x14ac:dyDescent="0.45">
      <c r="A124" s="63">
        <f t="shared" si="129"/>
        <v>232</v>
      </c>
      <c r="B124" s="134">
        <f t="shared" si="130"/>
        <v>4.616E-4</v>
      </c>
      <c r="C124" s="134">
        <f t="shared" si="94"/>
        <v>9.2800000000000006E-5</v>
      </c>
      <c r="D124" s="134">
        <f t="shared" si="95"/>
        <v>4.0880000000000002E-4</v>
      </c>
      <c r="E124" s="134">
        <f t="shared" si="96"/>
        <v>5.4420099999999999E-2</v>
      </c>
      <c r="F124" s="134">
        <f t="shared" si="97"/>
        <v>7.1299999999999998E-5</v>
      </c>
      <c r="G124" s="134">
        <f t="shared" si="98"/>
        <v>1.145E-4</v>
      </c>
      <c r="H124" s="134"/>
      <c r="I124" s="135"/>
      <c r="J124" s="135"/>
      <c r="K124" s="135"/>
      <c r="BX124" s="64">
        <f t="shared" si="131"/>
        <v>232</v>
      </c>
      <c r="BY124" s="119">
        <f t="shared" si="143"/>
        <v>4.616E-4</v>
      </c>
      <c r="BZ124" s="119">
        <f t="shared" si="144"/>
        <v>4.616E-4</v>
      </c>
      <c r="CA124" s="119">
        <f t="shared" si="145"/>
        <v>2.3210600000000001E-2</v>
      </c>
      <c r="CB124" s="126">
        <f t="shared" si="146"/>
        <v>9.2800000000000006E-5</v>
      </c>
      <c r="CC124" s="119">
        <f t="shared" si="147"/>
        <v>9.2800000000000006E-5</v>
      </c>
      <c r="CD124" s="119">
        <f t="shared" si="148"/>
        <v>6.2408999999999997E-3</v>
      </c>
      <c r="CE124" s="126">
        <f t="shared" si="149"/>
        <v>4.0880000000000002E-4</v>
      </c>
      <c r="CF124" s="119">
        <f t="shared" si="150"/>
        <v>4.0880000000000002E-4</v>
      </c>
      <c r="CG124" s="119">
        <f t="shared" si="151"/>
        <v>1.8724600000000001E-2</v>
      </c>
      <c r="CH124" s="126">
        <f t="shared" si="152"/>
        <v>5.4420099999999999E-2</v>
      </c>
      <c r="CI124" s="119">
        <f t="shared" si="153"/>
        <v>5.4420099999999999E-2</v>
      </c>
      <c r="CJ124" s="119">
        <f t="shared" si="154"/>
        <v>5.1269799999999997E-2</v>
      </c>
      <c r="CK124" s="126">
        <f t="shared" si="155"/>
        <v>7.1299999999999998E-5</v>
      </c>
      <c r="CL124" s="119">
        <f t="shared" si="156"/>
        <v>7.1299999999999998E-5</v>
      </c>
      <c r="CM124" s="119">
        <f t="shared" si="157"/>
        <v>2.5742E-3</v>
      </c>
      <c r="CN124" s="126">
        <f t="shared" si="158"/>
        <v>1.145E-4</v>
      </c>
      <c r="CO124" s="119">
        <f t="shared" si="159"/>
        <v>1.145E-4</v>
      </c>
      <c r="CP124" s="119">
        <f t="shared" si="160"/>
        <v>1.8384E-3</v>
      </c>
      <c r="CQ124" s="126"/>
      <c r="CR124" s="119"/>
      <c r="CS124" s="119"/>
      <c r="CT124" s="138"/>
      <c r="CU124" s="119"/>
      <c r="CV124" s="119"/>
      <c r="CW124" s="138"/>
      <c r="CX124" s="119"/>
      <c r="CY124" s="119"/>
      <c r="DF124" s="64">
        <f t="shared" si="132"/>
        <v>232</v>
      </c>
      <c r="DG124" s="134">
        <f t="shared" si="133"/>
        <v>4.616E-4</v>
      </c>
      <c r="DH124" s="134">
        <f t="shared" si="134"/>
        <v>9.2800000000000006E-5</v>
      </c>
      <c r="DI124" s="134">
        <f t="shared" si="135"/>
        <v>4.0880000000000002E-4</v>
      </c>
      <c r="DJ124" s="134">
        <f t="shared" si="136"/>
        <v>5.4420099999999999E-2</v>
      </c>
      <c r="DK124" s="134">
        <f t="shared" si="137"/>
        <v>7.1299999999999998E-5</v>
      </c>
      <c r="DL124" s="134">
        <f t="shared" si="138"/>
        <v>1.145E-4</v>
      </c>
      <c r="DM124" s="134"/>
      <c r="DN124" s="134"/>
      <c r="DO124" s="134"/>
      <c r="DP124" s="134"/>
      <c r="DQ124" s="32"/>
      <c r="DR124" s="64">
        <f t="shared" si="139"/>
        <v>232</v>
      </c>
      <c r="DS124" s="134">
        <f t="shared" si="142"/>
        <v>4.616E-4</v>
      </c>
      <c r="DT124" s="134">
        <f t="shared" si="142"/>
        <v>9.2800000000000006E-5</v>
      </c>
      <c r="DU124" s="134">
        <f t="shared" si="142"/>
        <v>4.0880000000000002E-4</v>
      </c>
      <c r="DV124" s="134">
        <f t="shared" si="142"/>
        <v>5.4420099999999999E-2</v>
      </c>
      <c r="DW124" s="134">
        <f t="shared" si="142"/>
        <v>7.1299999999999998E-5</v>
      </c>
      <c r="DX124" s="134">
        <f t="shared" si="142"/>
        <v>1.145E-4</v>
      </c>
      <c r="DY124" s="134"/>
      <c r="DZ124" s="134"/>
      <c r="EA124" s="134"/>
      <c r="EB124" s="134"/>
      <c r="ED124" s="64">
        <f t="shared" si="140"/>
        <v>232</v>
      </c>
      <c r="EE124" s="134">
        <f t="shared" si="123"/>
        <v>1.7228207946407548E-2</v>
      </c>
      <c r="EF124" s="134">
        <f t="shared" si="124"/>
        <v>1.692800395929599E-2</v>
      </c>
      <c r="EG124" s="134">
        <f t="shared" si="125"/>
        <v>1.6646185564817059E-2</v>
      </c>
      <c r="EH124" s="134">
        <f t="shared" si="126"/>
        <v>9.7214366103992908E-2</v>
      </c>
      <c r="EI124" s="134">
        <f t="shared" si="127"/>
        <v>5.9155617900252819E-3</v>
      </c>
      <c r="EJ124" s="134">
        <f t="shared" si="128"/>
        <v>1.7114089472380694E-3</v>
      </c>
      <c r="EK124" s="134"/>
      <c r="EL124" s="134"/>
      <c r="EM124" s="134"/>
      <c r="EN124" s="134"/>
      <c r="EP124" s="64">
        <f t="shared" si="141"/>
        <v>232</v>
      </c>
      <c r="EQ124" s="128">
        <f>IFERROR('TLF GC - r3'!CQ124 / 'TLF GC - r3'!CP124, EQ125)</f>
        <v>0.74225603588048339</v>
      </c>
      <c r="ER124" s="128">
        <f>IFERROR('TLF GC - r3'!CS124 / 'TLF GC - r3'!CR124, ER125)</f>
        <v>2.7124299314675753</v>
      </c>
      <c r="ES124" s="128">
        <f>IFERROR('TLF GC - r3'!CU124 / 'TLF GC - r3'!CT124, ES125)</f>
        <v>0.88900086329305072</v>
      </c>
      <c r="ET124" s="128">
        <f>IFERROR('TLF GC - r3'!CW124 / 'TLF GC - r3'!CV124, ET125)</f>
        <v>1.8961331252314797</v>
      </c>
      <c r="EU124" s="128">
        <f>IFERROR('TLF GC - r3'!CY124 / 'TLF GC - r3'!CX124, EU125)</f>
        <v>2.2980194973293768</v>
      </c>
      <c r="EV124" s="128">
        <f>IFERROR('TLF GC - r3'!DA124 / 'TLF GC - r3'!CZ124, EV125)</f>
        <v>0.93092305659163921</v>
      </c>
      <c r="EW124" s="128"/>
      <c r="EX124" s="128"/>
      <c r="EY124" s="128"/>
      <c r="EZ124" s="128"/>
      <c r="FB124" s="129">
        <f>'FF - r3'!A124</f>
        <v>232</v>
      </c>
      <c r="FC124" s="127">
        <f>'FF - r3'!B124</f>
        <v>2.3210600000000001E-2</v>
      </c>
      <c r="FD124" s="127">
        <f>'FF - r3'!C124</f>
        <v>6.2408999999999997E-3</v>
      </c>
      <c r="FE124" s="127">
        <f>'FF - r3'!D124</f>
        <v>1.8724600000000001E-2</v>
      </c>
      <c r="FF124" s="127">
        <f>'FF - r3'!E124</f>
        <v>5.1269799999999997E-2</v>
      </c>
      <c r="FG124" s="127">
        <f>'FF - r3'!F124</f>
        <v>2.5742E-3</v>
      </c>
      <c r="FH124" s="127">
        <f>'FF - r3'!G124</f>
        <v>1.8384E-3</v>
      </c>
      <c r="FI124" s="127">
        <f>'FF - r3'!H124</f>
        <v>5.5158000000000004E-3</v>
      </c>
      <c r="FJ124" s="127">
        <f>'FF - r3'!I124</f>
        <v>3.3530499999999998E-2</v>
      </c>
      <c r="FK124" s="127"/>
      <c r="FL124" s="127"/>
    </row>
    <row r="125" spans="1:168" x14ac:dyDescent="0.45">
      <c r="A125" s="63">
        <f t="shared" si="129"/>
        <v>234</v>
      </c>
      <c r="B125" s="134">
        <f t="shared" si="130"/>
        <v>5.4699999999999996E-4</v>
      </c>
      <c r="C125" s="134">
        <f t="shared" si="94"/>
        <v>7.4999999999999993E-5</v>
      </c>
      <c r="D125" s="134">
        <f t="shared" si="95"/>
        <v>5.9009999999999998E-4</v>
      </c>
      <c r="E125" s="134">
        <f t="shared" si="96"/>
        <v>5.3048400000000002E-2</v>
      </c>
      <c r="F125" s="134">
        <f t="shared" si="97"/>
        <v>6.8300000000000007E-5</v>
      </c>
      <c r="G125" s="134">
        <f t="shared" si="98"/>
        <v>1.166E-4</v>
      </c>
      <c r="H125" s="134"/>
      <c r="I125" s="135"/>
      <c r="J125" s="135"/>
      <c r="K125" s="135"/>
      <c r="BX125" s="64">
        <f t="shared" si="131"/>
        <v>234</v>
      </c>
      <c r="BY125" s="119">
        <f t="shared" si="143"/>
        <v>5.4699999999999996E-4</v>
      </c>
      <c r="BZ125" s="119">
        <f t="shared" si="144"/>
        <v>5.4699999999999996E-4</v>
      </c>
      <c r="CA125" s="119">
        <f t="shared" si="145"/>
        <v>2.2977299999999999E-2</v>
      </c>
      <c r="CB125" s="126">
        <f t="shared" si="146"/>
        <v>7.4999999999999993E-5</v>
      </c>
      <c r="CC125" s="119">
        <f t="shared" si="147"/>
        <v>7.4999999999999993E-5</v>
      </c>
      <c r="CD125" s="119">
        <f t="shared" si="148"/>
        <v>6.2116000000000003E-3</v>
      </c>
      <c r="CE125" s="126">
        <f t="shared" si="149"/>
        <v>5.9009999999999998E-4</v>
      </c>
      <c r="CF125" s="119">
        <f t="shared" si="150"/>
        <v>5.9009999999999998E-4</v>
      </c>
      <c r="CG125" s="119">
        <f t="shared" si="151"/>
        <v>1.8636799999999999E-2</v>
      </c>
      <c r="CH125" s="126">
        <f t="shared" si="152"/>
        <v>5.3048400000000002E-2</v>
      </c>
      <c r="CI125" s="119">
        <f t="shared" si="153"/>
        <v>5.3048400000000002E-2</v>
      </c>
      <c r="CJ125" s="119">
        <f t="shared" si="154"/>
        <v>5.0663100000000003E-2</v>
      </c>
      <c r="CK125" s="126">
        <f t="shared" si="155"/>
        <v>6.8300000000000007E-5</v>
      </c>
      <c r="CL125" s="119">
        <f t="shared" si="156"/>
        <v>6.8300000000000007E-5</v>
      </c>
      <c r="CM125" s="119">
        <f t="shared" si="157"/>
        <v>2.5473000000000002E-3</v>
      </c>
      <c r="CN125" s="126">
        <f t="shared" si="158"/>
        <v>1.166E-4</v>
      </c>
      <c r="CO125" s="119">
        <f t="shared" si="159"/>
        <v>1.166E-4</v>
      </c>
      <c r="CP125" s="119">
        <f t="shared" si="160"/>
        <v>1.7899000000000001E-3</v>
      </c>
      <c r="CQ125" s="126"/>
      <c r="CR125" s="119"/>
      <c r="CS125" s="119"/>
      <c r="CT125" s="138"/>
      <c r="CU125" s="119"/>
      <c r="CV125" s="119"/>
      <c r="CW125" s="138"/>
      <c r="CX125" s="119"/>
      <c r="CY125" s="119"/>
      <c r="DF125" s="64">
        <f t="shared" si="132"/>
        <v>234</v>
      </c>
      <c r="DG125" s="134">
        <f t="shared" si="133"/>
        <v>5.4699999999999996E-4</v>
      </c>
      <c r="DH125" s="134">
        <f t="shared" si="134"/>
        <v>7.4999999999999993E-5</v>
      </c>
      <c r="DI125" s="134">
        <f t="shared" si="135"/>
        <v>5.9009999999999998E-4</v>
      </c>
      <c r="DJ125" s="134">
        <f t="shared" si="136"/>
        <v>5.3048400000000002E-2</v>
      </c>
      <c r="DK125" s="134">
        <f t="shared" si="137"/>
        <v>6.8300000000000007E-5</v>
      </c>
      <c r="DL125" s="134">
        <f t="shared" si="138"/>
        <v>1.166E-4</v>
      </c>
      <c r="DM125" s="134"/>
      <c r="DN125" s="134"/>
      <c r="DO125" s="134"/>
      <c r="DP125" s="134"/>
      <c r="DQ125" s="32"/>
      <c r="DR125" s="64">
        <f t="shared" si="139"/>
        <v>234</v>
      </c>
      <c r="DS125" s="134">
        <f t="shared" si="142"/>
        <v>5.4699999999999996E-4</v>
      </c>
      <c r="DT125" s="134">
        <f t="shared" si="142"/>
        <v>7.4999999999999993E-5</v>
      </c>
      <c r="DU125" s="134">
        <f t="shared" si="142"/>
        <v>5.9009999999999998E-4</v>
      </c>
      <c r="DV125" s="134">
        <f t="shared" si="142"/>
        <v>5.3048400000000002E-2</v>
      </c>
      <c r="DW125" s="134">
        <f t="shared" si="142"/>
        <v>6.8300000000000007E-5</v>
      </c>
      <c r="DX125" s="134">
        <f t="shared" si="142"/>
        <v>1.166E-4</v>
      </c>
      <c r="DY125" s="134"/>
      <c r="DZ125" s="134"/>
      <c r="EA125" s="134"/>
      <c r="EB125" s="134"/>
      <c r="ED125" s="64">
        <f t="shared" si="140"/>
        <v>234</v>
      </c>
      <c r="EE125" s="134">
        <f t="shared" si="123"/>
        <v>2.0414468617735649E-2</v>
      </c>
      <c r="EF125" s="134">
        <f t="shared" si="124"/>
        <v>1.3679063967211802E-2</v>
      </c>
      <c r="EG125" s="134">
        <f t="shared" si="125"/>
        <v>2.4027621006786019E-2</v>
      </c>
      <c r="EH125" s="134">
        <f t="shared" si="126"/>
        <v>9.4764120956612602E-2</v>
      </c>
      <c r="EI125" s="134">
        <f t="shared" si="127"/>
        <v>5.6659730594670324E-3</v>
      </c>
      <c r="EJ125" s="134">
        <f t="shared" si="128"/>
        <v>1.742984795399782E-3</v>
      </c>
      <c r="EK125" s="134"/>
      <c r="EL125" s="134"/>
      <c r="EM125" s="134"/>
      <c r="EN125" s="134"/>
      <c r="EP125" s="64">
        <f t="shared" si="141"/>
        <v>234</v>
      </c>
      <c r="EQ125" s="128">
        <f>IFERROR('TLF GC - r3'!CQ125 / 'TLF GC - r3'!CP125, EQ126)</f>
        <v>0.88846246590050404</v>
      </c>
      <c r="ER125" s="128">
        <f>IFERROR('TLF GC - r3'!CS125 / 'TLF GC - r3'!CR125, ER126)</f>
        <v>2.2021804313239426</v>
      </c>
      <c r="ES125" s="128">
        <f>IFERROR('TLF GC - r3'!CU125 / 'TLF GC - r3'!CT125, ES126)</f>
        <v>1.2892567933757952</v>
      </c>
      <c r="ET125" s="128">
        <f>IFERROR('TLF GC - r3'!CW125 / 'TLF GC - r3'!CV125, ET126)</f>
        <v>1.8704761642420735</v>
      </c>
      <c r="EU125" s="128">
        <f>IFERROR('TLF GC - r3'!CY125 / 'TLF GC - r3'!CX125, EU126)</f>
        <v>2.2243053662572261</v>
      </c>
      <c r="EV125" s="128">
        <f>IFERROR('TLF GC - r3'!DA125 / 'TLF GC - r3'!CZ125, EV126)</f>
        <v>0.97378892418558682</v>
      </c>
      <c r="EW125" s="128"/>
      <c r="EX125" s="128"/>
      <c r="EY125" s="128"/>
      <c r="EZ125" s="128"/>
      <c r="FB125" s="129">
        <f>'FF - r3'!A125</f>
        <v>234</v>
      </c>
      <c r="FC125" s="127">
        <f>'FF - r3'!B125</f>
        <v>2.2977299999999999E-2</v>
      </c>
      <c r="FD125" s="127">
        <f>'FF - r3'!C125</f>
        <v>6.2116000000000003E-3</v>
      </c>
      <c r="FE125" s="127">
        <f>'FF - r3'!D125</f>
        <v>1.8636799999999999E-2</v>
      </c>
      <c r="FF125" s="127">
        <f>'FF - r3'!E125</f>
        <v>5.0663100000000003E-2</v>
      </c>
      <c r="FG125" s="127">
        <f>'FF - r3'!F125</f>
        <v>2.5473000000000002E-3</v>
      </c>
      <c r="FH125" s="127">
        <f>'FF - r3'!G125</f>
        <v>1.7899000000000001E-3</v>
      </c>
      <c r="FI125" s="127">
        <f>'FF - r3'!H125</f>
        <v>5.3702999999999997E-3</v>
      </c>
      <c r="FJ125" s="127">
        <f>'FF - r3'!I125</f>
        <v>3.3462800000000001E-2</v>
      </c>
      <c r="FK125" s="127"/>
      <c r="FL125" s="127"/>
    </row>
    <row r="126" spans="1:168" x14ac:dyDescent="0.45">
      <c r="A126" s="63">
        <f t="shared" si="129"/>
        <v>236</v>
      </c>
      <c r="B126" s="134">
        <f t="shared" si="130"/>
        <v>4.4910000000000002E-4</v>
      </c>
      <c r="C126" s="134">
        <f t="shared" si="94"/>
        <v>8.0799999999999999E-5</v>
      </c>
      <c r="D126" s="134">
        <f t="shared" si="95"/>
        <v>7.048E-4</v>
      </c>
      <c r="E126" s="134">
        <f t="shared" si="96"/>
        <v>4.6560999999999998E-2</v>
      </c>
      <c r="F126" s="134">
        <f t="shared" si="97"/>
        <v>6.7600000000000003E-5</v>
      </c>
      <c r="G126" s="134">
        <f t="shared" si="98"/>
        <v>1.2459999999999999E-4</v>
      </c>
      <c r="H126" s="134"/>
      <c r="I126" s="135"/>
      <c r="J126" s="135"/>
      <c r="K126" s="135"/>
      <c r="BX126" s="64">
        <f t="shared" si="131"/>
        <v>236</v>
      </c>
      <c r="BY126" s="119">
        <f t="shared" si="143"/>
        <v>4.4910000000000002E-4</v>
      </c>
      <c r="BZ126" s="119">
        <f t="shared" si="144"/>
        <v>4.4910000000000002E-4</v>
      </c>
      <c r="CA126" s="119">
        <f t="shared" si="145"/>
        <v>2.2744E-2</v>
      </c>
      <c r="CB126" s="126">
        <f t="shared" si="146"/>
        <v>8.0799999999999999E-5</v>
      </c>
      <c r="CC126" s="119">
        <f t="shared" si="147"/>
        <v>8.0799999999999999E-5</v>
      </c>
      <c r="CD126" s="119">
        <f t="shared" si="148"/>
        <v>6.1824000000000002E-3</v>
      </c>
      <c r="CE126" s="126">
        <f t="shared" si="149"/>
        <v>7.048E-4</v>
      </c>
      <c r="CF126" s="119">
        <f t="shared" si="150"/>
        <v>7.048E-4</v>
      </c>
      <c r="CG126" s="119">
        <f t="shared" si="151"/>
        <v>1.8549099999999999E-2</v>
      </c>
      <c r="CH126" s="126">
        <f t="shared" si="152"/>
        <v>4.6560999999999998E-2</v>
      </c>
      <c r="CI126" s="119">
        <f t="shared" si="153"/>
        <v>4.6560999999999998E-2</v>
      </c>
      <c r="CJ126" s="119">
        <f t="shared" si="154"/>
        <v>5.0056400000000001E-2</v>
      </c>
      <c r="CK126" s="126">
        <f t="shared" si="155"/>
        <v>6.7600000000000003E-5</v>
      </c>
      <c r="CL126" s="119">
        <f t="shared" si="156"/>
        <v>6.7600000000000003E-5</v>
      </c>
      <c r="CM126" s="119">
        <f t="shared" si="157"/>
        <v>2.5176999999999999E-3</v>
      </c>
      <c r="CN126" s="126">
        <f t="shared" si="158"/>
        <v>1.2459999999999999E-4</v>
      </c>
      <c r="CO126" s="119">
        <f t="shared" si="159"/>
        <v>1.2459999999999999E-4</v>
      </c>
      <c r="CP126" s="119">
        <f t="shared" si="160"/>
        <v>1.7413999999999999E-3</v>
      </c>
      <c r="CQ126" s="126"/>
      <c r="CR126" s="119"/>
      <c r="CS126" s="119"/>
      <c r="CT126" s="138"/>
      <c r="CU126" s="119"/>
      <c r="CV126" s="119"/>
      <c r="CW126" s="138"/>
      <c r="CX126" s="119"/>
      <c r="CY126" s="119"/>
      <c r="DF126" s="64">
        <f t="shared" si="132"/>
        <v>236</v>
      </c>
      <c r="DG126" s="134">
        <f t="shared" si="133"/>
        <v>4.4910000000000002E-4</v>
      </c>
      <c r="DH126" s="134">
        <f t="shared" si="134"/>
        <v>8.0799999999999999E-5</v>
      </c>
      <c r="DI126" s="134">
        <f t="shared" si="135"/>
        <v>7.048E-4</v>
      </c>
      <c r="DJ126" s="134">
        <f t="shared" si="136"/>
        <v>4.6560999999999998E-2</v>
      </c>
      <c r="DK126" s="134">
        <f t="shared" si="137"/>
        <v>6.7600000000000003E-5</v>
      </c>
      <c r="DL126" s="134">
        <f t="shared" si="138"/>
        <v>1.2459999999999999E-4</v>
      </c>
      <c r="DM126" s="134"/>
      <c r="DN126" s="134"/>
      <c r="DO126" s="134"/>
      <c r="DP126" s="134"/>
      <c r="DQ126" s="32"/>
      <c r="DR126" s="64">
        <f t="shared" si="139"/>
        <v>236</v>
      </c>
      <c r="DS126" s="134">
        <f t="shared" si="142"/>
        <v>4.4910000000000002E-4</v>
      </c>
      <c r="DT126" s="134">
        <f t="shared" si="142"/>
        <v>8.0799999999999999E-5</v>
      </c>
      <c r="DU126" s="134">
        <f t="shared" si="142"/>
        <v>7.048E-4</v>
      </c>
      <c r="DV126" s="134">
        <f t="shared" si="142"/>
        <v>4.6560999999999998E-2</v>
      </c>
      <c r="DW126" s="134">
        <f t="shared" si="142"/>
        <v>6.7600000000000003E-5</v>
      </c>
      <c r="DX126" s="134">
        <f t="shared" si="142"/>
        <v>1.2459999999999999E-4</v>
      </c>
      <c r="DY126" s="134"/>
      <c r="DZ126" s="134"/>
      <c r="EA126" s="134"/>
      <c r="EB126" s="134"/>
      <c r="ED126" s="64">
        <f t="shared" si="140"/>
        <v>236</v>
      </c>
      <c r="EE126" s="134">
        <f t="shared" si="123"/>
        <v>1.6761670556576878E-2</v>
      </c>
      <c r="EF126" s="134">
        <f t="shared" si="124"/>
        <v>1.4736179417087991E-2</v>
      </c>
      <c r="EG126" s="134">
        <f t="shared" si="125"/>
        <v>2.8698240437041923E-2</v>
      </c>
      <c r="EH126" s="134">
        <f t="shared" si="126"/>
        <v>8.3175163110047245E-2</v>
      </c>
      <c r="EI126" s="134">
        <f t="shared" si="127"/>
        <v>5.6129942511002132E-3</v>
      </c>
      <c r="EJ126" s="134">
        <f t="shared" si="128"/>
        <v>1.8615663558275207E-3</v>
      </c>
      <c r="EK126" s="134"/>
      <c r="EL126" s="134"/>
      <c r="EM126" s="134"/>
      <c r="EN126" s="134"/>
      <c r="EP126" s="64">
        <f t="shared" si="141"/>
        <v>236</v>
      </c>
      <c r="EQ126" s="128">
        <f>IFERROR('TLF GC - r3'!CQ126 / 'TLF GC - r3'!CP126, EQ127)</f>
        <v>0.73697109376437198</v>
      </c>
      <c r="ER126" s="128">
        <f>IFERROR('TLF GC - r3'!CS126 / 'TLF GC - r3'!CR126, ER127)</f>
        <v>2.383569393291924</v>
      </c>
      <c r="ES126" s="128">
        <f>IFERROR('TLF GC - r3'!CU126 / 'TLF GC - r3'!CT126, ES127)</f>
        <v>1.5471500200571415</v>
      </c>
      <c r="ET126" s="128">
        <f>IFERROR('TLF GC - r3'!CW126 / 'TLF GC - r3'!CV126, ET127)</f>
        <v>1.6616289447512655</v>
      </c>
      <c r="EU126" s="128">
        <f>IFERROR('TLF GC - r3'!CY126 / 'TLF GC - r3'!CX126, EU127)</f>
        <v>2.2294134531914898</v>
      </c>
      <c r="EV126" s="128">
        <f>IFERROR('TLF GC - r3'!DA126 / 'TLF GC - r3'!CZ126, EV127)</f>
        <v>1.0690056022898362</v>
      </c>
      <c r="EW126" s="128"/>
      <c r="EX126" s="128"/>
      <c r="EY126" s="128"/>
      <c r="EZ126" s="128"/>
      <c r="FB126" s="129">
        <f>'FF - r3'!A126</f>
        <v>236</v>
      </c>
      <c r="FC126" s="127">
        <f>'FF - r3'!B126</f>
        <v>2.2744E-2</v>
      </c>
      <c r="FD126" s="127">
        <f>'FF - r3'!C126</f>
        <v>6.1824000000000002E-3</v>
      </c>
      <c r="FE126" s="127">
        <f>'FF - r3'!D126</f>
        <v>1.8549099999999999E-2</v>
      </c>
      <c r="FF126" s="127">
        <f>'FF - r3'!E126</f>
        <v>5.0056400000000001E-2</v>
      </c>
      <c r="FG126" s="127">
        <f>'FF - r3'!F126</f>
        <v>2.5176999999999999E-3</v>
      </c>
      <c r="FH126" s="127">
        <f>'FF - r3'!G126</f>
        <v>1.7413999999999999E-3</v>
      </c>
      <c r="FI126" s="127">
        <f>'FF - r3'!H126</f>
        <v>5.2246999999999997E-3</v>
      </c>
      <c r="FJ126" s="127">
        <f>'FF - r3'!I126</f>
        <v>3.3395099999999997E-2</v>
      </c>
      <c r="FK126" s="127"/>
      <c r="FL126" s="127"/>
    </row>
    <row r="127" spans="1:168" x14ac:dyDescent="0.45">
      <c r="A127" s="63">
        <f t="shared" si="129"/>
        <v>238</v>
      </c>
      <c r="B127" s="134">
        <f t="shared" si="130"/>
        <v>4.3639999999999998E-4</v>
      </c>
      <c r="C127" s="134">
        <f t="shared" si="94"/>
        <v>8.03E-5</v>
      </c>
      <c r="D127" s="134">
        <f t="shared" si="95"/>
        <v>7.3570000000000005E-4</v>
      </c>
      <c r="E127" s="134">
        <f t="shared" si="96"/>
        <v>5.2605699999999998E-2</v>
      </c>
      <c r="F127" s="134">
        <f t="shared" si="97"/>
        <v>8.2100000000000003E-5</v>
      </c>
      <c r="G127" s="134">
        <f t="shared" si="98"/>
        <v>1.15E-4</v>
      </c>
      <c r="H127" s="134"/>
      <c r="I127" s="135"/>
      <c r="J127" s="135"/>
      <c r="K127" s="135"/>
      <c r="BX127" s="64">
        <f t="shared" si="131"/>
        <v>238</v>
      </c>
      <c r="BY127" s="119">
        <f t="shared" si="143"/>
        <v>4.3639999999999998E-4</v>
      </c>
      <c r="BZ127" s="119">
        <f t="shared" si="144"/>
        <v>4.3639999999999998E-4</v>
      </c>
      <c r="CA127" s="119">
        <f t="shared" si="145"/>
        <v>2.2510599999999999E-2</v>
      </c>
      <c r="CB127" s="126">
        <f t="shared" si="146"/>
        <v>8.03E-5</v>
      </c>
      <c r="CC127" s="119">
        <f t="shared" si="147"/>
        <v>8.03E-5</v>
      </c>
      <c r="CD127" s="119">
        <f t="shared" si="148"/>
        <v>6.1532000000000002E-3</v>
      </c>
      <c r="CE127" s="126">
        <f t="shared" si="149"/>
        <v>7.3570000000000005E-4</v>
      </c>
      <c r="CF127" s="119">
        <f t="shared" si="150"/>
        <v>7.3570000000000005E-4</v>
      </c>
      <c r="CG127" s="119">
        <f t="shared" si="151"/>
        <v>1.84613E-2</v>
      </c>
      <c r="CH127" s="126">
        <f t="shared" si="152"/>
        <v>5.2605699999999998E-2</v>
      </c>
      <c r="CI127" s="119">
        <f t="shared" si="153"/>
        <v>5.2605699999999998E-2</v>
      </c>
      <c r="CJ127" s="119">
        <f t="shared" si="154"/>
        <v>4.9449699999999999E-2</v>
      </c>
      <c r="CK127" s="126">
        <f t="shared" si="155"/>
        <v>8.2100000000000003E-5</v>
      </c>
      <c r="CL127" s="119">
        <f t="shared" si="156"/>
        <v>8.2100000000000003E-5</v>
      </c>
      <c r="CM127" s="119">
        <f t="shared" si="157"/>
        <v>2.4854E-3</v>
      </c>
      <c r="CN127" s="126">
        <f t="shared" si="158"/>
        <v>1.15E-4</v>
      </c>
      <c r="CO127" s="119">
        <f t="shared" si="159"/>
        <v>1.15E-4</v>
      </c>
      <c r="CP127" s="119">
        <f t="shared" si="160"/>
        <v>1.6929E-3</v>
      </c>
      <c r="CQ127" s="126"/>
      <c r="CR127" s="119"/>
      <c r="CS127" s="119"/>
      <c r="CT127" s="138"/>
      <c r="CU127" s="119"/>
      <c r="CV127" s="119"/>
      <c r="CW127" s="138"/>
      <c r="CX127" s="119"/>
      <c r="CY127" s="119"/>
      <c r="DF127" s="64">
        <f t="shared" si="132"/>
        <v>238</v>
      </c>
      <c r="DG127" s="134">
        <f t="shared" si="133"/>
        <v>4.3639999999999998E-4</v>
      </c>
      <c r="DH127" s="134">
        <f t="shared" si="134"/>
        <v>8.03E-5</v>
      </c>
      <c r="DI127" s="134">
        <f t="shared" si="135"/>
        <v>7.3570000000000005E-4</v>
      </c>
      <c r="DJ127" s="134">
        <f t="shared" si="136"/>
        <v>5.2605699999999998E-2</v>
      </c>
      <c r="DK127" s="134">
        <f t="shared" si="137"/>
        <v>8.2100000000000003E-5</v>
      </c>
      <c r="DL127" s="134">
        <f t="shared" si="138"/>
        <v>1.15E-4</v>
      </c>
      <c r="DM127" s="134"/>
      <c r="DN127" s="134"/>
      <c r="DO127" s="134"/>
      <c r="DP127" s="134"/>
      <c r="DQ127" s="32"/>
      <c r="DR127" s="64">
        <f t="shared" si="139"/>
        <v>238</v>
      </c>
      <c r="DS127" s="134">
        <f t="shared" si="142"/>
        <v>4.3639999999999998E-4</v>
      </c>
      <c r="DT127" s="134">
        <f t="shared" si="142"/>
        <v>8.03E-5</v>
      </c>
      <c r="DU127" s="134">
        <f t="shared" si="142"/>
        <v>7.3570000000000005E-4</v>
      </c>
      <c r="DV127" s="134">
        <f t="shared" si="142"/>
        <v>5.2605699999999998E-2</v>
      </c>
      <c r="DW127" s="134">
        <f t="shared" si="142"/>
        <v>8.2100000000000003E-5</v>
      </c>
      <c r="DX127" s="134">
        <f t="shared" si="142"/>
        <v>1.15E-4</v>
      </c>
      <c r="DY127" s="134"/>
      <c r="DZ127" s="134"/>
      <c r="EA127" s="134"/>
      <c r="EB127" s="134"/>
      <c r="ED127" s="64">
        <f t="shared" si="140"/>
        <v>238</v>
      </c>
      <c r="EE127" s="134">
        <f t="shared" si="123"/>
        <v>1.6285371632371513E-2</v>
      </c>
      <c r="EF127" s="134">
        <f t="shared" si="124"/>
        <v>1.4650569723875729E-2</v>
      </c>
      <c r="EG127" s="134">
        <f t="shared" si="125"/>
        <v>2.995917657499542E-2</v>
      </c>
      <c r="EH127" s="134">
        <f t="shared" si="126"/>
        <v>9.3973334370993644E-2</v>
      </c>
      <c r="EI127" s="134">
        <f t="shared" si="127"/>
        <v>6.8174429955910549E-3</v>
      </c>
      <c r="EJ127" s="134">
        <f t="shared" si="128"/>
        <v>1.7191811219426677E-3</v>
      </c>
      <c r="EK127" s="134"/>
      <c r="EL127" s="134"/>
      <c r="EM127" s="134"/>
      <c r="EN127" s="134"/>
      <c r="EP127" s="64">
        <f t="shared" si="141"/>
        <v>238</v>
      </c>
      <c r="EQ127" s="128">
        <f>IFERROR('TLF GC - r3'!CQ127 / 'TLF GC - r3'!CP127, EQ128)</f>
        <v>0.72345346780501252</v>
      </c>
      <c r="ER127" s="128">
        <f>IFERROR('TLF GC - r3'!CS127 / 'TLF GC - r3'!CR127, ER128)</f>
        <v>2.3809675817258871</v>
      </c>
      <c r="ES127" s="128">
        <f>IFERROR('TLF GC - r3'!CU127 / 'TLF GC - r3'!CT127, ES128)</f>
        <v>1.622809692437446</v>
      </c>
      <c r="ET127" s="128">
        <f>IFERROR('TLF GC - r3'!CW127 / 'TLF GC - r3'!CV127, ET128)</f>
        <v>1.9003822949581826</v>
      </c>
      <c r="EU127" s="128">
        <f>IFERROR('TLF GC - r3'!CY127 / 'TLF GC - r3'!CX127, EU128)</f>
        <v>2.7429962966086161</v>
      </c>
      <c r="EV127" s="128">
        <f>IFERROR('TLF GC - r3'!DA127 / 'TLF GC - r3'!CZ127, EV128)</f>
        <v>1.0155243203630857</v>
      </c>
      <c r="EW127" s="128"/>
      <c r="EX127" s="128"/>
      <c r="EY127" s="128"/>
      <c r="EZ127" s="128"/>
      <c r="FB127" s="129">
        <f>'FF - r3'!A127</f>
        <v>238</v>
      </c>
      <c r="FC127" s="127">
        <f>'FF - r3'!B127</f>
        <v>2.2510599999999999E-2</v>
      </c>
      <c r="FD127" s="127">
        <f>'FF - r3'!C127</f>
        <v>6.1532000000000002E-3</v>
      </c>
      <c r="FE127" s="127">
        <f>'FF - r3'!D127</f>
        <v>1.84613E-2</v>
      </c>
      <c r="FF127" s="127">
        <f>'FF - r3'!E127</f>
        <v>4.9449699999999999E-2</v>
      </c>
      <c r="FG127" s="127">
        <f>'FF - r3'!F127</f>
        <v>2.4854E-3</v>
      </c>
      <c r="FH127" s="127">
        <f>'FF - r3'!G127</f>
        <v>1.6929E-3</v>
      </c>
      <c r="FI127" s="127">
        <f>'FF - r3'!H127</f>
        <v>5.0790999999999996E-3</v>
      </c>
      <c r="FJ127" s="127">
        <f>'FF - r3'!I127</f>
        <v>3.3327299999999997E-2</v>
      </c>
      <c r="FK127" s="127"/>
      <c r="FL127" s="127"/>
    </row>
    <row r="128" spans="1:168" x14ac:dyDescent="0.45">
      <c r="A128" s="63">
        <f t="shared" si="129"/>
        <v>240</v>
      </c>
      <c r="B128" s="134">
        <f t="shared" si="130"/>
        <v>5.1550000000000001E-4</v>
      </c>
      <c r="C128" s="134">
        <f t="shared" si="94"/>
        <v>8.7100000000000003E-5</v>
      </c>
      <c r="D128" s="134">
        <f t="shared" si="95"/>
        <v>7.0279999999999995E-4</v>
      </c>
      <c r="E128" s="134">
        <f t="shared" si="96"/>
        <v>4.4912199999999999E-2</v>
      </c>
      <c r="F128" s="134">
        <f t="shared" si="97"/>
        <v>6.86E-5</v>
      </c>
      <c r="G128" s="134">
        <f t="shared" si="98"/>
        <v>8.7700000000000004E-5</v>
      </c>
      <c r="H128" s="134"/>
      <c r="I128" s="135"/>
      <c r="J128" s="135"/>
      <c r="K128" s="135"/>
      <c r="BX128" s="64">
        <f t="shared" si="131"/>
        <v>240</v>
      </c>
      <c r="BY128" s="119">
        <f t="shared" si="143"/>
        <v>5.1550000000000001E-4</v>
      </c>
      <c r="BZ128" s="119">
        <f t="shared" si="144"/>
        <v>5.1550000000000001E-4</v>
      </c>
      <c r="CA128" s="119">
        <f t="shared" si="145"/>
        <v>2.22773E-2</v>
      </c>
      <c r="CB128" s="126">
        <f t="shared" si="146"/>
        <v>8.7100000000000003E-5</v>
      </c>
      <c r="CC128" s="119">
        <f t="shared" si="147"/>
        <v>8.7100000000000003E-5</v>
      </c>
      <c r="CD128" s="119">
        <f t="shared" si="148"/>
        <v>6.1238999999999998E-3</v>
      </c>
      <c r="CE128" s="126">
        <f t="shared" si="149"/>
        <v>7.0279999999999995E-4</v>
      </c>
      <c r="CF128" s="119">
        <f t="shared" si="150"/>
        <v>7.0279999999999995E-4</v>
      </c>
      <c r="CG128" s="119">
        <f t="shared" si="151"/>
        <v>1.83736E-2</v>
      </c>
      <c r="CH128" s="126">
        <f t="shared" si="152"/>
        <v>4.4912199999999999E-2</v>
      </c>
      <c r="CI128" s="119">
        <f t="shared" si="153"/>
        <v>4.4912199999999999E-2</v>
      </c>
      <c r="CJ128" s="119">
        <f t="shared" si="154"/>
        <v>4.8842999999999998E-2</v>
      </c>
      <c r="CK128" s="126">
        <f t="shared" si="155"/>
        <v>6.86E-5</v>
      </c>
      <c r="CL128" s="119">
        <f t="shared" si="156"/>
        <v>6.86E-5</v>
      </c>
      <c r="CM128" s="119">
        <f t="shared" si="157"/>
        <v>2.4504000000000001E-3</v>
      </c>
      <c r="CN128" s="126">
        <f t="shared" si="158"/>
        <v>8.7700000000000004E-5</v>
      </c>
      <c r="CO128" s="119">
        <f t="shared" si="159"/>
        <v>8.7700000000000004E-5</v>
      </c>
      <c r="CP128" s="119">
        <f t="shared" si="160"/>
        <v>1.6444000000000001E-3</v>
      </c>
      <c r="CQ128" s="126"/>
      <c r="CR128" s="119"/>
      <c r="CS128" s="119"/>
      <c r="CT128" s="138"/>
      <c r="CU128" s="119"/>
      <c r="CV128" s="119"/>
      <c r="CW128" s="138"/>
      <c r="CX128" s="119"/>
      <c r="CY128" s="119"/>
      <c r="DF128" s="64">
        <f t="shared" si="132"/>
        <v>240</v>
      </c>
      <c r="DG128" s="134">
        <f t="shared" si="133"/>
        <v>5.1550000000000001E-4</v>
      </c>
      <c r="DH128" s="134">
        <f t="shared" si="134"/>
        <v>8.7100000000000003E-5</v>
      </c>
      <c r="DI128" s="134">
        <f t="shared" si="135"/>
        <v>7.0279999999999995E-4</v>
      </c>
      <c r="DJ128" s="134">
        <f t="shared" si="136"/>
        <v>4.4912199999999999E-2</v>
      </c>
      <c r="DK128" s="134">
        <f t="shared" si="137"/>
        <v>6.86E-5</v>
      </c>
      <c r="DL128" s="134">
        <f t="shared" si="138"/>
        <v>8.7700000000000004E-5</v>
      </c>
      <c r="DM128" s="134"/>
      <c r="DN128" s="134"/>
      <c r="DO128" s="134"/>
      <c r="DP128" s="134"/>
      <c r="DQ128" s="32"/>
      <c r="DR128" s="64">
        <f t="shared" si="139"/>
        <v>240</v>
      </c>
      <c r="DS128" s="134">
        <f t="shared" si="142"/>
        <v>5.1550000000000001E-4</v>
      </c>
      <c r="DT128" s="134">
        <f t="shared" si="142"/>
        <v>8.7100000000000003E-5</v>
      </c>
      <c r="DU128" s="134">
        <f t="shared" si="142"/>
        <v>7.0279999999999995E-4</v>
      </c>
      <c r="DV128" s="134">
        <f t="shared" si="142"/>
        <v>4.4912199999999999E-2</v>
      </c>
      <c r="DW128" s="134">
        <f t="shared" si="142"/>
        <v>6.86E-5</v>
      </c>
      <c r="DX128" s="134">
        <f t="shared" si="142"/>
        <v>8.7700000000000004E-5</v>
      </c>
      <c r="DY128" s="134"/>
      <c r="DZ128" s="134"/>
      <c r="EA128" s="134"/>
      <c r="EB128" s="134"/>
      <c r="ED128" s="64">
        <f t="shared" si="140"/>
        <v>240</v>
      </c>
      <c r="EE128" s="134">
        <f t="shared" si="123"/>
        <v>1.9238631958877213E-2</v>
      </c>
      <c r="EF128" s="134">
        <f t="shared" si="124"/>
        <v>1.5894697178609606E-2</v>
      </c>
      <c r="EG128" s="134">
        <f t="shared" si="125"/>
        <v>2.8619393432805229E-2</v>
      </c>
      <c r="EH128" s="134">
        <f t="shared" si="126"/>
        <v>8.0229864162336212E-2</v>
      </c>
      <c r="EI128" s="134">
        <f t="shared" si="127"/>
        <v>5.6953506907087854E-3</v>
      </c>
      <c r="EJ128" s="134">
        <f t="shared" si="128"/>
        <v>1.3109751934173247E-3</v>
      </c>
      <c r="EK128" s="134"/>
      <c r="EL128" s="134"/>
      <c r="EM128" s="134"/>
      <c r="EN128" s="134"/>
      <c r="EP128" s="64">
        <f t="shared" si="141"/>
        <v>240</v>
      </c>
      <c r="EQ128" s="128">
        <f>IFERROR('TLF GC - r3'!CQ128 / 'TLF GC - r3'!CP128, EQ129)</f>
        <v>0.86359801048049867</v>
      </c>
      <c r="ER128" s="128">
        <f>IFERROR('TLF GC - r3'!CS128 / 'TLF GC - r3'!CR128, ER129)</f>
        <v>2.5955187345661437</v>
      </c>
      <c r="ES128" s="128">
        <f>IFERROR('TLF GC - r3'!CU128 / 'TLF GC - r3'!CT128, ES129)</f>
        <v>1.5576366870295004</v>
      </c>
      <c r="ET128" s="128">
        <f>IFERROR('TLF GC - r3'!CW128 / 'TLF GC - r3'!CV128, ET129)</f>
        <v>1.6426072141829169</v>
      </c>
      <c r="EU128" s="128">
        <f>IFERROR('TLF GC - r3'!CY128 / 'TLF GC - r3'!CX128, EU129)</f>
        <v>2.3242534650297033</v>
      </c>
      <c r="EV128" s="128">
        <f>IFERROR('TLF GC - r3'!DA128 / 'TLF GC - r3'!CZ128, EV129)</f>
        <v>0.79723619156976688</v>
      </c>
      <c r="EW128" s="128"/>
      <c r="EX128" s="128"/>
      <c r="EY128" s="128"/>
      <c r="EZ128" s="128"/>
      <c r="FB128" s="129">
        <f>'FF - r3'!A128</f>
        <v>240</v>
      </c>
      <c r="FC128" s="127">
        <f>'FF - r3'!B128</f>
        <v>2.22773E-2</v>
      </c>
      <c r="FD128" s="127">
        <f>'FF - r3'!C128</f>
        <v>6.1238999999999998E-3</v>
      </c>
      <c r="FE128" s="127">
        <f>'FF - r3'!D128</f>
        <v>1.83736E-2</v>
      </c>
      <c r="FF128" s="127">
        <f>'FF - r3'!E128</f>
        <v>4.8842999999999998E-2</v>
      </c>
      <c r="FG128" s="127">
        <f>'FF - r3'!F128</f>
        <v>2.4504000000000001E-3</v>
      </c>
      <c r="FH128" s="127">
        <f>'FF - r3'!G128</f>
        <v>1.6444000000000001E-3</v>
      </c>
      <c r="FI128" s="127">
        <f>'FF - r3'!H128</f>
        <v>4.9335999999999998E-3</v>
      </c>
      <c r="FJ128" s="127">
        <f>'FF - r3'!I128</f>
        <v>3.32596E-2</v>
      </c>
      <c r="FK128" s="127"/>
      <c r="FL128" s="127"/>
    </row>
    <row r="129" spans="1:168" x14ac:dyDescent="0.45">
      <c r="A129" s="63">
        <f t="shared" si="129"/>
        <v>242</v>
      </c>
      <c r="B129" s="134">
        <f t="shared" si="130"/>
        <v>5.8120000000000003E-4</v>
      </c>
      <c r="C129" s="134">
        <f t="shared" si="94"/>
        <v>7.1699999999999995E-5</v>
      </c>
      <c r="D129" s="134">
        <f t="shared" si="95"/>
        <v>7.1020000000000002E-4</v>
      </c>
      <c r="E129" s="134">
        <f t="shared" si="96"/>
        <v>4.3784799999999999E-2</v>
      </c>
      <c r="F129" s="134">
        <f t="shared" si="97"/>
        <v>7.1400000000000001E-5</v>
      </c>
      <c r="G129" s="134">
        <f t="shared" si="98"/>
        <v>1.069E-4</v>
      </c>
      <c r="H129" s="134"/>
      <c r="I129" s="135"/>
      <c r="J129" s="135"/>
      <c r="K129" s="135"/>
      <c r="BX129" s="64">
        <f t="shared" si="131"/>
        <v>242</v>
      </c>
      <c r="BY129" s="119">
        <f t="shared" si="143"/>
        <v>5.8120000000000003E-4</v>
      </c>
      <c r="BZ129" s="119">
        <f t="shared" si="144"/>
        <v>5.8120000000000003E-4</v>
      </c>
      <c r="CA129" s="119">
        <f t="shared" si="145"/>
        <v>2.2044000000000001E-2</v>
      </c>
      <c r="CB129" s="126">
        <f t="shared" si="146"/>
        <v>7.1699999999999995E-5</v>
      </c>
      <c r="CC129" s="119">
        <f t="shared" si="147"/>
        <v>7.1699999999999995E-5</v>
      </c>
      <c r="CD129" s="119">
        <f t="shared" si="148"/>
        <v>6.0946999999999998E-3</v>
      </c>
      <c r="CE129" s="126">
        <f t="shared" si="149"/>
        <v>7.1020000000000002E-4</v>
      </c>
      <c r="CF129" s="119">
        <f t="shared" si="150"/>
        <v>7.1020000000000002E-4</v>
      </c>
      <c r="CG129" s="119">
        <f t="shared" si="151"/>
        <v>1.8285800000000001E-2</v>
      </c>
      <c r="CH129" s="126">
        <f t="shared" si="152"/>
        <v>4.3784799999999999E-2</v>
      </c>
      <c r="CI129" s="119">
        <f t="shared" si="153"/>
        <v>4.3784799999999999E-2</v>
      </c>
      <c r="CJ129" s="119">
        <f t="shared" si="154"/>
        <v>4.8236300000000003E-2</v>
      </c>
      <c r="CK129" s="126">
        <f t="shared" si="155"/>
        <v>7.1400000000000001E-5</v>
      </c>
      <c r="CL129" s="119">
        <f t="shared" si="156"/>
        <v>7.1400000000000001E-5</v>
      </c>
      <c r="CM129" s="119">
        <f t="shared" si="157"/>
        <v>2.4126999999999998E-3</v>
      </c>
      <c r="CN129" s="126">
        <f t="shared" si="158"/>
        <v>1.069E-4</v>
      </c>
      <c r="CO129" s="119">
        <f t="shared" si="159"/>
        <v>1.069E-4</v>
      </c>
      <c r="CP129" s="119">
        <f t="shared" si="160"/>
        <v>1.5958000000000001E-3</v>
      </c>
      <c r="CQ129" s="126"/>
      <c r="CR129" s="119"/>
      <c r="CS129" s="119"/>
      <c r="CT129" s="138"/>
      <c r="CU129" s="119"/>
      <c r="CV129" s="119"/>
      <c r="CW129" s="138"/>
      <c r="CX129" s="119"/>
      <c r="CY129" s="119"/>
      <c r="DF129" s="64">
        <f t="shared" si="132"/>
        <v>242</v>
      </c>
      <c r="DG129" s="134">
        <f t="shared" si="133"/>
        <v>5.8120000000000003E-4</v>
      </c>
      <c r="DH129" s="134">
        <f t="shared" si="134"/>
        <v>7.1699999999999995E-5</v>
      </c>
      <c r="DI129" s="134">
        <f t="shared" si="135"/>
        <v>7.1020000000000002E-4</v>
      </c>
      <c r="DJ129" s="134">
        <f t="shared" si="136"/>
        <v>4.3784799999999999E-2</v>
      </c>
      <c r="DK129" s="134">
        <f t="shared" si="137"/>
        <v>7.1400000000000001E-5</v>
      </c>
      <c r="DL129" s="134">
        <f t="shared" si="138"/>
        <v>1.069E-4</v>
      </c>
      <c r="DM129" s="134"/>
      <c r="DN129" s="134"/>
      <c r="DO129" s="134"/>
      <c r="DP129" s="134"/>
      <c r="DQ129" s="32"/>
      <c r="DR129" s="64">
        <f t="shared" si="139"/>
        <v>242</v>
      </c>
      <c r="DS129" s="134">
        <f t="shared" si="142"/>
        <v>5.8120000000000003E-4</v>
      </c>
      <c r="DT129" s="134">
        <f t="shared" si="142"/>
        <v>7.1699999999999995E-5</v>
      </c>
      <c r="DU129" s="134">
        <f t="shared" si="142"/>
        <v>7.1020000000000002E-4</v>
      </c>
      <c r="DV129" s="134">
        <f t="shared" si="142"/>
        <v>4.3784799999999999E-2</v>
      </c>
      <c r="DW129" s="134">
        <f t="shared" si="142"/>
        <v>7.1400000000000001E-5</v>
      </c>
      <c r="DX129" s="134">
        <f t="shared" si="142"/>
        <v>1.069E-4</v>
      </c>
      <c r="DY129" s="134"/>
      <c r="DZ129" s="134"/>
      <c r="EA129" s="134"/>
      <c r="EB129" s="134"/>
      <c r="ED129" s="64">
        <f t="shared" si="140"/>
        <v>242</v>
      </c>
      <c r="EE129" s="134">
        <f t="shared" si="123"/>
        <v>2.1688650439991269E-2</v>
      </c>
      <c r="EF129" s="134">
        <f t="shared" si="124"/>
        <v>1.3086611109340679E-2</v>
      </c>
      <c r="EG129" s="134">
        <f t="shared" si="125"/>
        <v>2.8917938744444736E-2</v>
      </c>
      <c r="EH129" s="134">
        <f t="shared" si="126"/>
        <v>7.8215901020433881E-2</v>
      </c>
      <c r="EI129" s="134">
        <f t="shared" si="127"/>
        <v>5.9272965310632197E-3</v>
      </c>
      <c r="EJ129" s="134">
        <f t="shared" si="128"/>
        <v>1.5978668328917478E-3</v>
      </c>
      <c r="EK129" s="134"/>
      <c r="EL129" s="134"/>
      <c r="EM129" s="134"/>
      <c r="EN129" s="134"/>
      <c r="EP129" s="64">
        <f t="shared" si="141"/>
        <v>242</v>
      </c>
      <c r="EQ129" s="128">
        <f>IFERROR('TLF GC - r3'!CQ129 / 'TLF GC - r3'!CP129, EQ130)</f>
        <v>0.98387998729773496</v>
      </c>
      <c r="ER129" s="128">
        <f>IFERROR('TLF GC - r3'!CS129 / 'TLF GC - r3'!CR129, ER130)</f>
        <v>2.1472116936585359</v>
      </c>
      <c r="ES129" s="128">
        <f>IFERROR('TLF GC - r3'!CU129 / 'TLF GC - r3'!CT129, ES130)</f>
        <v>1.5814423620757492</v>
      </c>
      <c r="ET129" s="128">
        <f>IFERROR('TLF GC - r3'!CW129 / 'TLF GC - r3'!CV129, ET130)</f>
        <v>1.6215153529693174</v>
      </c>
      <c r="EU129" s="128">
        <f>IFERROR('TLF GC - r3'!CY129 / 'TLF GC - r3'!CX129, EU130)</f>
        <v>2.456706814383562</v>
      </c>
      <c r="EV129" s="128">
        <f>IFERROR('TLF GC - r3'!DA129 / 'TLF GC - r3'!CZ129, EV130)</f>
        <v>1.0012951703795887</v>
      </c>
      <c r="EW129" s="128"/>
      <c r="EX129" s="128"/>
      <c r="EY129" s="128"/>
      <c r="EZ129" s="128"/>
      <c r="FB129" s="129">
        <f>'FF - r3'!A129</f>
        <v>242</v>
      </c>
      <c r="FC129" s="127">
        <f>'FF - r3'!B129</f>
        <v>2.2044000000000001E-2</v>
      </c>
      <c r="FD129" s="127">
        <f>'FF - r3'!C129</f>
        <v>6.0946999999999998E-3</v>
      </c>
      <c r="FE129" s="127">
        <f>'FF - r3'!D129</f>
        <v>1.8285800000000001E-2</v>
      </c>
      <c r="FF129" s="127">
        <f>'FF - r3'!E129</f>
        <v>4.8236300000000003E-2</v>
      </c>
      <c r="FG129" s="127">
        <f>'FF - r3'!F129</f>
        <v>2.4126999999999998E-3</v>
      </c>
      <c r="FH129" s="127">
        <f>'FF - r3'!G129</f>
        <v>1.5958000000000001E-3</v>
      </c>
      <c r="FI129" s="127">
        <f>'FF - r3'!H129</f>
        <v>4.7879999999999997E-3</v>
      </c>
      <c r="FJ129" s="127">
        <f>'FF - r3'!I129</f>
        <v>3.3191900000000003E-2</v>
      </c>
      <c r="FK129" s="127"/>
      <c r="FL129" s="127"/>
    </row>
    <row r="130" spans="1:168" x14ac:dyDescent="0.45">
      <c r="A130" s="63">
        <f t="shared" si="129"/>
        <v>244</v>
      </c>
      <c r="B130" s="134">
        <f t="shared" si="130"/>
        <v>6.6049999999999995E-4</v>
      </c>
      <c r="C130" s="134">
        <f t="shared" si="94"/>
        <v>6.3299999999999994E-5</v>
      </c>
      <c r="D130" s="134">
        <f t="shared" si="95"/>
        <v>1.0027E-3</v>
      </c>
      <c r="E130" s="134">
        <f t="shared" si="96"/>
        <v>4.5935900000000002E-2</v>
      </c>
      <c r="F130" s="134">
        <f t="shared" si="97"/>
        <v>6.7299999999999996E-5</v>
      </c>
      <c r="G130" s="134">
        <f t="shared" si="98"/>
        <v>1.0349999999999999E-4</v>
      </c>
      <c r="H130" s="134"/>
      <c r="I130" s="135"/>
      <c r="J130" s="135"/>
      <c r="K130" s="135"/>
      <c r="BX130" s="64">
        <f t="shared" si="131"/>
        <v>244</v>
      </c>
      <c r="BY130" s="119">
        <f t="shared" si="143"/>
        <v>6.6049999999999995E-4</v>
      </c>
      <c r="BZ130" s="119">
        <f t="shared" si="144"/>
        <v>6.6049999999999995E-4</v>
      </c>
      <c r="CA130" s="119">
        <f t="shared" si="145"/>
        <v>2.1810699999999999E-2</v>
      </c>
      <c r="CB130" s="126">
        <f t="shared" si="146"/>
        <v>6.3299999999999994E-5</v>
      </c>
      <c r="CC130" s="119">
        <f t="shared" si="147"/>
        <v>6.3299999999999994E-5</v>
      </c>
      <c r="CD130" s="119">
        <f t="shared" si="148"/>
        <v>6.0654000000000003E-3</v>
      </c>
      <c r="CE130" s="126">
        <f t="shared" si="149"/>
        <v>1.0027E-3</v>
      </c>
      <c r="CF130" s="119">
        <f t="shared" si="150"/>
        <v>1.0027E-3</v>
      </c>
      <c r="CG130" s="119">
        <f t="shared" si="151"/>
        <v>1.8198099999999998E-2</v>
      </c>
      <c r="CH130" s="126">
        <f t="shared" si="152"/>
        <v>4.5935900000000002E-2</v>
      </c>
      <c r="CI130" s="119">
        <f t="shared" si="153"/>
        <v>4.5935900000000002E-2</v>
      </c>
      <c r="CJ130" s="119">
        <f t="shared" si="154"/>
        <v>4.8089300000000001E-2</v>
      </c>
      <c r="CK130" s="126">
        <f t="shared" si="155"/>
        <v>6.7299999999999996E-5</v>
      </c>
      <c r="CL130" s="119">
        <f t="shared" si="156"/>
        <v>6.7299999999999996E-5</v>
      </c>
      <c r="CM130" s="119">
        <f t="shared" si="157"/>
        <v>2.3749999999999999E-3</v>
      </c>
      <c r="CN130" s="126">
        <f t="shared" si="158"/>
        <v>1.0349999999999999E-4</v>
      </c>
      <c r="CO130" s="119">
        <f t="shared" si="159"/>
        <v>1.0349999999999999E-4</v>
      </c>
      <c r="CP130" s="119">
        <f t="shared" si="160"/>
        <v>1.5472999999999999E-3</v>
      </c>
      <c r="CQ130" s="126"/>
      <c r="CR130" s="119"/>
      <c r="CS130" s="119"/>
      <c r="CT130" s="138"/>
      <c r="CU130" s="119"/>
      <c r="CV130" s="119"/>
      <c r="CW130" s="138"/>
      <c r="CX130" s="119"/>
      <c r="CY130" s="119"/>
      <c r="DF130" s="64">
        <f t="shared" si="132"/>
        <v>244</v>
      </c>
      <c r="DG130" s="134">
        <f t="shared" si="133"/>
        <v>6.6049999999999995E-4</v>
      </c>
      <c r="DH130" s="134">
        <f t="shared" si="134"/>
        <v>6.3299999999999994E-5</v>
      </c>
      <c r="DI130" s="134">
        <f t="shared" si="135"/>
        <v>1.0027E-3</v>
      </c>
      <c r="DJ130" s="134">
        <f t="shared" si="136"/>
        <v>4.5935900000000002E-2</v>
      </c>
      <c r="DK130" s="134">
        <f t="shared" si="137"/>
        <v>6.7299999999999996E-5</v>
      </c>
      <c r="DL130" s="134">
        <f t="shared" si="138"/>
        <v>1.0349999999999999E-4</v>
      </c>
      <c r="DM130" s="134"/>
      <c r="DN130" s="134"/>
      <c r="DO130" s="134"/>
      <c r="DP130" s="134"/>
      <c r="DQ130" s="32"/>
      <c r="DR130" s="64">
        <f t="shared" si="139"/>
        <v>244</v>
      </c>
      <c r="DS130" s="134">
        <f t="shared" si="142"/>
        <v>6.6049999999999995E-4</v>
      </c>
      <c r="DT130" s="134">
        <f t="shared" si="142"/>
        <v>6.3299999999999994E-5</v>
      </c>
      <c r="DU130" s="134">
        <f t="shared" si="142"/>
        <v>1.0027E-3</v>
      </c>
      <c r="DV130" s="134">
        <f t="shared" si="142"/>
        <v>4.5935900000000002E-2</v>
      </c>
      <c r="DW130" s="134">
        <f t="shared" si="142"/>
        <v>6.7299999999999996E-5</v>
      </c>
      <c r="DX130" s="134">
        <f t="shared" si="142"/>
        <v>1.0349999999999999E-4</v>
      </c>
      <c r="DY130" s="134"/>
      <c r="DZ130" s="134"/>
      <c r="EA130" s="134"/>
      <c r="EB130" s="134"/>
      <c r="ED130" s="64">
        <f t="shared" si="140"/>
        <v>244</v>
      </c>
      <c r="EE130" s="134">
        <f t="shared" si="123"/>
        <v>2.4651388199146952E-2</v>
      </c>
      <c r="EF130" s="134">
        <f t="shared" si="124"/>
        <v>1.1554796492444399E-2</v>
      </c>
      <c r="EG130" s="134">
        <f t="shared" si="125"/>
        <v>4.0831072701519672E-2</v>
      </c>
      <c r="EH130" s="134">
        <f t="shared" si="126"/>
        <v>8.2058541672244689E-2</v>
      </c>
      <c r="EI130" s="134">
        <f t="shared" si="127"/>
        <v>5.5839730729570353E-3</v>
      </c>
      <c r="EJ130" s="134">
        <f t="shared" si="128"/>
        <v>1.5472925302485868E-3</v>
      </c>
      <c r="EK130" s="134"/>
      <c r="EL130" s="134"/>
      <c r="EM130" s="134"/>
      <c r="EN130" s="134"/>
      <c r="EP130" s="64">
        <f t="shared" si="141"/>
        <v>244</v>
      </c>
      <c r="EQ130" s="128">
        <f>IFERROR('TLF GC - r3'!CQ130 / 'TLF GC - r3'!CP130, EQ131)</f>
        <v>1.1302428715789476</v>
      </c>
      <c r="ER130" s="128">
        <f>IFERROR('TLF GC - r3'!CS130 / 'TLF GC - r3'!CR130, ER131)</f>
        <v>1.9050345389330297</v>
      </c>
      <c r="ES130" s="128">
        <f>IFERROR('TLF GC - r3'!CU130 / 'TLF GC - r3'!CT130, ES131)</f>
        <v>2.2436997654436275</v>
      </c>
      <c r="ET130" s="128">
        <f>IFERROR('TLF GC - r3'!CW130 / 'TLF GC - r3'!CV130, ET131)</f>
        <v>1.7063783767333833</v>
      </c>
      <c r="EU130" s="128">
        <f>IFERROR('TLF GC - r3'!CY130 / 'TLF GC - r3'!CX130, EU131)</f>
        <v>2.3511465570345411</v>
      </c>
      <c r="EV130" s="128">
        <f>IFERROR('TLF GC - r3'!DA130 / 'TLF GC - r3'!CZ130, EV131)</f>
        <v>0.99999517239616553</v>
      </c>
      <c r="EW130" s="128"/>
      <c r="EX130" s="128"/>
      <c r="EY130" s="128"/>
      <c r="EZ130" s="128"/>
      <c r="FB130" s="129">
        <f>'FF - r3'!A130</f>
        <v>244</v>
      </c>
      <c r="FC130" s="127">
        <f>'FF - r3'!B130</f>
        <v>2.1810699999999999E-2</v>
      </c>
      <c r="FD130" s="127">
        <f>'FF - r3'!C130</f>
        <v>6.0654000000000003E-3</v>
      </c>
      <c r="FE130" s="127">
        <f>'FF - r3'!D130</f>
        <v>1.8198099999999998E-2</v>
      </c>
      <c r="FF130" s="127">
        <f>'FF - r3'!E130</f>
        <v>4.8089300000000001E-2</v>
      </c>
      <c r="FG130" s="127">
        <f>'FF - r3'!F130</f>
        <v>2.3749999999999999E-3</v>
      </c>
      <c r="FH130" s="127">
        <f>'FF - r3'!G130</f>
        <v>1.5472999999999999E-3</v>
      </c>
      <c r="FI130" s="127">
        <f>'FF - r3'!H130</f>
        <v>4.6424999999999999E-3</v>
      </c>
      <c r="FJ130" s="127">
        <f>'FF - r3'!I130</f>
        <v>3.3124199999999999E-2</v>
      </c>
      <c r="FK130" s="127"/>
      <c r="FL130" s="127"/>
    </row>
    <row r="131" spans="1:168" x14ac:dyDescent="0.45">
      <c r="A131" s="63">
        <f t="shared" si="129"/>
        <v>246</v>
      </c>
      <c r="B131" s="134">
        <f t="shared" si="130"/>
        <v>7.2230000000000005E-4</v>
      </c>
      <c r="C131" s="134">
        <f t="shared" si="94"/>
        <v>5.5600000000000003E-5</v>
      </c>
      <c r="D131" s="134">
        <f t="shared" si="95"/>
        <v>7.1109999999999999E-4</v>
      </c>
      <c r="E131" s="134">
        <f t="shared" si="96"/>
        <v>4.0094400000000002E-2</v>
      </c>
      <c r="F131" s="134">
        <f t="shared" si="97"/>
        <v>6.6000000000000005E-5</v>
      </c>
      <c r="G131" s="134">
        <f t="shared" si="98"/>
        <v>8.0799999999999999E-5</v>
      </c>
      <c r="H131" s="134"/>
      <c r="I131" s="135"/>
      <c r="J131" s="135"/>
      <c r="K131" s="135"/>
      <c r="BX131" s="64">
        <f t="shared" si="131"/>
        <v>246</v>
      </c>
      <c r="BY131" s="119">
        <f t="shared" si="143"/>
        <v>7.2230000000000005E-4</v>
      </c>
      <c r="BZ131" s="119">
        <f t="shared" si="144"/>
        <v>7.2230000000000005E-4</v>
      </c>
      <c r="CA131" s="119">
        <f t="shared" si="145"/>
        <v>2.15774E-2</v>
      </c>
      <c r="CB131" s="126">
        <f t="shared" si="146"/>
        <v>5.5600000000000003E-5</v>
      </c>
      <c r="CC131" s="119">
        <f t="shared" si="147"/>
        <v>5.5600000000000003E-5</v>
      </c>
      <c r="CD131" s="119">
        <f t="shared" si="148"/>
        <v>6.0362000000000002E-3</v>
      </c>
      <c r="CE131" s="126">
        <f t="shared" si="149"/>
        <v>7.1109999999999999E-4</v>
      </c>
      <c r="CF131" s="119">
        <f t="shared" si="150"/>
        <v>7.1109999999999999E-4</v>
      </c>
      <c r="CG131" s="119">
        <f t="shared" si="151"/>
        <v>1.8110299999999999E-2</v>
      </c>
      <c r="CH131" s="126">
        <f t="shared" si="152"/>
        <v>4.0094400000000002E-2</v>
      </c>
      <c r="CI131" s="119">
        <f t="shared" si="153"/>
        <v>4.0094400000000002E-2</v>
      </c>
      <c r="CJ131" s="119">
        <f t="shared" si="154"/>
        <v>4.7942400000000003E-2</v>
      </c>
      <c r="CK131" s="126">
        <f t="shared" si="155"/>
        <v>6.6000000000000005E-5</v>
      </c>
      <c r="CL131" s="119">
        <f t="shared" si="156"/>
        <v>6.6000000000000005E-5</v>
      </c>
      <c r="CM131" s="119">
        <f t="shared" si="157"/>
        <v>2.3373000000000001E-3</v>
      </c>
      <c r="CN131" s="126">
        <f t="shared" si="158"/>
        <v>8.0799999999999999E-5</v>
      </c>
      <c r="CO131" s="119">
        <f t="shared" si="159"/>
        <v>8.0799999999999999E-5</v>
      </c>
      <c r="CP131" s="119">
        <f t="shared" si="160"/>
        <v>1.4988E-3</v>
      </c>
      <c r="CQ131" s="126"/>
      <c r="CR131" s="119"/>
      <c r="CS131" s="119"/>
      <c r="CT131" s="138"/>
      <c r="CU131" s="119"/>
      <c r="CV131" s="119"/>
      <c r="CW131" s="138"/>
      <c r="CX131" s="119"/>
      <c r="CY131" s="119"/>
      <c r="DF131" s="64">
        <f t="shared" si="132"/>
        <v>246</v>
      </c>
      <c r="DG131" s="134">
        <f t="shared" si="133"/>
        <v>7.2230000000000005E-4</v>
      </c>
      <c r="DH131" s="134">
        <f t="shared" si="134"/>
        <v>5.5600000000000003E-5</v>
      </c>
      <c r="DI131" s="134">
        <f t="shared" si="135"/>
        <v>7.1109999999999999E-4</v>
      </c>
      <c r="DJ131" s="134">
        <f t="shared" si="136"/>
        <v>4.0094400000000002E-2</v>
      </c>
      <c r="DK131" s="134">
        <f t="shared" si="137"/>
        <v>6.6000000000000005E-5</v>
      </c>
      <c r="DL131" s="134">
        <f t="shared" si="138"/>
        <v>8.0799999999999999E-5</v>
      </c>
      <c r="DM131" s="134"/>
      <c r="DN131" s="134"/>
      <c r="DO131" s="134"/>
      <c r="DP131" s="134"/>
      <c r="DQ131" s="32"/>
      <c r="DR131" s="64">
        <f t="shared" si="139"/>
        <v>246</v>
      </c>
      <c r="DS131" s="134">
        <f t="shared" si="142"/>
        <v>7.2230000000000005E-4</v>
      </c>
      <c r="DT131" s="134">
        <f t="shared" si="142"/>
        <v>5.5600000000000003E-5</v>
      </c>
      <c r="DU131" s="134">
        <f t="shared" si="142"/>
        <v>7.1109999999999999E-4</v>
      </c>
      <c r="DV131" s="134">
        <f t="shared" si="142"/>
        <v>4.0094400000000002E-2</v>
      </c>
      <c r="DW131" s="134">
        <f t="shared" si="142"/>
        <v>6.6000000000000005E-5</v>
      </c>
      <c r="DX131" s="134">
        <f t="shared" si="142"/>
        <v>8.0799999999999999E-5</v>
      </c>
      <c r="DY131" s="134"/>
      <c r="DZ131" s="134"/>
      <c r="EA131" s="134"/>
      <c r="EB131" s="134"/>
      <c r="ED131" s="64">
        <f t="shared" si="140"/>
        <v>246</v>
      </c>
      <c r="EE131" s="134">
        <f t="shared" si="123"/>
        <v>2.6954520034427908E-2</v>
      </c>
      <c r="EF131" s="134">
        <f t="shared" si="124"/>
        <v>1.0139288479421566E-2</v>
      </c>
      <c r="EG131" s="134">
        <f t="shared" si="125"/>
        <v>2.8956333164144966E-2</v>
      </c>
      <c r="EH131" s="134">
        <f t="shared" si="126"/>
        <v>7.1623449261789207E-2</v>
      </c>
      <c r="EI131" s="134">
        <f t="shared" si="127"/>
        <v>5.4781241695008517E-3</v>
      </c>
      <c r="EJ131" s="134">
        <f t="shared" si="128"/>
        <v>1.2075237047941541E-3</v>
      </c>
      <c r="EK131" s="134"/>
      <c r="EL131" s="134"/>
      <c r="EM131" s="134"/>
      <c r="EN131" s="134"/>
      <c r="EP131" s="64">
        <f t="shared" si="141"/>
        <v>246</v>
      </c>
      <c r="EQ131" s="128">
        <f>IFERROR('TLF GC - r3'!CQ131 / 'TLF GC - r3'!CP131, EQ132)</f>
        <v>1.2492014809211447</v>
      </c>
      <c r="ER131" s="128">
        <f>IFERROR('TLF GC - r3'!CS131 / 'TLF GC - r3'!CR131, ER132)</f>
        <v>1.6797469400320675</v>
      </c>
      <c r="ES131" s="128">
        <f>IFERROR('TLF GC - r3'!CU131 / 'TLF GC - r3'!CT131, ES132)</f>
        <v>1.5988875481988132</v>
      </c>
      <c r="ET131" s="128">
        <f>IFERROR('TLF GC - r3'!CW131 / 'TLF GC - r3'!CV131, ET132)</f>
        <v>1.4939479304705063</v>
      </c>
      <c r="EU131" s="128">
        <f>IFERROR('TLF GC - r3'!CY131 / 'TLF GC - r3'!CX131, EU132)</f>
        <v>2.3437830699956579</v>
      </c>
      <c r="EV131" s="128">
        <f>IFERROR('TLF GC - r3'!DA131 / 'TLF GC - r3'!CZ131, EV132)</f>
        <v>0.80566033146127181</v>
      </c>
      <c r="EW131" s="128"/>
      <c r="EX131" s="128"/>
      <c r="EY131" s="128"/>
      <c r="EZ131" s="128"/>
      <c r="FB131" s="129">
        <f>'FF - r3'!A131</f>
        <v>246</v>
      </c>
      <c r="FC131" s="127">
        <f>'FF - r3'!B131</f>
        <v>2.15774E-2</v>
      </c>
      <c r="FD131" s="127">
        <f>'FF - r3'!C131</f>
        <v>6.0362000000000002E-3</v>
      </c>
      <c r="FE131" s="127">
        <f>'FF - r3'!D131</f>
        <v>1.8110299999999999E-2</v>
      </c>
      <c r="FF131" s="127">
        <f>'FF - r3'!E131</f>
        <v>4.7942400000000003E-2</v>
      </c>
      <c r="FG131" s="127">
        <f>'FF - r3'!F131</f>
        <v>2.3373000000000001E-3</v>
      </c>
      <c r="FH131" s="127">
        <f>'FF - r3'!G131</f>
        <v>1.4988E-3</v>
      </c>
      <c r="FI131" s="127">
        <f>'FF - r3'!H131</f>
        <v>4.4968999999999999E-3</v>
      </c>
      <c r="FJ131" s="127">
        <f>'FF - r3'!I131</f>
        <v>3.30564E-2</v>
      </c>
      <c r="FK131" s="127"/>
      <c r="FL131" s="127"/>
    </row>
    <row r="132" spans="1:168" x14ac:dyDescent="0.45">
      <c r="A132" s="63">
        <f t="shared" si="129"/>
        <v>248</v>
      </c>
      <c r="B132" s="134">
        <f t="shared" si="130"/>
        <v>5.7260000000000004E-4</v>
      </c>
      <c r="C132" s="134">
        <f t="shared" si="94"/>
        <v>4.9299999999999999E-5</v>
      </c>
      <c r="D132" s="134">
        <f t="shared" si="95"/>
        <v>1.3159000000000001E-3</v>
      </c>
      <c r="E132" s="134">
        <f t="shared" si="96"/>
        <v>4.3659999999999997E-2</v>
      </c>
      <c r="F132" s="134">
        <f t="shared" si="97"/>
        <v>7.0099999999999996E-5</v>
      </c>
      <c r="G132" s="134">
        <f t="shared" si="98"/>
        <v>1.17E-4</v>
      </c>
      <c r="H132" s="134"/>
      <c r="I132" s="135"/>
      <c r="J132" s="135"/>
      <c r="K132" s="135"/>
      <c r="BX132" s="64">
        <f t="shared" si="131"/>
        <v>248</v>
      </c>
      <c r="BY132" s="119">
        <f t="shared" si="143"/>
        <v>5.7260000000000004E-4</v>
      </c>
      <c r="BZ132" s="119">
        <f t="shared" si="144"/>
        <v>5.7260000000000004E-4</v>
      </c>
      <c r="CA132" s="119">
        <f t="shared" si="145"/>
        <v>2.1343999999999998E-2</v>
      </c>
      <c r="CB132" s="126">
        <f t="shared" si="146"/>
        <v>4.9299999999999999E-5</v>
      </c>
      <c r="CC132" s="119">
        <f t="shared" si="147"/>
        <v>4.9299999999999999E-5</v>
      </c>
      <c r="CD132" s="119">
        <f t="shared" si="148"/>
        <v>6.0068999999999999E-3</v>
      </c>
      <c r="CE132" s="126">
        <f t="shared" si="149"/>
        <v>1.3159000000000001E-3</v>
      </c>
      <c r="CF132" s="119">
        <f t="shared" si="150"/>
        <v>1.3159000000000001E-3</v>
      </c>
      <c r="CG132" s="119">
        <f t="shared" si="151"/>
        <v>1.80226E-2</v>
      </c>
      <c r="CH132" s="126">
        <f t="shared" si="152"/>
        <v>4.3659999999999997E-2</v>
      </c>
      <c r="CI132" s="119">
        <f t="shared" si="153"/>
        <v>4.3659999999999997E-2</v>
      </c>
      <c r="CJ132" s="119">
        <f t="shared" si="154"/>
        <v>4.7795400000000002E-2</v>
      </c>
      <c r="CK132" s="126">
        <f t="shared" si="155"/>
        <v>7.0099999999999996E-5</v>
      </c>
      <c r="CL132" s="119">
        <f t="shared" si="156"/>
        <v>7.0099999999999996E-5</v>
      </c>
      <c r="CM132" s="119">
        <f t="shared" si="157"/>
        <v>2.2996000000000002E-3</v>
      </c>
      <c r="CN132" s="126">
        <f t="shared" si="158"/>
        <v>1.17E-4</v>
      </c>
      <c r="CO132" s="119">
        <f t="shared" si="159"/>
        <v>1.17E-4</v>
      </c>
      <c r="CP132" s="119">
        <f t="shared" si="160"/>
        <v>1.4503000000000001E-3</v>
      </c>
      <c r="CQ132" s="126"/>
      <c r="CR132" s="119"/>
      <c r="CS132" s="119"/>
      <c r="CT132" s="138"/>
      <c r="CU132" s="119"/>
      <c r="CV132" s="119"/>
      <c r="CW132" s="138"/>
      <c r="CX132" s="119"/>
      <c r="CY132" s="119"/>
      <c r="DF132" s="64">
        <f t="shared" si="132"/>
        <v>248</v>
      </c>
      <c r="DG132" s="134">
        <f t="shared" si="133"/>
        <v>5.7260000000000004E-4</v>
      </c>
      <c r="DH132" s="134">
        <f t="shared" si="134"/>
        <v>4.9299999999999999E-5</v>
      </c>
      <c r="DI132" s="134">
        <f t="shared" si="135"/>
        <v>1.3159000000000001E-3</v>
      </c>
      <c r="DJ132" s="134">
        <f t="shared" si="136"/>
        <v>4.3659999999999997E-2</v>
      </c>
      <c r="DK132" s="134">
        <f t="shared" si="137"/>
        <v>7.0099999999999996E-5</v>
      </c>
      <c r="DL132" s="134">
        <f t="shared" si="138"/>
        <v>1.17E-4</v>
      </c>
      <c r="DM132" s="134"/>
      <c r="DN132" s="134"/>
      <c r="DO132" s="134"/>
      <c r="DP132" s="134"/>
      <c r="DQ132" s="32"/>
      <c r="DR132" s="64">
        <f t="shared" si="139"/>
        <v>248</v>
      </c>
      <c r="DS132" s="134">
        <f t="shared" si="142"/>
        <v>5.7260000000000004E-4</v>
      </c>
      <c r="DT132" s="134">
        <f t="shared" si="142"/>
        <v>4.9299999999999999E-5</v>
      </c>
      <c r="DU132" s="134">
        <f t="shared" si="142"/>
        <v>1.3159000000000001E-3</v>
      </c>
      <c r="DV132" s="134">
        <f t="shared" si="142"/>
        <v>4.3659999999999997E-2</v>
      </c>
      <c r="DW132" s="134">
        <f t="shared" si="142"/>
        <v>7.0099999999999996E-5</v>
      </c>
      <c r="DX132" s="134">
        <f t="shared" si="142"/>
        <v>1.17E-4</v>
      </c>
      <c r="DY132" s="134"/>
      <c r="DZ132" s="134"/>
      <c r="EA132" s="134"/>
      <c r="EB132" s="134"/>
      <c r="ED132" s="64">
        <f t="shared" si="140"/>
        <v>248</v>
      </c>
      <c r="EE132" s="134">
        <f t="shared" si="123"/>
        <v>2.1371128254452212E-2</v>
      </c>
      <c r="EF132" s="134">
        <f t="shared" si="124"/>
        <v>8.9949604638285968E-3</v>
      </c>
      <c r="EG132" s="134">
        <f t="shared" si="125"/>
        <v>5.3584233628866169E-2</v>
      </c>
      <c r="EH132" s="134">
        <f t="shared" si="126"/>
        <v>7.7992980409626878E-2</v>
      </c>
      <c r="EI132" s="134">
        <f t="shared" si="127"/>
        <v>5.818763458694161E-3</v>
      </c>
      <c r="EJ132" s="134">
        <f t="shared" si="128"/>
        <v>1.7476608556488908E-3</v>
      </c>
      <c r="EK132" s="134"/>
      <c r="EL132" s="134"/>
      <c r="EM132" s="134"/>
      <c r="EN132" s="134"/>
      <c r="EP132" s="64">
        <f t="shared" si="141"/>
        <v>248</v>
      </c>
      <c r="EQ132" s="128">
        <f>IFERROR('TLF GC - r3'!CQ132 / 'TLF GC - r3'!CP132, EQ133)</f>
        <v>1.0012710014267341</v>
      </c>
      <c r="ER132" s="128">
        <f>IFERROR('TLF GC - r3'!CS132 / 'TLF GC - r3'!CR132, ER133)</f>
        <v>1.4974380235776519</v>
      </c>
      <c r="ES132" s="128">
        <f>IFERROR('TLF GC - r3'!CU132 / 'TLF GC - r3'!CT132, ES133)</f>
        <v>2.9731688895534591</v>
      </c>
      <c r="ET132" s="128">
        <f>IFERROR('TLF GC - r3'!CW132 / 'TLF GC - r3'!CV132, ET133)</f>
        <v>1.6318093458706668</v>
      </c>
      <c r="EU132" s="128">
        <f>IFERROR('TLF GC - r3'!CY132 / 'TLF GC - r3'!CX132, EU133)</f>
        <v>2.5303372146000003</v>
      </c>
      <c r="EV132" s="128">
        <f>IFERROR('TLF GC - r3'!DA132 / 'TLF GC - r3'!CZ132, EV133)</f>
        <v>1.2050340313375789</v>
      </c>
      <c r="EW132" s="128"/>
      <c r="EX132" s="128"/>
      <c r="EY132" s="128"/>
      <c r="EZ132" s="128"/>
      <c r="FB132" s="129">
        <f>'FF - r3'!A132</f>
        <v>248</v>
      </c>
      <c r="FC132" s="127">
        <f>'FF - r3'!B132</f>
        <v>2.1343999999999998E-2</v>
      </c>
      <c r="FD132" s="127">
        <f>'FF - r3'!C132</f>
        <v>6.0068999999999999E-3</v>
      </c>
      <c r="FE132" s="127">
        <f>'FF - r3'!D132</f>
        <v>1.80226E-2</v>
      </c>
      <c r="FF132" s="127">
        <f>'FF - r3'!E132</f>
        <v>4.7795400000000002E-2</v>
      </c>
      <c r="FG132" s="127">
        <f>'FF - r3'!F132</f>
        <v>2.2996000000000002E-3</v>
      </c>
      <c r="FH132" s="127">
        <f>'FF - r3'!G132</f>
        <v>1.4503000000000001E-3</v>
      </c>
      <c r="FI132" s="127">
        <f>'FF - r3'!H132</f>
        <v>4.3514000000000001E-3</v>
      </c>
      <c r="FJ132" s="127">
        <f>'FF - r3'!I132</f>
        <v>3.2988700000000003E-2</v>
      </c>
      <c r="FK132" s="127"/>
      <c r="FL132" s="127"/>
    </row>
    <row r="133" spans="1:168" x14ac:dyDescent="0.45">
      <c r="A133" s="63">
        <f t="shared" si="129"/>
        <v>250</v>
      </c>
      <c r="B133" s="134">
        <f t="shared" si="130"/>
        <v>5.8E-4</v>
      </c>
      <c r="C133" s="134">
        <f t="shared" si="94"/>
        <v>4.6999999999999997E-5</v>
      </c>
      <c r="D133" s="134">
        <f t="shared" si="95"/>
        <v>1.0106E-3</v>
      </c>
      <c r="E133" s="134">
        <f t="shared" si="96"/>
        <v>5.5029500000000002E-2</v>
      </c>
      <c r="F133" s="134">
        <f t="shared" si="97"/>
        <v>5.27E-5</v>
      </c>
      <c r="G133" s="134">
        <f t="shared" si="98"/>
        <v>1.22E-4</v>
      </c>
      <c r="H133" s="134"/>
      <c r="I133" s="135"/>
      <c r="J133" s="135"/>
      <c r="K133" s="135"/>
      <c r="BX133" s="64">
        <f t="shared" si="131"/>
        <v>250</v>
      </c>
      <c r="BY133" s="119">
        <f t="shared" si="143"/>
        <v>5.8E-4</v>
      </c>
      <c r="BZ133" s="119">
        <f t="shared" si="144"/>
        <v>5.8E-4</v>
      </c>
      <c r="CA133" s="119">
        <f t="shared" si="145"/>
        <v>2.11107E-2</v>
      </c>
      <c r="CB133" s="126">
        <f t="shared" si="146"/>
        <v>4.6999999999999997E-5</v>
      </c>
      <c r="CC133" s="119">
        <f t="shared" si="147"/>
        <v>4.6999999999999997E-5</v>
      </c>
      <c r="CD133" s="119">
        <f t="shared" si="148"/>
        <v>5.9776999999999999E-3</v>
      </c>
      <c r="CE133" s="126">
        <f t="shared" si="149"/>
        <v>1.0106E-3</v>
      </c>
      <c r="CF133" s="119">
        <f t="shared" si="150"/>
        <v>1.0106E-3</v>
      </c>
      <c r="CG133" s="119">
        <f t="shared" si="151"/>
        <v>1.7934800000000001E-2</v>
      </c>
      <c r="CH133" s="126">
        <f t="shared" si="152"/>
        <v>5.5029500000000002E-2</v>
      </c>
      <c r="CI133" s="119">
        <f t="shared" si="153"/>
        <v>5.5029500000000002E-2</v>
      </c>
      <c r="CJ133" s="119">
        <f t="shared" si="154"/>
        <v>4.76484E-2</v>
      </c>
      <c r="CK133" s="126">
        <f t="shared" si="155"/>
        <v>5.27E-5</v>
      </c>
      <c r="CL133" s="119">
        <f t="shared" si="156"/>
        <v>5.27E-5</v>
      </c>
      <c r="CM133" s="119">
        <f t="shared" si="157"/>
        <v>2.2618999999999998E-3</v>
      </c>
      <c r="CN133" s="126">
        <f t="shared" si="158"/>
        <v>1.22E-4</v>
      </c>
      <c r="CO133" s="119">
        <f t="shared" si="159"/>
        <v>1.22E-4</v>
      </c>
      <c r="CP133" s="119">
        <f t="shared" si="160"/>
        <v>1.4017999999999999E-3</v>
      </c>
      <c r="CQ133" s="126"/>
      <c r="CR133" s="119"/>
      <c r="CS133" s="119"/>
      <c r="CT133" s="138"/>
      <c r="CU133" s="119"/>
      <c r="CV133" s="119"/>
      <c r="CW133" s="138"/>
      <c r="CX133" s="119"/>
      <c r="CY133" s="119"/>
      <c r="DF133" s="64">
        <f t="shared" si="132"/>
        <v>250</v>
      </c>
      <c r="DG133" s="134">
        <f t="shared" si="133"/>
        <v>5.8E-4</v>
      </c>
      <c r="DH133" s="134">
        <f t="shared" si="134"/>
        <v>4.6999999999999997E-5</v>
      </c>
      <c r="DI133" s="134">
        <f t="shared" si="135"/>
        <v>1.0106E-3</v>
      </c>
      <c r="DJ133" s="134">
        <f t="shared" si="136"/>
        <v>5.5029500000000002E-2</v>
      </c>
      <c r="DK133" s="134">
        <f t="shared" si="137"/>
        <v>5.27E-5</v>
      </c>
      <c r="DL133" s="134">
        <f t="shared" si="138"/>
        <v>1.22E-4</v>
      </c>
      <c r="DM133" s="134"/>
      <c r="DN133" s="134"/>
      <c r="DO133" s="134"/>
      <c r="DP133" s="134"/>
      <c r="DQ133" s="32"/>
      <c r="DR133" s="64">
        <f t="shared" si="139"/>
        <v>250</v>
      </c>
      <c r="DS133" s="134">
        <f t="shared" si="142"/>
        <v>5.8E-4</v>
      </c>
      <c r="DT133" s="134">
        <f t="shared" si="142"/>
        <v>4.6999999999999997E-5</v>
      </c>
      <c r="DU133" s="134">
        <f t="shared" si="142"/>
        <v>1.0106E-3</v>
      </c>
      <c r="DV133" s="134">
        <f t="shared" si="142"/>
        <v>5.5029500000000002E-2</v>
      </c>
      <c r="DW133" s="134">
        <f t="shared" si="142"/>
        <v>5.27E-5</v>
      </c>
      <c r="DX133" s="134">
        <f t="shared" si="142"/>
        <v>1.22E-4</v>
      </c>
      <c r="DY133" s="134"/>
      <c r="DZ133" s="134"/>
      <c r="EA133" s="134"/>
      <c r="EB133" s="134"/>
      <c r="ED133" s="64">
        <f t="shared" si="140"/>
        <v>250</v>
      </c>
      <c r="EE133" s="134">
        <f t="shared" si="123"/>
        <v>2.1644232903942677E-2</v>
      </c>
      <c r="EF133" s="134">
        <f t="shared" si="124"/>
        <v>8.5673914405820784E-3</v>
      </c>
      <c r="EG133" s="134">
        <f t="shared" si="125"/>
        <v>4.1150488296086946E-2</v>
      </c>
      <c r="EH133" s="134">
        <f t="shared" si="126"/>
        <v>9.8303069693709333E-2</v>
      </c>
      <c r="EI133" s="134">
        <f t="shared" si="127"/>
        <v>4.3741660237965182E-3</v>
      </c>
      <c r="EJ133" s="134">
        <f t="shared" si="128"/>
        <v>1.8232978876013247E-3</v>
      </c>
      <c r="EK133" s="134"/>
      <c r="EL133" s="134"/>
      <c r="EM133" s="134"/>
      <c r="EN133" s="134"/>
      <c r="EP133" s="64">
        <f t="shared" si="141"/>
        <v>250</v>
      </c>
      <c r="EQ133" s="128">
        <f>IFERROR('TLF GC - r3'!CQ133 / 'TLF GC - r3'!CP133, EQ134)</f>
        <v>1.0252731033998246</v>
      </c>
      <c r="ER133" s="128">
        <f>IFERROR('TLF GC - r3'!CS133 / 'TLF GC - r3'!CR133, ER134)</f>
        <v>1.4332253944798297</v>
      </c>
      <c r="ES133" s="128">
        <f>IFERROR('TLF GC - r3'!CU133 / 'TLF GC - r3'!CT133, ES134)</f>
        <v>2.2944492437098236</v>
      </c>
      <c r="ET133" s="128">
        <f>IFERROR('TLF GC - r3'!CW133 / 'TLF GC - r3'!CV133, ET134)</f>
        <v>2.0630927731825062</v>
      </c>
      <c r="EU133" s="128">
        <f>IFERROR('TLF GC - r3'!CY133 / 'TLF GC - r3'!CX133, EU134)</f>
        <v>1.9338458923013921</v>
      </c>
      <c r="EV133" s="128">
        <f>IFERROR('TLF GC - r3'!DA133 / 'TLF GC - r3'!CZ133, EV134)</f>
        <v>1.3006833268664038</v>
      </c>
      <c r="EW133" s="128"/>
      <c r="EX133" s="128"/>
      <c r="EY133" s="128"/>
      <c r="EZ133" s="128"/>
      <c r="FB133" s="129">
        <f>'FF - r3'!A133</f>
        <v>250</v>
      </c>
      <c r="FC133" s="127">
        <f>'FF - r3'!B133</f>
        <v>2.11107E-2</v>
      </c>
      <c r="FD133" s="127">
        <f>'FF - r3'!C133</f>
        <v>5.9776999999999999E-3</v>
      </c>
      <c r="FE133" s="127">
        <f>'FF - r3'!D133</f>
        <v>1.7934800000000001E-2</v>
      </c>
      <c r="FF133" s="127">
        <f>'FF - r3'!E133</f>
        <v>4.76484E-2</v>
      </c>
      <c r="FG133" s="127">
        <f>'FF - r3'!F133</f>
        <v>2.2618999999999998E-3</v>
      </c>
      <c r="FH133" s="127">
        <f>'FF - r3'!G133</f>
        <v>1.4017999999999999E-3</v>
      </c>
      <c r="FI133" s="127">
        <f>'FF - r3'!H133</f>
        <v>4.2058E-3</v>
      </c>
      <c r="FJ133" s="127">
        <f>'FF - r3'!I133</f>
        <v>3.2920999999999999E-2</v>
      </c>
      <c r="FK133" s="127"/>
      <c r="FL133" s="127"/>
    </row>
    <row r="134" spans="1:168" x14ac:dyDescent="0.45">
      <c r="A134" s="63">
        <f t="shared" si="129"/>
        <v>252</v>
      </c>
      <c r="B134" s="134">
        <f t="shared" si="130"/>
        <v>5.6689999999999996E-4</v>
      </c>
      <c r="C134" s="134">
        <f t="shared" si="94"/>
        <v>4.3600000000000003E-5</v>
      </c>
      <c r="D134" s="134">
        <f t="shared" si="95"/>
        <v>1.1264999999999999E-3</v>
      </c>
      <c r="E134" s="134">
        <f t="shared" si="96"/>
        <v>4.13824E-2</v>
      </c>
      <c r="F134" s="134">
        <f t="shared" si="97"/>
        <v>4.7700000000000001E-5</v>
      </c>
      <c r="G134" s="134">
        <f t="shared" si="98"/>
        <v>8.0400000000000003E-5</v>
      </c>
      <c r="H134" s="134"/>
      <c r="I134" s="135"/>
      <c r="J134" s="135"/>
      <c r="K134" s="135"/>
      <c r="BX134" s="64">
        <f t="shared" si="131"/>
        <v>252</v>
      </c>
      <c r="BY134" s="119">
        <f t="shared" si="143"/>
        <v>5.6689999999999996E-4</v>
      </c>
      <c r="BZ134" s="119">
        <f t="shared" si="144"/>
        <v>5.6689999999999996E-4</v>
      </c>
      <c r="CA134" s="119">
        <f t="shared" si="145"/>
        <v>2.0877400000000001E-2</v>
      </c>
      <c r="CB134" s="126">
        <f t="shared" si="146"/>
        <v>4.3600000000000003E-5</v>
      </c>
      <c r="CC134" s="119">
        <f t="shared" si="147"/>
        <v>4.3600000000000003E-5</v>
      </c>
      <c r="CD134" s="119">
        <f t="shared" si="148"/>
        <v>5.9484000000000004E-3</v>
      </c>
      <c r="CE134" s="126">
        <f t="shared" si="149"/>
        <v>1.1264999999999999E-3</v>
      </c>
      <c r="CF134" s="119">
        <f t="shared" si="150"/>
        <v>1.1264999999999999E-3</v>
      </c>
      <c r="CG134" s="119">
        <f t="shared" si="151"/>
        <v>1.7847100000000001E-2</v>
      </c>
      <c r="CH134" s="126">
        <f t="shared" si="152"/>
        <v>4.13824E-2</v>
      </c>
      <c r="CI134" s="119">
        <f t="shared" si="153"/>
        <v>4.13824E-2</v>
      </c>
      <c r="CJ134" s="119">
        <f t="shared" si="154"/>
        <v>4.7501500000000002E-2</v>
      </c>
      <c r="CK134" s="126">
        <f t="shared" si="155"/>
        <v>4.7700000000000001E-5</v>
      </c>
      <c r="CL134" s="119">
        <f t="shared" si="156"/>
        <v>4.7700000000000001E-5</v>
      </c>
      <c r="CM134" s="119">
        <f t="shared" si="157"/>
        <v>2.2242E-3</v>
      </c>
      <c r="CN134" s="126">
        <f t="shared" si="158"/>
        <v>8.0400000000000003E-5</v>
      </c>
      <c r="CO134" s="119">
        <f t="shared" si="159"/>
        <v>8.0400000000000003E-5</v>
      </c>
      <c r="CP134" s="119">
        <f t="shared" si="160"/>
        <v>1.3568E-3</v>
      </c>
      <c r="CQ134" s="126"/>
      <c r="CR134" s="119"/>
      <c r="CS134" s="119"/>
      <c r="CT134" s="138"/>
      <c r="CU134" s="119"/>
      <c r="CV134" s="119"/>
      <c r="CW134" s="138"/>
      <c r="CX134" s="119"/>
      <c r="CY134" s="119"/>
      <c r="DF134" s="64">
        <f t="shared" si="132"/>
        <v>252</v>
      </c>
      <c r="DG134" s="134">
        <f t="shared" si="133"/>
        <v>5.6689999999999996E-4</v>
      </c>
      <c r="DH134" s="134">
        <f t="shared" si="134"/>
        <v>4.3600000000000003E-5</v>
      </c>
      <c r="DI134" s="134">
        <f t="shared" si="135"/>
        <v>1.1264999999999999E-3</v>
      </c>
      <c r="DJ134" s="134">
        <f t="shared" si="136"/>
        <v>4.13824E-2</v>
      </c>
      <c r="DK134" s="134">
        <f t="shared" si="137"/>
        <v>4.7700000000000001E-5</v>
      </c>
      <c r="DL134" s="134">
        <f t="shared" si="138"/>
        <v>8.0400000000000003E-5</v>
      </c>
      <c r="DM134" s="134"/>
      <c r="DN134" s="134"/>
      <c r="DO134" s="134"/>
      <c r="DP134" s="134"/>
      <c r="DQ134" s="32"/>
      <c r="DR134" s="64">
        <f t="shared" si="139"/>
        <v>252</v>
      </c>
      <c r="DS134" s="134">
        <f t="shared" si="142"/>
        <v>5.6689999999999996E-4</v>
      </c>
      <c r="DT134" s="134">
        <f t="shared" si="142"/>
        <v>4.3600000000000003E-5</v>
      </c>
      <c r="DU134" s="134">
        <f t="shared" si="142"/>
        <v>1.1264999999999999E-3</v>
      </c>
      <c r="DV134" s="134">
        <f t="shared" si="142"/>
        <v>4.13824E-2</v>
      </c>
      <c r="DW134" s="134">
        <f t="shared" si="142"/>
        <v>4.7700000000000001E-5</v>
      </c>
      <c r="DX134" s="134">
        <f t="shared" si="142"/>
        <v>8.0400000000000003E-5</v>
      </c>
      <c r="DY134" s="134"/>
      <c r="DZ134" s="134"/>
      <c r="EA134" s="134"/>
      <c r="EB134" s="134"/>
      <c r="ED134" s="64">
        <f t="shared" si="140"/>
        <v>252</v>
      </c>
      <c r="EE134" s="134">
        <f t="shared" si="123"/>
        <v>2.1158149465376652E-2</v>
      </c>
      <c r="EF134" s="134">
        <f t="shared" si="124"/>
        <v>7.9638835665770836E-3</v>
      </c>
      <c r="EG134" s="134">
        <f t="shared" si="125"/>
        <v>4.5872836732463111E-2</v>
      </c>
      <c r="EH134" s="134">
        <f t="shared" si="126"/>
        <v>7.3924210897925918E-2</v>
      </c>
      <c r="EI134" s="134">
        <f t="shared" si="127"/>
        <v>3.9614129692926939E-3</v>
      </c>
      <c r="EJ134" s="134">
        <f t="shared" si="128"/>
        <v>1.2011740784481203E-3</v>
      </c>
      <c r="EK134" s="134"/>
      <c r="EL134" s="134"/>
      <c r="EM134" s="134"/>
      <c r="EN134" s="134"/>
      <c r="EP134" s="64">
        <f t="shared" si="141"/>
        <v>252</v>
      </c>
      <c r="EQ134" s="128">
        <f>IFERROR('TLF GC - r3'!CQ134 / 'TLF GC - r3'!CP134, EQ135)</f>
        <v>1.0134475301223644</v>
      </c>
      <c r="ER134" s="128">
        <f>IFERROR('TLF GC - r3'!CS134 / 'TLF GC - r3'!CR134, ER135)</f>
        <v>1.3388278472491904</v>
      </c>
      <c r="ES134" s="128">
        <f>IFERROR('TLF GC - r3'!CU134 / 'TLF GC - r3'!CT134, ES135)</f>
        <v>2.570324407464692</v>
      </c>
      <c r="ET134" s="128">
        <f>IFERROR('TLF GC - r3'!CW134 / 'TLF GC - r3'!CV134, ET135)</f>
        <v>1.5562500320605857</v>
      </c>
      <c r="EU134" s="128">
        <f>IFERROR('TLF GC - r3'!CY134 / 'TLF GC - r3'!CX134, EU135)</f>
        <v>1.781050701057771</v>
      </c>
      <c r="EV134" s="128">
        <f>IFERROR('TLF GC - r3'!DA134 / 'TLF GC - r3'!CZ134, EV135)</f>
        <v>0.88529929130905094</v>
      </c>
      <c r="EW134" s="128"/>
      <c r="EX134" s="128"/>
      <c r="EY134" s="128"/>
      <c r="EZ134" s="128"/>
      <c r="FB134" s="129">
        <f>'FF - r3'!A134</f>
        <v>252</v>
      </c>
      <c r="FC134" s="127">
        <f>'FF - r3'!B134</f>
        <v>2.0877400000000001E-2</v>
      </c>
      <c r="FD134" s="127">
        <f>'FF - r3'!C134</f>
        <v>5.9484000000000004E-3</v>
      </c>
      <c r="FE134" s="127">
        <f>'FF - r3'!D134</f>
        <v>1.7847100000000001E-2</v>
      </c>
      <c r="FF134" s="127">
        <f>'FF - r3'!E134</f>
        <v>4.7501500000000002E-2</v>
      </c>
      <c r="FG134" s="127">
        <f>'FF - r3'!F134</f>
        <v>2.2242E-3</v>
      </c>
      <c r="FH134" s="127">
        <f>'FF - r3'!G134</f>
        <v>1.3568E-3</v>
      </c>
      <c r="FI134" s="127">
        <f>'FF - r3'!H134</f>
        <v>4.0708000000000003E-3</v>
      </c>
      <c r="FJ134" s="127">
        <f>'FF - r3'!I134</f>
        <v>3.2853199999999999E-2</v>
      </c>
      <c r="FK134" s="127"/>
      <c r="FL134" s="127"/>
    </row>
    <row r="135" spans="1:168" x14ac:dyDescent="0.45">
      <c r="A135" s="63">
        <f t="shared" si="129"/>
        <v>254</v>
      </c>
      <c r="B135" s="134">
        <f t="shared" si="130"/>
        <v>6.7089999999999999E-4</v>
      </c>
      <c r="C135" s="134">
        <f t="shared" si="94"/>
        <v>3.7599999999999999E-5</v>
      </c>
      <c r="D135" s="134">
        <f t="shared" si="95"/>
        <v>1.0281000000000001E-3</v>
      </c>
      <c r="E135" s="134">
        <f t="shared" si="96"/>
        <v>5.15836E-2</v>
      </c>
      <c r="F135" s="134">
        <f t="shared" si="97"/>
        <v>4.6300000000000001E-5</v>
      </c>
      <c r="G135" s="134">
        <f t="shared" si="98"/>
        <v>6.9900000000000005E-5</v>
      </c>
      <c r="H135" s="134"/>
      <c r="I135" s="135"/>
      <c r="J135" s="135"/>
      <c r="K135" s="135"/>
      <c r="BX135" s="64">
        <f t="shared" si="131"/>
        <v>254</v>
      </c>
      <c r="BY135" s="119">
        <f t="shared" si="143"/>
        <v>6.7089999999999999E-4</v>
      </c>
      <c r="BZ135" s="119">
        <f t="shared" si="144"/>
        <v>6.7089999999999999E-4</v>
      </c>
      <c r="CA135" s="119">
        <f t="shared" si="145"/>
        <v>2.0644099999999999E-2</v>
      </c>
      <c r="CB135" s="126">
        <f t="shared" si="146"/>
        <v>3.7599999999999999E-5</v>
      </c>
      <c r="CC135" s="119">
        <f t="shared" si="147"/>
        <v>3.7599999999999999E-5</v>
      </c>
      <c r="CD135" s="119">
        <f t="shared" si="148"/>
        <v>5.9192000000000003E-3</v>
      </c>
      <c r="CE135" s="126">
        <f t="shared" si="149"/>
        <v>1.0281000000000001E-3</v>
      </c>
      <c r="CF135" s="119">
        <f t="shared" si="150"/>
        <v>1.0281000000000001E-3</v>
      </c>
      <c r="CG135" s="119">
        <f t="shared" si="151"/>
        <v>1.7759299999999999E-2</v>
      </c>
      <c r="CH135" s="126">
        <f t="shared" si="152"/>
        <v>5.15836E-2</v>
      </c>
      <c r="CI135" s="119">
        <f t="shared" si="153"/>
        <v>5.15836E-2</v>
      </c>
      <c r="CJ135" s="119">
        <f t="shared" si="154"/>
        <v>4.7354500000000001E-2</v>
      </c>
      <c r="CK135" s="126">
        <f t="shared" si="155"/>
        <v>4.6300000000000001E-5</v>
      </c>
      <c r="CL135" s="119">
        <f t="shared" si="156"/>
        <v>4.6300000000000001E-5</v>
      </c>
      <c r="CM135" s="119">
        <f t="shared" si="157"/>
        <v>2.1865000000000001E-3</v>
      </c>
      <c r="CN135" s="126">
        <f t="shared" si="158"/>
        <v>6.9900000000000005E-5</v>
      </c>
      <c r="CO135" s="119">
        <f t="shared" si="159"/>
        <v>6.9900000000000005E-5</v>
      </c>
      <c r="CP135" s="119">
        <f t="shared" si="160"/>
        <v>1.3152999999999999E-3</v>
      </c>
      <c r="CQ135" s="126"/>
      <c r="CR135" s="119"/>
      <c r="CS135" s="119"/>
      <c r="CT135" s="138"/>
      <c r="CU135" s="119"/>
      <c r="CV135" s="119"/>
      <c r="CW135" s="138"/>
      <c r="CX135" s="119"/>
      <c r="CY135" s="119"/>
      <c r="DF135" s="64">
        <f t="shared" si="132"/>
        <v>254</v>
      </c>
      <c r="DG135" s="134">
        <f t="shared" si="133"/>
        <v>6.7089999999999999E-4</v>
      </c>
      <c r="DH135" s="134">
        <f t="shared" si="134"/>
        <v>3.7599999999999999E-5</v>
      </c>
      <c r="DI135" s="134">
        <f t="shared" si="135"/>
        <v>1.0281000000000001E-3</v>
      </c>
      <c r="DJ135" s="134">
        <f t="shared" si="136"/>
        <v>5.15836E-2</v>
      </c>
      <c r="DK135" s="134">
        <f t="shared" si="137"/>
        <v>4.6300000000000001E-5</v>
      </c>
      <c r="DL135" s="134">
        <f t="shared" si="138"/>
        <v>6.9900000000000005E-5</v>
      </c>
      <c r="DM135" s="134"/>
      <c r="DN135" s="134"/>
      <c r="DO135" s="134"/>
      <c r="DP135" s="134"/>
      <c r="DQ135" s="32"/>
      <c r="DR135" s="64">
        <f t="shared" si="139"/>
        <v>254</v>
      </c>
      <c r="DS135" s="134">
        <f t="shared" si="142"/>
        <v>6.7089999999999999E-4</v>
      </c>
      <c r="DT135" s="134">
        <f t="shared" si="142"/>
        <v>3.7599999999999999E-5</v>
      </c>
      <c r="DU135" s="134">
        <f t="shared" si="142"/>
        <v>1.0281000000000001E-3</v>
      </c>
      <c r="DV135" s="134">
        <f t="shared" si="142"/>
        <v>5.15836E-2</v>
      </c>
      <c r="DW135" s="134">
        <f t="shared" si="142"/>
        <v>4.6300000000000001E-5</v>
      </c>
      <c r="DX135" s="134">
        <f t="shared" si="142"/>
        <v>6.9900000000000005E-5</v>
      </c>
      <c r="DY135" s="134"/>
      <c r="DZ135" s="134"/>
      <c r="EA135" s="134"/>
      <c r="EB135" s="134"/>
      <c r="ED135" s="64">
        <f t="shared" si="140"/>
        <v>254</v>
      </c>
      <c r="EE135" s="134">
        <f t="shared" si="123"/>
        <v>2.5036939665513996E-2</v>
      </c>
      <c r="EF135" s="134">
        <f t="shared" si="124"/>
        <v>6.8698894379516052E-3</v>
      </c>
      <c r="EG135" s="134">
        <f t="shared" si="125"/>
        <v>4.1865707761298269E-2</v>
      </c>
      <c r="EH135" s="134">
        <f t="shared" si="126"/>
        <v>9.2147494790589174E-2</v>
      </c>
      <c r="EI135" s="134">
        <f t="shared" si="127"/>
        <v>3.8445451785293914E-3</v>
      </c>
      <c r="EJ135" s="134">
        <f t="shared" si="128"/>
        <v>1.04441178830745E-3</v>
      </c>
      <c r="EK135" s="134"/>
      <c r="EL135" s="134"/>
      <c r="EM135" s="134"/>
      <c r="EN135" s="134"/>
      <c r="EP135" s="64">
        <f t="shared" si="141"/>
        <v>254</v>
      </c>
      <c r="EQ135" s="128">
        <f>IFERROR('TLF GC - r3'!CQ135 / 'TLF GC - r3'!CP135, EQ136)</f>
        <v>1.2127891099885195</v>
      </c>
      <c r="ER135" s="128">
        <f>IFERROR('TLF GC - r3'!CS135 / 'TLF GC - r3'!CR135, ER136)</f>
        <v>1.160611136294027</v>
      </c>
      <c r="ES135" s="128">
        <f>IFERROR('TLF GC - r3'!CU135 / 'TLF GC - r3'!CT135, ES136)</f>
        <v>2.3573962803318977</v>
      </c>
      <c r="ET135" s="128">
        <f>IFERROR('TLF GC - r3'!CW135 / 'TLF GC - r3'!CV135, ET136)</f>
        <v>1.9459078818399345</v>
      </c>
      <c r="EU135" s="128">
        <f>IFERROR('TLF GC - r3'!CY135 / 'TLF GC - r3'!CX135, EU136)</f>
        <v>1.7583101662608696</v>
      </c>
      <c r="EV135" s="128">
        <f>IFERROR('TLF GC - r3'!DA135 / 'TLF GC - r3'!CZ135, EV136)</f>
        <v>0.79404834509803857</v>
      </c>
      <c r="EW135" s="128"/>
      <c r="EX135" s="128"/>
      <c r="EY135" s="128"/>
      <c r="EZ135" s="128"/>
      <c r="FB135" s="129">
        <f>'FF - r3'!A135</f>
        <v>254</v>
      </c>
      <c r="FC135" s="127">
        <f>'FF - r3'!B135</f>
        <v>2.0644099999999999E-2</v>
      </c>
      <c r="FD135" s="127">
        <f>'FF - r3'!C135</f>
        <v>5.9192000000000003E-3</v>
      </c>
      <c r="FE135" s="127">
        <f>'FF - r3'!D135</f>
        <v>1.7759299999999999E-2</v>
      </c>
      <c r="FF135" s="127">
        <f>'FF - r3'!E135</f>
        <v>4.7354500000000001E-2</v>
      </c>
      <c r="FG135" s="127">
        <f>'FF - r3'!F135</f>
        <v>2.1865000000000001E-3</v>
      </c>
      <c r="FH135" s="127">
        <f>'FF - r3'!G135</f>
        <v>1.3152999999999999E-3</v>
      </c>
      <c r="FI135" s="127">
        <f>'FF - r3'!H135</f>
        <v>3.9462000000000004E-3</v>
      </c>
      <c r="FJ135" s="127">
        <f>'FF - r3'!I135</f>
        <v>3.2785500000000002E-2</v>
      </c>
      <c r="FK135" s="127"/>
      <c r="FL135" s="127"/>
    </row>
    <row r="136" spans="1:168" x14ac:dyDescent="0.45">
      <c r="A136" s="63">
        <f t="shared" si="129"/>
        <v>256</v>
      </c>
      <c r="B136" s="134">
        <f t="shared" si="130"/>
        <v>6.4740000000000002E-4</v>
      </c>
      <c r="C136" s="134">
        <f t="shared" ref="C136:C157" si="161">ROUND(DH136, 7)</f>
        <v>2.8399999999999999E-5</v>
      </c>
      <c r="D136" s="134">
        <f t="shared" ref="D136:D157" si="162">ROUND(DI136, 7)</f>
        <v>1.0383E-3</v>
      </c>
      <c r="E136" s="134">
        <f t="shared" ref="E136:E157" si="163">ROUND(DJ136, 7)</f>
        <v>4.61839E-2</v>
      </c>
      <c r="F136" s="134">
        <f t="shared" ref="F136:F157" si="164">ROUND(DK136, 7)</f>
        <v>3.3099999999999998E-5</v>
      </c>
      <c r="G136" s="134">
        <f t="shared" ref="G136:G157" si="165">ROUND(DL136, 7)</f>
        <v>1.004E-4</v>
      </c>
      <c r="H136" s="134"/>
      <c r="I136" s="135"/>
      <c r="J136" s="135"/>
      <c r="K136" s="135"/>
      <c r="BX136" s="64">
        <f t="shared" si="131"/>
        <v>256</v>
      </c>
      <c r="BY136" s="119">
        <f t="shared" ref="BY136:BY167" si="166">B136</f>
        <v>6.4740000000000002E-4</v>
      </c>
      <c r="BZ136" s="119">
        <f t="shared" ref="BZ136:BZ156" si="167">DS136</f>
        <v>6.4740000000000002E-4</v>
      </c>
      <c r="CA136" s="119">
        <f t="shared" ref="CA136:CA156" si="168">FC136</f>
        <v>2.04107E-2</v>
      </c>
      <c r="CB136" s="126">
        <f t="shared" ref="CB136:CB167" si="169">C136</f>
        <v>2.8399999999999999E-5</v>
      </c>
      <c r="CC136" s="119">
        <f t="shared" ref="CC136:CC156" si="170">DT136</f>
        <v>2.8399999999999999E-5</v>
      </c>
      <c r="CD136" s="119">
        <f t="shared" ref="CD136:CD156" si="171">FD136</f>
        <v>5.8899E-3</v>
      </c>
      <c r="CE136" s="126">
        <f t="shared" ref="CE136:CE167" si="172">D136</f>
        <v>1.0383E-3</v>
      </c>
      <c r="CF136" s="119">
        <f t="shared" ref="CF136:CF156" si="173">DU136</f>
        <v>1.0383E-3</v>
      </c>
      <c r="CG136" s="119">
        <f t="shared" ref="CG136:CG156" si="174">FE136</f>
        <v>1.7671599999999999E-2</v>
      </c>
      <c r="CH136" s="126">
        <f t="shared" ref="CH136:CH167" si="175">E136</f>
        <v>4.61839E-2</v>
      </c>
      <c r="CI136" s="119">
        <f t="shared" ref="CI136:CI156" si="176">DV136</f>
        <v>4.61839E-2</v>
      </c>
      <c r="CJ136" s="119">
        <f t="shared" ref="CJ136:CJ156" si="177">FF136</f>
        <v>4.7207499999999999E-2</v>
      </c>
      <c r="CK136" s="126">
        <f t="shared" ref="CK136:CK167" si="178">F136</f>
        <v>3.3099999999999998E-5</v>
      </c>
      <c r="CL136" s="119">
        <f t="shared" ref="CL136:CL156" si="179">DW136</f>
        <v>3.3099999999999998E-5</v>
      </c>
      <c r="CM136" s="119">
        <f t="shared" ref="CM136:CM156" si="180">FG136</f>
        <v>2.1488000000000002E-3</v>
      </c>
      <c r="CN136" s="126">
        <f t="shared" ref="CN136:CN167" si="181">G136</f>
        <v>1.004E-4</v>
      </c>
      <c r="CO136" s="119">
        <f t="shared" ref="CO136:CO156" si="182">DX136</f>
        <v>1.004E-4</v>
      </c>
      <c r="CP136" s="119">
        <f t="shared" ref="CP136:CP156" si="183">FH136</f>
        <v>1.2773000000000001E-3</v>
      </c>
      <c r="CQ136" s="126"/>
      <c r="CR136" s="119"/>
      <c r="CS136" s="119"/>
      <c r="CT136" s="138"/>
      <c r="CU136" s="119"/>
      <c r="CV136" s="119"/>
      <c r="CW136" s="138"/>
      <c r="CX136" s="119"/>
      <c r="CY136" s="119"/>
      <c r="DF136" s="64">
        <f t="shared" si="132"/>
        <v>256</v>
      </c>
      <c r="DG136" s="134">
        <f t="shared" si="133"/>
        <v>6.4740000000000002E-4</v>
      </c>
      <c r="DH136" s="134">
        <f t="shared" si="134"/>
        <v>2.8399999999999999E-5</v>
      </c>
      <c r="DI136" s="134">
        <f t="shared" si="135"/>
        <v>1.0383E-3</v>
      </c>
      <c r="DJ136" s="134">
        <f t="shared" si="136"/>
        <v>4.61839E-2</v>
      </c>
      <c r="DK136" s="134">
        <f t="shared" si="137"/>
        <v>3.3099999999999998E-5</v>
      </c>
      <c r="DL136" s="134">
        <f t="shared" si="138"/>
        <v>1.004E-4</v>
      </c>
      <c r="DM136" s="134"/>
      <c r="DN136" s="134"/>
      <c r="DO136" s="134"/>
      <c r="DP136" s="134"/>
      <c r="DQ136" s="32"/>
      <c r="DR136" s="64">
        <f t="shared" si="139"/>
        <v>256</v>
      </c>
      <c r="DS136" s="134">
        <f t="shared" si="142"/>
        <v>6.4740000000000002E-4</v>
      </c>
      <c r="DT136" s="134">
        <f t="shared" si="142"/>
        <v>2.8399999999999999E-5</v>
      </c>
      <c r="DU136" s="134">
        <f t="shared" si="142"/>
        <v>1.0383E-3</v>
      </c>
      <c r="DV136" s="134">
        <f t="shared" ref="DV136:DV156" si="184">ROUND(EH136 / EH$3, 7)</f>
        <v>4.61839E-2</v>
      </c>
      <c r="DW136" s="134">
        <f t="shared" ref="DW136:DW156" si="185">ROUND(EI136 / EI$3, 7)</f>
        <v>3.3099999999999998E-5</v>
      </c>
      <c r="DX136" s="134">
        <f t="shared" ref="DX136:DX156" si="186">ROUND(EJ136 / EJ$3, 7)</f>
        <v>1.004E-4</v>
      </c>
      <c r="DY136" s="134"/>
      <c r="DZ136" s="134"/>
      <c r="EA136" s="134"/>
      <c r="EB136" s="134"/>
      <c r="ED136" s="64">
        <f t="shared" si="140"/>
        <v>256</v>
      </c>
      <c r="EE136" s="134">
        <f t="shared" ref="EE136:EE199" si="187">FC136 * EQ136</f>
        <v>2.416214018927142E-2</v>
      </c>
      <c r="EF136" s="134">
        <f t="shared" ref="EF136:EF199" si="188">FD136 * ER136</f>
        <v>5.179106708002713E-3</v>
      </c>
      <c r="EG136" s="134">
        <f t="shared" ref="EG136:EG199" si="189">FE136 * ES136</f>
        <v>4.2277695491671451E-2</v>
      </c>
      <c r="EH136" s="134">
        <f t="shared" ref="EH136:EH199" si="190">FF136 * ET136</f>
        <v>8.250151344606256E-2</v>
      </c>
      <c r="EI136" s="134">
        <f t="shared" ref="EI136:EI199" si="191">FG136 * EU136</f>
        <v>2.7479114959376738E-3</v>
      </c>
      <c r="EJ136" s="134">
        <f t="shared" ref="EJ136:EJ199" si="192">FH136 * EV136</f>
        <v>1.5004567348025466E-3</v>
      </c>
      <c r="EK136" s="134"/>
      <c r="EL136" s="134"/>
      <c r="EM136" s="134"/>
      <c r="EN136" s="134"/>
      <c r="EP136" s="64">
        <f t="shared" si="141"/>
        <v>256</v>
      </c>
      <c r="EQ136" s="128">
        <f>IFERROR('TLF GC - r3'!CQ136 / 'TLF GC - r3'!CP136, EQ137)</f>
        <v>1.1837977232173036</v>
      </c>
      <c r="ER136" s="128">
        <f>IFERROR('TLF GC - r3'!CS136 / 'TLF GC - r3'!CR136, ER137)</f>
        <v>0.87931997283531349</v>
      </c>
      <c r="ES136" s="128">
        <f>IFERROR('TLF GC - r3'!CU136 / 'TLF GC - r3'!CT136, ES137)</f>
        <v>2.3924090343642597</v>
      </c>
      <c r="ET136" s="128">
        <f>IFERROR('TLF GC - r3'!CW136 / 'TLF GC - r3'!CV136, ET137)</f>
        <v>1.7476357241129601</v>
      </c>
      <c r="EU136" s="128">
        <f>IFERROR('TLF GC - r3'!CY136 / 'TLF GC - r3'!CX136, EU137)</f>
        <v>1.2788121258086715</v>
      </c>
      <c r="EV136" s="128">
        <f>IFERROR('TLF GC - r3'!DA136 / 'TLF GC - r3'!CZ136, EV137)</f>
        <v>1.1747097273957148</v>
      </c>
      <c r="EW136" s="128"/>
      <c r="EX136" s="128"/>
      <c r="EY136" s="128"/>
      <c r="EZ136" s="128"/>
      <c r="FB136" s="129">
        <f>'FF - r3'!A136</f>
        <v>256</v>
      </c>
      <c r="FC136" s="127">
        <f>'FF - r3'!B136</f>
        <v>2.04107E-2</v>
      </c>
      <c r="FD136" s="127">
        <f>'FF - r3'!C136</f>
        <v>5.8899E-3</v>
      </c>
      <c r="FE136" s="127">
        <f>'FF - r3'!D136</f>
        <v>1.7671599999999999E-2</v>
      </c>
      <c r="FF136" s="127">
        <f>'FF - r3'!E136</f>
        <v>4.7207499999999999E-2</v>
      </c>
      <c r="FG136" s="127">
        <f>'FF - r3'!F136</f>
        <v>2.1488000000000002E-3</v>
      </c>
      <c r="FH136" s="127">
        <f>'FF - r3'!G136</f>
        <v>1.2773000000000001E-3</v>
      </c>
      <c r="FI136" s="127">
        <f>'FF - r3'!H136</f>
        <v>3.8322E-3</v>
      </c>
      <c r="FJ136" s="127">
        <f>'FF - r3'!I136</f>
        <v>3.2717799999999998E-2</v>
      </c>
      <c r="FK136" s="127"/>
      <c r="FL136" s="127"/>
    </row>
    <row r="137" spans="1:168" x14ac:dyDescent="0.45">
      <c r="A137" s="63">
        <f t="shared" ref="A137:A157" si="193">$FB137</f>
        <v>258</v>
      </c>
      <c r="B137" s="134">
        <f t="shared" ref="B137:B157" si="194">ROUND(DG137, 7)</f>
        <v>6.4599999999999998E-4</v>
      </c>
      <c r="C137" s="134">
        <f t="shared" si="161"/>
        <v>3.2299999999999999E-5</v>
      </c>
      <c r="D137" s="134">
        <f t="shared" si="162"/>
        <v>1.5035000000000001E-3</v>
      </c>
      <c r="E137" s="134">
        <f t="shared" si="163"/>
        <v>2.9850999999999999E-2</v>
      </c>
      <c r="F137" s="134">
        <f t="shared" si="164"/>
        <v>3.01E-5</v>
      </c>
      <c r="G137" s="134">
        <f t="shared" si="165"/>
        <v>8.1799999999999996E-5</v>
      </c>
      <c r="H137" s="134"/>
      <c r="I137" s="135"/>
      <c r="J137" s="135"/>
      <c r="K137" s="135"/>
      <c r="BX137" s="64">
        <f t="shared" ref="BX137:BX168" si="195">$FB137</f>
        <v>258</v>
      </c>
      <c r="BY137" s="119">
        <f t="shared" si="166"/>
        <v>6.4599999999999998E-4</v>
      </c>
      <c r="BZ137" s="119">
        <f t="shared" si="167"/>
        <v>6.4599999999999998E-4</v>
      </c>
      <c r="CA137" s="119">
        <f t="shared" si="168"/>
        <v>2.0177400000000002E-2</v>
      </c>
      <c r="CB137" s="126">
        <f t="shared" si="169"/>
        <v>3.2299999999999999E-5</v>
      </c>
      <c r="CC137" s="119">
        <f t="shared" si="170"/>
        <v>3.2299999999999999E-5</v>
      </c>
      <c r="CD137" s="119">
        <f t="shared" si="171"/>
        <v>5.8606999999999999E-3</v>
      </c>
      <c r="CE137" s="126">
        <f t="shared" si="172"/>
        <v>1.5035000000000001E-3</v>
      </c>
      <c r="CF137" s="119">
        <f t="shared" si="173"/>
        <v>1.5035000000000001E-3</v>
      </c>
      <c r="CG137" s="119">
        <f t="shared" si="174"/>
        <v>1.75839E-2</v>
      </c>
      <c r="CH137" s="126">
        <f t="shared" si="175"/>
        <v>2.9850999999999999E-2</v>
      </c>
      <c r="CI137" s="119">
        <f t="shared" si="176"/>
        <v>2.9850999999999999E-2</v>
      </c>
      <c r="CJ137" s="119">
        <f t="shared" si="177"/>
        <v>4.7060600000000001E-2</v>
      </c>
      <c r="CK137" s="126">
        <f t="shared" si="178"/>
        <v>3.01E-5</v>
      </c>
      <c r="CL137" s="119">
        <f t="shared" si="179"/>
        <v>3.01E-5</v>
      </c>
      <c r="CM137" s="119">
        <f t="shared" si="180"/>
        <v>2.1110999999999999E-3</v>
      </c>
      <c r="CN137" s="126">
        <f t="shared" si="181"/>
        <v>8.1799999999999996E-5</v>
      </c>
      <c r="CO137" s="119">
        <f t="shared" si="182"/>
        <v>8.1799999999999996E-5</v>
      </c>
      <c r="CP137" s="119">
        <f t="shared" si="183"/>
        <v>1.2428000000000001E-3</v>
      </c>
      <c r="CQ137" s="126"/>
      <c r="CR137" s="119"/>
      <c r="CS137" s="119"/>
      <c r="CT137" s="138"/>
      <c r="CU137" s="119"/>
      <c r="CV137" s="119"/>
      <c r="CW137" s="138"/>
      <c r="CX137" s="119"/>
      <c r="CY137" s="119"/>
      <c r="DF137" s="64">
        <f t="shared" ref="DF137:DF208" si="196">$FB137</f>
        <v>258</v>
      </c>
      <c r="DG137" s="134">
        <f t="shared" ref="DG137:DG200" si="197">DS137</f>
        <v>6.4599999999999998E-4</v>
      </c>
      <c r="DH137" s="134">
        <f t="shared" ref="DH137:DH200" si="198">DT137</f>
        <v>3.2299999999999999E-5</v>
      </c>
      <c r="DI137" s="134">
        <f t="shared" ref="DI137:DI200" si="199">DU137</f>
        <v>1.5035000000000001E-3</v>
      </c>
      <c r="DJ137" s="134">
        <f t="shared" ref="DJ137:DJ200" si="200">DV137</f>
        <v>2.9850999999999999E-2</v>
      </c>
      <c r="DK137" s="134">
        <f t="shared" ref="DK137:DK200" si="201">DW137</f>
        <v>3.01E-5</v>
      </c>
      <c r="DL137" s="134">
        <f t="shared" ref="DL137:DL200" si="202">DX137</f>
        <v>8.1799999999999996E-5</v>
      </c>
      <c r="DM137" s="134"/>
      <c r="DN137" s="134"/>
      <c r="DO137" s="134"/>
      <c r="DP137" s="134"/>
      <c r="DQ137" s="32"/>
      <c r="DR137" s="64">
        <f t="shared" ref="DR137:DR208" si="203">$FB137</f>
        <v>258</v>
      </c>
      <c r="DS137" s="134">
        <f t="shared" ref="DS137:DS156" si="204">ROUND(EE137 / EE$3, 7)</f>
        <v>6.4599999999999998E-4</v>
      </c>
      <c r="DT137" s="134">
        <f t="shared" ref="DT137:DT156" si="205">ROUND(EF137 / EF$3, 7)</f>
        <v>3.2299999999999999E-5</v>
      </c>
      <c r="DU137" s="134">
        <f t="shared" ref="DU137:DU156" si="206">ROUND(EG137 / EG$3, 7)</f>
        <v>1.5035000000000001E-3</v>
      </c>
      <c r="DV137" s="134">
        <f t="shared" si="184"/>
        <v>2.9850999999999999E-2</v>
      </c>
      <c r="DW137" s="134">
        <f t="shared" si="185"/>
        <v>3.01E-5</v>
      </c>
      <c r="DX137" s="134">
        <f t="shared" si="186"/>
        <v>8.1799999999999996E-5</v>
      </c>
      <c r="DY137" s="134"/>
      <c r="DZ137" s="134"/>
      <c r="EA137" s="134"/>
      <c r="EB137" s="134"/>
      <c r="ED137" s="64">
        <f t="shared" ref="ED137:ED208" si="207">$FB137</f>
        <v>258</v>
      </c>
      <c r="EE137" s="134">
        <f t="shared" si="187"/>
        <v>2.4110475230973458E-2</v>
      </c>
      <c r="EF137" s="134">
        <f t="shared" si="188"/>
        <v>5.8894052136126878E-3</v>
      </c>
      <c r="EG137" s="134">
        <f t="shared" si="189"/>
        <v>6.1223278603021403E-2</v>
      </c>
      <c r="EH137" s="134">
        <f t="shared" si="190"/>
        <v>5.3324866323158172E-2</v>
      </c>
      <c r="EI137" s="134">
        <f t="shared" si="191"/>
        <v>2.4985396111474457E-3</v>
      </c>
      <c r="EJ137" s="134">
        <f t="shared" si="192"/>
        <v>1.2229391119734914E-3</v>
      </c>
      <c r="EK137" s="134"/>
      <c r="EL137" s="134"/>
      <c r="EM137" s="134"/>
      <c r="EN137" s="134"/>
      <c r="EP137" s="64">
        <f t="shared" ref="EP137:EP208" si="208">$FB137</f>
        <v>258</v>
      </c>
      <c r="EQ137" s="128">
        <f>IFERROR('TLF GC - r3'!CQ137 / 'TLF GC - r3'!CP137, EQ138)</f>
        <v>1.1949247787610622</v>
      </c>
      <c r="ER137" s="128">
        <f>IFERROR('TLF GC - r3'!CS137 / 'TLF GC - r3'!CR137, ER138)</f>
        <v>1.0048979155412643</v>
      </c>
      <c r="ES137" s="128">
        <f>IFERROR('TLF GC - r3'!CU137 / 'TLF GC - r3'!CT137, ES138)</f>
        <v>3.4817804129357768</v>
      </c>
      <c r="ET137" s="128">
        <f>IFERROR('TLF GC - r3'!CW137 / 'TLF GC - r3'!CV137, ET138)</f>
        <v>1.133110634440661</v>
      </c>
      <c r="EU137" s="128">
        <f>IFERROR('TLF GC - r3'!CY137 / 'TLF GC - r3'!CX137, EU138)</f>
        <v>1.1835249922540125</v>
      </c>
      <c r="EV137" s="128">
        <f>IFERROR('TLF GC - r3'!DA137 / 'TLF GC - r3'!CZ137, EV138)</f>
        <v>0.98401924040351729</v>
      </c>
      <c r="EW137" s="128"/>
      <c r="EX137" s="128"/>
      <c r="EY137" s="128"/>
      <c r="EZ137" s="128"/>
      <c r="FB137" s="129">
        <f>'FF - r3'!A137</f>
        <v>258</v>
      </c>
      <c r="FC137" s="127">
        <f>'FF - r3'!B137</f>
        <v>2.0177400000000002E-2</v>
      </c>
      <c r="FD137" s="127">
        <f>'FF - r3'!C137</f>
        <v>5.8606999999999999E-3</v>
      </c>
      <c r="FE137" s="127">
        <f>'FF - r3'!D137</f>
        <v>1.75839E-2</v>
      </c>
      <c r="FF137" s="127">
        <f>'FF - r3'!E137</f>
        <v>4.7060600000000001E-2</v>
      </c>
      <c r="FG137" s="127">
        <f>'FF - r3'!F137</f>
        <v>2.1110999999999999E-3</v>
      </c>
      <c r="FH137" s="127">
        <f>'FF - r3'!G137</f>
        <v>1.2428000000000001E-3</v>
      </c>
      <c r="FI137" s="127">
        <f>'FF - r3'!H137</f>
        <v>3.7287000000000002E-3</v>
      </c>
      <c r="FJ137" s="127">
        <f>'FF - r3'!I137</f>
        <v>3.2650100000000001E-2</v>
      </c>
      <c r="FK137" s="127"/>
      <c r="FL137" s="127"/>
    </row>
    <row r="138" spans="1:168" x14ac:dyDescent="0.45">
      <c r="A138" s="63">
        <f t="shared" si="193"/>
        <v>260</v>
      </c>
      <c r="B138" s="134">
        <f t="shared" si="194"/>
        <v>5.9100000000000005E-4</v>
      </c>
      <c r="C138" s="134">
        <f t="shared" si="161"/>
        <v>3.9900000000000001E-5</v>
      </c>
      <c r="D138" s="134">
        <f t="shared" si="162"/>
        <v>1.2861000000000001E-3</v>
      </c>
      <c r="E138" s="134">
        <f t="shared" si="163"/>
        <v>1.7481199999999999E-2</v>
      </c>
      <c r="F138" s="134">
        <f t="shared" si="164"/>
        <v>2.73E-5</v>
      </c>
      <c r="G138" s="134">
        <f t="shared" si="165"/>
        <v>6.5300000000000002E-5</v>
      </c>
      <c r="H138" s="134"/>
      <c r="I138" s="135"/>
      <c r="J138" s="135"/>
      <c r="K138" s="135"/>
      <c r="BX138" s="64">
        <f t="shared" si="195"/>
        <v>260</v>
      </c>
      <c r="BY138" s="119">
        <f t="shared" si="166"/>
        <v>5.9100000000000005E-4</v>
      </c>
      <c r="BZ138" s="119">
        <f t="shared" si="167"/>
        <v>5.9100000000000005E-4</v>
      </c>
      <c r="CA138" s="119">
        <f t="shared" si="168"/>
        <v>1.9944099999999999E-2</v>
      </c>
      <c r="CB138" s="126">
        <f t="shared" si="169"/>
        <v>3.9900000000000001E-5</v>
      </c>
      <c r="CC138" s="119">
        <f t="shared" si="170"/>
        <v>3.9900000000000001E-5</v>
      </c>
      <c r="CD138" s="119">
        <f t="shared" si="171"/>
        <v>5.8314999999999999E-3</v>
      </c>
      <c r="CE138" s="126">
        <f t="shared" si="172"/>
        <v>1.2861000000000001E-3</v>
      </c>
      <c r="CF138" s="119">
        <f t="shared" si="173"/>
        <v>1.2861000000000001E-3</v>
      </c>
      <c r="CG138" s="119">
        <f t="shared" si="174"/>
        <v>1.7496100000000001E-2</v>
      </c>
      <c r="CH138" s="126">
        <f t="shared" si="175"/>
        <v>1.7481199999999999E-2</v>
      </c>
      <c r="CI138" s="119">
        <f t="shared" si="176"/>
        <v>1.7481199999999999E-2</v>
      </c>
      <c r="CJ138" s="119">
        <f t="shared" si="177"/>
        <v>4.69136E-2</v>
      </c>
      <c r="CK138" s="126">
        <f t="shared" si="178"/>
        <v>2.73E-5</v>
      </c>
      <c r="CL138" s="119">
        <f t="shared" si="179"/>
        <v>2.73E-5</v>
      </c>
      <c r="CM138" s="119">
        <f t="shared" si="180"/>
        <v>2.0734E-3</v>
      </c>
      <c r="CN138" s="126">
        <f t="shared" si="181"/>
        <v>6.5300000000000002E-5</v>
      </c>
      <c r="CO138" s="119">
        <f t="shared" si="182"/>
        <v>6.5300000000000002E-5</v>
      </c>
      <c r="CP138" s="119">
        <f t="shared" si="183"/>
        <v>1.2118000000000001E-3</v>
      </c>
      <c r="CQ138" s="126"/>
      <c r="CR138" s="119"/>
      <c r="CS138" s="119"/>
      <c r="CT138" s="138"/>
      <c r="CU138" s="119"/>
      <c r="CV138" s="119"/>
      <c r="CW138" s="138"/>
      <c r="CX138" s="119"/>
      <c r="CY138" s="119"/>
      <c r="DF138" s="64">
        <f t="shared" si="196"/>
        <v>260</v>
      </c>
      <c r="DG138" s="134">
        <f t="shared" si="197"/>
        <v>5.9100000000000005E-4</v>
      </c>
      <c r="DH138" s="134">
        <f t="shared" si="198"/>
        <v>3.9900000000000001E-5</v>
      </c>
      <c r="DI138" s="134">
        <f t="shared" si="199"/>
        <v>1.2861000000000001E-3</v>
      </c>
      <c r="DJ138" s="134">
        <f t="shared" si="200"/>
        <v>1.7481199999999999E-2</v>
      </c>
      <c r="DK138" s="134">
        <f t="shared" si="201"/>
        <v>2.73E-5</v>
      </c>
      <c r="DL138" s="134">
        <f t="shared" si="202"/>
        <v>6.5300000000000002E-5</v>
      </c>
      <c r="DM138" s="134"/>
      <c r="DN138" s="134"/>
      <c r="DO138" s="134"/>
      <c r="DP138" s="134"/>
      <c r="DQ138" s="32"/>
      <c r="DR138" s="64">
        <f t="shared" si="203"/>
        <v>260</v>
      </c>
      <c r="DS138" s="134">
        <f t="shared" si="204"/>
        <v>5.9100000000000005E-4</v>
      </c>
      <c r="DT138" s="134">
        <f t="shared" si="205"/>
        <v>3.9900000000000001E-5</v>
      </c>
      <c r="DU138" s="134">
        <f t="shared" si="206"/>
        <v>1.2861000000000001E-3</v>
      </c>
      <c r="DV138" s="134">
        <f t="shared" si="184"/>
        <v>1.7481199999999999E-2</v>
      </c>
      <c r="DW138" s="134">
        <f t="shared" si="185"/>
        <v>2.73E-5</v>
      </c>
      <c r="DX138" s="134">
        <f t="shared" si="186"/>
        <v>6.5300000000000002E-5</v>
      </c>
      <c r="DY138" s="134"/>
      <c r="DZ138" s="134"/>
      <c r="EA138" s="134"/>
      <c r="EB138" s="134"/>
      <c r="ED138" s="64">
        <f t="shared" si="207"/>
        <v>260</v>
      </c>
      <c r="EE138" s="134">
        <f t="shared" si="187"/>
        <v>2.2057297011430985E-2</v>
      </c>
      <c r="EF138" s="134">
        <f t="shared" si="188"/>
        <v>7.2739870300187063E-3</v>
      </c>
      <c r="EG138" s="134">
        <f t="shared" si="189"/>
        <v>5.2371491856582367E-2</v>
      </c>
      <c r="EH138" s="134">
        <f t="shared" si="190"/>
        <v>3.1227912779325313E-2</v>
      </c>
      <c r="EI138" s="134">
        <f t="shared" si="191"/>
        <v>2.2624560269081492E-3</v>
      </c>
      <c r="EJ138" s="134">
        <f t="shared" si="192"/>
        <v>9.7610954685207758E-4</v>
      </c>
      <c r="EK138" s="134"/>
      <c r="EL138" s="134"/>
      <c r="EM138" s="134"/>
      <c r="EN138" s="134"/>
      <c r="EP138" s="64">
        <f t="shared" si="208"/>
        <v>260</v>
      </c>
      <c r="EQ138" s="128">
        <f>IFERROR('TLF GC - r3'!CQ138 / 'TLF GC - r3'!CP138, EQ139)</f>
        <v>1.1059559975847988</v>
      </c>
      <c r="ER138" s="128">
        <f>IFERROR('TLF GC - r3'!CS138 / 'TLF GC - r3'!CR138, ER139)</f>
        <v>1.2473612329621377</v>
      </c>
      <c r="ES138" s="128">
        <f>IFERROR('TLF GC - r3'!CU138 / 'TLF GC - r3'!CT138, ES139)</f>
        <v>2.9933237611000374</v>
      </c>
      <c r="ET138" s="128">
        <f>IFERROR('TLF GC - r3'!CW138 / 'TLF GC - r3'!CV138, ET139)</f>
        <v>0.66564733423410938</v>
      </c>
      <c r="EU138" s="128">
        <f>IFERROR('TLF GC - r3'!CY138 / 'TLF GC - r3'!CX138, EU139)</f>
        <v>1.0911816470088498</v>
      </c>
      <c r="EV138" s="128">
        <f>IFERROR('TLF GC - r3'!DA138 / 'TLF GC - r3'!CZ138, EV139)</f>
        <v>0.80550383466915132</v>
      </c>
      <c r="EW138" s="128"/>
      <c r="EX138" s="128"/>
      <c r="EY138" s="128"/>
      <c r="EZ138" s="128"/>
      <c r="FB138" s="129">
        <f>'FF - r3'!A138</f>
        <v>260</v>
      </c>
      <c r="FC138" s="127">
        <f>'FF - r3'!B138</f>
        <v>1.9944099999999999E-2</v>
      </c>
      <c r="FD138" s="127">
        <f>'FF - r3'!C138</f>
        <v>5.8314999999999999E-3</v>
      </c>
      <c r="FE138" s="127">
        <f>'FF - r3'!D138</f>
        <v>1.7496100000000001E-2</v>
      </c>
      <c r="FF138" s="127">
        <f>'FF - r3'!E138</f>
        <v>4.69136E-2</v>
      </c>
      <c r="FG138" s="127">
        <f>'FF - r3'!F138</f>
        <v>2.0734E-3</v>
      </c>
      <c r="FH138" s="127">
        <f>'FF - r3'!G138</f>
        <v>1.2118000000000001E-3</v>
      </c>
      <c r="FI138" s="127">
        <f>'FF - r3'!H138</f>
        <v>3.6357999999999998E-3</v>
      </c>
      <c r="FJ138" s="127">
        <f>'FF - r3'!I138</f>
        <v>3.2582300000000002E-2</v>
      </c>
      <c r="FK138" s="127"/>
      <c r="FL138" s="127"/>
    </row>
    <row r="139" spans="1:168" x14ac:dyDescent="0.45">
      <c r="A139" s="63">
        <f t="shared" si="193"/>
        <v>262</v>
      </c>
      <c r="B139" s="134">
        <f t="shared" si="194"/>
        <v>5.2189999999999995E-4</v>
      </c>
      <c r="C139" s="134">
        <f t="shared" si="161"/>
        <v>4.0099999999999999E-5</v>
      </c>
      <c r="D139" s="134">
        <f t="shared" si="162"/>
        <v>1.4962E-3</v>
      </c>
      <c r="E139" s="134">
        <f t="shared" si="163"/>
        <v>0</v>
      </c>
      <c r="F139" s="134">
        <f t="shared" si="164"/>
        <v>2.5000000000000001E-5</v>
      </c>
      <c r="G139" s="134">
        <f t="shared" si="165"/>
        <v>7.4499999999999995E-5</v>
      </c>
      <c r="H139" s="134"/>
      <c r="I139" s="135"/>
      <c r="J139" s="135"/>
      <c r="K139" s="135"/>
      <c r="BX139" s="64">
        <f t="shared" si="195"/>
        <v>262</v>
      </c>
      <c r="BY139" s="119">
        <f t="shared" si="166"/>
        <v>5.2189999999999995E-4</v>
      </c>
      <c r="BZ139" s="119">
        <f t="shared" si="167"/>
        <v>5.2189999999999995E-4</v>
      </c>
      <c r="CA139" s="119">
        <f t="shared" si="168"/>
        <v>1.9710800000000001E-2</v>
      </c>
      <c r="CB139" s="126">
        <f t="shared" si="169"/>
        <v>4.0099999999999999E-5</v>
      </c>
      <c r="CC139" s="119">
        <f t="shared" si="170"/>
        <v>4.0099999999999999E-5</v>
      </c>
      <c r="CD139" s="119">
        <f t="shared" si="171"/>
        <v>5.8022000000000004E-3</v>
      </c>
      <c r="CE139" s="126">
        <f t="shared" si="172"/>
        <v>1.4962E-3</v>
      </c>
      <c r="CF139" s="119">
        <f t="shared" si="173"/>
        <v>1.4962E-3</v>
      </c>
      <c r="CG139" s="119">
        <f t="shared" si="174"/>
        <v>1.7408400000000001E-2</v>
      </c>
      <c r="CH139" s="126">
        <f t="shared" si="175"/>
        <v>0</v>
      </c>
      <c r="CI139" s="119">
        <f t="shared" si="176"/>
        <v>0</v>
      </c>
      <c r="CJ139" s="119">
        <f t="shared" si="177"/>
        <v>4.6766599999999998E-2</v>
      </c>
      <c r="CK139" s="126">
        <f t="shared" si="178"/>
        <v>2.5000000000000001E-5</v>
      </c>
      <c r="CL139" s="119">
        <f t="shared" si="179"/>
        <v>2.5000000000000001E-5</v>
      </c>
      <c r="CM139" s="119">
        <f t="shared" si="180"/>
        <v>2.0357000000000001E-3</v>
      </c>
      <c r="CN139" s="126">
        <f t="shared" si="181"/>
        <v>7.4499999999999995E-5</v>
      </c>
      <c r="CO139" s="119">
        <f t="shared" si="182"/>
        <v>7.4499999999999995E-5</v>
      </c>
      <c r="CP139" s="119">
        <f t="shared" si="183"/>
        <v>1.1842999999999999E-3</v>
      </c>
      <c r="CQ139" s="126"/>
      <c r="CR139" s="119"/>
      <c r="CS139" s="119"/>
      <c r="CT139" s="138"/>
      <c r="CU139" s="119"/>
      <c r="CV139" s="119"/>
      <c r="CW139" s="138"/>
      <c r="CX139" s="119"/>
      <c r="CY139" s="119"/>
      <c r="DF139" s="64">
        <f t="shared" si="196"/>
        <v>262</v>
      </c>
      <c r="DG139" s="134">
        <f t="shared" si="197"/>
        <v>5.2189999999999995E-4</v>
      </c>
      <c r="DH139" s="134">
        <f t="shared" si="198"/>
        <v>4.0099999999999999E-5</v>
      </c>
      <c r="DI139" s="134">
        <f t="shared" si="199"/>
        <v>1.4962E-3</v>
      </c>
      <c r="DJ139" s="134">
        <f t="shared" si="200"/>
        <v>0</v>
      </c>
      <c r="DK139" s="134">
        <f t="shared" si="201"/>
        <v>2.5000000000000001E-5</v>
      </c>
      <c r="DL139" s="134">
        <f t="shared" si="202"/>
        <v>7.4499999999999995E-5</v>
      </c>
      <c r="DM139" s="134"/>
      <c r="DN139" s="134"/>
      <c r="DO139" s="134"/>
      <c r="DP139" s="134"/>
      <c r="DQ139" s="32"/>
      <c r="DR139" s="64">
        <f t="shared" si="203"/>
        <v>262</v>
      </c>
      <c r="DS139" s="134">
        <f t="shared" si="204"/>
        <v>5.2189999999999995E-4</v>
      </c>
      <c r="DT139" s="134">
        <f t="shared" si="205"/>
        <v>4.0099999999999999E-5</v>
      </c>
      <c r="DU139" s="134">
        <f t="shared" si="206"/>
        <v>1.4962E-3</v>
      </c>
      <c r="DV139" s="134">
        <f t="shared" si="184"/>
        <v>0</v>
      </c>
      <c r="DW139" s="134">
        <f t="shared" si="185"/>
        <v>2.5000000000000001E-5</v>
      </c>
      <c r="DX139" s="134">
        <f t="shared" si="186"/>
        <v>7.4499999999999995E-5</v>
      </c>
      <c r="DY139" s="134"/>
      <c r="DZ139" s="134"/>
      <c r="EA139" s="134"/>
      <c r="EB139" s="134"/>
      <c r="ED139" s="64">
        <f t="shared" si="207"/>
        <v>262</v>
      </c>
      <c r="EE139" s="134">
        <f t="shared" si="187"/>
        <v>1.9475476962525124E-2</v>
      </c>
      <c r="EF139" s="134">
        <f t="shared" si="188"/>
        <v>7.3200208521004371E-3</v>
      </c>
      <c r="EG139" s="134">
        <f t="shared" si="189"/>
        <v>6.0925886654236074E-2</v>
      </c>
      <c r="EH139" s="134">
        <f t="shared" si="190"/>
        <v>0</v>
      </c>
      <c r="EI139" s="134">
        <f t="shared" si="191"/>
        <v>2.0735532586987908E-3</v>
      </c>
      <c r="EJ139" s="134">
        <f t="shared" si="192"/>
        <v>1.1130247248791005E-3</v>
      </c>
      <c r="EK139" s="134"/>
      <c r="EL139" s="134"/>
      <c r="EM139" s="134"/>
      <c r="EN139" s="134"/>
      <c r="EP139" s="64">
        <f t="shared" si="208"/>
        <v>262</v>
      </c>
      <c r="EQ139" s="128">
        <f>IFERROR('TLF GC - r3'!CQ139 / 'TLF GC - r3'!CP139, EQ140)</f>
        <v>0.98806121327014251</v>
      </c>
      <c r="ER139" s="128">
        <f>IFERROR('TLF GC - r3'!CS139 / 'TLF GC - r3'!CR139, ER140)</f>
        <v>1.2615940250423006</v>
      </c>
      <c r="ES139" s="128">
        <f>IFERROR('TLF GC - r3'!CU139 / 'TLF GC - r3'!CT139, ES140)</f>
        <v>3.4997981810066445</v>
      </c>
      <c r="ET139" s="128">
        <f>IFERROR('TLF GC - r3'!CW139 / 'TLF GC - r3'!CV139, ET140)</f>
        <v>0</v>
      </c>
      <c r="EU139" s="128">
        <f>IFERROR('TLF GC - r3'!CY139 / 'TLF GC - r3'!CX139, EU140)</f>
        <v>1.0185947137096776</v>
      </c>
      <c r="EV139" s="128">
        <f>IFERROR('TLF GC - r3'!DA139 / 'TLF GC - r3'!CZ139, EV140)</f>
        <v>0.93981653709288238</v>
      </c>
      <c r="EW139" s="128"/>
      <c r="EX139" s="128"/>
      <c r="EY139" s="128"/>
      <c r="EZ139" s="128"/>
      <c r="FB139" s="129">
        <f>'FF - r3'!A139</f>
        <v>262</v>
      </c>
      <c r="FC139" s="127">
        <f>'FF - r3'!B139</f>
        <v>1.9710800000000001E-2</v>
      </c>
      <c r="FD139" s="127">
        <f>'FF - r3'!C139</f>
        <v>5.8022000000000004E-3</v>
      </c>
      <c r="FE139" s="127">
        <f>'FF - r3'!D139</f>
        <v>1.7408400000000001E-2</v>
      </c>
      <c r="FF139" s="127">
        <f>'FF - r3'!E139</f>
        <v>4.6766599999999998E-2</v>
      </c>
      <c r="FG139" s="127">
        <f>'FF - r3'!F139</f>
        <v>2.0357000000000001E-3</v>
      </c>
      <c r="FH139" s="127">
        <f>'FF - r3'!G139</f>
        <v>1.1842999999999999E-3</v>
      </c>
      <c r="FI139" s="127">
        <f>'FF - r3'!H139</f>
        <v>3.5533000000000001E-3</v>
      </c>
      <c r="FJ139" s="127">
        <f>'FF - r3'!I139</f>
        <v>3.2514599999999998E-2</v>
      </c>
      <c r="FK139" s="127"/>
      <c r="FL139" s="127"/>
    </row>
    <row r="140" spans="1:168" x14ac:dyDescent="0.45">
      <c r="A140" s="63">
        <f t="shared" si="193"/>
        <v>264</v>
      </c>
      <c r="B140" s="134">
        <f t="shared" si="194"/>
        <v>5.7339999999999995E-4</v>
      </c>
      <c r="C140" s="134">
        <f t="shared" si="161"/>
        <v>3.6300000000000001E-5</v>
      </c>
      <c r="D140" s="134">
        <f t="shared" si="162"/>
        <v>1.5375E-3</v>
      </c>
      <c r="E140" s="134">
        <f t="shared" si="163"/>
        <v>0</v>
      </c>
      <c r="F140" s="134">
        <f t="shared" si="164"/>
        <v>1.9899999999999999E-5</v>
      </c>
      <c r="G140" s="134">
        <f t="shared" si="165"/>
        <v>6.8700000000000003E-5</v>
      </c>
      <c r="H140" s="134"/>
      <c r="I140" s="135"/>
      <c r="J140" s="135"/>
      <c r="K140" s="135"/>
      <c r="BX140" s="64">
        <f t="shared" si="195"/>
        <v>264</v>
      </c>
      <c r="BY140" s="119">
        <f t="shared" si="166"/>
        <v>5.7339999999999995E-4</v>
      </c>
      <c r="BZ140" s="119">
        <f t="shared" si="167"/>
        <v>5.7339999999999995E-4</v>
      </c>
      <c r="CA140" s="119">
        <f t="shared" si="168"/>
        <v>1.9477499999999998E-2</v>
      </c>
      <c r="CB140" s="126">
        <f t="shared" si="169"/>
        <v>3.6300000000000001E-5</v>
      </c>
      <c r="CC140" s="119">
        <f t="shared" si="170"/>
        <v>3.6300000000000001E-5</v>
      </c>
      <c r="CD140" s="119">
        <f t="shared" si="171"/>
        <v>5.7730000000000004E-3</v>
      </c>
      <c r="CE140" s="126">
        <f t="shared" si="172"/>
        <v>1.5375E-3</v>
      </c>
      <c r="CF140" s="119">
        <f t="shared" si="173"/>
        <v>1.5375E-3</v>
      </c>
      <c r="CG140" s="119">
        <f t="shared" si="174"/>
        <v>1.7320599999999998E-2</v>
      </c>
      <c r="CH140" s="126">
        <f t="shared" si="175"/>
        <v>0</v>
      </c>
      <c r="CI140" s="119">
        <f t="shared" si="176"/>
        <v>0</v>
      </c>
      <c r="CJ140" s="119">
        <f t="shared" si="177"/>
        <v>4.66197E-2</v>
      </c>
      <c r="CK140" s="126">
        <f t="shared" si="178"/>
        <v>1.9899999999999999E-5</v>
      </c>
      <c r="CL140" s="119">
        <f t="shared" si="179"/>
        <v>1.9899999999999999E-5</v>
      </c>
      <c r="CM140" s="119">
        <f t="shared" si="180"/>
        <v>1.9980000000000002E-3</v>
      </c>
      <c r="CN140" s="126">
        <f t="shared" si="181"/>
        <v>6.8700000000000003E-5</v>
      </c>
      <c r="CO140" s="119">
        <f t="shared" si="182"/>
        <v>6.8700000000000003E-5</v>
      </c>
      <c r="CP140" s="119">
        <f t="shared" si="183"/>
        <v>1.1604E-3</v>
      </c>
      <c r="CQ140" s="126"/>
      <c r="CR140" s="119"/>
      <c r="CS140" s="119"/>
      <c r="CT140" s="138"/>
      <c r="CU140" s="119"/>
      <c r="CV140" s="119"/>
      <c r="CW140" s="138"/>
      <c r="CX140" s="119"/>
      <c r="CY140" s="119"/>
      <c r="DF140" s="64">
        <f t="shared" si="196"/>
        <v>264</v>
      </c>
      <c r="DG140" s="134">
        <f t="shared" si="197"/>
        <v>5.7339999999999995E-4</v>
      </c>
      <c r="DH140" s="134">
        <f t="shared" si="198"/>
        <v>3.6300000000000001E-5</v>
      </c>
      <c r="DI140" s="134">
        <f t="shared" si="199"/>
        <v>1.5375E-3</v>
      </c>
      <c r="DJ140" s="134">
        <f t="shared" si="200"/>
        <v>0</v>
      </c>
      <c r="DK140" s="134">
        <f t="shared" si="201"/>
        <v>1.9899999999999999E-5</v>
      </c>
      <c r="DL140" s="134">
        <f t="shared" si="202"/>
        <v>6.8700000000000003E-5</v>
      </c>
      <c r="DM140" s="134"/>
      <c r="DN140" s="134"/>
      <c r="DO140" s="134"/>
      <c r="DP140" s="134"/>
      <c r="DQ140" s="32"/>
      <c r="DR140" s="64">
        <f t="shared" si="203"/>
        <v>264</v>
      </c>
      <c r="DS140" s="134">
        <f t="shared" si="204"/>
        <v>5.7339999999999995E-4</v>
      </c>
      <c r="DT140" s="134">
        <f t="shared" si="205"/>
        <v>3.6300000000000001E-5</v>
      </c>
      <c r="DU140" s="134">
        <f t="shared" si="206"/>
        <v>1.5375E-3</v>
      </c>
      <c r="DV140" s="134">
        <f t="shared" si="184"/>
        <v>0</v>
      </c>
      <c r="DW140" s="134">
        <f t="shared" si="185"/>
        <v>1.9899999999999999E-5</v>
      </c>
      <c r="DX140" s="134">
        <f t="shared" si="186"/>
        <v>6.8700000000000003E-5</v>
      </c>
      <c r="DY140" s="134"/>
      <c r="DZ140" s="134"/>
      <c r="EA140" s="134"/>
      <c r="EB140" s="134"/>
      <c r="ED140" s="64">
        <f t="shared" si="207"/>
        <v>264</v>
      </c>
      <c r="EE140" s="134">
        <f t="shared" si="187"/>
        <v>2.139996662952158E-2</v>
      </c>
      <c r="EF140" s="134">
        <f t="shared" si="188"/>
        <v>6.6153123529365827E-3</v>
      </c>
      <c r="EG140" s="134">
        <f t="shared" si="189"/>
        <v>6.2604995083432202E-2</v>
      </c>
      <c r="EH140" s="134">
        <f t="shared" si="190"/>
        <v>0</v>
      </c>
      <c r="EI140" s="134">
        <f t="shared" si="191"/>
        <v>1.6510352701118139E-3</v>
      </c>
      <c r="EJ140" s="134">
        <f t="shared" si="192"/>
        <v>1.0272263845354094E-3</v>
      </c>
      <c r="EK140" s="134"/>
      <c r="EL140" s="134"/>
      <c r="EM140" s="134"/>
      <c r="EN140" s="134"/>
      <c r="EP140" s="64">
        <f t="shared" si="208"/>
        <v>264</v>
      </c>
      <c r="EQ140" s="128">
        <f>IFERROR('TLF GC - r3'!CQ140 / 'TLF GC - r3'!CP140, EQ141)</f>
        <v>1.0987019191129037</v>
      </c>
      <c r="ER140" s="128">
        <f>IFERROR('TLF GC - r3'!CS140 / 'TLF GC - r3'!CR140, ER141)</f>
        <v>1.1459054829268287</v>
      </c>
      <c r="ES140" s="128">
        <f>IFERROR('TLF GC - r3'!CU140 / 'TLF GC - r3'!CT140, ES141)</f>
        <v>3.6144818934351126</v>
      </c>
      <c r="ET140" s="128">
        <f>IFERROR('TLF GC - r3'!CW140 / 'TLF GC - r3'!CV140, ET141)</f>
        <v>0</v>
      </c>
      <c r="EU140" s="128">
        <f>IFERROR('TLF GC - r3'!CY140 / 'TLF GC - r3'!CX140, EU141)</f>
        <v>0.82634397903494183</v>
      </c>
      <c r="EV140" s="128">
        <f>IFERROR('TLF GC - r3'!DA140 / 'TLF GC - r3'!CZ140, EV141)</f>
        <v>0.88523473331214175</v>
      </c>
      <c r="EW140" s="128"/>
      <c r="EX140" s="128"/>
      <c r="EY140" s="128"/>
      <c r="EZ140" s="128"/>
      <c r="FB140" s="129">
        <f>'FF - r3'!A140</f>
        <v>264</v>
      </c>
      <c r="FC140" s="127">
        <f>'FF - r3'!B140</f>
        <v>1.9477499999999998E-2</v>
      </c>
      <c r="FD140" s="127">
        <f>'FF - r3'!C140</f>
        <v>5.7730000000000004E-3</v>
      </c>
      <c r="FE140" s="127">
        <f>'FF - r3'!D140</f>
        <v>1.7320599999999998E-2</v>
      </c>
      <c r="FF140" s="127">
        <f>'FF - r3'!E140</f>
        <v>4.66197E-2</v>
      </c>
      <c r="FG140" s="127">
        <f>'FF - r3'!F140</f>
        <v>1.9980000000000002E-3</v>
      </c>
      <c r="FH140" s="127">
        <f>'FF - r3'!G140</f>
        <v>1.1604E-3</v>
      </c>
      <c r="FI140" s="127">
        <f>'FF - r3'!H140</f>
        <v>3.4813999999999999E-3</v>
      </c>
      <c r="FJ140" s="127">
        <f>'FF - r3'!I140</f>
        <v>3.2446900000000001E-2</v>
      </c>
      <c r="FK140" s="127"/>
      <c r="FL140" s="127"/>
    </row>
    <row r="141" spans="1:168" x14ac:dyDescent="0.45">
      <c r="A141" s="63">
        <f t="shared" si="193"/>
        <v>266</v>
      </c>
      <c r="B141" s="134">
        <f t="shared" si="194"/>
        <v>5.0989999999999998E-4</v>
      </c>
      <c r="C141" s="134">
        <f t="shared" si="161"/>
        <v>3.1300000000000002E-5</v>
      </c>
      <c r="D141" s="134">
        <f t="shared" si="162"/>
        <v>1.1776E-3</v>
      </c>
      <c r="E141" s="134">
        <f t="shared" si="163"/>
        <v>0</v>
      </c>
      <c r="F141" s="134">
        <f t="shared" si="164"/>
        <v>1.8700000000000001E-5</v>
      </c>
      <c r="G141" s="134">
        <f t="shared" si="165"/>
        <v>6.5199999999999999E-5</v>
      </c>
      <c r="H141" s="134"/>
      <c r="I141" s="135"/>
      <c r="J141" s="135"/>
      <c r="K141" s="135"/>
      <c r="BX141" s="64">
        <f t="shared" si="195"/>
        <v>266</v>
      </c>
      <c r="BY141" s="119">
        <f t="shared" si="166"/>
        <v>5.0989999999999998E-4</v>
      </c>
      <c r="BZ141" s="119">
        <f t="shared" si="167"/>
        <v>5.0989999999999998E-4</v>
      </c>
      <c r="CA141" s="119">
        <f t="shared" si="168"/>
        <v>1.92441E-2</v>
      </c>
      <c r="CB141" s="126">
        <f t="shared" si="169"/>
        <v>3.1300000000000002E-5</v>
      </c>
      <c r="CC141" s="119">
        <f t="shared" si="170"/>
        <v>3.1300000000000002E-5</v>
      </c>
      <c r="CD141" s="119">
        <f t="shared" si="171"/>
        <v>5.7437E-3</v>
      </c>
      <c r="CE141" s="126">
        <f t="shared" si="172"/>
        <v>1.1776E-3</v>
      </c>
      <c r="CF141" s="119">
        <f t="shared" si="173"/>
        <v>1.1776E-3</v>
      </c>
      <c r="CG141" s="119">
        <f t="shared" si="174"/>
        <v>1.7232899999999999E-2</v>
      </c>
      <c r="CH141" s="126">
        <f t="shared" si="175"/>
        <v>0</v>
      </c>
      <c r="CI141" s="119">
        <f t="shared" si="176"/>
        <v>0</v>
      </c>
      <c r="CJ141" s="119">
        <f t="shared" si="177"/>
        <v>4.6472699999999999E-2</v>
      </c>
      <c r="CK141" s="126">
        <f t="shared" si="178"/>
        <v>1.8700000000000001E-5</v>
      </c>
      <c r="CL141" s="119">
        <f t="shared" si="179"/>
        <v>1.8700000000000001E-5</v>
      </c>
      <c r="CM141" s="119">
        <f t="shared" si="180"/>
        <v>1.9602999999999999E-3</v>
      </c>
      <c r="CN141" s="126">
        <f t="shared" si="181"/>
        <v>6.5199999999999999E-5</v>
      </c>
      <c r="CO141" s="119">
        <f t="shared" si="182"/>
        <v>6.5199999999999999E-5</v>
      </c>
      <c r="CP141" s="119">
        <f t="shared" si="183"/>
        <v>1.1398999999999999E-3</v>
      </c>
      <c r="CQ141" s="126"/>
      <c r="CR141" s="119"/>
      <c r="CS141" s="119"/>
      <c r="CT141" s="138"/>
      <c r="CU141" s="119"/>
      <c r="CV141" s="119"/>
      <c r="CW141" s="138"/>
      <c r="CX141" s="119"/>
      <c r="CY141" s="119"/>
      <c r="DF141" s="64">
        <f t="shared" si="196"/>
        <v>266</v>
      </c>
      <c r="DG141" s="134">
        <f t="shared" si="197"/>
        <v>5.0989999999999998E-4</v>
      </c>
      <c r="DH141" s="134">
        <f t="shared" si="198"/>
        <v>3.1300000000000002E-5</v>
      </c>
      <c r="DI141" s="134">
        <f t="shared" si="199"/>
        <v>1.1776E-3</v>
      </c>
      <c r="DJ141" s="134">
        <f t="shared" si="200"/>
        <v>0</v>
      </c>
      <c r="DK141" s="134">
        <f t="shared" si="201"/>
        <v>1.8700000000000001E-5</v>
      </c>
      <c r="DL141" s="134">
        <f t="shared" si="202"/>
        <v>6.5199999999999999E-5</v>
      </c>
      <c r="DM141" s="134"/>
      <c r="DN141" s="134"/>
      <c r="DO141" s="134"/>
      <c r="DP141" s="134"/>
      <c r="DQ141" s="32"/>
      <c r="DR141" s="64">
        <f t="shared" si="203"/>
        <v>266</v>
      </c>
      <c r="DS141" s="134">
        <f t="shared" si="204"/>
        <v>5.0989999999999998E-4</v>
      </c>
      <c r="DT141" s="134">
        <f t="shared" si="205"/>
        <v>3.1300000000000002E-5</v>
      </c>
      <c r="DU141" s="134">
        <f t="shared" si="206"/>
        <v>1.1776E-3</v>
      </c>
      <c r="DV141" s="134">
        <f t="shared" si="184"/>
        <v>0</v>
      </c>
      <c r="DW141" s="134">
        <f t="shared" si="185"/>
        <v>1.8700000000000001E-5</v>
      </c>
      <c r="DX141" s="134">
        <f t="shared" si="186"/>
        <v>6.5199999999999999E-5</v>
      </c>
      <c r="DY141" s="134"/>
      <c r="DZ141" s="134"/>
      <c r="EA141" s="134"/>
      <c r="EB141" s="134"/>
      <c r="ED141" s="64">
        <f t="shared" si="207"/>
        <v>266</v>
      </c>
      <c r="EE141" s="134">
        <f t="shared" si="187"/>
        <v>1.9030279105013193E-2</v>
      </c>
      <c r="EF141" s="134">
        <f t="shared" si="188"/>
        <v>5.7179553975537142E-3</v>
      </c>
      <c r="EG141" s="134">
        <f t="shared" si="189"/>
        <v>4.7952442715071548E-2</v>
      </c>
      <c r="EH141" s="134">
        <f t="shared" si="190"/>
        <v>0</v>
      </c>
      <c r="EI141" s="134">
        <f t="shared" si="191"/>
        <v>1.5542641073346638E-3</v>
      </c>
      <c r="EJ141" s="134">
        <f t="shared" si="192"/>
        <v>9.742587121706009E-4</v>
      </c>
      <c r="EK141" s="134"/>
      <c r="EL141" s="134"/>
      <c r="EM141" s="134"/>
      <c r="EN141" s="134"/>
      <c r="EP141" s="64">
        <f t="shared" si="208"/>
        <v>266</v>
      </c>
      <c r="EQ141" s="128">
        <f>IFERROR('TLF GC - r3'!CQ141 / 'TLF GC - r3'!CP141, EQ142)</f>
        <v>0.98888901559507547</v>
      </c>
      <c r="ER141" s="128">
        <f>IFERROR('TLF GC - r3'!CS141 / 'TLF GC - r3'!CR141, ER142)</f>
        <v>0.99551776686695237</v>
      </c>
      <c r="ES141" s="128">
        <f>IFERROR('TLF GC - r3'!CU141 / 'TLF GC - r3'!CT141, ES142)</f>
        <v>2.7826101651533723</v>
      </c>
      <c r="ET141" s="128">
        <f>IFERROR('TLF GC - r3'!CW141 / 'TLF GC - r3'!CV141, ET142)</f>
        <v>0</v>
      </c>
      <c r="EU141" s="128">
        <f>IFERROR('TLF GC - r3'!CY141 / 'TLF GC - r3'!CX141, EU142)</f>
        <v>0.79287053376251793</v>
      </c>
      <c r="EV141" s="128">
        <f>IFERROR('TLF GC - r3'!DA141 / 'TLF GC - r3'!CZ141, EV142)</f>
        <v>0.85468787803368806</v>
      </c>
      <c r="EW141" s="128"/>
      <c r="EX141" s="128"/>
      <c r="EY141" s="128"/>
      <c r="EZ141" s="128"/>
      <c r="FB141" s="129">
        <f>'FF - r3'!A141</f>
        <v>266</v>
      </c>
      <c r="FC141" s="127">
        <f>'FF - r3'!B141</f>
        <v>1.92441E-2</v>
      </c>
      <c r="FD141" s="127">
        <f>'FF - r3'!C141</f>
        <v>5.7437E-3</v>
      </c>
      <c r="FE141" s="127">
        <f>'FF - r3'!D141</f>
        <v>1.7232899999999999E-2</v>
      </c>
      <c r="FF141" s="127">
        <f>'FF - r3'!E141</f>
        <v>4.6472699999999999E-2</v>
      </c>
      <c r="FG141" s="127">
        <f>'FF - r3'!F141</f>
        <v>1.9602999999999999E-3</v>
      </c>
      <c r="FH141" s="127">
        <f>'FF - r3'!G141</f>
        <v>1.1398999999999999E-3</v>
      </c>
      <c r="FI141" s="127">
        <f>'FF - r3'!H141</f>
        <v>3.4199999999999999E-3</v>
      </c>
      <c r="FJ141" s="127">
        <f>'FF - r3'!I141</f>
        <v>3.2379199999999997E-2</v>
      </c>
      <c r="FK141" s="127"/>
      <c r="FL141" s="127"/>
    </row>
    <row r="142" spans="1:168" x14ac:dyDescent="0.45">
      <c r="A142" s="63">
        <f t="shared" si="193"/>
        <v>268</v>
      </c>
      <c r="B142" s="134">
        <f t="shared" si="194"/>
        <v>4.5360000000000002E-4</v>
      </c>
      <c r="C142" s="134">
        <f t="shared" si="161"/>
        <v>2.1699999999999999E-5</v>
      </c>
      <c r="D142" s="134">
        <f t="shared" si="162"/>
        <v>1.7635999999999999E-3</v>
      </c>
      <c r="E142" s="134">
        <f t="shared" si="163"/>
        <v>0</v>
      </c>
      <c r="F142" s="134">
        <f t="shared" si="164"/>
        <v>2.12E-5</v>
      </c>
      <c r="G142" s="134">
        <f t="shared" si="165"/>
        <v>5.5999999999999999E-5</v>
      </c>
      <c r="H142" s="134"/>
      <c r="I142" s="135"/>
      <c r="J142" s="135"/>
      <c r="K142" s="135"/>
      <c r="BX142" s="64">
        <f t="shared" si="195"/>
        <v>268</v>
      </c>
      <c r="BY142" s="119">
        <f t="shared" si="166"/>
        <v>4.5360000000000002E-4</v>
      </c>
      <c r="BZ142" s="119">
        <f t="shared" si="167"/>
        <v>4.5360000000000002E-4</v>
      </c>
      <c r="CA142" s="119">
        <f t="shared" si="168"/>
        <v>1.9010800000000001E-2</v>
      </c>
      <c r="CB142" s="126">
        <f t="shared" si="169"/>
        <v>2.1699999999999999E-5</v>
      </c>
      <c r="CC142" s="119">
        <f t="shared" si="170"/>
        <v>2.1699999999999999E-5</v>
      </c>
      <c r="CD142" s="119">
        <f t="shared" si="171"/>
        <v>5.7145E-3</v>
      </c>
      <c r="CE142" s="126">
        <f t="shared" si="172"/>
        <v>1.7635999999999999E-3</v>
      </c>
      <c r="CF142" s="119">
        <f t="shared" si="173"/>
        <v>1.7635999999999999E-3</v>
      </c>
      <c r="CG142" s="119">
        <f t="shared" si="174"/>
        <v>1.71451E-2</v>
      </c>
      <c r="CH142" s="126">
        <f t="shared" si="175"/>
        <v>0</v>
      </c>
      <c r="CI142" s="119">
        <f t="shared" si="176"/>
        <v>0</v>
      </c>
      <c r="CJ142" s="119">
        <f t="shared" si="177"/>
        <v>4.6325699999999997E-2</v>
      </c>
      <c r="CK142" s="126">
        <f t="shared" si="178"/>
        <v>2.12E-5</v>
      </c>
      <c r="CL142" s="119">
        <f t="shared" si="179"/>
        <v>2.12E-5</v>
      </c>
      <c r="CM142" s="119">
        <f t="shared" si="180"/>
        <v>1.9226E-3</v>
      </c>
      <c r="CN142" s="126">
        <f t="shared" si="181"/>
        <v>5.5999999999999999E-5</v>
      </c>
      <c r="CO142" s="119">
        <f t="shared" si="182"/>
        <v>5.5999999999999999E-5</v>
      </c>
      <c r="CP142" s="119">
        <f t="shared" si="183"/>
        <v>1.1229E-3</v>
      </c>
      <c r="CQ142" s="126"/>
      <c r="CR142" s="119"/>
      <c r="CS142" s="119"/>
      <c r="CT142" s="138"/>
      <c r="CU142" s="119"/>
      <c r="CV142" s="119"/>
      <c r="CW142" s="138"/>
      <c r="CX142" s="119"/>
      <c r="CY142" s="119"/>
      <c r="DF142" s="64">
        <f t="shared" si="196"/>
        <v>268</v>
      </c>
      <c r="DG142" s="134">
        <f t="shared" si="197"/>
        <v>4.5360000000000002E-4</v>
      </c>
      <c r="DH142" s="134">
        <f t="shared" si="198"/>
        <v>2.1699999999999999E-5</v>
      </c>
      <c r="DI142" s="134">
        <f t="shared" si="199"/>
        <v>1.7635999999999999E-3</v>
      </c>
      <c r="DJ142" s="134">
        <f t="shared" si="200"/>
        <v>0</v>
      </c>
      <c r="DK142" s="134">
        <f t="shared" si="201"/>
        <v>2.12E-5</v>
      </c>
      <c r="DL142" s="134">
        <f t="shared" si="202"/>
        <v>5.5999999999999999E-5</v>
      </c>
      <c r="DM142" s="134"/>
      <c r="DN142" s="134"/>
      <c r="DO142" s="134"/>
      <c r="DP142" s="134"/>
      <c r="DQ142" s="32"/>
      <c r="DR142" s="64">
        <f t="shared" si="203"/>
        <v>268</v>
      </c>
      <c r="DS142" s="134">
        <f t="shared" si="204"/>
        <v>4.5360000000000002E-4</v>
      </c>
      <c r="DT142" s="134">
        <f t="shared" si="205"/>
        <v>2.1699999999999999E-5</v>
      </c>
      <c r="DU142" s="134">
        <f t="shared" si="206"/>
        <v>1.7635999999999999E-3</v>
      </c>
      <c r="DV142" s="134">
        <f t="shared" si="184"/>
        <v>0</v>
      </c>
      <c r="DW142" s="134">
        <f t="shared" si="185"/>
        <v>2.12E-5</v>
      </c>
      <c r="DX142" s="134">
        <f t="shared" si="186"/>
        <v>5.5999999999999999E-5</v>
      </c>
      <c r="DY142" s="134"/>
      <c r="DZ142" s="134"/>
      <c r="EA142" s="134"/>
      <c r="EB142" s="134"/>
      <c r="ED142" s="64">
        <f t="shared" si="207"/>
        <v>268</v>
      </c>
      <c r="EE142" s="134">
        <f t="shared" si="187"/>
        <v>1.6929808076429971E-2</v>
      </c>
      <c r="EF142" s="134">
        <f t="shared" si="188"/>
        <v>3.9553081601558281E-3</v>
      </c>
      <c r="EG142" s="134">
        <f t="shared" si="189"/>
        <v>7.1814054626329005E-2</v>
      </c>
      <c r="EH142" s="134">
        <f t="shared" si="190"/>
        <v>0</v>
      </c>
      <c r="EI142" s="134">
        <f t="shared" si="191"/>
        <v>1.7626583037225127E-3</v>
      </c>
      <c r="EJ142" s="134">
        <f t="shared" si="192"/>
        <v>8.3656051908097045E-4</v>
      </c>
      <c r="EK142" s="134"/>
      <c r="EL142" s="134"/>
      <c r="EM142" s="134"/>
      <c r="EN142" s="134"/>
      <c r="EP142" s="64">
        <f t="shared" si="208"/>
        <v>268</v>
      </c>
      <c r="EQ142" s="128">
        <f>IFERROR('TLF GC - r3'!CQ142 / 'TLF GC - r3'!CP142, EQ143)</f>
        <v>0.89053633073989358</v>
      </c>
      <c r="ER142" s="128">
        <f>IFERROR('TLF GC - r3'!CS142 / 'TLF GC - r3'!CR142, ER143)</f>
        <v>0.69215297229080897</v>
      </c>
      <c r="ES142" s="128">
        <f>IFERROR('TLF GC - r3'!CU142 / 'TLF GC - r3'!CT142, ES143)</f>
        <v>4.1886051773584878</v>
      </c>
      <c r="ET142" s="128">
        <f>IFERROR('TLF GC - r3'!CW142 / 'TLF GC - r3'!CV142, ET143)</f>
        <v>0</v>
      </c>
      <c r="EU142" s="128">
        <f>IFERROR('TLF GC - r3'!CY142 / 'TLF GC - r3'!CX142, EU143)</f>
        <v>0.91680968673801766</v>
      </c>
      <c r="EV142" s="128">
        <f>IFERROR('TLF GC - r3'!DA142 / 'TLF GC - r3'!CZ142, EV143)</f>
        <v>0.74500001699258211</v>
      </c>
      <c r="EW142" s="128"/>
      <c r="EX142" s="128"/>
      <c r="EY142" s="128"/>
      <c r="EZ142" s="128"/>
      <c r="FB142" s="129">
        <f>'FF - r3'!A142</f>
        <v>268</v>
      </c>
      <c r="FC142" s="127">
        <f>'FF - r3'!B142</f>
        <v>1.9010800000000001E-2</v>
      </c>
      <c r="FD142" s="127">
        <f>'FF - r3'!C142</f>
        <v>5.7145E-3</v>
      </c>
      <c r="FE142" s="127">
        <f>'FF - r3'!D142</f>
        <v>1.71451E-2</v>
      </c>
      <c r="FF142" s="127">
        <f>'FF - r3'!E142</f>
        <v>4.6325699999999997E-2</v>
      </c>
      <c r="FG142" s="127">
        <f>'FF - r3'!F142</f>
        <v>1.9226E-3</v>
      </c>
      <c r="FH142" s="127">
        <f>'FF - r3'!G142</f>
        <v>1.1229E-3</v>
      </c>
      <c r="FI142" s="127">
        <f>'FF - r3'!H142</f>
        <v>3.3690999999999999E-3</v>
      </c>
      <c r="FJ142" s="127">
        <f>'FF - r3'!I142</f>
        <v>3.2311399999999997E-2</v>
      </c>
      <c r="FK142" s="127"/>
      <c r="FL142" s="127"/>
    </row>
    <row r="143" spans="1:168" x14ac:dyDescent="0.45">
      <c r="A143" s="63">
        <f t="shared" si="193"/>
        <v>270</v>
      </c>
      <c r="B143" s="134">
        <f t="shared" si="194"/>
        <v>5.6780000000000003E-4</v>
      </c>
      <c r="C143" s="134">
        <f t="shared" si="161"/>
        <v>2.6999999999999999E-5</v>
      </c>
      <c r="D143" s="134">
        <f t="shared" si="162"/>
        <v>1.5425E-3</v>
      </c>
      <c r="E143" s="134">
        <f t="shared" si="163"/>
        <v>0</v>
      </c>
      <c r="F143" s="134">
        <f t="shared" si="164"/>
        <v>1.8600000000000001E-5</v>
      </c>
      <c r="G143" s="134">
        <f t="shared" si="165"/>
        <v>4.1499999999999999E-5</v>
      </c>
      <c r="H143" s="134"/>
      <c r="I143" s="135"/>
      <c r="J143" s="135"/>
      <c r="K143" s="135"/>
      <c r="BX143" s="64">
        <f t="shared" si="195"/>
        <v>270</v>
      </c>
      <c r="BY143" s="119">
        <f t="shared" si="166"/>
        <v>5.6780000000000003E-4</v>
      </c>
      <c r="BZ143" s="119">
        <f t="shared" si="167"/>
        <v>5.6780000000000003E-4</v>
      </c>
      <c r="CA143" s="119">
        <f t="shared" si="168"/>
        <v>1.86553E-2</v>
      </c>
      <c r="CB143" s="126">
        <f t="shared" si="169"/>
        <v>2.6999999999999999E-5</v>
      </c>
      <c r="CC143" s="119">
        <f t="shared" si="170"/>
        <v>2.6999999999999999E-5</v>
      </c>
      <c r="CD143" s="119">
        <f t="shared" si="171"/>
        <v>5.6851999999999996E-3</v>
      </c>
      <c r="CE143" s="126">
        <f t="shared" si="172"/>
        <v>1.5425E-3</v>
      </c>
      <c r="CF143" s="119">
        <f t="shared" si="173"/>
        <v>1.5425E-3</v>
      </c>
      <c r="CG143" s="119">
        <f t="shared" si="174"/>
        <v>1.70574E-2</v>
      </c>
      <c r="CH143" s="126">
        <f t="shared" si="175"/>
        <v>0</v>
      </c>
      <c r="CI143" s="119">
        <f t="shared" si="176"/>
        <v>0</v>
      </c>
      <c r="CJ143" s="119">
        <f t="shared" si="177"/>
        <v>4.6178799999999999E-2</v>
      </c>
      <c r="CK143" s="126">
        <f t="shared" si="178"/>
        <v>1.8600000000000001E-5</v>
      </c>
      <c r="CL143" s="119">
        <f t="shared" si="179"/>
        <v>1.8600000000000001E-5</v>
      </c>
      <c r="CM143" s="119">
        <f t="shared" si="180"/>
        <v>1.8848999999999999E-3</v>
      </c>
      <c r="CN143" s="126">
        <f t="shared" si="181"/>
        <v>4.1499999999999999E-5</v>
      </c>
      <c r="CO143" s="119">
        <f t="shared" si="182"/>
        <v>4.1499999999999999E-5</v>
      </c>
      <c r="CP143" s="119">
        <f t="shared" si="183"/>
        <v>1.1095E-3</v>
      </c>
      <c r="CQ143" s="126"/>
      <c r="CR143" s="119"/>
      <c r="CS143" s="119"/>
      <c r="CT143" s="138"/>
      <c r="CU143" s="119"/>
      <c r="CV143" s="119"/>
      <c r="CW143" s="138"/>
      <c r="CX143" s="119"/>
      <c r="CY143" s="119"/>
      <c r="DF143" s="64">
        <f t="shared" si="196"/>
        <v>270</v>
      </c>
      <c r="DG143" s="134">
        <f t="shared" si="197"/>
        <v>5.6780000000000003E-4</v>
      </c>
      <c r="DH143" s="134">
        <f t="shared" si="198"/>
        <v>2.6999999999999999E-5</v>
      </c>
      <c r="DI143" s="134">
        <f t="shared" si="199"/>
        <v>1.5425E-3</v>
      </c>
      <c r="DJ143" s="134">
        <f t="shared" si="200"/>
        <v>0</v>
      </c>
      <c r="DK143" s="134">
        <f t="shared" si="201"/>
        <v>1.8600000000000001E-5</v>
      </c>
      <c r="DL143" s="134">
        <f t="shared" si="202"/>
        <v>4.1499999999999999E-5</v>
      </c>
      <c r="DM143" s="134"/>
      <c r="DN143" s="134"/>
      <c r="DO143" s="134"/>
      <c r="DP143" s="134"/>
      <c r="DQ143" s="32"/>
      <c r="DR143" s="64">
        <f t="shared" si="203"/>
        <v>270</v>
      </c>
      <c r="DS143" s="134">
        <f t="shared" si="204"/>
        <v>5.6780000000000003E-4</v>
      </c>
      <c r="DT143" s="134">
        <f t="shared" si="205"/>
        <v>2.6999999999999999E-5</v>
      </c>
      <c r="DU143" s="134">
        <f t="shared" si="206"/>
        <v>1.5425E-3</v>
      </c>
      <c r="DV143" s="134">
        <f t="shared" si="184"/>
        <v>0</v>
      </c>
      <c r="DW143" s="134">
        <f t="shared" si="185"/>
        <v>1.8600000000000001E-5</v>
      </c>
      <c r="DX143" s="134">
        <f t="shared" si="186"/>
        <v>4.1499999999999999E-5</v>
      </c>
      <c r="DY143" s="134"/>
      <c r="DZ143" s="134"/>
      <c r="EA143" s="134"/>
      <c r="EB143" s="134"/>
      <c r="ED143" s="64">
        <f t="shared" si="207"/>
        <v>270</v>
      </c>
      <c r="EE143" s="134">
        <f t="shared" si="187"/>
        <v>2.1189196398154586E-2</v>
      </c>
      <c r="EF143" s="134">
        <f t="shared" si="188"/>
        <v>4.9185165897015614E-3</v>
      </c>
      <c r="EG143" s="134">
        <f t="shared" si="189"/>
        <v>6.2809083523572937E-2</v>
      </c>
      <c r="EH143" s="134">
        <f t="shared" si="190"/>
        <v>0</v>
      </c>
      <c r="EI143" s="134">
        <f t="shared" si="191"/>
        <v>1.5433825148120058E-3</v>
      </c>
      <c r="EJ143" s="134">
        <f t="shared" si="192"/>
        <v>6.2062169559090868E-4</v>
      </c>
      <c r="EK143" s="134"/>
      <c r="EL143" s="134"/>
      <c r="EM143" s="134"/>
      <c r="EN143" s="134"/>
      <c r="EP143" s="64">
        <f t="shared" si="208"/>
        <v>270</v>
      </c>
      <c r="EQ143" s="128">
        <f>IFERROR('TLF GC - r3'!CQ143 / 'TLF GC - r3'!CP143, EQ144)</f>
        <v>1.1358271589389926</v>
      </c>
      <c r="ER143" s="128">
        <f>IFERROR('TLF GC - r3'!CS143 / 'TLF GC - r3'!CR143, ER144)</f>
        <v>0.86514398608695597</v>
      </c>
      <c r="ES143" s="128">
        <f>IFERROR('TLF GC - r3'!CU143 / 'TLF GC - r3'!CT143, ES144)</f>
        <v>3.6822190675937092</v>
      </c>
      <c r="ET143" s="128">
        <f>IFERROR('TLF GC - r3'!CW143 / 'TLF GC - r3'!CV143, ET144)</f>
        <v>0</v>
      </c>
      <c r="EU143" s="128">
        <f>IFERROR('TLF GC - r3'!CY143 / 'TLF GC - r3'!CX143, EU144)</f>
        <v>0.81881400329566867</v>
      </c>
      <c r="EV143" s="128">
        <f>IFERROR('TLF GC - r3'!DA143 / 'TLF GC - r3'!CZ143, EV144)</f>
        <v>0.5593706134212787</v>
      </c>
      <c r="EW143" s="128"/>
      <c r="EX143" s="128"/>
      <c r="EY143" s="128"/>
      <c r="EZ143" s="128"/>
      <c r="FB143" s="129">
        <f>'FF - r3'!A143</f>
        <v>270</v>
      </c>
      <c r="FC143" s="127">
        <f>'FF - r3'!B143</f>
        <v>1.86553E-2</v>
      </c>
      <c r="FD143" s="127">
        <f>'FF - r3'!C143</f>
        <v>5.6851999999999996E-3</v>
      </c>
      <c r="FE143" s="127">
        <f>'FF - r3'!D143</f>
        <v>1.70574E-2</v>
      </c>
      <c r="FF143" s="127">
        <f>'FF - r3'!E143</f>
        <v>4.6178799999999999E-2</v>
      </c>
      <c r="FG143" s="127">
        <f>'FF - r3'!F143</f>
        <v>1.8848999999999999E-3</v>
      </c>
      <c r="FH143" s="127">
        <f>'FF - r3'!G143</f>
        <v>1.1095E-3</v>
      </c>
      <c r="FI143" s="127">
        <f>'FF - r3'!H143</f>
        <v>3.3287E-3</v>
      </c>
      <c r="FJ143" s="127">
        <f>'FF - r3'!I143</f>
        <v>3.2244000000000002E-2</v>
      </c>
      <c r="FK143" s="127"/>
      <c r="FL143" s="127"/>
    </row>
    <row r="144" spans="1:168" x14ac:dyDescent="0.45">
      <c r="A144" s="63">
        <f t="shared" si="193"/>
        <v>272</v>
      </c>
      <c r="B144" s="134">
        <f t="shared" si="194"/>
        <v>5.4670000000000001E-4</v>
      </c>
      <c r="C144" s="134">
        <f t="shared" si="161"/>
        <v>2.3499999999999999E-5</v>
      </c>
      <c r="D144" s="134">
        <f t="shared" si="162"/>
        <v>1.6659999999999999E-3</v>
      </c>
      <c r="E144" s="134">
        <f t="shared" si="163"/>
        <v>0</v>
      </c>
      <c r="F144" s="134">
        <f t="shared" si="164"/>
        <v>1.56E-5</v>
      </c>
      <c r="G144" s="134">
        <f t="shared" si="165"/>
        <v>3.0800000000000003E-5</v>
      </c>
      <c r="H144" s="134"/>
      <c r="I144" s="135"/>
      <c r="J144" s="135"/>
      <c r="K144" s="135"/>
      <c r="BX144" s="64">
        <f t="shared" si="195"/>
        <v>272</v>
      </c>
      <c r="BY144" s="119">
        <f t="shared" si="166"/>
        <v>5.4670000000000001E-4</v>
      </c>
      <c r="BZ144" s="119">
        <f t="shared" si="167"/>
        <v>5.4670000000000001E-4</v>
      </c>
      <c r="CA144" s="119">
        <f t="shared" si="168"/>
        <v>1.8106199999999999E-2</v>
      </c>
      <c r="CB144" s="126">
        <f t="shared" si="169"/>
        <v>2.3499999999999999E-5</v>
      </c>
      <c r="CC144" s="119">
        <f t="shared" si="170"/>
        <v>2.3499999999999999E-5</v>
      </c>
      <c r="CD144" s="119">
        <f t="shared" si="171"/>
        <v>5.6559999999999996E-3</v>
      </c>
      <c r="CE144" s="126">
        <f t="shared" si="172"/>
        <v>1.6659999999999999E-3</v>
      </c>
      <c r="CF144" s="119">
        <f t="shared" si="173"/>
        <v>1.6659999999999999E-3</v>
      </c>
      <c r="CG144" s="119">
        <f t="shared" si="174"/>
        <v>1.6969600000000001E-2</v>
      </c>
      <c r="CH144" s="126">
        <f t="shared" si="175"/>
        <v>0</v>
      </c>
      <c r="CI144" s="119">
        <f t="shared" si="176"/>
        <v>0</v>
      </c>
      <c r="CJ144" s="119">
        <f t="shared" si="177"/>
        <v>4.6031799999999998E-2</v>
      </c>
      <c r="CK144" s="126">
        <f t="shared" si="178"/>
        <v>1.56E-5</v>
      </c>
      <c r="CL144" s="119">
        <f t="shared" si="179"/>
        <v>1.56E-5</v>
      </c>
      <c r="CM144" s="119">
        <f t="shared" si="180"/>
        <v>1.8472E-3</v>
      </c>
      <c r="CN144" s="126">
        <f t="shared" si="181"/>
        <v>3.0800000000000003E-5</v>
      </c>
      <c r="CO144" s="119">
        <f t="shared" si="182"/>
        <v>3.0800000000000003E-5</v>
      </c>
      <c r="CP144" s="119">
        <f t="shared" si="183"/>
        <v>1.0995E-3</v>
      </c>
      <c r="CQ144" s="126"/>
      <c r="CR144" s="119"/>
      <c r="CS144" s="119"/>
      <c r="CT144" s="138"/>
      <c r="CU144" s="119"/>
      <c r="CV144" s="119"/>
      <c r="CW144" s="138"/>
      <c r="CX144" s="119"/>
      <c r="CY144" s="119"/>
      <c r="DF144" s="64">
        <f t="shared" si="196"/>
        <v>272</v>
      </c>
      <c r="DG144" s="134">
        <f t="shared" si="197"/>
        <v>5.4670000000000001E-4</v>
      </c>
      <c r="DH144" s="134">
        <f t="shared" si="198"/>
        <v>2.3499999999999999E-5</v>
      </c>
      <c r="DI144" s="134">
        <f t="shared" si="199"/>
        <v>1.6659999999999999E-3</v>
      </c>
      <c r="DJ144" s="134">
        <f t="shared" si="200"/>
        <v>0</v>
      </c>
      <c r="DK144" s="134">
        <f t="shared" si="201"/>
        <v>1.56E-5</v>
      </c>
      <c r="DL144" s="134">
        <f t="shared" si="202"/>
        <v>3.0800000000000003E-5</v>
      </c>
      <c r="DM144" s="134"/>
      <c r="DN144" s="134"/>
      <c r="DO144" s="134"/>
      <c r="DP144" s="134"/>
      <c r="DQ144" s="32"/>
      <c r="DR144" s="64">
        <f t="shared" si="203"/>
        <v>272</v>
      </c>
      <c r="DS144" s="134">
        <f t="shared" si="204"/>
        <v>5.4670000000000001E-4</v>
      </c>
      <c r="DT144" s="134">
        <f t="shared" si="205"/>
        <v>2.3499999999999999E-5</v>
      </c>
      <c r="DU144" s="134">
        <f t="shared" si="206"/>
        <v>1.6659999999999999E-3</v>
      </c>
      <c r="DV144" s="134">
        <f t="shared" si="184"/>
        <v>0</v>
      </c>
      <c r="DW144" s="134">
        <f t="shared" si="185"/>
        <v>1.56E-5</v>
      </c>
      <c r="DX144" s="134">
        <f t="shared" si="186"/>
        <v>3.0800000000000003E-5</v>
      </c>
      <c r="DY144" s="134"/>
      <c r="DZ144" s="134"/>
      <c r="EA144" s="134"/>
      <c r="EB144" s="134"/>
      <c r="ED144" s="64">
        <f t="shared" si="207"/>
        <v>272</v>
      </c>
      <c r="EE144" s="134">
        <f t="shared" si="187"/>
        <v>2.0401691951920025E-2</v>
      </c>
      <c r="EF144" s="134">
        <f t="shared" si="188"/>
        <v>4.2936356306881212E-3</v>
      </c>
      <c r="EG144" s="134">
        <f t="shared" si="189"/>
        <v>6.7840860973538683E-2</v>
      </c>
      <c r="EH144" s="134">
        <f t="shared" si="190"/>
        <v>0</v>
      </c>
      <c r="EI144" s="134">
        <f t="shared" si="191"/>
        <v>1.2973118433618717E-3</v>
      </c>
      <c r="EJ144" s="134">
        <f t="shared" si="192"/>
        <v>4.6057535778222465E-4</v>
      </c>
      <c r="EK144" s="134"/>
      <c r="EL144" s="134"/>
      <c r="EM144" s="134"/>
      <c r="EN144" s="134"/>
      <c r="EP144" s="64">
        <f t="shared" si="208"/>
        <v>272</v>
      </c>
      <c r="EQ144" s="128">
        <f>IFERROR('TLF GC - r3'!CQ144 / 'TLF GC - r3'!CP144, EQ145)</f>
        <v>1.1267793325998843</v>
      </c>
      <c r="ER144" s="128">
        <f>IFERROR('TLF GC - r3'!CS144 / 'TLF GC - r3'!CR144, ER145)</f>
        <v>0.75912935478927179</v>
      </c>
      <c r="ES144" s="128">
        <f>IFERROR('TLF GC - r3'!CU144 / 'TLF GC - r3'!CT144, ES145)</f>
        <v>3.9977878661570503</v>
      </c>
      <c r="ET144" s="128">
        <f>IFERROR('TLF GC - r3'!CW144 / 'TLF GC - r3'!CV144, ET145)</f>
        <v>0</v>
      </c>
      <c r="EU144" s="128">
        <f>IFERROR('TLF GC - r3'!CY144 / 'TLF GC - r3'!CX144, EU145)</f>
        <v>0.70231260467836276</v>
      </c>
      <c r="EV144" s="128">
        <f>IFERROR('TLF GC - r3'!DA144 / 'TLF GC - r3'!CZ144, EV145)</f>
        <v>0.41889527765550216</v>
      </c>
      <c r="EW144" s="128"/>
      <c r="EX144" s="128"/>
      <c r="EY144" s="128"/>
      <c r="EZ144" s="128"/>
      <c r="FB144" s="129">
        <f>'FF - r3'!A144</f>
        <v>272</v>
      </c>
      <c r="FC144" s="127">
        <f>'FF - r3'!B144</f>
        <v>1.8106199999999999E-2</v>
      </c>
      <c r="FD144" s="127">
        <f>'FF - r3'!C144</f>
        <v>5.6559999999999996E-3</v>
      </c>
      <c r="FE144" s="127">
        <f>'FF - r3'!D144</f>
        <v>1.6969600000000001E-2</v>
      </c>
      <c r="FF144" s="127">
        <f>'FF - r3'!E144</f>
        <v>4.6031799999999998E-2</v>
      </c>
      <c r="FG144" s="127">
        <f>'FF - r3'!F144</f>
        <v>1.8472E-3</v>
      </c>
      <c r="FH144" s="127">
        <f>'FF - r3'!G144</f>
        <v>1.0995E-3</v>
      </c>
      <c r="FI144" s="127">
        <f>'FF - r3'!H144</f>
        <v>3.2989E-3</v>
      </c>
      <c r="FJ144" s="127">
        <f>'FF - r3'!I144</f>
        <v>3.2176799999999998E-2</v>
      </c>
      <c r="FK144" s="127"/>
      <c r="FL144" s="127"/>
    </row>
    <row r="145" spans="1:168" x14ac:dyDescent="0.45">
      <c r="A145" s="63">
        <f t="shared" si="193"/>
        <v>274</v>
      </c>
      <c r="B145" s="134">
        <f t="shared" si="194"/>
        <v>8.4749999999999995E-4</v>
      </c>
      <c r="C145" s="134">
        <f t="shared" si="161"/>
        <v>2.3099999999999999E-5</v>
      </c>
      <c r="D145" s="134">
        <f t="shared" si="162"/>
        <v>1.3087000000000001E-3</v>
      </c>
      <c r="E145" s="134">
        <f t="shared" si="163"/>
        <v>0</v>
      </c>
      <c r="F145" s="134">
        <f t="shared" si="164"/>
        <v>1.7E-5</v>
      </c>
      <c r="G145" s="134">
        <f t="shared" si="165"/>
        <v>2.5400000000000001E-5</v>
      </c>
      <c r="H145" s="134"/>
      <c r="I145" s="135"/>
      <c r="J145" s="135"/>
      <c r="K145" s="135"/>
      <c r="BX145" s="64">
        <f t="shared" si="195"/>
        <v>274</v>
      </c>
      <c r="BY145" s="119">
        <f t="shared" si="166"/>
        <v>8.4749999999999995E-4</v>
      </c>
      <c r="BZ145" s="119">
        <f t="shared" si="167"/>
        <v>8.4749999999999995E-4</v>
      </c>
      <c r="CA145" s="119">
        <f t="shared" si="168"/>
        <v>1.7326000000000001E-2</v>
      </c>
      <c r="CB145" s="126">
        <f t="shared" si="169"/>
        <v>2.3099999999999999E-5</v>
      </c>
      <c r="CC145" s="119">
        <f t="shared" si="170"/>
        <v>2.3099999999999999E-5</v>
      </c>
      <c r="CD145" s="119">
        <f t="shared" si="171"/>
        <v>5.6267000000000001E-3</v>
      </c>
      <c r="CE145" s="126">
        <f t="shared" si="172"/>
        <v>1.3087000000000001E-3</v>
      </c>
      <c r="CF145" s="119">
        <f t="shared" si="173"/>
        <v>1.3087000000000001E-3</v>
      </c>
      <c r="CG145" s="119">
        <f t="shared" si="174"/>
        <v>1.6881899999999998E-2</v>
      </c>
      <c r="CH145" s="126">
        <f t="shared" si="175"/>
        <v>0</v>
      </c>
      <c r="CI145" s="119">
        <f t="shared" si="176"/>
        <v>0</v>
      </c>
      <c r="CJ145" s="119">
        <f t="shared" si="177"/>
        <v>4.5884800000000003E-2</v>
      </c>
      <c r="CK145" s="126">
        <f t="shared" si="178"/>
        <v>1.7E-5</v>
      </c>
      <c r="CL145" s="119">
        <f t="shared" si="179"/>
        <v>1.7E-5</v>
      </c>
      <c r="CM145" s="119">
        <f t="shared" si="180"/>
        <v>1.8094999999999999E-3</v>
      </c>
      <c r="CN145" s="126">
        <f t="shared" si="181"/>
        <v>2.5400000000000001E-5</v>
      </c>
      <c r="CO145" s="119">
        <f t="shared" si="182"/>
        <v>2.5400000000000001E-5</v>
      </c>
      <c r="CP145" s="119">
        <f t="shared" si="183"/>
        <v>1.0896E-3</v>
      </c>
      <c r="CQ145" s="126"/>
      <c r="CR145" s="119"/>
      <c r="CS145" s="119"/>
      <c r="CT145" s="138"/>
      <c r="CU145" s="119"/>
      <c r="CV145" s="119"/>
      <c r="CW145" s="138"/>
      <c r="CX145" s="119"/>
      <c r="CY145" s="119"/>
      <c r="DF145" s="64">
        <f t="shared" si="196"/>
        <v>274</v>
      </c>
      <c r="DG145" s="134">
        <f t="shared" si="197"/>
        <v>8.4749999999999995E-4</v>
      </c>
      <c r="DH145" s="134">
        <f t="shared" si="198"/>
        <v>2.3099999999999999E-5</v>
      </c>
      <c r="DI145" s="134">
        <f t="shared" si="199"/>
        <v>1.3087000000000001E-3</v>
      </c>
      <c r="DJ145" s="134">
        <f t="shared" si="200"/>
        <v>0</v>
      </c>
      <c r="DK145" s="134">
        <f t="shared" si="201"/>
        <v>1.7E-5</v>
      </c>
      <c r="DL145" s="134">
        <f t="shared" si="202"/>
        <v>2.5400000000000001E-5</v>
      </c>
      <c r="DM145" s="134"/>
      <c r="DN145" s="134"/>
      <c r="DO145" s="134"/>
      <c r="DP145" s="134"/>
      <c r="DQ145" s="32"/>
      <c r="DR145" s="64">
        <f t="shared" si="203"/>
        <v>274</v>
      </c>
      <c r="DS145" s="134">
        <f t="shared" si="204"/>
        <v>8.4749999999999995E-4</v>
      </c>
      <c r="DT145" s="134">
        <f t="shared" si="205"/>
        <v>2.3099999999999999E-5</v>
      </c>
      <c r="DU145" s="134">
        <f t="shared" si="206"/>
        <v>1.3087000000000001E-3</v>
      </c>
      <c r="DV145" s="134">
        <f t="shared" si="184"/>
        <v>0</v>
      </c>
      <c r="DW145" s="134">
        <f t="shared" si="185"/>
        <v>1.7E-5</v>
      </c>
      <c r="DX145" s="134">
        <f t="shared" si="186"/>
        <v>2.5400000000000001E-5</v>
      </c>
      <c r="DY145" s="134"/>
      <c r="DZ145" s="134"/>
      <c r="EA145" s="134"/>
      <c r="EB145" s="134"/>
      <c r="ED145" s="64">
        <f t="shared" si="207"/>
        <v>274</v>
      </c>
      <c r="EE145" s="134">
        <f t="shared" si="187"/>
        <v>3.1629525230603042E-2</v>
      </c>
      <c r="EF145" s="134">
        <f t="shared" si="188"/>
        <v>4.2167033433199129E-3</v>
      </c>
      <c r="EG145" s="134">
        <f t="shared" si="189"/>
        <v>5.3291828211897457E-2</v>
      </c>
      <c r="EH145" s="134">
        <f t="shared" si="190"/>
        <v>0</v>
      </c>
      <c r="EI145" s="134">
        <f t="shared" si="191"/>
        <v>1.4081856573785001E-3</v>
      </c>
      <c r="EJ145" s="134">
        <f t="shared" si="192"/>
        <v>3.7905202071645682E-4</v>
      </c>
      <c r="EK145" s="134"/>
      <c r="EL145" s="134"/>
      <c r="EM145" s="134"/>
      <c r="EN145" s="134"/>
      <c r="EP145" s="64">
        <f t="shared" si="208"/>
        <v>274</v>
      </c>
      <c r="EQ145" s="128">
        <f>IFERROR('TLF GC - r3'!CQ145 / 'TLF GC - r3'!CP145, EQ146)</f>
        <v>1.8255526509640447</v>
      </c>
      <c r="ER145" s="128">
        <f>IFERROR('TLF GC - r3'!CS145 / 'TLF GC - r3'!CR145, ER146)</f>
        <v>0.74940966167023526</v>
      </c>
      <c r="ES145" s="128">
        <f>IFERROR('TLF GC - r3'!CU145 / 'TLF GC - r3'!CT145, ES146)</f>
        <v>3.1567435070636281</v>
      </c>
      <c r="ET145" s="128">
        <f>IFERROR('TLF GC - r3'!CW145 / 'TLF GC - r3'!CV145, ET146)</f>
        <v>0</v>
      </c>
      <c r="EU145" s="128">
        <f>IFERROR('TLF GC - r3'!CY145 / 'TLF GC - r3'!CX145, EU146)</f>
        <v>0.77821810300000005</v>
      </c>
      <c r="EV145" s="128">
        <f>IFERROR('TLF GC - r3'!DA145 / 'TLF GC - r3'!CZ145, EV146)</f>
        <v>0.34788181049601397</v>
      </c>
      <c r="EW145" s="128"/>
      <c r="EX145" s="128"/>
      <c r="EY145" s="128"/>
      <c r="EZ145" s="128"/>
      <c r="FB145" s="129">
        <f>'FF - r3'!A145</f>
        <v>274</v>
      </c>
      <c r="FC145" s="127">
        <f>'FF - r3'!B145</f>
        <v>1.7326000000000001E-2</v>
      </c>
      <c r="FD145" s="127">
        <f>'FF - r3'!C145</f>
        <v>5.6267000000000001E-3</v>
      </c>
      <c r="FE145" s="127">
        <f>'FF - r3'!D145</f>
        <v>1.6881899999999998E-2</v>
      </c>
      <c r="FF145" s="127">
        <f>'FF - r3'!E145</f>
        <v>4.5884800000000003E-2</v>
      </c>
      <c r="FG145" s="127">
        <f>'FF - r3'!F145</f>
        <v>1.8094999999999999E-3</v>
      </c>
      <c r="FH145" s="127">
        <f>'FF - r3'!G145</f>
        <v>1.0896E-3</v>
      </c>
      <c r="FI145" s="127">
        <f>'FF - r3'!H145</f>
        <v>3.2690000000000002E-3</v>
      </c>
      <c r="FJ145" s="127">
        <f>'FF - r3'!I145</f>
        <v>3.2109800000000001E-2</v>
      </c>
      <c r="FK145" s="127"/>
      <c r="FL145" s="127"/>
    </row>
    <row r="146" spans="1:168" x14ac:dyDescent="0.45">
      <c r="A146" s="63">
        <f t="shared" si="193"/>
        <v>276</v>
      </c>
      <c r="B146" s="134">
        <f t="shared" si="194"/>
        <v>5.3510000000000005E-4</v>
      </c>
      <c r="C146" s="134">
        <f t="shared" si="161"/>
        <v>2.6999999999999999E-5</v>
      </c>
      <c r="D146" s="134">
        <f t="shared" si="162"/>
        <v>1.4450999999999999E-3</v>
      </c>
      <c r="E146" s="134">
        <f t="shared" si="163"/>
        <v>0</v>
      </c>
      <c r="F146" s="134">
        <f t="shared" si="164"/>
        <v>1.4399999999999999E-5</v>
      </c>
      <c r="G146" s="134">
        <f t="shared" si="165"/>
        <v>3.0800000000000003E-5</v>
      </c>
      <c r="H146" s="134"/>
      <c r="I146" s="135"/>
      <c r="J146" s="135"/>
      <c r="K146" s="135"/>
      <c r="BX146" s="64">
        <f t="shared" si="195"/>
        <v>276</v>
      </c>
      <c r="BY146" s="119">
        <f t="shared" si="166"/>
        <v>5.3510000000000005E-4</v>
      </c>
      <c r="BZ146" s="119">
        <f t="shared" si="167"/>
        <v>5.3510000000000005E-4</v>
      </c>
      <c r="CA146" s="119">
        <f t="shared" si="168"/>
        <v>1.6311699999999998E-2</v>
      </c>
      <c r="CB146" s="126">
        <f t="shared" si="169"/>
        <v>2.6999999999999999E-5</v>
      </c>
      <c r="CC146" s="119">
        <f t="shared" si="170"/>
        <v>2.6999999999999999E-5</v>
      </c>
      <c r="CD146" s="119">
        <f t="shared" si="171"/>
        <v>5.5975E-3</v>
      </c>
      <c r="CE146" s="126">
        <f t="shared" si="172"/>
        <v>1.4450999999999999E-3</v>
      </c>
      <c r="CF146" s="119">
        <f t="shared" si="173"/>
        <v>1.4450999999999999E-3</v>
      </c>
      <c r="CG146" s="119">
        <f t="shared" si="174"/>
        <v>1.6794099999999999E-2</v>
      </c>
      <c r="CH146" s="126">
        <f t="shared" si="175"/>
        <v>0</v>
      </c>
      <c r="CI146" s="119">
        <f t="shared" si="176"/>
        <v>0</v>
      </c>
      <c r="CJ146" s="119">
        <f t="shared" si="177"/>
        <v>4.5737899999999998E-2</v>
      </c>
      <c r="CK146" s="126">
        <f t="shared" si="178"/>
        <v>1.4399999999999999E-5</v>
      </c>
      <c r="CL146" s="119">
        <f t="shared" si="179"/>
        <v>1.4399999999999999E-5</v>
      </c>
      <c r="CM146" s="119">
        <f t="shared" si="180"/>
        <v>1.7718E-3</v>
      </c>
      <c r="CN146" s="126">
        <f t="shared" si="181"/>
        <v>3.0800000000000003E-5</v>
      </c>
      <c r="CO146" s="119">
        <f t="shared" si="182"/>
        <v>3.0800000000000003E-5</v>
      </c>
      <c r="CP146" s="119">
        <f t="shared" si="183"/>
        <v>1.0796E-3</v>
      </c>
      <c r="CQ146" s="126"/>
      <c r="CR146" s="119"/>
      <c r="CS146" s="119"/>
      <c r="CT146" s="138"/>
      <c r="CU146" s="119"/>
      <c r="CV146" s="119"/>
      <c r="CW146" s="138"/>
      <c r="CX146" s="119"/>
      <c r="CY146" s="119"/>
      <c r="DF146" s="64">
        <f t="shared" si="196"/>
        <v>276</v>
      </c>
      <c r="DG146" s="134">
        <f t="shared" si="197"/>
        <v>5.3510000000000005E-4</v>
      </c>
      <c r="DH146" s="134">
        <f t="shared" si="198"/>
        <v>2.6999999999999999E-5</v>
      </c>
      <c r="DI146" s="134">
        <f t="shared" si="199"/>
        <v>1.4450999999999999E-3</v>
      </c>
      <c r="DJ146" s="134">
        <f t="shared" si="200"/>
        <v>0</v>
      </c>
      <c r="DK146" s="134">
        <f t="shared" si="201"/>
        <v>1.4399999999999999E-5</v>
      </c>
      <c r="DL146" s="134">
        <f t="shared" si="202"/>
        <v>3.0800000000000003E-5</v>
      </c>
      <c r="DM146" s="134"/>
      <c r="DN146" s="134"/>
      <c r="DO146" s="134"/>
      <c r="DP146" s="134"/>
      <c r="DQ146" s="32"/>
      <c r="DR146" s="64">
        <f t="shared" si="203"/>
        <v>276</v>
      </c>
      <c r="DS146" s="134">
        <f t="shared" si="204"/>
        <v>5.3510000000000005E-4</v>
      </c>
      <c r="DT146" s="134">
        <f t="shared" si="205"/>
        <v>2.6999999999999999E-5</v>
      </c>
      <c r="DU146" s="134">
        <f t="shared" si="206"/>
        <v>1.4450999999999999E-3</v>
      </c>
      <c r="DV146" s="134">
        <f t="shared" si="184"/>
        <v>0</v>
      </c>
      <c r="DW146" s="134">
        <f t="shared" si="185"/>
        <v>1.4399999999999999E-5</v>
      </c>
      <c r="DX146" s="134">
        <f t="shared" si="186"/>
        <v>3.0800000000000003E-5</v>
      </c>
      <c r="DY146" s="134"/>
      <c r="DZ146" s="134"/>
      <c r="EA146" s="134"/>
      <c r="EB146" s="134"/>
      <c r="ED146" s="64">
        <f t="shared" si="207"/>
        <v>276</v>
      </c>
      <c r="EE146" s="134">
        <f t="shared" si="187"/>
        <v>1.9968285147583472E-2</v>
      </c>
      <c r="EF146" s="134">
        <f t="shared" si="188"/>
        <v>4.9270971273333306E-3</v>
      </c>
      <c r="EG146" s="134">
        <f t="shared" si="189"/>
        <v>5.8842688321712584E-2</v>
      </c>
      <c r="EH146" s="134">
        <f t="shared" si="190"/>
        <v>0</v>
      </c>
      <c r="EI146" s="134">
        <f t="shared" si="191"/>
        <v>1.1984715704348164E-3</v>
      </c>
      <c r="EJ146" s="134">
        <f t="shared" si="192"/>
        <v>4.608937676902094E-4</v>
      </c>
      <c r="EK146" s="134"/>
      <c r="EL146" s="134"/>
      <c r="EM146" s="134"/>
      <c r="EN146" s="134"/>
      <c r="EP146" s="64">
        <f t="shared" si="208"/>
        <v>276</v>
      </c>
      <c r="EQ146" s="128">
        <f>IFERROR('TLF GC - r3'!CQ146 / 'TLF GC - r3'!CP146, EQ147)</f>
        <v>1.2241694702320098</v>
      </c>
      <c r="ER146" s="128">
        <f>IFERROR('TLF GC - r3'!CS146 / 'TLF GC - r3'!CR146, ER147)</f>
        <v>0.88023173333333282</v>
      </c>
      <c r="ES146" s="128">
        <f>IFERROR('TLF GC - r3'!CU146 / 'TLF GC - r3'!CT146, ES147)</f>
        <v>3.5037714626989591</v>
      </c>
      <c r="ET146" s="128">
        <f>IFERROR('TLF GC - r3'!CW146 / 'TLF GC - r3'!CV146, ET147)</f>
        <v>0</v>
      </c>
      <c r="EU146" s="128">
        <f>IFERROR('TLF GC - r3'!CY146 / 'TLF GC - r3'!CX146, EU147)</f>
        <v>0.67641470280777538</v>
      </c>
      <c r="EV146" s="128">
        <f>IFERROR('TLF GC - r3'!DA146 / 'TLF GC - r3'!CZ146, EV147)</f>
        <v>0.42691160401093869</v>
      </c>
      <c r="EW146" s="128"/>
      <c r="EX146" s="128"/>
      <c r="EY146" s="128"/>
      <c r="EZ146" s="128"/>
      <c r="FB146" s="129">
        <f>'FF - r3'!A146</f>
        <v>276</v>
      </c>
      <c r="FC146" s="127">
        <f>'FF - r3'!B146</f>
        <v>1.6311699999999998E-2</v>
      </c>
      <c r="FD146" s="127">
        <f>'FF - r3'!C146</f>
        <v>5.5975E-3</v>
      </c>
      <c r="FE146" s="127">
        <f>'FF - r3'!D146</f>
        <v>1.6794099999999999E-2</v>
      </c>
      <c r="FF146" s="127">
        <f>'FF - r3'!E146</f>
        <v>4.5737899999999998E-2</v>
      </c>
      <c r="FG146" s="127">
        <f>'FF - r3'!F146</f>
        <v>1.7718E-3</v>
      </c>
      <c r="FH146" s="127">
        <f>'FF - r3'!G146</f>
        <v>1.0796E-3</v>
      </c>
      <c r="FI146" s="127">
        <f>'FF - r3'!H146</f>
        <v>3.2391999999999998E-3</v>
      </c>
      <c r="FJ146" s="127">
        <f>'FF - r3'!I146</f>
        <v>3.2043200000000001E-2</v>
      </c>
      <c r="FK146" s="127"/>
      <c r="FL146" s="127"/>
    </row>
    <row r="147" spans="1:168" x14ac:dyDescent="0.45">
      <c r="A147" s="63">
        <f t="shared" si="193"/>
        <v>278</v>
      </c>
      <c r="B147" s="134">
        <f t="shared" si="194"/>
        <v>5.3890000000000003E-4</v>
      </c>
      <c r="C147" s="134">
        <f t="shared" si="161"/>
        <v>1.7600000000000001E-5</v>
      </c>
      <c r="D147" s="134">
        <f t="shared" si="162"/>
        <v>1.3606E-3</v>
      </c>
      <c r="E147" s="134">
        <f t="shared" si="163"/>
        <v>0</v>
      </c>
      <c r="F147" s="134">
        <f t="shared" si="164"/>
        <v>1.31E-5</v>
      </c>
      <c r="G147" s="134">
        <f t="shared" si="165"/>
        <v>1.91E-5</v>
      </c>
      <c r="H147" s="134"/>
      <c r="I147" s="135"/>
      <c r="J147" s="135"/>
      <c r="K147" s="135"/>
      <c r="BX147" s="64">
        <f t="shared" si="195"/>
        <v>278</v>
      </c>
      <c r="BY147" s="119">
        <f t="shared" si="166"/>
        <v>5.3890000000000003E-4</v>
      </c>
      <c r="BZ147" s="119">
        <f t="shared" si="167"/>
        <v>5.3890000000000003E-4</v>
      </c>
      <c r="CA147" s="119">
        <f t="shared" si="168"/>
        <v>1.50691E-2</v>
      </c>
      <c r="CB147" s="126">
        <f t="shared" si="169"/>
        <v>1.7600000000000001E-5</v>
      </c>
      <c r="CC147" s="119">
        <f t="shared" si="170"/>
        <v>1.7600000000000001E-5</v>
      </c>
      <c r="CD147" s="119">
        <f t="shared" si="171"/>
        <v>5.5681999999999997E-3</v>
      </c>
      <c r="CE147" s="126">
        <f t="shared" si="172"/>
        <v>1.3606E-3</v>
      </c>
      <c r="CF147" s="119">
        <f t="shared" si="173"/>
        <v>1.3606E-3</v>
      </c>
      <c r="CG147" s="119">
        <f t="shared" si="174"/>
        <v>1.67064E-2</v>
      </c>
      <c r="CH147" s="126">
        <f t="shared" si="175"/>
        <v>0</v>
      </c>
      <c r="CI147" s="119">
        <f t="shared" si="176"/>
        <v>0</v>
      </c>
      <c r="CJ147" s="119">
        <f t="shared" si="177"/>
        <v>4.5590899999999997E-2</v>
      </c>
      <c r="CK147" s="126">
        <f t="shared" si="178"/>
        <v>1.31E-5</v>
      </c>
      <c r="CL147" s="119">
        <f t="shared" si="179"/>
        <v>1.31E-5</v>
      </c>
      <c r="CM147" s="119">
        <f t="shared" si="180"/>
        <v>1.7340999999999999E-3</v>
      </c>
      <c r="CN147" s="126">
        <f t="shared" si="181"/>
        <v>1.91E-5</v>
      </c>
      <c r="CO147" s="119">
        <f t="shared" si="182"/>
        <v>1.91E-5</v>
      </c>
      <c r="CP147" s="119">
        <f t="shared" si="183"/>
        <v>1.0697E-3</v>
      </c>
      <c r="CQ147" s="126"/>
      <c r="CR147" s="119"/>
      <c r="CS147" s="119"/>
      <c r="CT147" s="138"/>
      <c r="CU147" s="119"/>
      <c r="CV147" s="119"/>
      <c r="CW147" s="138"/>
      <c r="CX147" s="119"/>
      <c r="CY147" s="119"/>
      <c r="DF147" s="64">
        <f t="shared" si="196"/>
        <v>278</v>
      </c>
      <c r="DG147" s="134">
        <f t="shared" si="197"/>
        <v>5.3890000000000003E-4</v>
      </c>
      <c r="DH147" s="134">
        <f t="shared" si="198"/>
        <v>1.7600000000000001E-5</v>
      </c>
      <c r="DI147" s="134">
        <f t="shared" si="199"/>
        <v>1.3606E-3</v>
      </c>
      <c r="DJ147" s="134">
        <f t="shared" si="200"/>
        <v>0</v>
      </c>
      <c r="DK147" s="134">
        <f t="shared" si="201"/>
        <v>1.31E-5</v>
      </c>
      <c r="DL147" s="134">
        <f t="shared" si="202"/>
        <v>1.91E-5</v>
      </c>
      <c r="DM147" s="134"/>
      <c r="DN147" s="134"/>
      <c r="DO147" s="134"/>
      <c r="DP147" s="134"/>
      <c r="DQ147" s="32"/>
      <c r="DR147" s="64">
        <f t="shared" si="203"/>
        <v>278</v>
      </c>
      <c r="DS147" s="134">
        <f t="shared" si="204"/>
        <v>5.3890000000000003E-4</v>
      </c>
      <c r="DT147" s="134">
        <f t="shared" si="205"/>
        <v>1.7600000000000001E-5</v>
      </c>
      <c r="DU147" s="134">
        <f t="shared" si="206"/>
        <v>1.3606E-3</v>
      </c>
      <c r="DV147" s="134">
        <f t="shared" si="184"/>
        <v>0</v>
      </c>
      <c r="DW147" s="134">
        <f t="shared" si="185"/>
        <v>1.31E-5</v>
      </c>
      <c r="DX147" s="134">
        <f t="shared" si="186"/>
        <v>1.91E-5</v>
      </c>
      <c r="DY147" s="134"/>
      <c r="DZ147" s="134"/>
      <c r="EA147" s="134"/>
      <c r="EB147" s="134"/>
      <c r="ED147" s="64">
        <f t="shared" si="207"/>
        <v>278</v>
      </c>
      <c r="EE147" s="134">
        <f t="shared" si="187"/>
        <v>2.0110524475710958E-2</v>
      </c>
      <c r="EF147" s="134">
        <f t="shared" si="188"/>
        <v>3.2183236656983822E-3</v>
      </c>
      <c r="EG147" s="134">
        <f t="shared" si="189"/>
        <v>5.5403244791774491E-2</v>
      </c>
      <c r="EH147" s="134">
        <f t="shared" si="190"/>
        <v>0</v>
      </c>
      <c r="EI147" s="134">
        <f t="shared" si="191"/>
        <v>1.0843944564746764E-3</v>
      </c>
      <c r="EJ147" s="134">
        <f t="shared" si="192"/>
        <v>2.853383128740769E-4</v>
      </c>
      <c r="EK147" s="134"/>
      <c r="EL147" s="134"/>
      <c r="EM147" s="134"/>
      <c r="EN147" s="134"/>
      <c r="EP147" s="64">
        <f t="shared" si="208"/>
        <v>278</v>
      </c>
      <c r="EQ147" s="128">
        <f>IFERROR('TLF GC - r3'!CQ147 / 'TLF GC - r3'!CP147, EQ148)</f>
        <v>1.3345537872673854</v>
      </c>
      <c r="ER147" s="128">
        <f>IFERROR('TLF GC - r3'!CS147 / 'TLF GC - r3'!CR147, ER148)</f>
        <v>0.57798277103882445</v>
      </c>
      <c r="ES147" s="128">
        <f>IFERROR('TLF GC - r3'!CU147 / 'TLF GC - r3'!CT147, ES148)</f>
        <v>3.31628865535211</v>
      </c>
      <c r="ET147" s="128">
        <f>IFERROR('TLF GC - r3'!CW147 / 'TLF GC - r3'!CV147, ET148)</f>
        <v>0</v>
      </c>
      <c r="EU147" s="128">
        <f>IFERROR('TLF GC - r3'!CY147 / 'TLF GC - r3'!CX147, EU148)</f>
        <v>0.62533559568345332</v>
      </c>
      <c r="EV147" s="128">
        <f>IFERROR('TLF GC - r3'!DA147 / 'TLF GC - r3'!CZ147, EV148)</f>
        <v>0.26674610907177421</v>
      </c>
      <c r="EW147" s="128"/>
      <c r="EX147" s="128"/>
      <c r="EY147" s="128"/>
      <c r="EZ147" s="128"/>
      <c r="FB147" s="129">
        <f>'FF - r3'!A147</f>
        <v>278</v>
      </c>
      <c r="FC147" s="127">
        <f>'FF - r3'!B147</f>
        <v>1.50691E-2</v>
      </c>
      <c r="FD147" s="127">
        <f>'FF - r3'!C147</f>
        <v>5.5681999999999997E-3</v>
      </c>
      <c r="FE147" s="127">
        <f>'FF - r3'!D147</f>
        <v>1.67064E-2</v>
      </c>
      <c r="FF147" s="127">
        <f>'FF - r3'!E147</f>
        <v>4.5590899999999997E-2</v>
      </c>
      <c r="FG147" s="127">
        <f>'FF - r3'!F147</f>
        <v>1.7340999999999999E-3</v>
      </c>
      <c r="FH147" s="127">
        <f>'FF - r3'!G147</f>
        <v>1.0697E-3</v>
      </c>
      <c r="FI147" s="127">
        <f>'FF - r3'!H147</f>
        <v>3.2093E-3</v>
      </c>
      <c r="FJ147" s="127">
        <f>'FF - r3'!I147</f>
        <v>3.19768E-2</v>
      </c>
      <c r="FK147" s="127"/>
      <c r="FL147" s="127"/>
    </row>
    <row r="148" spans="1:168" x14ac:dyDescent="0.45">
      <c r="A148" s="63">
        <f t="shared" si="193"/>
        <v>280</v>
      </c>
      <c r="B148" s="134">
        <f t="shared" si="194"/>
        <v>5.9389999999999996E-4</v>
      </c>
      <c r="C148" s="134">
        <f t="shared" si="161"/>
        <v>1.43E-5</v>
      </c>
      <c r="D148" s="134">
        <f t="shared" si="162"/>
        <v>1.1261999999999999E-3</v>
      </c>
      <c r="E148" s="134">
        <f t="shared" si="163"/>
        <v>0</v>
      </c>
      <c r="F148" s="134">
        <f t="shared" si="164"/>
        <v>1.8499999999999999E-5</v>
      </c>
      <c r="G148" s="134">
        <f t="shared" si="165"/>
        <v>1.63E-5</v>
      </c>
      <c r="H148" s="134"/>
      <c r="I148" s="135"/>
      <c r="J148" s="135"/>
      <c r="K148" s="135"/>
      <c r="BX148" s="64">
        <f t="shared" si="195"/>
        <v>280</v>
      </c>
      <c r="BY148" s="119">
        <f t="shared" si="166"/>
        <v>5.9389999999999996E-4</v>
      </c>
      <c r="BZ148" s="119">
        <f t="shared" si="167"/>
        <v>5.9389999999999996E-4</v>
      </c>
      <c r="CA148" s="119">
        <f t="shared" si="168"/>
        <v>1.3612000000000001E-2</v>
      </c>
      <c r="CB148" s="126">
        <f t="shared" si="169"/>
        <v>1.43E-5</v>
      </c>
      <c r="CC148" s="119">
        <f t="shared" si="170"/>
        <v>1.43E-5</v>
      </c>
      <c r="CD148" s="119">
        <f t="shared" si="171"/>
        <v>5.5389999999999997E-3</v>
      </c>
      <c r="CE148" s="126">
        <f t="shared" si="172"/>
        <v>1.1261999999999999E-3</v>
      </c>
      <c r="CF148" s="119">
        <f t="shared" si="173"/>
        <v>1.1261999999999999E-3</v>
      </c>
      <c r="CG148" s="119">
        <f t="shared" si="174"/>
        <v>1.6618600000000001E-2</v>
      </c>
      <c r="CH148" s="126">
        <f t="shared" si="175"/>
        <v>0</v>
      </c>
      <c r="CI148" s="119">
        <f t="shared" si="176"/>
        <v>0</v>
      </c>
      <c r="CJ148" s="119">
        <f t="shared" si="177"/>
        <v>4.5443900000000002E-2</v>
      </c>
      <c r="CK148" s="126">
        <f t="shared" si="178"/>
        <v>1.8499999999999999E-5</v>
      </c>
      <c r="CL148" s="119">
        <f t="shared" si="179"/>
        <v>1.8499999999999999E-5</v>
      </c>
      <c r="CM148" s="119">
        <f t="shared" si="180"/>
        <v>1.6964E-3</v>
      </c>
      <c r="CN148" s="126">
        <f t="shared" si="181"/>
        <v>1.63E-5</v>
      </c>
      <c r="CO148" s="119">
        <f t="shared" si="182"/>
        <v>1.63E-5</v>
      </c>
      <c r="CP148" s="119">
        <f t="shared" si="183"/>
        <v>1.0597E-3</v>
      </c>
      <c r="CQ148" s="126"/>
      <c r="CR148" s="119"/>
      <c r="CS148" s="119"/>
      <c r="CT148" s="138"/>
      <c r="CU148" s="119"/>
      <c r="CV148" s="119"/>
      <c r="CW148" s="138"/>
      <c r="CX148" s="119"/>
      <c r="CY148" s="119"/>
      <c r="DF148" s="64">
        <f t="shared" si="196"/>
        <v>280</v>
      </c>
      <c r="DG148" s="134">
        <f t="shared" si="197"/>
        <v>5.9389999999999996E-4</v>
      </c>
      <c r="DH148" s="134">
        <f t="shared" si="198"/>
        <v>1.43E-5</v>
      </c>
      <c r="DI148" s="134">
        <f t="shared" si="199"/>
        <v>1.1261999999999999E-3</v>
      </c>
      <c r="DJ148" s="134">
        <f t="shared" si="200"/>
        <v>0</v>
      </c>
      <c r="DK148" s="134">
        <f t="shared" si="201"/>
        <v>1.8499999999999999E-5</v>
      </c>
      <c r="DL148" s="134">
        <f t="shared" si="202"/>
        <v>1.63E-5</v>
      </c>
      <c r="DM148" s="134"/>
      <c r="DN148" s="134"/>
      <c r="DO148" s="134"/>
      <c r="DP148" s="134"/>
      <c r="DQ148" s="32"/>
      <c r="DR148" s="64">
        <f t="shared" si="203"/>
        <v>280</v>
      </c>
      <c r="DS148" s="134">
        <f t="shared" si="204"/>
        <v>5.9389999999999996E-4</v>
      </c>
      <c r="DT148" s="134">
        <f t="shared" si="205"/>
        <v>1.43E-5</v>
      </c>
      <c r="DU148" s="134">
        <f t="shared" si="206"/>
        <v>1.1261999999999999E-3</v>
      </c>
      <c r="DV148" s="134">
        <f t="shared" si="184"/>
        <v>0</v>
      </c>
      <c r="DW148" s="134">
        <f t="shared" si="185"/>
        <v>1.8499999999999999E-5</v>
      </c>
      <c r="DX148" s="134">
        <f t="shared" si="186"/>
        <v>1.63E-5</v>
      </c>
      <c r="DY148" s="134"/>
      <c r="DZ148" s="134"/>
      <c r="EA148" s="134"/>
      <c r="EB148" s="134"/>
      <c r="ED148" s="64">
        <f t="shared" si="207"/>
        <v>280</v>
      </c>
      <c r="EE148" s="134">
        <f t="shared" si="187"/>
        <v>2.2164458131262492E-2</v>
      </c>
      <c r="EF148" s="134">
        <f t="shared" si="188"/>
        <v>2.6096751338946537E-3</v>
      </c>
      <c r="EG148" s="134">
        <f t="shared" si="189"/>
        <v>4.5860762334788759E-2</v>
      </c>
      <c r="EH148" s="134">
        <f t="shared" si="190"/>
        <v>0</v>
      </c>
      <c r="EI148" s="134">
        <f t="shared" si="191"/>
        <v>1.536762182140963E-3</v>
      </c>
      <c r="EJ148" s="134">
        <f t="shared" si="192"/>
        <v>2.4374443830458818E-4</v>
      </c>
      <c r="EK148" s="134"/>
      <c r="EL148" s="134"/>
      <c r="EM148" s="134"/>
      <c r="EN148" s="134"/>
      <c r="EP148" s="64">
        <f t="shared" si="208"/>
        <v>280</v>
      </c>
      <c r="EQ148" s="128">
        <f>IFERROR('TLF GC - r3'!CQ148 / 'TLF GC - r3'!CP148, EQ149)</f>
        <v>1.6283028306834038</v>
      </c>
      <c r="ER148" s="128">
        <f>IFERROR('TLF GC - r3'!CS148 / 'TLF GC - r3'!CR148, ER149)</f>
        <v>0.47114553780369273</v>
      </c>
      <c r="ES148" s="128">
        <f>IFERROR('TLF GC - r3'!CU148 / 'TLF GC - r3'!CT148, ES149)</f>
        <v>2.7596044392902384</v>
      </c>
      <c r="ET148" s="128">
        <f>IFERROR('TLF GC - r3'!CW148 / 'TLF GC - r3'!CV148, ET149)</f>
        <v>0</v>
      </c>
      <c r="EU148" s="128">
        <f>IFERROR('TLF GC - r3'!CY148 / 'TLF GC - r3'!CX148, EU149)</f>
        <v>0.90589612245989326</v>
      </c>
      <c r="EV148" s="128">
        <f>IFERROR('TLF GC - r3'!DA148 / 'TLF GC - r3'!CZ148, EV149)</f>
        <v>0.23001268123486665</v>
      </c>
      <c r="EW148" s="128"/>
      <c r="EX148" s="128"/>
      <c r="EY148" s="128"/>
      <c r="EZ148" s="128"/>
      <c r="FB148" s="129">
        <f>'FF - r3'!A148</f>
        <v>280</v>
      </c>
      <c r="FC148" s="127">
        <f>'FF - r3'!B148</f>
        <v>1.3612000000000001E-2</v>
      </c>
      <c r="FD148" s="127">
        <f>'FF - r3'!C148</f>
        <v>5.5389999999999997E-3</v>
      </c>
      <c r="FE148" s="127">
        <f>'FF - r3'!D148</f>
        <v>1.6618600000000001E-2</v>
      </c>
      <c r="FF148" s="127">
        <f>'FF - r3'!E148</f>
        <v>4.5443900000000002E-2</v>
      </c>
      <c r="FG148" s="127">
        <f>'FF - r3'!F148</f>
        <v>1.6964E-3</v>
      </c>
      <c r="FH148" s="127">
        <f>'FF - r3'!G148</f>
        <v>1.0597E-3</v>
      </c>
      <c r="FI148" s="127">
        <f>'FF - r3'!H148</f>
        <v>3.1795E-3</v>
      </c>
      <c r="FJ148" s="127">
        <f>'FF - r3'!I148</f>
        <v>3.1910599999999997E-2</v>
      </c>
      <c r="FK148" s="127"/>
      <c r="FL148" s="127"/>
    </row>
    <row r="149" spans="1:168" x14ac:dyDescent="0.45">
      <c r="A149" s="63">
        <f t="shared" si="193"/>
        <v>282</v>
      </c>
      <c r="B149" s="134">
        <f t="shared" si="194"/>
        <v>4.281E-4</v>
      </c>
      <c r="C149" s="134">
        <f t="shared" si="161"/>
        <v>1.4399999999999999E-5</v>
      </c>
      <c r="D149" s="134">
        <f t="shared" si="162"/>
        <v>1.323E-3</v>
      </c>
      <c r="E149" s="134">
        <f t="shared" si="163"/>
        <v>0</v>
      </c>
      <c r="F149" s="134">
        <f t="shared" si="164"/>
        <v>1.88E-5</v>
      </c>
      <c r="G149" s="134">
        <f t="shared" si="165"/>
        <v>1.49E-5</v>
      </c>
      <c r="H149" s="134"/>
      <c r="I149" s="135"/>
      <c r="J149" s="135"/>
      <c r="K149" s="135"/>
      <c r="BX149" s="64">
        <f t="shared" si="195"/>
        <v>282</v>
      </c>
      <c r="BY149" s="119">
        <f t="shared" si="166"/>
        <v>4.281E-4</v>
      </c>
      <c r="BZ149" s="119">
        <f t="shared" si="167"/>
        <v>4.281E-4</v>
      </c>
      <c r="CA149" s="119">
        <f t="shared" si="168"/>
        <v>1.19738E-2</v>
      </c>
      <c r="CB149" s="126">
        <f t="shared" si="169"/>
        <v>1.4399999999999999E-5</v>
      </c>
      <c r="CC149" s="119">
        <f t="shared" si="170"/>
        <v>1.4399999999999999E-5</v>
      </c>
      <c r="CD149" s="119">
        <f t="shared" si="171"/>
        <v>5.5097000000000002E-3</v>
      </c>
      <c r="CE149" s="126">
        <f t="shared" si="172"/>
        <v>1.323E-3</v>
      </c>
      <c r="CF149" s="119">
        <f t="shared" si="173"/>
        <v>1.323E-3</v>
      </c>
      <c r="CG149" s="119">
        <f t="shared" si="174"/>
        <v>1.6530900000000001E-2</v>
      </c>
      <c r="CH149" s="126">
        <f t="shared" si="175"/>
        <v>0</v>
      </c>
      <c r="CI149" s="119">
        <f t="shared" si="176"/>
        <v>0</v>
      </c>
      <c r="CJ149" s="119">
        <f t="shared" si="177"/>
        <v>4.5296999999999997E-2</v>
      </c>
      <c r="CK149" s="126">
        <f t="shared" si="178"/>
        <v>1.88E-5</v>
      </c>
      <c r="CL149" s="119">
        <f t="shared" si="179"/>
        <v>1.88E-5</v>
      </c>
      <c r="CM149" s="119">
        <f t="shared" si="180"/>
        <v>1.6586999999999999E-3</v>
      </c>
      <c r="CN149" s="126">
        <f t="shared" si="181"/>
        <v>1.49E-5</v>
      </c>
      <c r="CO149" s="119">
        <f t="shared" si="182"/>
        <v>1.49E-5</v>
      </c>
      <c r="CP149" s="119">
        <f t="shared" si="183"/>
        <v>1.0498E-3</v>
      </c>
      <c r="CQ149" s="126"/>
      <c r="CR149" s="119"/>
      <c r="CS149" s="119"/>
      <c r="CT149" s="138"/>
      <c r="CU149" s="119"/>
      <c r="CV149" s="119"/>
      <c r="CW149" s="138"/>
      <c r="CX149" s="119"/>
      <c r="CY149" s="119"/>
      <c r="DF149" s="64">
        <f t="shared" si="196"/>
        <v>282</v>
      </c>
      <c r="DG149" s="134">
        <f t="shared" si="197"/>
        <v>4.281E-4</v>
      </c>
      <c r="DH149" s="134">
        <f t="shared" si="198"/>
        <v>1.4399999999999999E-5</v>
      </c>
      <c r="DI149" s="134">
        <f t="shared" si="199"/>
        <v>1.323E-3</v>
      </c>
      <c r="DJ149" s="134">
        <f t="shared" si="200"/>
        <v>0</v>
      </c>
      <c r="DK149" s="134">
        <f t="shared" si="201"/>
        <v>1.88E-5</v>
      </c>
      <c r="DL149" s="134">
        <f t="shared" si="202"/>
        <v>1.49E-5</v>
      </c>
      <c r="DM149" s="134"/>
      <c r="DN149" s="134"/>
      <c r="DO149" s="134"/>
      <c r="DP149" s="134"/>
      <c r="DQ149" s="32"/>
      <c r="DR149" s="64">
        <f t="shared" si="203"/>
        <v>282</v>
      </c>
      <c r="DS149" s="134">
        <f t="shared" si="204"/>
        <v>4.281E-4</v>
      </c>
      <c r="DT149" s="134">
        <f t="shared" si="205"/>
        <v>1.4399999999999999E-5</v>
      </c>
      <c r="DU149" s="134">
        <f t="shared" si="206"/>
        <v>1.323E-3</v>
      </c>
      <c r="DV149" s="134">
        <f t="shared" si="184"/>
        <v>0</v>
      </c>
      <c r="DW149" s="134">
        <f t="shared" si="185"/>
        <v>1.88E-5</v>
      </c>
      <c r="DX149" s="134">
        <f t="shared" si="186"/>
        <v>1.49E-5</v>
      </c>
      <c r="DY149" s="134"/>
      <c r="DZ149" s="134"/>
      <c r="EA149" s="134"/>
      <c r="EB149" s="134"/>
      <c r="ED149" s="64">
        <f t="shared" si="207"/>
        <v>282</v>
      </c>
      <c r="EE149" s="134">
        <f t="shared" si="187"/>
        <v>1.5977958894904096E-2</v>
      </c>
      <c r="EF149" s="134">
        <f t="shared" si="188"/>
        <v>2.6328057914741828E-3</v>
      </c>
      <c r="EG149" s="134">
        <f t="shared" si="189"/>
        <v>5.3871207803145228E-2</v>
      </c>
      <c r="EH149" s="134">
        <f t="shared" si="190"/>
        <v>0</v>
      </c>
      <c r="EI149" s="134">
        <f t="shared" si="191"/>
        <v>1.5590818994953707E-3</v>
      </c>
      <c r="EJ149" s="134">
        <f t="shared" si="192"/>
        <v>2.2312519208442214E-4</v>
      </c>
      <c r="EK149" s="134"/>
      <c r="EL149" s="134"/>
      <c r="EM149" s="134"/>
      <c r="EN149" s="134"/>
      <c r="EP149" s="64">
        <f t="shared" si="208"/>
        <v>282</v>
      </c>
      <c r="EQ149" s="128">
        <f>IFERROR('TLF GC - r3'!CQ149 / 'TLF GC - r3'!CP149, EQ150)</f>
        <v>1.3344100364883409</v>
      </c>
      <c r="ER149" s="128">
        <f>IFERROR('TLF GC - r3'!CS149 / 'TLF GC - r3'!CR149, ER150)</f>
        <v>0.47784920984340029</v>
      </c>
      <c r="ES149" s="128">
        <f>IFERROR('TLF GC - r3'!CU149 / 'TLF GC - r3'!CT149, ES150)</f>
        <v>3.2588188061838874</v>
      </c>
      <c r="ET149" s="128">
        <f>IFERROR('TLF GC - r3'!CW149 / 'TLF GC - r3'!CV149, ET150)</f>
        <v>0</v>
      </c>
      <c r="EU149" s="128">
        <f>IFERROR('TLF GC - r3'!CY149 / 'TLF GC - r3'!CX149, EU150)</f>
        <v>0.93994206275720193</v>
      </c>
      <c r="EV149" s="128">
        <f>IFERROR('TLF GC - r3'!DA149 / 'TLF GC - r3'!CZ149, EV150)</f>
        <v>0.21254066687409234</v>
      </c>
      <c r="EW149" s="128"/>
      <c r="EX149" s="128"/>
      <c r="EY149" s="128"/>
      <c r="EZ149" s="128"/>
      <c r="FB149" s="129">
        <f>'FF - r3'!A149</f>
        <v>282</v>
      </c>
      <c r="FC149" s="127">
        <f>'FF - r3'!B149</f>
        <v>1.19738E-2</v>
      </c>
      <c r="FD149" s="127">
        <f>'FF - r3'!C149</f>
        <v>5.5097000000000002E-3</v>
      </c>
      <c r="FE149" s="127">
        <f>'FF - r3'!D149</f>
        <v>1.6530900000000001E-2</v>
      </c>
      <c r="FF149" s="127">
        <f>'FF - r3'!E149</f>
        <v>4.5296999999999997E-2</v>
      </c>
      <c r="FG149" s="127">
        <f>'FF - r3'!F149</f>
        <v>1.6586999999999999E-3</v>
      </c>
      <c r="FH149" s="127">
        <f>'FF - r3'!G149</f>
        <v>1.0498E-3</v>
      </c>
      <c r="FI149" s="127">
        <f>'FF - r3'!H149</f>
        <v>3.1495999999999998E-3</v>
      </c>
      <c r="FJ149" s="127">
        <f>'FF - r3'!I149</f>
        <v>3.1844799999999999E-2</v>
      </c>
      <c r="FK149" s="127"/>
      <c r="FL149" s="127"/>
    </row>
    <row r="150" spans="1:168" x14ac:dyDescent="0.45">
      <c r="A150" s="63">
        <f t="shared" si="193"/>
        <v>284</v>
      </c>
      <c r="B150" s="134">
        <f t="shared" si="194"/>
        <v>3.5770000000000002E-4</v>
      </c>
      <c r="C150" s="134">
        <f t="shared" si="161"/>
        <v>1.2500000000000001E-5</v>
      </c>
      <c r="D150" s="134">
        <f t="shared" si="162"/>
        <v>9.8670000000000008E-4</v>
      </c>
      <c r="E150" s="134">
        <f t="shared" si="163"/>
        <v>0</v>
      </c>
      <c r="F150" s="134">
        <f t="shared" si="164"/>
        <v>1.2300000000000001E-5</v>
      </c>
      <c r="G150" s="134">
        <f t="shared" si="165"/>
        <v>1.2E-5</v>
      </c>
      <c r="H150" s="134"/>
      <c r="I150" s="135"/>
      <c r="J150" s="135"/>
      <c r="K150" s="135"/>
      <c r="BX150" s="64">
        <f t="shared" si="195"/>
        <v>284</v>
      </c>
      <c r="BY150" s="119">
        <f t="shared" si="166"/>
        <v>3.5770000000000002E-4</v>
      </c>
      <c r="BZ150" s="119">
        <f t="shared" si="167"/>
        <v>3.5770000000000002E-4</v>
      </c>
      <c r="CA150" s="119">
        <f t="shared" si="168"/>
        <v>1.0202900000000001E-2</v>
      </c>
      <c r="CB150" s="126">
        <f t="shared" si="169"/>
        <v>1.2500000000000001E-5</v>
      </c>
      <c r="CC150" s="119">
        <f t="shared" si="170"/>
        <v>1.2500000000000001E-5</v>
      </c>
      <c r="CD150" s="119">
        <f t="shared" si="171"/>
        <v>5.4805000000000001E-3</v>
      </c>
      <c r="CE150" s="126">
        <f t="shared" si="172"/>
        <v>9.8670000000000008E-4</v>
      </c>
      <c r="CF150" s="119">
        <f t="shared" si="173"/>
        <v>9.8670000000000008E-4</v>
      </c>
      <c r="CG150" s="119">
        <f t="shared" si="174"/>
        <v>1.6443099999999999E-2</v>
      </c>
      <c r="CH150" s="126">
        <f t="shared" si="175"/>
        <v>0</v>
      </c>
      <c r="CI150" s="119">
        <f t="shared" si="176"/>
        <v>0</v>
      </c>
      <c r="CJ150" s="119">
        <f t="shared" si="177"/>
        <v>4.5150000000000003E-2</v>
      </c>
      <c r="CK150" s="126">
        <f t="shared" si="178"/>
        <v>1.2300000000000001E-5</v>
      </c>
      <c r="CL150" s="119">
        <f t="shared" si="179"/>
        <v>1.2300000000000001E-5</v>
      </c>
      <c r="CM150" s="119">
        <f t="shared" si="180"/>
        <v>1.621E-3</v>
      </c>
      <c r="CN150" s="126">
        <f t="shared" si="181"/>
        <v>1.2E-5</v>
      </c>
      <c r="CO150" s="119">
        <f t="shared" si="182"/>
        <v>1.2E-5</v>
      </c>
      <c r="CP150" s="119">
        <f t="shared" si="183"/>
        <v>1.0398E-3</v>
      </c>
      <c r="CQ150" s="126"/>
      <c r="CR150" s="119"/>
      <c r="CS150" s="119"/>
      <c r="CT150" s="138"/>
      <c r="CU150" s="119"/>
      <c r="CV150" s="119"/>
      <c r="CW150" s="138"/>
      <c r="CX150" s="119"/>
      <c r="CY150" s="119"/>
      <c r="DF150" s="64">
        <f t="shared" si="196"/>
        <v>284</v>
      </c>
      <c r="DG150" s="134">
        <f t="shared" si="197"/>
        <v>3.5770000000000002E-4</v>
      </c>
      <c r="DH150" s="134">
        <f t="shared" si="198"/>
        <v>1.2500000000000001E-5</v>
      </c>
      <c r="DI150" s="134">
        <f t="shared" si="199"/>
        <v>9.8670000000000008E-4</v>
      </c>
      <c r="DJ150" s="134">
        <f t="shared" si="200"/>
        <v>0</v>
      </c>
      <c r="DK150" s="134">
        <f t="shared" si="201"/>
        <v>1.2300000000000001E-5</v>
      </c>
      <c r="DL150" s="134">
        <f t="shared" si="202"/>
        <v>1.2E-5</v>
      </c>
      <c r="DM150" s="134"/>
      <c r="DN150" s="134"/>
      <c r="DO150" s="134"/>
      <c r="DP150" s="134"/>
      <c r="DQ150" s="32"/>
      <c r="DR150" s="64">
        <f t="shared" si="203"/>
        <v>284</v>
      </c>
      <c r="DS150" s="134">
        <f t="shared" si="204"/>
        <v>3.5770000000000002E-4</v>
      </c>
      <c r="DT150" s="134">
        <f t="shared" si="205"/>
        <v>1.2500000000000001E-5</v>
      </c>
      <c r="DU150" s="134">
        <f t="shared" si="206"/>
        <v>9.8670000000000008E-4</v>
      </c>
      <c r="DV150" s="134">
        <f t="shared" si="184"/>
        <v>0</v>
      </c>
      <c r="DW150" s="134">
        <f t="shared" si="185"/>
        <v>1.2300000000000001E-5</v>
      </c>
      <c r="DX150" s="134">
        <f t="shared" si="186"/>
        <v>1.2E-5</v>
      </c>
      <c r="DY150" s="134"/>
      <c r="DZ150" s="134"/>
      <c r="EA150" s="134"/>
      <c r="EB150" s="134"/>
      <c r="ED150" s="64">
        <f t="shared" si="207"/>
        <v>284</v>
      </c>
      <c r="EE150" s="134">
        <f t="shared" si="187"/>
        <v>1.3348733197337181E-2</v>
      </c>
      <c r="EF150" s="134">
        <f t="shared" si="188"/>
        <v>2.284012230370466E-3</v>
      </c>
      <c r="EG150" s="134">
        <f t="shared" si="189"/>
        <v>4.0179572198696792E-2</v>
      </c>
      <c r="EH150" s="134">
        <f t="shared" si="190"/>
        <v>0</v>
      </c>
      <c r="EI150" s="134">
        <f t="shared" si="191"/>
        <v>1.0215722017236702E-3</v>
      </c>
      <c r="EJ150" s="134">
        <f t="shared" si="192"/>
        <v>1.7860370296980316E-4</v>
      </c>
      <c r="EK150" s="134"/>
      <c r="EL150" s="134"/>
      <c r="EM150" s="134"/>
      <c r="EN150" s="134"/>
      <c r="EP150" s="64">
        <f t="shared" si="208"/>
        <v>284</v>
      </c>
      <c r="EQ150" s="128">
        <f>IFERROR('TLF GC - r3'!CQ150 / 'TLF GC - r3'!CP150, EQ151)</f>
        <v>1.3083273576470591</v>
      </c>
      <c r="ER150" s="128">
        <f>IFERROR('TLF GC - r3'!CS150 / 'TLF GC - r3'!CR150, ER151)</f>
        <v>0.41675252812160674</v>
      </c>
      <c r="ES150" s="128">
        <f>IFERROR('TLF GC - r3'!CU150 / 'TLF GC - r3'!CT150, ES151)</f>
        <v>2.443552140332224</v>
      </c>
      <c r="ET150" s="128">
        <f>IFERROR('TLF GC - r3'!CW150 / 'TLF GC - r3'!CV150, ET151)</f>
        <v>0</v>
      </c>
      <c r="EU150" s="128">
        <f>IFERROR('TLF GC - r3'!CY150 / 'TLF GC - r3'!CX150, EU151)</f>
        <v>0.63021110531996927</v>
      </c>
      <c r="EV150" s="128">
        <f>IFERROR('TLF GC - r3'!DA150 / 'TLF GC - r3'!CZ150, EV151)</f>
        <v>0.17176736196364989</v>
      </c>
      <c r="EW150" s="128"/>
      <c r="EX150" s="128"/>
      <c r="EY150" s="128"/>
      <c r="EZ150" s="128"/>
      <c r="FB150" s="129">
        <f>'FF - r3'!A150</f>
        <v>284</v>
      </c>
      <c r="FC150" s="127">
        <f>'FF - r3'!B150</f>
        <v>1.0202900000000001E-2</v>
      </c>
      <c r="FD150" s="127">
        <f>'FF - r3'!C150</f>
        <v>5.4805000000000001E-3</v>
      </c>
      <c r="FE150" s="127">
        <f>'FF - r3'!D150</f>
        <v>1.6443099999999999E-2</v>
      </c>
      <c r="FF150" s="127">
        <f>'FF - r3'!E150</f>
        <v>4.5150000000000003E-2</v>
      </c>
      <c r="FG150" s="127">
        <f>'FF - r3'!F150</f>
        <v>1.621E-3</v>
      </c>
      <c r="FH150" s="127">
        <f>'FF - r3'!G150</f>
        <v>1.0398E-3</v>
      </c>
      <c r="FI150" s="127">
        <f>'FF - r3'!H150</f>
        <v>3.1197999999999998E-3</v>
      </c>
      <c r="FJ150" s="127">
        <f>'FF - r3'!I150</f>
        <v>3.1779200000000001E-2</v>
      </c>
      <c r="FK150" s="127"/>
      <c r="FL150" s="127"/>
    </row>
    <row r="151" spans="1:168" x14ac:dyDescent="0.45">
      <c r="A151" s="63">
        <f t="shared" si="193"/>
        <v>286</v>
      </c>
      <c r="B151" s="134">
        <f t="shared" si="194"/>
        <v>1.5679999999999999E-4</v>
      </c>
      <c r="C151" s="134">
        <f t="shared" si="161"/>
        <v>1.03E-5</v>
      </c>
      <c r="D151" s="134">
        <f t="shared" si="162"/>
        <v>4.9220000000000004E-4</v>
      </c>
      <c r="E151" s="134">
        <f t="shared" si="163"/>
        <v>0</v>
      </c>
      <c r="F151" s="134">
        <f t="shared" si="164"/>
        <v>1.3900000000000001E-5</v>
      </c>
      <c r="G151" s="134">
        <f t="shared" si="165"/>
        <v>9.7000000000000003E-6</v>
      </c>
      <c r="H151" s="134"/>
      <c r="I151" s="135"/>
      <c r="J151" s="135"/>
      <c r="K151" s="135"/>
      <c r="BX151" s="64">
        <f t="shared" si="195"/>
        <v>286</v>
      </c>
      <c r="BY151" s="119">
        <f t="shared" si="166"/>
        <v>1.5679999999999999E-4</v>
      </c>
      <c r="BZ151" s="119">
        <f t="shared" si="167"/>
        <v>1.5679999999999999E-4</v>
      </c>
      <c r="CA151" s="119">
        <f t="shared" si="168"/>
        <v>8.3491999999999993E-3</v>
      </c>
      <c r="CB151" s="126">
        <f t="shared" si="169"/>
        <v>1.03E-5</v>
      </c>
      <c r="CC151" s="119">
        <f t="shared" si="170"/>
        <v>1.03E-5</v>
      </c>
      <c r="CD151" s="119">
        <f t="shared" si="171"/>
        <v>5.4513000000000001E-3</v>
      </c>
      <c r="CE151" s="126">
        <f t="shared" si="172"/>
        <v>4.9220000000000004E-4</v>
      </c>
      <c r="CF151" s="119">
        <f t="shared" si="173"/>
        <v>4.9220000000000004E-4</v>
      </c>
      <c r="CG151" s="119">
        <f t="shared" si="174"/>
        <v>1.6355399999999999E-2</v>
      </c>
      <c r="CH151" s="126">
        <f t="shared" si="175"/>
        <v>0</v>
      </c>
      <c r="CI151" s="119">
        <f t="shared" si="176"/>
        <v>0</v>
      </c>
      <c r="CJ151" s="119">
        <f t="shared" si="177"/>
        <v>4.5003000000000001E-2</v>
      </c>
      <c r="CK151" s="126">
        <f t="shared" si="178"/>
        <v>1.3900000000000001E-5</v>
      </c>
      <c r="CL151" s="119">
        <f t="shared" si="179"/>
        <v>1.3900000000000001E-5</v>
      </c>
      <c r="CM151" s="119">
        <f t="shared" si="180"/>
        <v>1.5832999999999999E-3</v>
      </c>
      <c r="CN151" s="126">
        <f t="shared" si="181"/>
        <v>9.7000000000000003E-6</v>
      </c>
      <c r="CO151" s="119">
        <f t="shared" si="182"/>
        <v>9.7000000000000003E-6</v>
      </c>
      <c r="CP151" s="119">
        <f t="shared" si="183"/>
        <v>1.0299E-3</v>
      </c>
      <c r="CQ151" s="126"/>
      <c r="CR151" s="119"/>
      <c r="CS151" s="119"/>
      <c r="CT151" s="138"/>
      <c r="CU151" s="119"/>
      <c r="CV151" s="119"/>
      <c r="CW151" s="138"/>
      <c r="CX151" s="119"/>
      <c r="CY151" s="119"/>
      <c r="DF151" s="64">
        <f t="shared" si="196"/>
        <v>286</v>
      </c>
      <c r="DG151" s="134">
        <f t="shared" si="197"/>
        <v>1.5679999999999999E-4</v>
      </c>
      <c r="DH151" s="134">
        <f t="shared" si="198"/>
        <v>1.03E-5</v>
      </c>
      <c r="DI151" s="134">
        <f t="shared" si="199"/>
        <v>4.9220000000000004E-4</v>
      </c>
      <c r="DJ151" s="134">
        <f t="shared" si="200"/>
        <v>0</v>
      </c>
      <c r="DK151" s="134">
        <f t="shared" si="201"/>
        <v>1.3900000000000001E-5</v>
      </c>
      <c r="DL151" s="134">
        <f t="shared" si="202"/>
        <v>9.7000000000000003E-6</v>
      </c>
      <c r="DM151" s="134"/>
      <c r="DN151" s="134"/>
      <c r="DO151" s="134"/>
      <c r="DP151" s="134"/>
      <c r="DQ151" s="32"/>
      <c r="DR151" s="64">
        <f t="shared" si="203"/>
        <v>286</v>
      </c>
      <c r="DS151" s="134">
        <f t="shared" si="204"/>
        <v>1.5679999999999999E-4</v>
      </c>
      <c r="DT151" s="134">
        <f t="shared" si="205"/>
        <v>1.03E-5</v>
      </c>
      <c r="DU151" s="134">
        <f t="shared" si="206"/>
        <v>4.9220000000000004E-4</v>
      </c>
      <c r="DV151" s="134">
        <f t="shared" si="184"/>
        <v>0</v>
      </c>
      <c r="DW151" s="134">
        <f t="shared" si="185"/>
        <v>1.3900000000000001E-5</v>
      </c>
      <c r="DX151" s="134">
        <f t="shared" si="186"/>
        <v>9.7000000000000003E-6</v>
      </c>
      <c r="DY151" s="134"/>
      <c r="DZ151" s="134"/>
      <c r="EA151" s="134"/>
      <c r="EB151" s="134"/>
      <c r="ED151" s="64">
        <f t="shared" si="207"/>
        <v>286</v>
      </c>
      <c r="EE151" s="134">
        <f t="shared" si="187"/>
        <v>5.8511978835498503E-3</v>
      </c>
      <c r="EF151" s="134">
        <f t="shared" si="188"/>
        <v>1.8841627409291058E-3</v>
      </c>
      <c r="EG151" s="134">
        <f t="shared" si="189"/>
        <v>2.0042768867203929E-2</v>
      </c>
      <c r="EH151" s="134">
        <f t="shared" si="190"/>
        <v>0</v>
      </c>
      <c r="EI151" s="134">
        <f t="shared" si="191"/>
        <v>1.1542179303976657E-3</v>
      </c>
      <c r="EJ151" s="134">
        <f t="shared" si="192"/>
        <v>1.4470508437537983E-4</v>
      </c>
      <c r="EK151" s="134"/>
      <c r="EL151" s="134"/>
      <c r="EM151" s="134"/>
      <c r="EN151" s="134"/>
      <c r="EP151" s="64">
        <f t="shared" si="208"/>
        <v>286</v>
      </c>
      <c r="EQ151" s="128">
        <f>IFERROR('TLF GC - r3'!CQ151 / 'TLF GC - r3'!CP151, EQ152)</f>
        <v>0.70080940491901633</v>
      </c>
      <c r="ER151" s="128">
        <f>IFERROR('TLF GC - r3'!CS151 / 'TLF GC - r3'!CR151, ER152)</f>
        <v>0.34563548895292973</v>
      </c>
      <c r="ES151" s="128">
        <f>IFERROR('TLF GC - r3'!CU151 / 'TLF GC - r3'!CT151, ES152)</f>
        <v>1.2254526864035078</v>
      </c>
      <c r="ET151" s="128">
        <f>IFERROR('TLF GC - r3'!CW151 / 'TLF GC - r3'!CV151, ET152)</f>
        <v>0</v>
      </c>
      <c r="EU151" s="128">
        <f>IFERROR('TLF GC - r3'!CY151 / 'TLF GC - r3'!CX151, EU152)</f>
        <v>0.72899509277942642</v>
      </c>
      <c r="EV151" s="128">
        <f>IFERROR('TLF GC - r3'!DA151 / 'TLF GC - r3'!CZ151, EV152)</f>
        <v>0.14050401434642182</v>
      </c>
      <c r="EW151" s="128"/>
      <c r="EX151" s="128"/>
      <c r="EY151" s="128"/>
      <c r="EZ151" s="128"/>
      <c r="FB151" s="129">
        <f>'FF - r3'!A151</f>
        <v>286</v>
      </c>
      <c r="FC151" s="127">
        <f>'FF - r3'!B151</f>
        <v>8.3491999999999993E-3</v>
      </c>
      <c r="FD151" s="127">
        <f>'FF - r3'!C151</f>
        <v>5.4513000000000001E-3</v>
      </c>
      <c r="FE151" s="127">
        <f>'FF - r3'!D151</f>
        <v>1.6355399999999999E-2</v>
      </c>
      <c r="FF151" s="127">
        <f>'FF - r3'!E151</f>
        <v>4.5003000000000001E-2</v>
      </c>
      <c r="FG151" s="127">
        <f>'FF - r3'!F151</f>
        <v>1.5832999999999999E-3</v>
      </c>
      <c r="FH151" s="127">
        <f>'FF - r3'!G151</f>
        <v>1.0299E-3</v>
      </c>
      <c r="FI151" s="127">
        <f>'FF - r3'!H151</f>
        <v>3.0899E-3</v>
      </c>
      <c r="FJ151" s="127">
        <f>'FF - r3'!I151</f>
        <v>3.1713600000000002E-2</v>
      </c>
      <c r="FK151" s="127"/>
      <c r="FL151" s="127"/>
    </row>
    <row r="152" spans="1:168" x14ac:dyDescent="0.45">
      <c r="A152" s="63">
        <f t="shared" si="193"/>
        <v>288</v>
      </c>
      <c r="B152" s="134">
        <f t="shared" si="194"/>
        <v>7.86E-5</v>
      </c>
      <c r="C152" s="134">
        <f t="shared" si="161"/>
        <v>1.2799999999999999E-5</v>
      </c>
      <c r="D152" s="134">
        <f t="shared" si="162"/>
        <v>5.3430000000000003E-4</v>
      </c>
      <c r="E152" s="134">
        <f t="shared" si="163"/>
        <v>0</v>
      </c>
      <c r="F152" s="134">
        <f t="shared" si="164"/>
        <v>9.7999999999999993E-6</v>
      </c>
      <c r="G152" s="134">
        <f t="shared" si="165"/>
        <v>1.22E-5</v>
      </c>
      <c r="H152" s="134"/>
      <c r="I152" s="135"/>
      <c r="J152" s="135"/>
      <c r="K152" s="135"/>
      <c r="BX152" s="64">
        <f t="shared" si="195"/>
        <v>288</v>
      </c>
      <c r="BY152" s="119">
        <f t="shared" si="166"/>
        <v>7.86E-5</v>
      </c>
      <c r="BZ152" s="119">
        <f t="shared" si="167"/>
        <v>7.86E-5</v>
      </c>
      <c r="CA152" s="119">
        <f t="shared" si="168"/>
        <v>5.6638000000000001E-3</v>
      </c>
      <c r="CB152" s="126">
        <f t="shared" si="169"/>
        <v>1.2799999999999999E-5</v>
      </c>
      <c r="CC152" s="119">
        <f t="shared" si="170"/>
        <v>1.2799999999999999E-5</v>
      </c>
      <c r="CD152" s="119">
        <f t="shared" si="171"/>
        <v>5.4219999999999997E-3</v>
      </c>
      <c r="CE152" s="126">
        <f t="shared" si="172"/>
        <v>5.3430000000000003E-4</v>
      </c>
      <c r="CF152" s="119">
        <f t="shared" si="173"/>
        <v>5.3430000000000003E-4</v>
      </c>
      <c r="CG152" s="119">
        <f t="shared" si="174"/>
        <v>1.62676E-2</v>
      </c>
      <c r="CH152" s="126">
        <f t="shared" si="175"/>
        <v>0</v>
      </c>
      <c r="CI152" s="119">
        <f t="shared" si="176"/>
        <v>0</v>
      </c>
      <c r="CJ152" s="119">
        <f t="shared" si="177"/>
        <v>4.4856100000000003E-2</v>
      </c>
      <c r="CK152" s="126">
        <f t="shared" si="178"/>
        <v>9.7999999999999993E-6</v>
      </c>
      <c r="CL152" s="119">
        <f t="shared" si="179"/>
        <v>9.7999999999999993E-6</v>
      </c>
      <c r="CM152" s="119">
        <f t="shared" si="180"/>
        <v>1.5456000000000001E-3</v>
      </c>
      <c r="CN152" s="126">
        <f t="shared" si="181"/>
        <v>1.22E-5</v>
      </c>
      <c r="CO152" s="119">
        <f t="shared" si="182"/>
        <v>1.22E-5</v>
      </c>
      <c r="CP152" s="119">
        <f t="shared" si="183"/>
        <v>1.0199E-3</v>
      </c>
      <c r="CQ152" s="126"/>
      <c r="CR152" s="119"/>
      <c r="CS152" s="119"/>
      <c r="CT152" s="138"/>
      <c r="CU152" s="119"/>
      <c r="CV152" s="119"/>
      <c r="CW152" s="138"/>
      <c r="CX152" s="119"/>
      <c r="CY152" s="119"/>
      <c r="DF152" s="64">
        <f t="shared" si="196"/>
        <v>288</v>
      </c>
      <c r="DG152" s="134">
        <f t="shared" si="197"/>
        <v>7.86E-5</v>
      </c>
      <c r="DH152" s="134">
        <f t="shared" si="198"/>
        <v>1.2799999999999999E-5</v>
      </c>
      <c r="DI152" s="134">
        <f t="shared" si="199"/>
        <v>5.3430000000000003E-4</v>
      </c>
      <c r="DJ152" s="134">
        <f t="shared" si="200"/>
        <v>0</v>
      </c>
      <c r="DK152" s="134">
        <f t="shared" si="201"/>
        <v>9.7999999999999993E-6</v>
      </c>
      <c r="DL152" s="134">
        <f t="shared" si="202"/>
        <v>1.22E-5</v>
      </c>
      <c r="DM152" s="134"/>
      <c r="DN152" s="134"/>
      <c r="DO152" s="134"/>
      <c r="DP152" s="134"/>
      <c r="DQ152" s="32"/>
      <c r="DR152" s="64">
        <f t="shared" si="203"/>
        <v>288</v>
      </c>
      <c r="DS152" s="134">
        <f t="shared" si="204"/>
        <v>7.86E-5</v>
      </c>
      <c r="DT152" s="134">
        <f t="shared" si="205"/>
        <v>1.2799999999999999E-5</v>
      </c>
      <c r="DU152" s="134">
        <f t="shared" si="206"/>
        <v>5.3430000000000003E-4</v>
      </c>
      <c r="DV152" s="134">
        <f t="shared" si="184"/>
        <v>0</v>
      </c>
      <c r="DW152" s="134">
        <f t="shared" si="185"/>
        <v>9.7999999999999993E-6</v>
      </c>
      <c r="DX152" s="134">
        <f t="shared" si="186"/>
        <v>1.22E-5</v>
      </c>
      <c r="DY152" s="134"/>
      <c r="DZ152" s="134"/>
      <c r="EA152" s="134"/>
      <c r="EB152" s="134"/>
      <c r="ED152" s="64">
        <f t="shared" si="207"/>
        <v>288</v>
      </c>
      <c r="EE152" s="134">
        <f t="shared" si="187"/>
        <v>2.9348992063590162E-3</v>
      </c>
      <c r="EF152" s="134">
        <f t="shared" si="188"/>
        <v>2.3306686484623057E-3</v>
      </c>
      <c r="EG152" s="134">
        <f t="shared" si="189"/>
        <v>2.1757095904473004E-2</v>
      </c>
      <c r="EH152" s="134">
        <f t="shared" si="190"/>
        <v>0</v>
      </c>
      <c r="EI152" s="134">
        <f t="shared" si="191"/>
        <v>8.1737382897149196E-4</v>
      </c>
      <c r="EJ152" s="134">
        <f t="shared" si="192"/>
        <v>1.8196224392629618E-4</v>
      </c>
      <c r="EK152" s="134"/>
      <c r="EL152" s="134"/>
      <c r="EM152" s="134"/>
      <c r="EN152" s="134"/>
      <c r="EP152" s="64">
        <f t="shared" si="208"/>
        <v>288</v>
      </c>
      <c r="EQ152" s="128">
        <f>IFERROR('TLF GC - r3'!CQ152 / 'TLF GC - r3'!CP152, EQ153)</f>
        <v>0.51818553027278791</v>
      </c>
      <c r="ER152" s="128">
        <f>IFERROR('TLF GC - r3'!CS152 / 'TLF GC - r3'!CR152, ER153)</f>
        <v>0.42985404803804977</v>
      </c>
      <c r="ES152" s="128">
        <f>IFERROR('TLF GC - r3'!CU152 / 'TLF GC - r3'!CT152, ES153)</f>
        <v>1.3374496486557945</v>
      </c>
      <c r="ET152" s="128">
        <f>IFERROR('TLF GC - r3'!CW152 / 'TLF GC - r3'!CV152, ET153)</f>
        <v>0</v>
      </c>
      <c r="EU152" s="128">
        <f>IFERROR('TLF GC - r3'!CY152 / 'TLF GC - r3'!CX152, EU153)</f>
        <v>0.52883917505919509</v>
      </c>
      <c r="EV152" s="128">
        <f>IFERROR('TLF GC - r3'!DA152 / 'TLF GC - r3'!CZ152, EV153)</f>
        <v>0.17841184814814803</v>
      </c>
      <c r="EW152" s="128"/>
      <c r="EX152" s="128"/>
      <c r="EY152" s="128"/>
      <c r="EZ152" s="128"/>
      <c r="FB152" s="129">
        <f>'FF - r3'!A152</f>
        <v>288</v>
      </c>
      <c r="FC152" s="127">
        <f>'FF - r3'!B152</f>
        <v>5.6638000000000001E-3</v>
      </c>
      <c r="FD152" s="127">
        <f>'FF - r3'!C152</f>
        <v>5.4219999999999997E-3</v>
      </c>
      <c r="FE152" s="127">
        <f>'FF - r3'!D152</f>
        <v>1.62676E-2</v>
      </c>
      <c r="FF152" s="127">
        <f>'FF - r3'!E152</f>
        <v>4.4856100000000003E-2</v>
      </c>
      <c r="FG152" s="127">
        <f>'FF - r3'!F152</f>
        <v>1.5456000000000001E-3</v>
      </c>
      <c r="FH152" s="127">
        <f>'FF - r3'!G152</f>
        <v>1.0199E-3</v>
      </c>
      <c r="FI152" s="127">
        <f>'FF - r3'!H152</f>
        <v>3.0601000000000001E-3</v>
      </c>
      <c r="FJ152" s="127">
        <f>'FF - r3'!I152</f>
        <v>3.1648700000000002E-2</v>
      </c>
      <c r="FK152" s="127"/>
      <c r="FL152" s="127"/>
    </row>
    <row r="153" spans="1:168" x14ac:dyDescent="0.45">
      <c r="A153" s="63">
        <f t="shared" si="193"/>
        <v>290</v>
      </c>
      <c r="B153" s="134">
        <f t="shared" si="194"/>
        <v>2.6999999999999999E-5</v>
      </c>
      <c r="C153" s="134">
        <f t="shared" si="161"/>
        <v>1.63E-5</v>
      </c>
      <c r="D153" s="134">
        <f t="shared" si="162"/>
        <v>5.0830000000000005E-4</v>
      </c>
      <c r="E153" s="134">
        <f t="shared" si="163"/>
        <v>0</v>
      </c>
      <c r="F153" s="134">
        <f t="shared" si="164"/>
        <v>1.2799999999999999E-5</v>
      </c>
      <c r="G153" s="134">
        <f t="shared" si="165"/>
        <v>1.45E-5</v>
      </c>
      <c r="H153" s="134"/>
      <c r="I153" s="135"/>
      <c r="J153" s="135"/>
      <c r="K153" s="135"/>
      <c r="BX153" s="64">
        <f t="shared" si="195"/>
        <v>290</v>
      </c>
      <c r="BY153" s="119">
        <f t="shared" si="166"/>
        <v>2.6999999999999999E-5</v>
      </c>
      <c r="BZ153" s="119">
        <f t="shared" si="167"/>
        <v>2.6999999999999999E-5</v>
      </c>
      <c r="CA153" s="119">
        <f t="shared" si="168"/>
        <v>3.7997999999999999E-3</v>
      </c>
      <c r="CB153" s="126">
        <f t="shared" si="169"/>
        <v>1.63E-5</v>
      </c>
      <c r="CC153" s="119">
        <f t="shared" si="170"/>
        <v>1.63E-5</v>
      </c>
      <c r="CD153" s="119">
        <f t="shared" si="171"/>
        <v>5.3927999999999997E-3</v>
      </c>
      <c r="CE153" s="126">
        <f t="shared" si="172"/>
        <v>5.0830000000000005E-4</v>
      </c>
      <c r="CF153" s="119">
        <f t="shared" si="173"/>
        <v>5.0830000000000005E-4</v>
      </c>
      <c r="CG153" s="119">
        <f t="shared" si="174"/>
        <v>1.6179900000000001E-2</v>
      </c>
      <c r="CH153" s="126">
        <f t="shared" si="175"/>
        <v>0</v>
      </c>
      <c r="CI153" s="119">
        <f t="shared" si="176"/>
        <v>0</v>
      </c>
      <c r="CJ153" s="119">
        <f t="shared" si="177"/>
        <v>4.4709100000000002E-2</v>
      </c>
      <c r="CK153" s="126">
        <f t="shared" si="178"/>
        <v>1.2799999999999999E-5</v>
      </c>
      <c r="CL153" s="119">
        <f t="shared" si="179"/>
        <v>1.2799999999999999E-5</v>
      </c>
      <c r="CM153" s="119">
        <f t="shared" si="180"/>
        <v>1.5079E-3</v>
      </c>
      <c r="CN153" s="126">
        <f t="shared" si="181"/>
        <v>1.45E-5</v>
      </c>
      <c r="CO153" s="119">
        <f t="shared" si="182"/>
        <v>1.45E-5</v>
      </c>
      <c r="CP153" s="119">
        <f t="shared" si="183"/>
        <v>1.01E-3</v>
      </c>
      <c r="CQ153" s="126"/>
      <c r="CR153" s="119"/>
      <c r="CS153" s="119"/>
      <c r="CT153" s="138"/>
      <c r="CU153" s="119"/>
      <c r="CV153" s="119"/>
      <c r="CW153" s="138"/>
      <c r="CX153" s="119"/>
      <c r="CY153" s="119"/>
      <c r="DF153" s="64">
        <f t="shared" si="196"/>
        <v>290</v>
      </c>
      <c r="DG153" s="134">
        <f t="shared" si="197"/>
        <v>2.6999999999999999E-5</v>
      </c>
      <c r="DH153" s="134">
        <f t="shared" si="198"/>
        <v>1.63E-5</v>
      </c>
      <c r="DI153" s="134">
        <f t="shared" si="199"/>
        <v>5.0830000000000005E-4</v>
      </c>
      <c r="DJ153" s="134">
        <f t="shared" si="200"/>
        <v>0</v>
      </c>
      <c r="DK153" s="134">
        <f t="shared" si="201"/>
        <v>1.2799999999999999E-5</v>
      </c>
      <c r="DL153" s="134">
        <f t="shared" si="202"/>
        <v>1.45E-5</v>
      </c>
      <c r="DM153" s="134"/>
      <c r="DN153" s="134"/>
      <c r="DO153" s="134"/>
      <c r="DP153" s="134"/>
      <c r="DQ153" s="32"/>
      <c r="DR153" s="64">
        <f t="shared" si="203"/>
        <v>290</v>
      </c>
      <c r="DS153" s="134">
        <f t="shared" si="204"/>
        <v>2.6999999999999999E-5</v>
      </c>
      <c r="DT153" s="134">
        <f t="shared" si="205"/>
        <v>1.63E-5</v>
      </c>
      <c r="DU153" s="134">
        <f t="shared" si="206"/>
        <v>5.0830000000000005E-4</v>
      </c>
      <c r="DV153" s="134">
        <f t="shared" si="184"/>
        <v>0</v>
      </c>
      <c r="DW153" s="134">
        <f t="shared" si="185"/>
        <v>1.2799999999999999E-5</v>
      </c>
      <c r="DX153" s="134">
        <f t="shared" si="186"/>
        <v>1.45E-5</v>
      </c>
      <c r="DY153" s="134"/>
      <c r="DZ153" s="134"/>
      <c r="EA153" s="134"/>
      <c r="EB153" s="134"/>
      <c r="ED153" s="64">
        <f t="shared" si="207"/>
        <v>290</v>
      </c>
      <c r="EE153" s="134">
        <f t="shared" si="187"/>
        <v>1.0092428510586253E-3</v>
      </c>
      <c r="EF153" s="134">
        <f t="shared" si="188"/>
        <v>2.9702665818983772E-3</v>
      </c>
      <c r="EG153" s="134">
        <f t="shared" si="189"/>
        <v>2.0698030991988185E-2</v>
      </c>
      <c r="EH153" s="134">
        <f t="shared" si="190"/>
        <v>0</v>
      </c>
      <c r="EI153" s="134">
        <f t="shared" si="191"/>
        <v>1.0659461942758015E-3</v>
      </c>
      <c r="EJ153" s="134">
        <f t="shared" si="192"/>
        <v>2.1695809688708308E-4</v>
      </c>
      <c r="EK153" s="134"/>
      <c r="EL153" s="134"/>
      <c r="EM153" s="134"/>
      <c r="EN153" s="134"/>
      <c r="EP153" s="64">
        <f t="shared" si="208"/>
        <v>290</v>
      </c>
      <c r="EQ153" s="128">
        <f>IFERROR('TLF GC - r3'!CQ153 / 'TLF GC - r3'!CP153, EQ154)</f>
        <v>0.265604203131382</v>
      </c>
      <c r="ER153" s="128">
        <f>IFERROR('TLF GC - r3'!CS153 / 'TLF GC - r3'!CR153, ER154)</f>
        <v>0.55078374534534513</v>
      </c>
      <c r="ES153" s="128">
        <f>IFERROR('TLF GC - r3'!CU153 / 'TLF GC - r3'!CT153, ES154)</f>
        <v>1.2792434435310591</v>
      </c>
      <c r="ET153" s="128">
        <f>IFERROR('TLF GC - r3'!CW153 / 'TLF GC - r3'!CV153, ET154)</f>
        <v>0</v>
      </c>
      <c r="EU153" s="128">
        <f>IFERROR('TLF GC - r3'!CY153 / 'TLF GC - r3'!CX153, EU154)</f>
        <v>0.70690774870734241</v>
      </c>
      <c r="EV153" s="128">
        <f>IFERROR('TLF GC - r3'!DA153 / 'TLF GC - r3'!CZ153, EV154)</f>
        <v>0.21480999691790403</v>
      </c>
      <c r="EW153" s="128"/>
      <c r="EX153" s="128"/>
      <c r="EY153" s="128"/>
      <c r="EZ153" s="128"/>
      <c r="FB153" s="129">
        <f>'FF - r3'!A153</f>
        <v>290</v>
      </c>
      <c r="FC153" s="127">
        <f>'FF - r3'!B153</f>
        <v>3.7997999999999999E-3</v>
      </c>
      <c r="FD153" s="127">
        <f>'FF - r3'!C153</f>
        <v>5.3927999999999997E-3</v>
      </c>
      <c r="FE153" s="127">
        <f>'FF - r3'!D153</f>
        <v>1.6179900000000001E-2</v>
      </c>
      <c r="FF153" s="127">
        <f>'FF - r3'!E153</f>
        <v>4.4709100000000002E-2</v>
      </c>
      <c r="FG153" s="127">
        <f>'FF - r3'!F153</f>
        <v>1.5079E-3</v>
      </c>
      <c r="FH153" s="127">
        <f>'FF - r3'!G153</f>
        <v>1.01E-3</v>
      </c>
      <c r="FI153" s="127">
        <f>'FF - r3'!H153</f>
        <v>3.0301999999999998E-3</v>
      </c>
      <c r="FJ153" s="127">
        <f>'FF - r3'!I153</f>
        <v>3.1583899999999998E-2</v>
      </c>
      <c r="FK153" s="127"/>
      <c r="FL153" s="127"/>
    </row>
    <row r="154" spans="1:168" x14ac:dyDescent="0.45">
      <c r="A154" s="63">
        <f t="shared" si="193"/>
        <v>292</v>
      </c>
      <c r="B154" s="134">
        <f t="shared" si="194"/>
        <v>0</v>
      </c>
      <c r="C154" s="134">
        <f t="shared" si="161"/>
        <v>1.9300000000000002E-5</v>
      </c>
      <c r="D154" s="134">
        <f t="shared" si="162"/>
        <v>4.6490000000000002E-4</v>
      </c>
      <c r="E154" s="134">
        <f t="shared" si="163"/>
        <v>0</v>
      </c>
      <c r="F154" s="134">
        <f t="shared" si="164"/>
        <v>1.2999999999999999E-5</v>
      </c>
      <c r="G154" s="134">
        <f t="shared" si="165"/>
        <v>1.1199999999999999E-5</v>
      </c>
      <c r="H154" s="134"/>
      <c r="I154" s="135"/>
      <c r="J154" s="135"/>
      <c r="K154" s="135"/>
      <c r="BX154" s="64">
        <f t="shared" si="195"/>
        <v>292</v>
      </c>
      <c r="BY154" s="119">
        <f t="shared" si="166"/>
        <v>0</v>
      </c>
      <c r="BZ154" s="119">
        <f t="shared" si="167"/>
        <v>0</v>
      </c>
      <c r="CA154" s="119">
        <f t="shared" si="168"/>
        <v>2.3727000000000002E-3</v>
      </c>
      <c r="CB154" s="126">
        <f t="shared" si="169"/>
        <v>1.9300000000000002E-5</v>
      </c>
      <c r="CC154" s="119">
        <f t="shared" si="170"/>
        <v>1.9300000000000002E-5</v>
      </c>
      <c r="CD154" s="119">
        <f t="shared" si="171"/>
        <v>5.3635000000000002E-3</v>
      </c>
      <c r="CE154" s="126">
        <f t="shared" si="172"/>
        <v>4.6490000000000002E-4</v>
      </c>
      <c r="CF154" s="119">
        <f t="shared" si="173"/>
        <v>4.6490000000000002E-4</v>
      </c>
      <c r="CG154" s="119">
        <f t="shared" si="174"/>
        <v>1.6092100000000002E-2</v>
      </c>
      <c r="CH154" s="126">
        <f t="shared" si="175"/>
        <v>0</v>
      </c>
      <c r="CI154" s="119">
        <f t="shared" si="176"/>
        <v>0</v>
      </c>
      <c r="CJ154" s="119">
        <f t="shared" si="177"/>
        <v>4.4562200000000003E-2</v>
      </c>
      <c r="CK154" s="126">
        <f t="shared" si="178"/>
        <v>1.2999999999999999E-5</v>
      </c>
      <c r="CL154" s="119">
        <f t="shared" si="179"/>
        <v>1.2999999999999999E-5</v>
      </c>
      <c r="CM154" s="119">
        <f t="shared" si="180"/>
        <v>1.4702000000000001E-3</v>
      </c>
      <c r="CN154" s="126">
        <f t="shared" si="181"/>
        <v>1.1199999999999999E-5</v>
      </c>
      <c r="CO154" s="119">
        <f t="shared" si="182"/>
        <v>1.1199999999999999E-5</v>
      </c>
      <c r="CP154" s="119">
        <f t="shared" si="183"/>
        <v>1E-3</v>
      </c>
      <c r="CQ154" s="126"/>
      <c r="CR154" s="119"/>
      <c r="CS154" s="119"/>
      <c r="CT154" s="138"/>
      <c r="CU154" s="119"/>
      <c r="CV154" s="119"/>
      <c r="CW154" s="138"/>
      <c r="CX154" s="119"/>
      <c r="CY154" s="119"/>
      <c r="DF154" s="64">
        <f t="shared" si="196"/>
        <v>292</v>
      </c>
      <c r="DG154" s="134">
        <f t="shared" si="197"/>
        <v>0</v>
      </c>
      <c r="DH154" s="134">
        <f t="shared" si="198"/>
        <v>1.9300000000000002E-5</v>
      </c>
      <c r="DI154" s="134">
        <f t="shared" si="199"/>
        <v>4.6490000000000002E-4</v>
      </c>
      <c r="DJ154" s="134">
        <f t="shared" si="200"/>
        <v>0</v>
      </c>
      <c r="DK154" s="134">
        <f t="shared" si="201"/>
        <v>1.2999999999999999E-5</v>
      </c>
      <c r="DL154" s="134">
        <f t="shared" si="202"/>
        <v>1.1199999999999999E-5</v>
      </c>
      <c r="DM154" s="134"/>
      <c r="DN154" s="134"/>
      <c r="DO154" s="134"/>
      <c r="DP154" s="134"/>
      <c r="DQ154" s="32"/>
      <c r="DR154" s="64">
        <f t="shared" si="203"/>
        <v>292</v>
      </c>
      <c r="DS154" s="134">
        <f t="shared" si="204"/>
        <v>0</v>
      </c>
      <c r="DT154" s="134">
        <f t="shared" si="205"/>
        <v>1.9300000000000002E-5</v>
      </c>
      <c r="DU154" s="134">
        <f t="shared" si="206"/>
        <v>4.6490000000000002E-4</v>
      </c>
      <c r="DV154" s="134">
        <f t="shared" si="184"/>
        <v>0</v>
      </c>
      <c r="DW154" s="134">
        <f t="shared" si="185"/>
        <v>1.2999999999999999E-5</v>
      </c>
      <c r="DX154" s="134">
        <f t="shared" si="186"/>
        <v>1.1199999999999999E-5</v>
      </c>
      <c r="DY154" s="134"/>
      <c r="DZ154" s="134"/>
      <c r="EA154" s="134"/>
      <c r="EB154" s="134"/>
      <c r="ED154" s="64">
        <f t="shared" si="207"/>
        <v>292</v>
      </c>
      <c r="EE154" s="134">
        <f t="shared" si="187"/>
        <v>0</v>
      </c>
      <c r="EF154" s="134">
        <f t="shared" si="188"/>
        <v>3.5284917528714517E-3</v>
      </c>
      <c r="EG154" s="134">
        <f t="shared" si="189"/>
        <v>1.8932411771391967E-2</v>
      </c>
      <c r="EH154" s="134">
        <f t="shared" si="190"/>
        <v>0</v>
      </c>
      <c r="EI154" s="134">
        <f t="shared" si="191"/>
        <v>1.0802637343164409E-3</v>
      </c>
      <c r="EJ154" s="134">
        <f t="shared" si="192"/>
        <v>1.6787312058696578E-4</v>
      </c>
      <c r="EK154" s="134"/>
      <c r="EL154" s="134"/>
      <c r="EM154" s="134"/>
      <c r="EN154" s="134"/>
      <c r="EP154" s="64">
        <f t="shared" si="208"/>
        <v>292</v>
      </c>
      <c r="EQ154" s="128">
        <f>IFERROR('TLF GC - r3'!CQ154 / 'TLF GC - r3'!CP154, EQ155)</f>
        <v>0</v>
      </c>
      <c r="ER154" s="128">
        <f>IFERROR('TLF GC - r3'!CS154 / 'TLF GC - r3'!CR154, ER155)</f>
        <v>0.65787112014010474</v>
      </c>
      <c r="ES154" s="128">
        <f>IFERROR('TLF GC - r3'!CU154 / 'TLF GC - r3'!CT154, ES155)</f>
        <v>1.1765034875120068</v>
      </c>
      <c r="ET154" s="128">
        <f>IFERROR('TLF GC - r3'!CW154 / 'TLF GC - r3'!CV154, ET155)</f>
        <v>0</v>
      </c>
      <c r="EU154" s="128">
        <f>IFERROR('TLF GC - r3'!CY154 / 'TLF GC - r3'!CX154, EU155)</f>
        <v>0.73477331949152558</v>
      </c>
      <c r="EV154" s="128">
        <f>IFERROR('TLF GC - r3'!DA154 / 'TLF GC - r3'!CZ154, EV155)</f>
        <v>0.16787312058696577</v>
      </c>
      <c r="EW154" s="128"/>
      <c r="EX154" s="128"/>
      <c r="EY154" s="128"/>
      <c r="EZ154" s="128"/>
      <c r="FB154" s="129">
        <f>'FF - r3'!A154</f>
        <v>292</v>
      </c>
      <c r="FC154" s="127">
        <f>'FF - r3'!B154</f>
        <v>2.3727000000000002E-3</v>
      </c>
      <c r="FD154" s="127">
        <f>'FF - r3'!C154</f>
        <v>5.3635000000000002E-3</v>
      </c>
      <c r="FE154" s="127">
        <f>'FF - r3'!D154</f>
        <v>1.6092100000000002E-2</v>
      </c>
      <c r="FF154" s="127">
        <f>'FF - r3'!E154</f>
        <v>4.4562200000000003E-2</v>
      </c>
      <c r="FG154" s="127">
        <f>'FF - r3'!F154</f>
        <v>1.4702000000000001E-3</v>
      </c>
      <c r="FH154" s="127">
        <f>'FF - r3'!G154</f>
        <v>1E-3</v>
      </c>
      <c r="FI154" s="127">
        <f>'FF - r3'!H154</f>
        <v>3.0003999999999999E-3</v>
      </c>
      <c r="FJ154" s="127">
        <f>'FF - r3'!I154</f>
        <v>3.1519100000000001E-2</v>
      </c>
      <c r="FK154" s="127"/>
      <c r="FL154" s="127"/>
    </row>
    <row r="155" spans="1:168" x14ac:dyDescent="0.45">
      <c r="A155" s="63">
        <f t="shared" si="193"/>
        <v>294</v>
      </c>
      <c r="B155" s="134">
        <f t="shared" si="194"/>
        <v>0</v>
      </c>
      <c r="C155" s="134">
        <f t="shared" si="161"/>
        <v>1.7600000000000001E-5</v>
      </c>
      <c r="D155" s="134">
        <f t="shared" si="162"/>
        <v>3.793E-4</v>
      </c>
      <c r="E155" s="134">
        <f t="shared" si="163"/>
        <v>0</v>
      </c>
      <c r="F155" s="134">
        <f t="shared" si="164"/>
        <v>1.06E-5</v>
      </c>
      <c r="G155" s="134">
        <f t="shared" si="165"/>
        <v>8.6000000000000007E-6</v>
      </c>
      <c r="H155" s="134"/>
      <c r="I155" s="135"/>
      <c r="J155" s="135"/>
      <c r="K155" s="135"/>
      <c r="BX155" s="64">
        <f t="shared" si="195"/>
        <v>294</v>
      </c>
      <c r="BY155" s="119">
        <f t="shared" si="166"/>
        <v>0</v>
      </c>
      <c r="BZ155" s="119">
        <f t="shared" si="167"/>
        <v>0</v>
      </c>
      <c r="CA155" s="119">
        <f t="shared" si="168"/>
        <v>1.3943E-3</v>
      </c>
      <c r="CB155" s="126">
        <f t="shared" si="169"/>
        <v>1.7600000000000001E-5</v>
      </c>
      <c r="CC155" s="119">
        <f t="shared" si="170"/>
        <v>1.7600000000000001E-5</v>
      </c>
      <c r="CD155" s="119">
        <f t="shared" si="171"/>
        <v>5.3343000000000002E-3</v>
      </c>
      <c r="CE155" s="126">
        <f t="shared" si="172"/>
        <v>3.793E-4</v>
      </c>
      <c r="CF155" s="119">
        <f t="shared" si="173"/>
        <v>3.793E-4</v>
      </c>
      <c r="CG155" s="119">
        <f t="shared" si="174"/>
        <v>1.6004399999999998E-2</v>
      </c>
      <c r="CH155" s="126">
        <f t="shared" si="175"/>
        <v>0</v>
      </c>
      <c r="CI155" s="119">
        <f t="shared" si="176"/>
        <v>0</v>
      </c>
      <c r="CJ155" s="119">
        <f t="shared" si="177"/>
        <v>4.4415200000000002E-2</v>
      </c>
      <c r="CK155" s="126">
        <f t="shared" si="178"/>
        <v>1.06E-5</v>
      </c>
      <c r="CL155" s="119">
        <f t="shared" si="179"/>
        <v>1.06E-5</v>
      </c>
      <c r="CM155" s="119">
        <f t="shared" si="180"/>
        <v>1.4325E-3</v>
      </c>
      <c r="CN155" s="126">
        <f t="shared" si="181"/>
        <v>8.6000000000000007E-6</v>
      </c>
      <c r="CO155" s="119">
        <f t="shared" si="182"/>
        <v>8.6000000000000007E-6</v>
      </c>
      <c r="CP155" s="119">
        <f t="shared" si="183"/>
        <v>9.9010000000000005E-4</v>
      </c>
      <c r="CQ155" s="126"/>
      <c r="CR155" s="119"/>
      <c r="CS155" s="119"/>
      <c r="CT155" s="138"/>
      <c r="CU155" s="119"/>
      <c r="CV155" s="119"/>
      <c r="CW155" s="138"/>
      <c r="CX155" s="119"/>
      <c r="CY155" s="119"/>
      <c r="DF155" s="64">
        <f t="shared" si="196"/>
        <v>294</v>
      </c>
      <c r="DG155" s="134">
        <f t="shared" si="197"/>
        <v>0</v>
      </c>
      <c r="DH155" s="134">
        <f t="shared" si="198"/>
        <v>1.7600000000000001E-5</v>
      </c>
      <c r="DI155" s="134">
        <f t="shared" si="199"/>
        <v>3.793E-4</v>
      </c>
      <c r="DJ155" s="134">
        <f t="shared" si="200"/>
        <v>0</v>
      </c>
      <c r="DK155" s="134">
        <f t="shared" si="201"/>
        <v>1.06E-5</v>
      </c>
      <c r="DL155" s="134">
        <f t="shared" si="202"/>
        <v>8.6000000000000007E-6</v>
      </c>
      <c r="DM155" s="134"/>
      <c r="DN155" s="134"/>
      <c r="DO155" s="134"/>
      <c r="DP155" s="134"/>
      <c r="DQ155" s="32"/>
      <c r="DR155" s="64">
        <f t="shared" si="203"/>
        <v>294</v>
      </c>
      <c r="DS155" s="134">
        <f t="shared" si="204"/>
        <v>0</v>
      </c>
      <c r="DT155" s="134">
        <f t="shared" si="205"/>
        <v>1.7600000000000001E-5</v>
      </c>
      <c r="DU155" s="134">
        <f t="shared" si="206"/>
        <v>3.793E-4</v>
      </c>
      <c r="DV155" s="134">
        <f t="shared" si="184"/>
        <v>0</v>
      </c>
      <c r="DW155" s="134">
        <f t="shared" si="185"/>
        <v>1.06E-5</v>
      </c>
      <c r="DX155" s="134">
        <f t="shared" si="186"/>
        <v>8.6000000000000007E-6</v>
      </c>
      <c r="DY155" s="134"/>
      <c r="DZ155" s="134"/>
      <c r="EA155" s="134"/>
      <c r="EB155" s="134"/>
      <c r="ED155" s="64">
        <f t="shared" si="207"/>
        <v>294</v>
      </c>
      <c r="EE155" s="134">
        <f t="shared" si="187"/>
        <v>0</v>
      </c>
      <c r="EF155" s="134">
        <f t="shared" si="188"/>
        <v>3.2127375938207233E-3</v>
      </c>
      <c r="EG155" s="134">
        <f t="shared" si="189"/>
        <v>1.5445580335475721E-2</v>
      </c>
      <c r="EH155" s="134">
        <f t="shared" si="190"/>
        <v>0</v>
      </c>
      <c r="EI155" s="134">
        <f t="shared" si="191"/>
        <v>8.8314493659015676E-4</v>
      </c>
      <c r="EJ155" s="134">
        <f t="shared" si="192"/>
        <v>1.2911206287110556E-4</v>
      </c>
      <c r="EK155" s="134"/>
      <c r="EL155" s="134"/>
      <c r="EM155" s="134"/>
      <c r="EN155" s="134"/>
      <c r="EP155" s="64">
        <f t="shared" si="208"/>
        <v>294</v>
      </c>
      <c r="EQ155" s="128">
        <f>IFERROR('TLF GC - r3'!CQ155 / 'TLF GC - r3'!CP155, EQ156)</f>
        <v>0</v>
      </c>
      <c r="ER155" s="128">
        <f>IFERROR('TLF GC - r3'!CS155 / 'TLF GC - r3'!CR155, ER156)</f>
        <v>0.60227913574803127</v>
      </c>
      <c r="ES155" s="128">
        <f>IFERROR('TLF GC - r3'!CU155 / 'TLF GC - r3'!CT155, ES156)</f>
        <v>0.96508337303964675</v>
      </c>
      <c r="ET155" s="128">
        <f>IFERROR('TLF GC - r3'!CW155 / 'TLF GC - r3'!CV155, ET156)</f>
        <v>0</v>
      </c>
      <c r="EU155" s="128">
        <f>IFERROR('TLF GC - r3'!CY155 / 'TLF GC - r3'!CX155, EU156)</f>
        <v>0.61650606393728224</v>
      </c>
      <c r="EV155" s="128">
        <f>IFERROR('TLF GC - r3'!DA155 / 'TLF GC - r3'!CZ155, EV156)</f>
        <v>0.1304030530967635</v>
      </c>
      <c r="EW155" s="128"/>
      <c r="EX155" s="128"/>
      <c r="EY155" s="128"/>
      <c r="EZ155" s="128"/>
      <c r="FB155" s="129">
        <f>'FF - r3'!A155</f>
        <v>294</v>
      </c>
      <c r="FC155" s="127">
        <f>'FF - r3'!B155</f>
        <v>1.3943E-3</v>
      </c>
      <c r="FD155" s="127">
        <f>'FF - r3'!C155</f>
        <v>5.3343000000000002E-3</v>
      </c>
      <c r="FE155" s="127">
        <f>'FF - r3'!D155</f>
        <v>1.6004399999999998E-2</v>
      </c>
      <c r="FF155" s="127">
        <f>'FF - r3'!E155</f>
        <v>4.4415200000000002E-2</v>
      </c>
      <c r="FG155" s="127">
        <f>'FF - r3'!F155</f>
        <v>1.4325E-3</v>
      </c>
      <c r="FH155" s="127">
        <f>'FF - r3'!G155</f>
        <v>9.9010000000000005E-4</v>
      </c>
      <c r="FI155" s="127">
        <f>'FF - r3'!H155</f>
        <v>2.9705000000000001E-3</v>
      </c>
      <c r="FJ155" s="127">
        <f>'FF - r3'!I155</f>
        <v>3.1454299999999998E-2</v>
      </c>
      <c r="FK155" s="127"/>
      <c r="FL155" s="127"/>
    </row>
    <row r="156" spans="1:168" x14ac:dyDescent="0.45">
      <c r="A156" s="63">
        <f t="shared" si="193"/>
        <v>296</v>
      </c>
      <c r="B156" s="134">
        <f t="shared" si="194"/>
        <v>0</v>
      </c>
      <c r="C156" s="134">
        <f t="shared" si="161"/>
        <v>1.6900000000000001E-5</v>
      </c>
      <c r="D156" s="134">
        <f t="shared" si="162"/>
        <v>5.1009999999999998E-4</v>
      </c>
      <c r="E156" s="134">
        <f t="shared" si="163"/>
        <v>0</v>
      </c>
      <c r="F156" s="134">
        <f t="shared" si="164"/>
        <v>1.19E-5</v>
      </c>
      <c r="G156" s="134">
        <f t="shared" si="165"/>
        <v>1.38E-5</v>
      </c>
      <c r="H156" s="134"/>
      <c r="I156" s="135"/>
      <c r="J156" s="135"/>
      <c r="K156" s="135"/>
      <c r="BX156" s="64">
        <f t="shared" si="195"/>
        <v>296</v>
      </c>
      <c r="BY156" s="119">
        <f t="shared" si="166"/>
        <v>0</v>
      </c>
      <c r="BZ156" s="119">
        <f t="shared" si="167"/>
        <v>0</v>
      </c>
      <c r="CA156" s="119">
        <f t="shared" si="168"/>
        <v>7.8359999999999996E-4</v>
      </c>
      <c r="CB156" s="126">
        <f t="shared" si="169"/>
        <v>1.6900000000000001E-5</v>
      </c>
      <c r="CC156" s="119">
        <f t="shared" si="170"/>
        <v>1.6900000000000001E-5</v>
      </c>
      <c r="CD156" s="119">
        <f t="shared" si="171"/>
        <v>5.3049999999999998E-3</v>
      </c>
      <c r="CE156" s="126">
        <f t="shared" si="172"/>
        <v>5.1009999999999998E-4</v>
      </c>
      <c r="CF156" s="119">
        <f t="shared" si="173"/>
        <v>5.1009999999999998E-4</v>
      </c>
      <c r="CG156" s="119">
        <f t="shared" si="174"/>
        <v>1.5916599999999999E-2</v>
      </c>
      <c r="CH156" s="126">
        <f t="shared" si="175"/>
        <v>0</v>
      </c>
      <c r="CI156" s="119">
        <f t="shared" si="176"/>
        <v>0</v>
      </c>
      <c r="CJ156" s="119">
        <f t="shared" si="177"/>
        <v>4.4268200000000001E-2</v>
      </c>
      <c r="CK156" s="126">
        <f t="shared" si="178"/>
        <v>1.19E-5</v>
      </c>
      <c r="CL156" s="119">
        <f t="shared" si="179"/>
        <v>1.19E-5</v>
      </c>
      <c r="CM156" s="119">
        <f t="shared" si="180"/>
        <v>1.3948000000000001E-3</v>
      </c>
      <c r="CN156" s="126">
        <f t="shared" si="181"/>
        <v>1.38E-5</v>
      </c>
      <c r="CO156" s="119">
        <f t="shared" si="182"/>
        <v>1.38E-5</v>
      </c>
      <c r="CP156" s="119">
        <f t="shared" si="183"/>
        <v>9.8010000000000002E-4</v>
      </c>
      <c r="CQ156" s="126"/>
      <c r="CR156" s="119"/>
      <c r="CS156" s="119"/>
      <c r="CT156" s="138"/>
      <c r="CU156" s="119"/>
      <c r="CV156" s="119"/>
      <c r="CW156" s="138"/>
      <c r="CX156" s="119"/>
      <c r="CY156" s="119"/>
      <c r="DF156" s="64">
        <f t="shared" si="196"/>
        <v>296</v>
      </c>
      <c r="DG156" s="134">
        <f t="shared" si="197"/>
        <v>0</v>
      </c>
      <c r="DH156" s="134">
        <f t="shared" si="198"/>
        <v>1.6900000000000001E-5</v>
      </c>
      <c r="DI156" s="134">
        <f t="shared" si="199"/>
        <v>5.1009999999999998E-4</v>
      </c>
      <c r="DJ156" s="134">
        <f t="shared" si="200"/>
        <v>0</v>
      </c>
      <c r="DK156" s="134">
        <f t="shared" si="201"/>
        <v>1.19E-5</v>
      </c>
      <c r="DL156" s="134">
        <f t="shared" si="202"/>
        <v>1.38E-5</v>
      </c>
      <c r="DM156" s="134"/>
      <c r="DN156" s="134"/>
      <c r="DO156" s="134"/>
      <c r="DP156" s="134"/>
      <c r="DQ156" s="32"/>
      <c r="DR156" s="64">
        <f t="shared" si="203"/>
        <v>296</v>
      </c>
      <c r="DS156" s="134">
        <f t="shared" si="204"/>
        <v>0</v>
      </c>
      <c r="DT156" s="134">
        <f t="shared" si="205"/>
        <v>1.6900000000000001E-5</v>
      </c>
      <c r="DU156" s="134">
        <f t="shared" si="206"/>
        <v>5.1009999999999998E-4</v>
      </c>
      <c r="DV156" s="134">
        <f t="shared" si="184"/>
        <v>0</v>
      </c>
      <c r="DW156" s="134">
        <f t="shared" si="185"/>
        <v>1.19E-5</v>
      </c>
      <c r="DX156" s="134">
        <f t="shared" si="186"/>
        <v>1.38E-5</v>
      </c>
      <c r="DY156" s="134"/>
      <c r="DZ156" s="134"/>
      <c r="EA156" s="134"/>
      <c r="EB156" s="134"/>
      <c r="ED156" s="64">
        <f t="shared" si="207"/>
        <v>296</v>
      </c>
      <c r="EE156" s="134">
        <f t="shared" si="187"/>
        <v>0</v>
      </c>
      <c r="EF156" s="134">
        <f t="shared" si="188"/>
        <v>3.0782254475097142E-3</v>
      </c>
      <c r="EG156" s="134">
        <f t="shared" si="189"/>
        <v>2.0769546330553203E-2</v>
      </c>
      <c r="EH156" s="134">
        <f t="shared" si="190"/>
        <v>0</v>
      </c>
      <c r="EI156" s="134">
        <f t="shared" si="191"/>
        <v>9.8754994488423108E-4</v>
      </c>
      <c r="EJ156" s="134">
        <f t="shared" si="192"/>
        <v>2.0607155915905069E-4</v>
      </c>
      <c r="EK156" s="134"/>
      <c r="EL156" s="134"/>
      <c r="EM156" s="134"/>
      <c r="EN156" s="134"/>
      <c r="EP156" s="64">
        <f t="shared" si="208"/>
        <v>296</v>
      </c>
      <c r="EQ156" s="128">
        <f>IFERROR('TLF GC - r3'!CQ156 / 'TLF GC - r3'!CP156, EQ157)</f>
        <v>0</v>
      </c>
      <c r="ER156" s="128">
        <f>IFERROR('TLF GC - r3'!CS156 / 'TLF GC - r3'!CR156, ER157)</f>
        <v>0.58024984872944663</v>
      </c>
      <c r="ES156" s="128">
        <f>IFERROR('TLF GC - r3'!CU156 / 'TLF GC - r3'!CT156, ES157)</f>
        <v>1.3048984287192744</v>
      </c>
      <c r="ET156" s="128">
        <f>IFERROR('TLF GC - r3'!CW156 / 'TLF GC - r3'!CV156, ET157)</f>
        <v>0</v>
      </c>
      <c r="EU156" s="128">
        <f>IFERROR('TLF GC - r3'!CY156 / 'TLF GC - r3'!CX156, EU157)</f>
        <v>0.70802261606268357</v>
      </c>
      <c r="EV156" s="128">
        <f>IFERROR('TLF GC - r3'!DA156 / 'TLF GC - r3'!CZ156, EV157)</f>
        <v>0.21025564652489612</v>
      </c>
      <c r="EW156" s="128"/>
      <c r="EX156" s="128"/>
      <c r="EY156" s="128"/>
      <c r="EZ156" s="128"/>
      <c r="FB156" s="129">
        <f>'FF - r3'!A156</f>
        <v>296</v>
      </c>
      <c r="FC156" s="127">
        <f>'FF - r3'!B156</f>
        <v>7.8359999999999996E-4</v>
      </c>
      <c r="FD156" s="127">
        <f>'FF - r3'!C156</f>
        <v>5.3049999999999998E-3</v>
      </c>
      <c r="FE156" s="127">
        <f>'FF - r3'!D156</f>
        <v>1.5916599999999999E-2</v>
      </c>
      <c r="FF156" s="127">
        <f>'FF - r3'!E156</f>
        <v>4.4268200000000001E-2</v>
      </c>
      <c r="FG156" s="127">
        <f>'FF - r3'!F156</f>
        <v>1.3948000000000001E-3</v>
      </c>
      <c r="FH156" s="127">
        <f>'FF - r3'!G156</f>
        <v>9.8010000000000002E-4</v>
      </c>
      <c r="FI156" s="127">
        <f>'FF - r3'!H156</f>
        <v>2.9407000000000001E-3</v>
      </c>
      <c r="FJ156" s="127">
        <f>'FF - r3'!I156</f>
        <v>3.1389500000000001E-2</v>
      </c>
      <c r="FK156" s="127"/>
      <c r="FL156" s="127"/>
    </row>
    <row r="157" spans="1:168" x14ac:dyDescent="0.45">
      <c r="A157" s="63">
        <f t="shared" si="193"/>
        <v>298</v>
      </c>
      <c r="B157" s="134">
        <f t="shared" si="194"/>
        <v>0</v>
      </c>
      <c r="C157" s="134">
        <f t="shared" si="161"/>
        <v>2.5299999999999998E-5</v>
      </c>
      <c r="D157" s="134">
        <f t="shared" si="162"/>
        <v>5.3019999999999999E-4</v>
      </c>
      <c r="E157" s="134">
        <f t="shared" si="163"/>
        <v>0</v>
      </c>
      <c r="F157" s="134">
        <f t="shared" si="164"/>
        <v>1.11E-5</v>
      </c>
      <c r="G157" s="134">
        <f t="shared" si="165"/>
        <v>1.7200000000000001E-5</v>
      </c>
      <c r="H157" s="134"/>
      <c r="I157" s="135"/>
      <c r="J157" s="135"/>
      <c r="K157" s="135"/>
      <c r="BX157" s="64">
        <f t="shared" si="195"/>
        <v>298</v>
      </c>
      <c r="BY157" s="119">
        <f t="shared" si="166"/>
        <v>0</v>
      </c>
      <c r="BZ157" s="119">
        <f t="shared" ref="BZ157:BZ207" si="209">DS157</f>
        <v>0</v>
      </c>
      <c r="CA157" s="119">
        <f t="shared" ref="CA157:CA207" si="210">FC157</f>
        <v>3.7290000000000001E-4</v>
      </c>
      <c r="CB157" s="126">
        <f t="shared" si="169"/>
        <v>2.5299999999999998E-5</v>
      </c>
      <c r="CC157" s="119">
        <f t="shared" ref="CC157:CC207" si="211">DT157</f>
        <v>2.5299999999999998E-5</v>
      </c>
      <c r="CD157" s="119">
        <f t="shared" ref="CD157:CD207" si="212">FD157</f>
        <v>5.2757999999999998E-3</v>
      </c>
      <c r="CE157" s="126">
        <f t="shared" si="172"/>
        <v>5.3019999999999999E-4</v>
      </c>
      <c r="CF157" s="119">
        <f t="shared" ref="CF157:CF207" si="213">DU157</f>
        <v>5.3019999999999999E-4</v>
      </c>
      <c r="CG157" s="119">
        <f t="shared" ref="CG157:CG207" si="214">FE157</f>
        <v>1.58289E-2</v>
      </c>
      <c r="CH157" s="126">
        <f t="shared" si="175"/>
        <v>0</v>
      </c>
      <c r="CI157" s="119">
        <f t="shared" ref="CI157:CI207" si="215">DV157</f>
        <v>0</v>
      </c>
      <c r="CJ157" s="119">
        <f t="shared" ref="CJ157:CJ207" si="216">FF157</f>
        <v>4.4121300000000002E-2</v>
      </c>
      <c r="CK157" s="126">
        <f t="shared" si="178"/>
        <v>1.11E-5</v>
      </c>
      <c r="CL157" s="119">
        <f t="shared" ref="CL157:CL207" si="217">DW157</f>
        <v>1.11E-5</v>
      </c>
      <c r="CM157" s="119">
        <f t="shared" ref="CM157:CM207" si="218">FG157</f>
        <v>1.3571E-3</v>
      </c>
      <c r="CN157" s="126">
        <f t="shared" si="181"/>
        <v>1.7200000000000001E-5</v>
      </c>
      <c r="CO157" s="119">
        <f t="shared" ref="CO157:CO207" si="219">DX157</f>
        <v>1.7200000000000001E-5</v>
      </c>
      <c r="CP157" s="119">
        <f t="shared" ref="CP157:CP207" si="220">FH157</f>
        <v>9.7019999999999995E-4</v>
      </c>
      <c r="CQ157" s="126"/>
      <c r="CR157" s="119"/>
      <c r="CS157" s="119"/>
      <c r="CT157" s="138"/>
      <c r="CU157" s="119"/>
      <c r="CV157" s="119"/>
      <c r="CW157" s="138"/>
      <c r="CX157" s="119"/>
      <c r="CY157" s="119"/>
      <c r="DF157" s="64">
        <f t="shared" si="196"/>
        <v>298</v>
      </c>
      <c r="DG157" s="134">
        <f t="shared" si="197"/>
        <v>0</v>
      </c>
      <c r="DH157" s="134">
        <f t="shared" si="198"/>
        <v>2.5299999999999998E-5</v>
      </c>
      <c r="DI157" s="134">
        <f t="shared" si="199"/>
        <v>5.3019999999999999E-4</v>
      </c>
      <c r="DJ157" s="134">
        <f t="shared" si="200"/>
        <v>0</v>
      </c>
      <c r="DK157" s="134">
        <f t="shared" si="201"/>
        <v>1.11E-5</v>
      </c>
      <c r="DL157" s="134">
        <f t="shared" si="202"/>
        <v>1.7200000000000001E-5</v>
      </c>
      <c r="DM157" s="134"/>
      <c r="DN157" s="134"/>
      <c r="DO157" s="134"/>
      <c r="DP157" s="134"/>
      <c r="DQ157" s="32"/>
      <c r="DR157" s="64">
        <f t="shared" si="203"/>
        <v>298</v>
      </c>
      <c r="DS157" s="134">
        <f t="shared" ref="DS157:DS207" si="221">ROUND(EE157 / EE$3, 7)</f>
        <v>0</v>
      </c>
      <c r="DT157" s="134">
        <f t="shared" ref="DT157:DT207" si="222">ROUND(EF157 / EF$3, 7)</f>
        <v>2.5299999999999998E-5</v>
      </c>
      <c r="DU157" s="134">
        <f t="shared" ref="DU157:DU207" si="223">ROUND(EG157 / EG$3, 7)</f>
        <v>5.3019999999999999E-4</v>
      </c>
      <c r="DV157" s="134">
        <f t="shared" ref="DV157:DV207" si="224">ROUND(EH157 / EH$3, 7)</f>
        <v>0</v>
      </c>
      <c r="DW157" s="134">
        <f t="shared" ref="DW157:DW207" si="225">ROUND(EI157 / EI$3, 7)</f>
        <v>1.11E-5</v>
      </c>
      <c r="DX157" s="134">
        <f t="shared" ref="DX157:DX207" si="226">ROUND(EJ157 / EJ$3, 7)</f>
        <v>1.7200000000000001E-5</v>
      </c>
      <c r="DY157" s="134"/>
      <c r="DZ157" s="134"/>
      <c r="EA157" s="134"/>
      <c r="EB157" s="134"/>
      <c r="ED157" s="64">
        <f t="shared" si="207"/>
        <v>298</v>
      </c>
      <c r="EE157" s="134">
        <f t="shared" si="187"/>
        <v>0</v>
      </c>
      <c r="EF157" s="134">
        <f t="shared" si="188"/>
        <v>4.6192872472139573E-3</v>
      </c>
      <c r="EG157" s="134">
        <f t="shared" si="189"/>
        <v>2.1588932082811551E-2</v>
      </c>
      <c r="EH157" s="134">
        <f t="shared" si="190"/>
        <v>0</v>
      </c>
      <c r="EI157" s="134">
        <f t="shared" si="191"/>
        <v>9.2032571867662358E-4</v>
      </c>
      <c r="EJ157" s="134">
        <f t="shared" si="192"/>
        <v>2.5654051979780612E-4</v>
      </c>
      <c r="EK157" s="134"/>
      <c r="EL157" s="134"/>
      <c r="EM157" s="134"/>
      <c r="EN157" s="134"/>
      <c r="EP157" s="64">
        <f t="shared" si="208"/>
        <v>298</v>
      </c>
      <c r="EQ157" s="128">
        <f>IFERROR('TLF GC - r3'!CQ157 / 'TLF GC - r3'!CP157, EQ158)</f>
        <v>0</v>
      </c>
      <c r="ER157" s="128">
        <f>IFERROR('TLF GC - r3'!CS157 / 'TLF GC - r3'!CR157, ER158)</f>
        <v>0.87556147829977593</v>
      </c>
      <c r="ES157" s="128">
        <f>IFERROR('TLF GC - r3'!CU157 / 'TLF GC - r3'!CT157, ES158)</f>
        <v>1.363893390116278</v>
      </c>
      <c r="ET157" s="128">
        <f>IFERROR('TLF GC - r3'!CW157 / 'TLF GC - r3'!CV157, ET158)</f>
        <v>0</v>
      </c>
      <c r="EU157" s="128">
        <f>IFERROR('TLF GC - r3'!CY157 / 'TLF GC - r3'!CX157, EU158)</f>
        <v>0.67815615553505537</v>
      </c>
      <c r="EV157" s="128">
        <f>IFERROR('TLF GC - r3'!DA157 / 'TLF GC - r3'!CZ157, EV158)</f>
        <v>0.26442024304041034</v>
      </c>
      <c r="EW157" s="128"/>
      <c r="EX157" s="128"/>
      <c r="EY157" s="128"/>
      <c r="EZ157" s="128"/>
      <c r="FB157" s="129">
        <f>'FF - r3'!A157</f>
        <v>298</v>
      </c>
      <c r="FC157" s="127">
        <f>'FF - r3'!B157</f>
        <v>3.7290000000000001E-4</v>
      </c>
      <c r="FD157" s="127">
        <f>'FF - r3'!C157</f>
        <v>5.2757999999999998E-3</v>
      </c>
      <c r="FE157" s="127">
        <f>'FF - r3'!D157</f>
        <v>1.58289E-2</v>
      </c>
      <c r="FF157" s="127">
        <f>'FF - r3'!E157</f>
        <v>4.4121300000000002E-2</v>
      </c>
      <c r="FG157" s="127">
        <f>'FF - r3'!F157</f>
        <v>1.3571E-3</v>
      </c>
      <c r="FH157" s="127">
        <f>'FF - r3'!G157</f>
        <v>9.7019999999999995E-4</v>
      </c>
      <c r="FI157" s="127">
        <f>'FF - r3'!H157</f>
        <v>2.9107999999999998E-3</v>
      </c>
      <c r="FJ157" s="127">
        <f>'FF - r3'!I157</f>
        <v>3.1324699999999997E-2</v>
      </c>
      <c r="FK157" s="127"/>
      <c r="FL157" s="127"/>
    </row>
    <row r="158" spans="1:168" x14ac:dyDescent="0.45">
      <c r="A158" s="63">
        <f>$FB208</f>
        <v>400</v>
      </c>
      <c r="B158" s="134">
        <f t="shared" ref="B158:H158" si="227">ROUND(DG208, 7)</f>
        <v>0</v>
      </c>
      <c r="C158" s="134">
        <f t="shared" si="227"/>
        <v>0</v>
      </c>
      <c r="D158" s="134">
        <f t="shared" si="227"/>
        <v>0</v>
      </c>
      <c r="E158" s="134">
        <f t="shared" si="227"/>
        <v>0</v>
      </c>
      <c r="F158" s="134">
        <f t="shared" si="227"/>
        <v>0</v>
      </c>
      <c r="G158" s="134">
        <f t="shared" si="227"/>
        <v>0</v>
      </c>
      <c r="H158" s="134"/>
      <c r="I158" s="135"/>
      <c r="J158" s="135"/>
      <c r="K158" s="135"/>
      <c r="BX158" s="64">
        <f t="shared" si="195"/>
        <v>300</v>
      </c>
      <c r="BY158" s="119">
        <f t="shared" si="166"/>
        <v>0</v>
      </c>
      <c r="BZ158" s="119">
        <f t="shared" si="209"/>
        <v>0</v>
      </c>
      <c r="CA158" s="119">
        <f t="shared" si="210"/>
        <v>1.485E-4</v>
      </c>
      <c r="CB158" s="126">
        <f t="shared" si="169"/>
        <v>0</v>
      </c>
      <c r="CC158" s="119">
        <f t="shared" si="211"/>
        <v>0</v>
      </c>
      <c r="CD158" s="119">
        <f t="shared" si="212"/>
        <v>5.2465000000000003E-3</v>
      </c>
      <c r="CE158" s="126">
        <f t="shared" si="172"/>
        <v>0</v>
      </c>
      <c r="CF158" s="119">
        <f t="shared" si="213"/>
        <v>0</v>
      </c>
      <c r="CG158" s="119">
        <f t="shared" si="214"/>
        <v>1.5741100000000001E-2</v>
      </c>
      <c r="CH158" s="126">
        <f t="shared" si="175"/>
        <v>0</v>
      </c>
      <c r="CI158" s="119">
        <f t="shared" si="215"/>
        <v>0</v>
      </c>
      <c r="CJ158" s="119">
        <f t="shared" si="216"/>
        <v>4.3974300000000001E-2</v>
      </c>
      <c r="CK158" s="126">
        <f t="shared" si="178"/>
        <v>0</v>
      </c>
      <c r="CL158" s="119">
        <f t="shared" si="217"/>
        <v>0</v>
      </c>
      <c r="CM158" s="119">
        <f t="shared" si="218"/>
        <v>1.3194999999999999E-3</v>
      </c>
      <c r="CN158" s="126">
        <f t="shared" si="181"/>
        <v>0</v>
      </c>
      <c r="CO158" s="119">
        <f t="shared" si="219"/>
        <v>0</v>
      </c>
      <c r="CP158" s="119">
        <f t="shared" si="220"/>
        <v>9.6020000000000003E-4</v>
      </c>
      <c r="CQ158" s="126"/>
      <c r="CR158" s="119"/>
      <c r="CS158" s="119"/>
      <c r="CT158" s="138"/>
      <c r="CU158" s="119"/>
      <c r="CV158" s="119"/>
      <c r="CW158" s="138"/>
      <c r="CX158" s="119"/>
      <c r="CY158" s="119"/>
      <c r="DF158" s="64">
        <f t="shared" si="196"/>
        <v>300</v>
      </c>
      <c r="DG158" s="134">
        <f t="shared" si="197"/>
        <v>0</v>
      </c>
      <c r="DH158" s="134">
        <f t="shared" si="198"/>
        <v>0</v>
      </c>
      <c r="DI158" s="134">
        <f t="shared" si="199"/>
        <v>0</v>
      </c>
      <c r="DJ158" s="134">
        <f t="shared" si="200"/>
        <v>0</v>
      </c>
      <c r="DK158" s="134">
        <f t="shared" si="201"/>
        <v>0</v>
      </c>
      <c r="DL158" s="134">
        <f t="shared" si="202"/>
        <v>0</v>
      </c>
      <c r="DM158" s="134"/>
      <c r="DN158" s="134"/>
      <c r="DO158" s="134"/>
      <c r="DP158" s="134"/>
      <c r="DQ158" s="32"/>
      <c r="DR158" s="64">
        <f t="shared" si="203"/>
        <v>300</v>
      </c>
      <c r="DS158" s="134">
        <f t="shared" si="221"/>
        <v>0</v>
      </c>
      <c r="DT158" s="134">
        <f t="shared" si="222"/>
        <v>0</v>
      </c>
      <c r="DU158" s="134">
        <f t="shared" si="223"/>
        <v>0</v>
      </c>
      <c r="DV158" s="134">
        <f t="shared" si="224"/>
        <v>0</v>
      </c>
      <c r="DW158" s="134">
        <f t="shared" si="225"/>
        <v>0</v>
      </c>
      <c r="DX158" s="134">
        <f t="shared" si="226"/>
        <v>0</v>
      </c>
      <c r="DY158" s="134"/>
      <c r="DZ158" s="134"/>
      <c r="EA158" s="134"/>
      <c r="EB158" s="134"/>
      <c r="ED158" s="64">
        <f t="shared" si="207"/>
        <v>300</v>
      </c>
      <c r="EE158" s="134">
        <f t="shared" si="187"/>
        <v>0</v>
      </c>
      <c r="EF158" s="134">
        <f t="shared" si="188"/>
        <v>0</v>
      </c>
      <c r="EG158" s="134">
        <f t="shared" si="189"/>
        <v>0</v>
      </c>
      <c r="EH158" s="134">
        <f t="shared" si="190"/>
        <v>0</v>
      </c>
      <c r="EI158" s="134">
        <f t="shared" si="191"/>
        <v>0</v>
      </c>
      <c r="EJ158" s="134">
        <f t="shared" si="192"/>
        <v>0</v>
      </c>
      <c r="EK158" s="134"/>
      <c r="EL158" s="134"/>
      <c r="EM158" s="134"/>
      <c r="EN158" s="134"/>
      <c r="EP158" s="64">
        <f t="shared" si="208"/>
        <v>300</v>
      </c>
      <c r="EQ158" s="128">
        <f>IFERROR('TLF GC - r3'!CQ158 / 'TLF GC - r3'!CP158, EQ159)</f>
        <v>0</v>
      </c>
      <c r="ER158" s="128">
        <f>IFERROR('TLF GC - r3'!CS158 / 'TLF GC - r3'!CR158, ER159)</f>
        <v>0</v>
      </c>
      <c r="ES158" s="128">
        <f>IFERROR('TLF GC - r3'!CU158 / 'TLF GC - r3'!CT158, ES159)</f>
        <v>0</v>
      </c>
      <c r="ET158" s="128">
        <f>IFERROR('TLF GC - r3'!CW158 / 'TLF GC - r3'!CV158, ET159)</f>
        <v>0</v>
      </c>
      <c r="EU158" s="128">
        <f>IFERROR('TLF GC - r3'!CY158 / 'TLF GC - r3'!CX158, EU159)</f>
        <v>0</v>
      </c>
      <c r="EV158" s="128">
        <f>IFERROR('TLF GC - r3'!DA158 / 'TLF GC - r3'!CZ158, EV159)</f>
        <v>0</v>
      </c>
      <c r="EW158" s="128"/>
      <c r="EX158" s="128"/>
      <c r="EY158" s="128"/>
      <c r="EZ158" s="128"/>
      <c r="FB158" s="129">
        <f>'FF - r3'!A158</f>
        <v>300</v>
      </c>
      <c r="FC158" s="127">
        <f>'FF - r3'!B158</f>
        <v>1.485E-4</v>
      </c>
      <c r="FD158" s="127">
        <f>'FF - r3'!C158</f>
        <v>5.2465000000000003E-3</v>
      </c>
      <c r="FE158" s="127">
        <f>'FF - r3'!D158</f>
        <v>1.5741100000000001E-2</v>
      </c>
      <c r="FF158" s="127">
        <f>'FF - r3'!E158</f>
        <v>4.3974300000000001E-2</v>
      </c>
      <c r="FG158" s="127">
        <f>'FF - r3'!F158</f>
        <v>1.3194999999999999E-3</v>
      </c>
      <c r="FH158" s="127">
        <f>'FF - r3'!G158</f>
        <v>9.6020000000000003E-4</v>
      </c>
      <c r="FI158" s="127">
        <f>'FF - r3'!H158</f>
        <v>2.8809E-3</v>
      </c>
      <c r="FJ158" s="127">
        <f>'FF - r3'!I158</f>
        <v>3.12599E-2</v>
      </c>
      <c r="FK158" s="127"/>
      <c r="FL158" s="127"/>
    </row>
    <row r="159" spans="1:168" x14ac:dyDescent="0.45">
      <c r="BX159" s="64">
        <f t="shared" si="195"/>
        <v>302</v>
      </c>
      <c r="BY159" s="119">
        <f t="shared" si="166"/>
        <v>0</v>
      </c>
      <c r="BZ159" s="119">
        <f t="shared" si="209"/>
        <v>0</v>
      </c>
      <c r="CA159" s="119">
        <f t="shared" si="210"/>
        <v>3.8000000000000002E-5</v>
      </c>
      <c r="CB159" s="126">
        <f t="shared" si="169"/>
        <v>0</v>
      </c>
      <c r="CC159" s="119">
        <f t="shared" si="211"/>
        <v>0</v>
      </c>
      <c r="CD159" s="119">
        <f t="shared" si="212"/>
        <v>5.2173000000000002E-3</v>
      </c>
      <c r="CE159" s="126">
        <f t="shared" si="172"/>
        <v>0</v>
      </c>
      <c r="CF159" s="119">
        <f t="shared" si="213"/>
        <v>0</v>
      </c>
      <c r="CG159" s="119">
        <f t="shared" si="214"/>
        <v>1.5653400000000001E-2</v>
      </c>
      <c r="CH159" s="126">
        <f t="shared" si="175"/>
        <v>0</v>
      </c>
      <c r="CI159" s="119">
        <f t="shared" si="215"/>
        <v>0</v>
      </c>
      <c r="CJ159" s="119">
        <f t="shared" si="216"/>
        <v>4.38273E-2</v>
      </c>
      <c r="CK159" s="126">
        <f t="shared" si="178"/>
        <v>0</v>
      </c>
      <c r="CL159" s="119">
        <f t="shared" si="217"/>
        <v>0</v>
      </c>
      <c r="CM159" s="119">
        <f t="shared" si="218"/>
        <v>1.2818E-3</v>
      </c>
      <c r="CN159" s="126">
        <f t="shared" si="181"/>
        <v>0</v>
      </c>
      <c r="CO159" s="119">
        <f t="shared" si="219"/>
        <v>0</v>
      </c>
      <c r="CP159" s="119">
        <f t="shared" si="220"/>
        <v>9.5029999999999995E-4</v>
      </c>
      <c r="CQ159" s="126"/>
      <c r="CR159" s="119"/>
      <c r="CS159" s="119"/>
      <c r="CT159" s="138"/>
      <c r="CU159" s="119"/>
      <c r="CV159" s="119"/>
      <c r="CW159" s="138"/>
      <c r="CX159" s="119"/>
      <c r="CY159" s="119"/>
      <c r="DF159" s="64">
        <f t="shared" si="196"/>
        <v>302</v>
      </c>
      <c r="DG159" s="134">
        <f t="shared" si="197"/>
        <v>0</v>
      </c>
      <c r="DH159" s="134">
        <f t="shared" si="198"/>
        <v>0</v>
      </c>
      <c r="DI159" s="134">
        <f t="shared" si="199"/>
        <v>0</v>
      </c>
      <c r="DJ159" s="134">
        <f t="shared" si="200"/>
        <v>0</v>
      </c>
      <c r="DK159" s="134">
        <f t="shared" si="201"/>
        <v>0</v>
      </c>
      <c r="DL159" s="134">
        <f t="shared" si="202"/>
        <v>0</v>
      </c>
      <c r="DM159" s="134"/>
      <c r="DN159" s="134"/>
      <c r="DO159" s="134"/>
      <c r="DP159" s="134"/>
      <c r="DQ159" s="32"/>
      <c r="DR159" s="64">
        <f t="shared" si="203"/>
        <v>302</v>
      </c>
      <c r="DS159" s="134">
        <f t="shared" si="221"/>
        <v>0</v>
      </c>
      <c r="DT159" s="134">
        <f t="shared" si="222"/>
        <v>0</v>
      </c>
      <c r="DU159" s="134">
        <f t="shared" si="223"/>
        <v>0</v>
      </c>
      <c r="DV159" s="134">
        <f t="shared" si="224"/>
        <v>0</v>
      </c>
      <c r="DW159" s="134">
        <f t="shared" si="225"/>
        <v>0</v>
      </c>
      <c r="DX159" s="134">
        <f t="shared" si="226"/>
        <v>0</v>
      </c>
      <c r="DY159" s="134"/>
      <c r="DZ159" s="134"/>
      <c r="EA159" s="134"/>
      <c r="EB159" s="134"/>
      <c r="ED159" s="64">
        <f t="shared" si="207"/>
        <v>302</v>
      </c>
      <c r="EE159" s="134">
        <f t="shared" si="187"/>
        <v>0</v>
      </c>
      <c r="EF159" s="134">
        <f t="shared" si="188"/>
        <v>0</v>
      </c>
      <c r="EG159" s="134">
        <f t="shared" si="189"/>
        <v>0</v>
      </c>
      <c r="EH159" s="134">
        <f t="shared" si="190"/>
        <v>0</v>
      </c>
      <c r="EI159" s="134">
        <f t="shared" si="191"/>
        <v>0</v>
      </c>
      <c r="EJ159" s="134">
        <f t="shared" si="192"/>
        <v>0</v>
      </c>
      <c r="EK159" s="134"/>
      <c r="EL159" s="134"/>
      <c r="EM159" s="134"/>
      <c r="EN159" s="134"/>
      <c r="EP159" s="64">
        <f t="shared" si="208"/>
        <v>302</v>
      </c>
      <c r="EQ159" s="128">
        <f>IFERROR('TLF GC - r3'!CQ159 / 'TLF GC - r3'!CP159, EQ160)</f>
        <v>0</v>
      </c>
      <c r="ER159" s="128">
        <f>IFERROR('TLF GC - r3'!CS159 / 'TLF GC - r3'!CR159, ER160)</f>
        <v>0</v>
      </c>
      <c r="ES159" s="128">
        <f>IFERROR('TLF GC - r3'!CU159 / 'TLF GC - r3'!CT159, ES160)</f>
        <v>0</v>
      </c>
      <c r="ET159" s="128">
        <f>IFERROR('TLF GC - r3'!CW159 / 'TLF GC - r3'!CV159, ET160)</f>
        <v>0</v>
      </c>
      <c r="EU159" s="128">
        <f>IFERROR('TLF GC - r3'!CY159 / 'TLF GC - r3'!CX159, EU160)</f>
        <v>0</v>
      </c>
      <c r="EV159" s="128">
        <f>IFERROR('TLF GC - r3'!DA159 / 'TLF GC - r3'!CZ159, EV160)</f>
        <v>0</v>
      </c>
      <c r="EW159" s="128"/>
      <c r="EX159" s="128"/>
      <c r="EY159" s="128"/>
      <c r="EZ159" s="128"/>
      <c r="FB159" s="129">
        <f>'FF - r3'!A159</f>
        <v>302</v>
      </c>
      <c r="FC159" s="127">
        <f>'FF - r3'!B159</f>
        <v>3.8000000000000002E-5</v>
      </c>
      <c r="FD159" s="127">
        <f>'FF - r3'!C159</f>
        <v>5.2173000000000002E-3</v>
      </c>
      <c r="FE159" s="127">
        <f>'FF - r3'!D159</f>
        <v>1.5653400000000001E-2</v>
      </c>
      <c r="FF159" s="127">
        <f>'FF - r3'!E159</f>
        <v>4.38273E-2</v>
      </c>
      <c r="FG159" s="127">
        <f>'FF - r3'!F159</f>
        <v>1.2818E-3</v>
      </c>
      <c r="FH159" s="127">
        <f>'FF - r3'!G159</f>
        <v>9.5029999999999995E-4</v>
      </c>
      <c r="FI159" s="127">
        <f>'FF - r3'!H159</f>
        <v>2.8511000000000001E-3</v>
      </c>
      <c r="FJ159" s="127">
        <f>'FF - r3'!I159</f>
        <v>3.11951E-2</v>
      </c>
      <c r="FK159" s="127"/>
      <c r="FL159" s="127"/>
    </row>
    <row r="160" spans="1:168" x14ac:dyDescent="0.45">
      <c r="BX160" s="64">
        <f t="shared" si="195"/>
        <v>304</v>
      </c>
      <c r="BY160" s="119">
        <f t="shared" si="166"/>
        <v>0</v>
      </c>
      <c r="BZ160" s="119">
        <f t="shared" si="209"/>
        <v>0</v>
      </c>
      <c r="CA160" s="119">
        <f t="shared" si="210"/>
        <v>0</v>
      </c>
      <c r="CB160" s="126">
        <f t="shared" si="169"/>
        <v>0</v>
      </c>
      <c r="CC160" s="119">
        <f t="shared" si="211"/>
        <v>0</v>
      </c>
      <c r="CD160" s="119">
        <f t="shared" si="212"/>
        <v>5.1879999999999999E-3</v>
      </c>
      <c r="CE160" s="126">
        <f t="shared" si="172"/>
        <v>0</v>
      </c>
      <c r="CF160" s="119">
        <f t="shared" si="213"/>
        <v>0</v>
      </c>
      <c r="CG160" s="119">
        <f t="shared" si="214"/>
        <v>1.5565600000000001E-2</v>
      </c>
      <c r="CH160" s="126">
        <f t="shared" si="175"/>
        <v>0</v>
      </c>
      <c r="CI160" s="119">
        <f t="shared" si="215"/>
        <v>0</v>
      </c>
      <c r="CJ160" s="119">
        <f t="shared" si="216"/>
        <v>4.3680400000000001E-2</v>
      </c>
      <c r="CK160" s="126">
        <f t="shared" si="178"/>
        <v>0</v>
      </c>
      <c r="CL160" s="119">
        <f t="shared" si="217"/>
        <v>0</v>
      </c>
      <c r="CM160" s="119">
        <f t="shared" si="218"/>
        <v>1.2440999999999999E-3</v>
      </c>
      <c r="CN160" s="126">
        <f t="shared" si="181"/>
        <v>0</v>
      </c>
      <c r="CO160" s="119">
        <f t="shared" si="219"/>
        <v>0</v>
      </c>
      <c r="CP160" s="119">
        <f t="shared" si="220"/>
        <v>9.4030000000000003E-4</v>
      </c>
      <c r="CQ160" s="126"/>
      <c r="CR160" s="119"/>
      <c r="CS160" s="119"/>
      <c r="CT160" s="138"/>
      <c r="CU160" s="119"/>
      <c r="CV160" s="119"/>
      <c r="CW160" s="138"/>
      <c r="CX160" s="119"/>
      <c r="CY160" s="119"/>
      <c r="DF160" s="64">
        <f t="shared" si="196"/>
        <v>304</v>
      </c>
      <c r="DG160" s="134">
        <f t="shared" si="197"/>
        <v>0</v>
      </c>
      <c r="DH160" s="134">
        <f t="shared" si="198"/>
        <v>0</v>
      </c>
      <c r="DI160" s="134">
        <f t="shared" si="199"/>
        <v>0</v>
      </c>
      <c r="DJ160" s="134">
        <f t="shared" si="200"/>
        <v>0</v>
      </c>
      <c r="DK160" s="134">
        <f t="shared" si="201"/>
        <v>0</v>
      </c>
      <c r="DL160" s="134">
        <f t="shared" si="202"/>
        <v>0</v>
      </c>
      <c r="DM160" s="134"/>
      <c r="DN160" s="134"/>
      <c r="DO160" s="134"/>
      <c r="DP160" s="134"/>
      <c r="DQ160" s="32"/>
      <c r="DR160" s="64">
        <f t="shared" si="203"/>
        <v>304</v>
      </c>
      <c r="DS160" s="134">
        <f t="shared" si="221"/>
        <v>0</v>
      </c>
      <c r="DT160" s="134">
        <f t="shared" si="222"/>
        <v>0</v>
      </c>
      <c r="DU160" s="134">
        <f t="shared" si="223"/>
        <v>0</v>
      </c>
      <c r="DV160" s="134">
        <f t="shared" si="224"/>
        <v>0</v>
      </c>
      <c r="DW160" s="134">
        <f t="shared" si="225"/>
        <v>0</v>
      </c>
      <c r="DX160" s="134">
        <f t="shared" si="226"/>
        <v>0</v>
      </c>
      <c r="DY160" s="134"/>
      <c r="DZ160" s="134"/>
      <c r="EA160" s="134"/>
      <c r="EB160" s="134"/>
      <c r="ED160" s="64">
        <f t="shared" si="207"/>
        <v>304</v>
      </c>
      <c r="EE160" s="134">
        <f t="shared" si="187"/>
        <v>0</v>
      </c>
      <c r="EF160" s="134">
        <f t="shared" si="188"/>
        <v>0</v>
      </c>
      <c r="EG160" s="134">
        <f t="shared" si="189"/>
        <v>0</v>
      </c>
      <c r="EH160" s="134">
        <f t="shared" si="190"/>
        <v>0</v>
      </c>
      <c r="EI160" s="134">
        <f t="shared" si="191"/>
        <v>0</v>
      </c>
      <c r="EJ160" s="134">
        <f t="shared" si="192"/>
        <v>0</v>
      </c>
      <c r="EK160" s="134"/>
      <c r="EL160" s="134"/>
      <c r="EM160" s="134"/>
      <c r="EN160" s="134"/>
      <c r="EP160" s="64">
        <f t="shared" si="208"/>
        <v>304</v>
      </c>
      <c r="EQ160" s="128">
        <f>IFERROR('TLF GC - r3'!CQ160 / 'TLF GC - r3'!CP160, EQ161)</f>
        <v>0</v>
      </c>
      <c r="ER160" s="128">
        <f>IFERROR('TLF GC - r3'!CS160 / 'TLF GC - r3'!CR160, ER161)</f>
        <v>0</v>
      </c>
      <c r="ES160" s="128">
        <f>IFERROR('TLF GC - r3'!CU160 / 'TLF GC - r3'!CT160, ES161)</f>
        <v>0</v>
      </c>
      <c r="ET160" s="128">
        <f>IFERROR('TLF GC - r3'!CW160 / 'TLF GC - r3'!CV160, ET161)</f>
        <v>0</v>
      </c>
      <c r="EU160" s="128">
        <f>IFERROR('TLF GC - r3'!CY160 / 'TLF GC - r3'!CX160, EU161)</f>
        <v>0</v>
      </c>
      <c r="EV160" s="128">
        <f>IFERROR('TLF GC - r3'!DA160 / 'TLF GC - r3'!CZ160, EV161)</f>
        <v>0</v>
      </c>
      <c r="EW160" s="128"/>
      <c r="EX160" s="128"/>
      <c r="EY160" s="128"/>
      <c r="EZ160" s="128"/>
      <c r="FB160" s="129">
        <f>'FF - r3'!A160</f>
        <v>304</v>
      </c>
      <c r="FC160" s="127">
        <f>'FF - r3'!B160</f>
        <v>0</v>
      </c>
      <c r="FD160" s="127">
        <f>'FF - r3'!C160</f>
        <v>5.1879999999999999E-3</v>
      </c>
      <c r="FE160" s="127">
        <f>'FF - r3'!D160</f>
        <v>1.5565600000000001E-2</v>
      </c>
      <c r="FF160" s="127">
        <f>'FF - r3'!E160</f>
        <v>4.3680400000000001E-2</v>
      </c>
      <c r="FG160" s="127">
        <f>'FF - r3'!F160</f>
        <v>1.2440999999999999E-3</v>
      </c>
      <c r="FH160" s="127">
        <f>'FF - r3'!G160</f>
        <v>9.4030000000000003E-4</v>
      </c>
      <c r="FI160" s="127">
        <f>'FF - r3'!H160</f>
        <v>2.8211999999999998E-3</v>
      </c>
      <c r="FJ160" s="127">
        <f>'FF - r3'!I160</f>
        <v>3.11303E-2</v>
      </c>
      <c r="FK160" s="127"/>
      <c r="FL160" s="127"/>
    </row>
    <row r="161" spans="76:168" x14ac:dyDescent="0.45">
      <c r="BX161" s="64">
        <f t="shared" si="195"/>
        <v>306</v>
      </c>
      <c r="BY161" s="119">
        <f t="shared" si="166"/>
        <v>0</v>
      </c>
      <c r="BZ161" s="119">
        <f t="shared" si="209"/>
        <v>0</v>
      </c>
      <c r="CA161" s="119">
        <f t="shared" si="210"/>
        <v>0</v>
      </c>
      <c r="CB161" s="126">
        <f t="shared" si="169"/>
        <v>0</v>
      </c>
      <c r="CC161" s="119">
        <f t="shared" si="211"/>
        <v>0</v>
      </c>
      <c r="CD161" s="119">
        <f t="shared" si="212"/>
        <v>5.1587999999999998E-3</v>
      </c>
      <c r="CE161" s="126">
        <f t="shared" si="172"/>
        <v>0</v>
      </c>
      <c r="CF161" s="119">
        <f t="shared" si="213"/>
        <v>0</v>
      </c>
      <c r="CG161" s="119">
        <f t="shared" si="214"/>
        <v>1.5477899999999999E-2</v>
      </c>
      <c r="CH161" s="126">
        <f t="shared" si="175"/>
        <v>0</v>
      </c>
      <c r="CI161" s="119">
        <f t="shared" si="215"/>
        <v>0</v>
      </c>
      <c r="CJ161" s="119">
        <f t="shared" si="216"/>
        <v>4.35334E-2</v>
      </c>
      <c r="CK161" s="126">
        <f t="shared" si="178"/>
        <v>0</v>
      </c>
      <c r="CL161" s="119">
        <f t="shared" si="217"/>
        <v>0</v>
      </c>
      <c r="CM161" s="119">
        <f t="shared" si="218"/>
        <v>1.2064000000000001E-3</v>
      </c>
      <c r="CN161" s="126">
        <f t="shared" si="181"/>
        <v>0</v>
      </c>
      <c r="CO161" s="119">
        <f t="shared" si="219"/>
        <v>0</v>
      </c>
      <c r="CP161" s="119">
        <f t="shared" si="220"/>
        <v>9.3039999999999996E-4</v>
      </c>
      <c r="CQ161" s="126"/>
      <c r="CR161" s="119"/>
      <c r="CS161" s="119"/>
      <c r="CT161" s="138"/>
      <c r="CU161" s="119"/>
      <c r="CV161" s="119"/>
      <c r="CW161" s="138"/>
      <c r="CX161" s="119"/>
      <c r="CY161" s="119"/>
      <c r="DF161" s="64">
        <f t="shared" si="196"/>
        <v>306</v>
      </c>
      <c r="DG161" s="134">
        <f t="shared" si="197"/>
        <v>0</v>
      </c>
      <c r="DH161" s="134">
        <f t="shared" si="198"/>
        <v>0</v>
      </c>
      <c r="DI161" s="134">
        <f t="shared" si="199"/>
        <v>0</v>
      </c>
      <c r="DJ161" s="134">
        <f t="shared" si="200"/>
        <v>0</v>
      </c>
      <c r="DK161" s="134">
        <f t="shared" si="201"/>
        <v>0</v>
      </c>
      <c r="DL161" s="134">
        <f t="shared" si="202"/>
        <v>0</v>
      </c>
      <c r="DM161" s="134"/>
      <c r="DN161" s="134"/>
      <c r="DO161" s="134"/>
      <c r="DP161" s="134"/>
      <c r="DQ161" s="32"/>
      <c r="DR161" s="64">
        <f t="shared" si="203"/>
        <v>306</v>
      </c>
      <c r="DS161" s="134">
        <f t="shared" si="221"/>
        <v>0</v>
      </c>
      <c r="DT161" s="134">
        <f t="shared" si="222"/>
        <v>0</v>
      </c>
      <c r="DU161" s="134">
        <f t="shared" si="223"/>
        <v>0</v>
      </c>
      <c r="DV161" s="134">
        <f t="shared" si="224"/>
        <v>0</v>
      </c>
      <c r="DW161" s="134">
        <f t="shared" si="225"/>
        <v>0</v>
      </c>
      <c r="DX161" s="134">
        <f t="shared" si="226"/>
        <v>0</v>
      </c>
      <c r="DY161" s="134"/>
      <c r="DZ161" s="134"/>
      <c r="EA161" s="134"/>
      <c r="EB161" s="134"/>
      <c r="ED161" s="64">
        <f t="shared" si="207"/>
        <v>306</v>
      </c>
      <c r="EE161" s="134">
        <f t="shared" si="187"/>
        <v>0</v>
      </c>
      <c r="EF161" s="134">
        <f t="shared" si="188"/>
        <v>0</v>
      </c>
      <c r="EG161" s="134">
        <f t="shared" si="189"/>
        <v>0</v>
      </c>
      <c r="EH161" s="134">
        <f t="shared" si="190"/>
        <v>0</v>
      </c>
      <c r="EI161" s="134">
        <f t="shared" si="191"/>
        <v>0</v>
      </c>
      <c r="EJ161" s="134">
        <f t="shared" si="192"/>
        <v>0</v>
      </c>
      <c r="EK161" s="134"/>
      <c r="EL161" s="134"/>
      <c r="EM161" s="134"/>
      <c r="EN161" s="134"/>
      <c r="EP161" s="64">
        <f t="shared" si="208"/>
        <v>306</v>
      </c>
      <c r="EQ161" s="128">
        <f>IFERROR('TLF GC - r3'!CQ161 / 'TLF GC - r3'!CP161, EQ162)</f>
        <v>0</v>
      </c>
      <c r="ER161" s="128">
        <f>IFERROR('TLF GC - r3'!CS161 / 'TLF GC - r3'!CR161, ER162)</f>
        <v>0</v>
      </c>
      <c r="ES161" s="128">
        <f>IFERROR('TLF GC - r3'!CU161 / 'TLF GC - r3'!CT161, ES162)</f>
        <v>0</v>
      </c>
      <c r="ET161" s="128">
        <f>IFERROR('TLF GC - r3'!CW161 / 'TLF GC - r3'!CV161, ET162)</f>
        <v>0</v>
      </c>
      <c r="EU161" s="128">
        <f>IFERROR('TLF GC - r3'!CY161 / 'TLF GC - r3'!CX161, EU162)</f>
        <v>0</v>
      </c>
      <c r="EV161" s="128">
        <f>IFERROR('TLF GC - r3'!DA161 / 'TLF GC - r3'!CZ161, EV162)</f>
        <v>0</v>
      </c>
      <c r="EW161" s="128"/>
      <c r="EX161" s="128"/>
      <c r="EY161" s="128"/>
      <c r="EZ161" s="128"/>
      <c r="FB161" s="129">
        <f>'FF - r3'!A161</f>
        <v>306</v>
      </c>
      <c r="FC161" s="127">
        <f>'FF - r3'!B161</f>
        <v>0</v>
      </c>
      <c r="FD161" s="127">
        <f>'FF - r3'!C161</f>
        <v>5.1587999999999998E-3</v>
      </c>
      <c r="FE161" s="127">
        <f>'FF - r3'!D161</f>
        <v>1.5477899999999999E-2</v>
      </c>
      <c r="FF161" s="127">
        <f>'FF - r3'!E161</f>
        <v>4.35334E-2</v>
      </c>
      <c r="FG161" s="127">
        <f>'FF - r3'!F161</f>
        <v>1.2064000000000001E-3</v>
      </c>
      <c r="FH161" s="127">
        <f>'FF - r3'!G161</f>
        <v>9.3039999999999996E-4</v>
      </c>
      <c r="FI161" s="127">
        <f>'FF - r3'!H161</f>
        <v>2.7913999999999999E-3</v>
      </c>
      <c r="FJ161" s="127">
        <f>'FF - r3'!I161</f>
        <v>3.10654E-2</v>
      </c>
      <c r="FK161" s="127"/>
      <c r="FL161" s="127"/>
    </row>
    <row r="162" spans="76:168" x14ac:dyDescent="0.45">
      <c r="BX162" s="64">
        <f t="shared" si="195"/>
        <v>308</v>
      </c>
      <c r="BY162" s="119">
        <f t="shared" si="166"/>
        <v>0</v>
      </c>
      <c r="BZ162" s="119">
        <f t="shared" si="209"/>
        <v>0</v>
      </c>
      <c r="CA162" s="119">
        <f t="shared" si="210"/>
        <v>0</v>
      </c>
      <c r="CB162" s="126">
        <f t="shared" si="169"/>
        <v>0</v>
      </c>
      <c r="CC162" s="119">
        <f t="shared" si="211"/>
        <v>0</v>
      </c>
      <c r="CD162" s="119">
        <f t="shared" si="212"/>
        <v>5.1295000000000004E-3</v>
      </c>
      <c r="CE162" s="126">
        <f t="shared" si="172"/>
        <v>0</v>
      </c>
      <c r="CF162" s="119">
        <f t="shared" si="213"/>
        <v>0</v>
      </c>
      <c r="CG162" s="119">
        <f t="shared" si="214"/>
        <v>1.53901E-2</v>
      </c>
      <c r="CH162" s="126">
        <f t="shared" si="175"/>
        <v>0</v>
      </c>
      <c r="CI162" s="119">
        <f t="shared" si="215"/>
        <v>0</v>
      </c>
      <c r="CJ162" s="119">
        <f t="shared" si="216"/>
        <v>4.3386399999999999E-2</v>
      </c>
      <c r="CK162" s="126">
        <f t="shared" si="178"/>
        <v>0</v>
      </c>
      <c r="CL162" s="119">
        <f t="shared" si="217"/>
        <v>0</v>
      </c>
      <c r="CM162" s="119">
        <f t="shared" si="218"/>
        <v>1.1686999999999999E-3</v>
      </c>
      <c r="CN162" s="126">
        <f t="shared" si="181"/>
        <v>0</v>
      </c>
      <c r="CO162" s="119">
        <f t="shared" si="219"/>
        <v>0</v>
      </c>
      <c r="CP162" s="119">
        <f t="shared" si="220"/>
        <v>9.2040000000000004E-4</v>
      </c>
      <c r="CQ162" s="126"/>
      <c r="CR162" s="119"/>
      <c r="CS162" s="119"/>
      <c r="CT162" s="138"/>
      <c r="CU162" s="119"/>
      <c r="CV162" s="119"/>
      <c r="CW162" s="138"/>
      <c r="CX162" s="119"/>
      <c r="CY162" s="119"/>
      <c r="DF162" s="64">
        <f t="shared" si="196"/>
        <v>308</v>
      </c>
      <c r="DG162" s="134">
        <f t="shared" si="197"/>
        <v>0</v>
      </c>
      <c r="DH162" s="134">
        <f t="shared" si="198"/>
        <v>0</v>
      </c>
      <c r="DI162" s="134">
        <f t="shared" si="199"/>
        <v>0</v>
      </c>
      <c r="DJ162" s="134">
        <f t="shared" si="200"/>
        <v>0</v>
      </c>
      <c r="DK162" s="134">
        <f t="shared" si="201"/>
        <v>0</v>
      </c>
      <c r="DL162" s="134">
        <f t="shared" si="202"/>
        <v>0</v>
      </c>
      <c r="DM162" s="134"/>
      <c r="DN162" s="134"/>
      <c r="DO162" s="134"/>
      <c r="DP162" s="134"/>
      <c r="DQ162" s="32"/>
      <c r="DR162" s="64">
        <f t="shared" si="203"/>
        <v>308</v>
      </c>
      <c r="DS162" s="134">
        <f t="shared" si="221"/>
        <v>0</v>
      </c>
      <c r="DT162" s="134">
        <f t="shared" si="222"/>
        <v>0</v>
      </c>
      <c r="DU162" s="134">
        <f t="shared" si="223"/>
        <v>0</v>
      </c>
      <c r="DV162" s="134">
        <f t="shared" si="224"/>
        <v>0</v>
      </c>
      <c r="DW162" s="134">
        <f t="shared" si="225"/>
        <v>0</v>
      </c>
      <c r="DX162" s="134">
        <f t="shared" si="226"/>
        <v>0</v>
      </c>
      <c r="DY162" s="134"/>
      <c r="DZ162" s="134"/>
      <c r="EA162" s="134"/>
      <c r="EB162" s="134"/>
      <c r="ED162" s="64">
        <f t="shared" si="207"/>
        <v>308</v>
      </c>
      <c r="EE162" s="134">
        <f t="shared" si="187"/>
        <v>0</v>
      </c>
      <c r="EF162" s="134">
        <f t="shared" si="188"/>
        <v>0</v>
      </c>
      <c r="EG162" s="134">
        <f t="shared" si="189"/>
        <v>0</v>
      </c>
      <c r="EH162" s="134">
        <f t="shared" si="190"/>
        <v>0</v>
      </c>
      <c r="EI162" s="134">
        <f t="shared" si="191"/>
        <v>0</v>
      </c>
      <c r="EJ162" s="134">
        <f t="shared" si="192"/>
        <v>0</v>
      </c>
      <c r="EK162" s="134"/>
      <c r="EL162" s="134"/>
      <c r="EM162" s="134"/>
      <c r="EN162" s="134"/>
      <c r="EP162" s="64">
        <f t="shared" si="208"/>
        <v>308</v>
      </c>
      <c r="EQ162" s="128">
        <f>IFERROR('TLF GC - r3'!CQ162 / 'TLF GC - r3'!CP162, EQ163)</f>
        <v>0</v>
      </c>
      <c r="ER162" s="128">
        <f>IFERROR('TLF GC - r3'!CS162 / 'TLF GC - r3'!CR162, ER163)</f>
        <v>0</v>
      </c>
      <c r="ES162" s="128">
        <f>IFERROR('TLF GC - r3'!CU162 / 'TLF GC - r3'!CT162, ES163)</f>
        <v>0</v>
      </c>
      <c r="ET162" s="128">
        <f>IFERROR('TLF GC - r3'!CW162 / 'TLF GC - r3'!CV162, ET163)</f>
        <v>0</v>
      </c>
      <c r="EU162" s="128">
        <f>IFERROR('TLF GC - r3'!CY162 / 'TLF GC - r3'!CX162, EU163)</f>
        <v>0</v>
      </c>
      <c r="EV162" s="128">
        <f>IFERROR('TLF GC - r3'!DA162 / 'TLF GC - r3'!CZ162, EV163)</f>
        <v>0</v>
      </c>
      <c r="EW162" s="128"/>
      <c r="EX162" s="128"/>
      <c r="EY162" s="128"/>
      <c r="EZ162" s="128"/>
      <c r="FB162" s="129">
        <f>'FF - r3'!A162</f>
        <v>308</v>
      </c>
      <c r="FC162" s="127">
        <f>'FF - r3'!B162</f>
        <v>0</v>
      </c>
      <c r="FD162" s="127">
        <f>'FF - r3'!C162</f>
        <v>5.1295000000000004E-3</v>
      </c>
      <c r="FE162" s="127">
        <f>'FF - r3'!D162</f>
        <v>1.53901E-2</v>
      </c>
      <c r="FF162" s="127">
        <f>'FF - r3'!E162</f>
        <v>4.3386399999999999E-2</v>
      </c>
      <c r="FG162" s="127">
        <f>'FF - r3'!F162</f>
        <v>1.1686999999999999E-3</v>
      </c>
      <c r="FH162" s="127">
        <f>'FF - r3'!G162</f>
        <v>9.2040000000000004E-4</v>
      </c>
      <c r="FI162" s="127">
        <f>'FF - r3'!H162</f>
        <v>2.7615000000000001E-3</v>
      </c>
      <c r="FJ162" s="127">
        <f>'FF - r3'!I162</f>
        <v>3.10006E-2</v>
      </c>
      <c r="FK162" s="127"/>
      <c r="FL162" s="127"/>
    </row>
    <row r="163" spans="76:168" x14ac:dyDescent="0.45">
      <c r="BX163" s="64">
        <f t="shared" si="195"/>
        <v>310</v>
      </c>
      <c r="BY163" s="119">
        <f t="shared" si="166"/>
        <v>0</v>
      </c>
      <c r="BZ163" s="119">
        <f t="shared" si="209"/>
        <v>0</v>
      </c>
      <c r="CA163" s="119">
        <f t="shared" si="210"/>
        <v>0</v>
      </c>
      <c r="CB163" s="126">
        <f t="shared" si="169"/>
        <v>0</v>
      </c>
      <c r="CC163" s="119">
        <f t="shared" si="211"/>
        <v>0</v>
      </c>
      <c r="CD163" s="119">
        <f t="shared" si="212"/>
        <v>5.1003000000000003E-3</v>
      </c>
      <c r="CE163" s="126">
        <f t="shared" si="172"/>
        <v>0</v>
      </c>
      <c r="CF163" s="119">
        <f t="shared" si="213"/>
        <v>0</v>
      </c>
      <c r="CG163" s="119">
        <f t="shared" si="214"/>
        <v>1.5302400000000001E-2</v>
      </c>
      <c r="CH163" s="126">
        <f t="shared" si="175"/>
        <v>0</v>
      </c>
      <c r="CI163" s="119">
        <f t="shared" si="215"/>
        <v>0</v>
      </c>
      <c r="CJ163" s="119">
        <f t="shared" si="216"/>
        <v>4.32395E-2</v>
      </c>
      <c r="CK163" s="126">
        <f t="shared" si="178"/>
        <v>0</v>
      </c>
      <c r="CL163" s="119">
        <f t="shared" si="217"/>
        <v>0</v>
      </c>
      <c r="CM163" s="119">
        <f t="shared" si="218"/>
        <v>1.1310000000000001E-3</v>
      </c>
      <c r="CN163" s="126">
        <f t="shared" si="181"/>
        <v>0</v>
      </c>
      <c r="CO163" s="119">
        <f t="shared" si="219"/>
        <v>0</v>
      </c>
      <c r="CP163" s="119">
        <f t="shared" si="220"/>
        <v>9.1049999999999996E-4</v>
      </c>
      <c r="CQ163" s="126"/>
      <c r="CR163" s="119"/>
      <c r="CS163" s="119"/>
      <c r="CT163" s="138"/>
      <c r="CU163" s="119"/>
      <c r="CV163" s="119"/>
      <c r="CW163" s="138"/>
      <c r="CX163" s="119"/>
      <c r="CY163" s="119"/>
      <c r="DF163" s="64">
        <f t="shared" si="196"/>
        <v>310</v>
      </c>
      <c r="DG163" s="134">
        <f t="shared" si="197"/>
        <v>0</v>
      </c>
      <c r="DH163" s="134">
        <f t="shared" si="198"/>
        <v>0</v>
      </c>
      <c r="DI163" s="134">
        <f t="shared" si="199"/>
        <v>0</v>
      </c>
      <c r="DJ163" s="134">
        <f t="shared" si="200"/>
        <v>0</v>
      </c>
      <c r="DK163" s="134">
        <f t="shared" si="201"/>
        <v>0</v>
      </c>
      <c r="DL163" s="134">
        <f t="shared" si="202"/>
        <v>0</v>
      </c>
      <c r="DM163" s="134"/>
      <c r="DN163" s="134"/>
      <c r="DO163" s="134"/>
      <c r="DP163" s="134"/>
      <c r="DQ163" s="32"/>
      <c r="DR163" s="64">
        <f t="shared" si="203"/>
        <v>310</v>
      </c>
      <c r="DS163" s="134">
        <f t="shared" si="221"/>
        <v>0</v>
      </c>
      <c r="DT163" s="134">
        <f t="shared" si="222"/>
        <v>0</v>
      </c>
      <c r="DU163" s="134">
        <f t="shared" si="223"/>
        <v>0</v>
      </c>
      <c r="DV163" s="134">
        <f t="shared" si="224"/>
        <v>0</v>
      </c>
      <c r="DW163" s="134">
        <f t="shared" si="225"/>
        <v>0</v>
      </c>
      <c r="DX163" s="134">
        <f t="shared" si="226"/>
        <v>0</v>
      </c>
      <c r="DY163" s="134"/>
      <c r="DZ163" s="134"/>
      <c r="EA163" s="134"/>
      <c r="EB163" s="134"/>
      <c r="ED163" s="64">
        <f t="shared" si="207"/>
        <v>310</v>
      </c>
      <c r="EE163" s="134">
        <f t="shared" si="187"/>
        <v>0</v>
      </c>
      <c r="EF163" s="134">
        <f t="shared" si="188"/>
        <v>0</v>
      </c>
      <c r="EG163" s="134">
        <f t="shared" si="189"/>
        <v>0</v>
      </c>
      <c r="EH163" s="134">
        <f t="shared" si="190"/>
        <v>0</v>
      </c>
      <c r="EI163" s="134">
        <f t="shared" si="191"/>
        <v>0</v>
      </c>
      <c r="EJ163" s="134">
        <f t="shared" si="192"/>
        <v>0</v>
      </c>
      <c r="EK163" s="134"/>
      <c r="EL163" s="134"/>
      <c r="EM163" s="134"/>
      <c r="EN163" s="134"/>
      <c r="EP163" s="64">
        <f t="shared" si="208"/>
        <v>310</v>
      </c>
      <c r="EQ163" s="128">
        <f>IFERROR('TLF GC - r3'!CQ163 / 'TLF GC - r3'!CP163, EQ164)</f>
        <v>0</v>
      </c>
      <c r="ER163" s="128">
        <f>IFERROR('TLF GC - r3'!CS163 / 'TLF GC - r3'!CR163, ER164)</f>
        <v>0</v>
      </c>
      <c r="ES163" s="128">
        <f>IFERROR('TLF GC - r3'!CU163 / 'TLF GC - r3'!CT163, ES164)</f>
        <v>0</v>
      </c>
      <c r="ET163" s="128">
        <f>IFERROR('TLF GC - r3'!CW163 / 'TLF GC - r3'!CV163, ET164)</f>
        <v>0</v>
      </c>
      <c r="EU163" s="128">
        <f>IFERROR('TLF GC - r3'!CY163 / 'TLF GC - r3'!CX163, EU164)</f>
        <v>0</v>
      </c>
      <c r="EV163" s="128">
        <f>IFERROR('TLF GC - r3'!DA163 / 'TLF GC - r3'!CZ163, EV164)</f>
        <v>0</v>
      </c>
      <c r="EW163" s="128"/>
      <c r="EX163" s="128"/>
      <c r="EY163" s="128"/>
      <c r="EZ163" s="128"/>
      <c r="FB163" s="129">
        <f>'FF - r3'!A163</f>
        <v>310</v>
      </c>
      <c r="FC163" s="127">
        <f>'FF - r3'!B163</f>
        <v>0</v>
      </c>
      <c r="FD163" s="127">
        <f>'FF - r3'!C163</f>
        <v>5.1003000000000003E-3</v>
      </c>
      <c r="FE163" s="127">
        <f>'FF - r3'!D163</f>
        <v>1.5302400000000001E-2</v>
      </c>
      <c r="FF163" s="127">
        <f>'FF - r3'!E163</f>
        <v>4.32395E-2</v>
      </c>
      <c r="FG163" s="127">
        <f>'FF - r3'!F163</f>
        <v>1.1310000000000001E-3</v>
      </c>
      <c r="FH163" s="127">
        <f>'FF - r3'!G163</f>
        <v>9.1049999999999996E-4</v>
      </c>
      <c r="FI163" s="127">
        <f>'FF - r3'!H163</f>
        <v>2.7317000000000001E-3</v>
      </c>
      <c r="FJ163" s="127">
        <f>'FF - r3'!I163</f>
        <v>3.0935799999999999E-2</v>
      </c>
      <c r="FK163" s="127"/>
      <c r="FL163" s="127"/>
    </row>
    <row r="164" spans="76:168" x14ac:dyDescent="0.45">
      <c r="BX164" s="64">
        <f t="shared" si="195"/>
        <v>312</v>
      </c>
      <c r="BY164" s="119">
        <f t="shared" si="166"/>
        <v>0</v>
      </c>
      <c r="BZ164" s="119">
        <f t="shared" si="209"/>
        <v>0</v>
      </c>
      <c r="CA164" s="119">
        <f t="shared" si="210"/>
        <v>0</v>
      </c>
      <c r="CB164" s="126">
        <f t="shared" si="169"/>
        <v>0</v>
      </c>
      <c r="CC164" s="119">
        <f t="shared" si="211"/>
        <v>0</v>
      </c>
      <c r="CD164" s="119">
        <f t="shared" si="212"/>
        <v>5.071E-3</v>
      </c>
      <c r="CE164" s="126">
        <f t="shared" si="172"/>
        <v>0</v>
      </c>
      <c r="CF164" s="119">
        <f t="shared" si="213"/>
        <v>0</v>
      </c>
      <c r="CG164" s="119">
        <f t="shared" si="214"/>
        <v>1.52146E-2</v>
      </c>
      <c r="CH164" s="126">
        <f t="shared" si="175"/>
        <v>0</v>
      </c>
      <c r="CI164" s="119">
        <f t="shared" si="215"/>
        <v>0</v>
      </c>
      <c r="CJ164" s="119">
        <f t="shared" si="216"/>
        <v>4.3092499999999999E-2</v>
      </c>
      <c r="CK164" s="126">
        <f t="shared" si="178"/>
        <v>0</v>
      </c>
      <c r="CL164" s="119">
        <f t="shared" si="217"/>
        <v>0</v>
      </c>
      <c r="CM164" s="119">
        <f t="shared" si="218"/>
        <v>1.0933E-3</v>
      </c>
      <c r="CN164" s="126">
        <f t="shared" si="181"/>
        <v>0</v>
      </c>
      <c r="CO164" s="119">
        <f t="shared" si="219"/>
        <v>0</v>
      </c>
      <c r="CP164" s="119">
        <f t="shared" si="220"/>
        <v>9.0050000000000004E-4</v>
      </c>
      <c r="CQ164" s="126"/>
      <c r="CR164" s="119"/>
      <c r="CS164" s="119"/>
      <c r="CT164" s="138"/>
      <c r="CU164" s="119"/>
      <c r="CV164" s="119"/>
      <c r="CW164" s="138"/>
      <c r="CX164" s="119"/>
      <c r="CY164" s="119"/>
      <c r="DF164" s="64">
        <f t="shared" si="196"/>
        <v>312</v>
      </c>
      <c r="DG164" s="134">
        <f t="shared" si="197"/>
        <v>0</v>
      </c>
      <c r="DH164" s="134">
        <f t="shared" si="198"/>
        <v>0</v>
      </c>
      <c r="DI164" s="134">
        <f t="shared" si="199"/>
        <v>0</v>
      </c>
      <c r="DJ164" s="134">
        <f t="shared" si="200"/>
        <v>0</v>
      </c>
      <c r="DK164" s="134">
        <f t="shared" si="201"/>
        <v>0</v>
      </c>
      <c r="DL164" s="134">
        <f t="shared" si="202"/>
        <v>0</v>
      </c>
      <c r="DM164" s="134"/>
      <c r="DN164" s="134"/>
      <c r="DO164" s="134"/>
      <c r="DP164" s="134"/>
      <c r="DQ164" s="32"/>
      <c r="DR164" s="64">
        <f t="shared" si="203"/>
        <v>312</v>
      </c>
      <c r="DS164" s="134">
        <f t="shared" si="221"/>
        <v>0</v>
      </c>
      <c r="DT164" s="134">
        <f t="shared" si="222"/>
        <v>0</v>
      </c>
      <c r="DU164" s="134">
        <f t="shared" si="223"/>
        <v>0</v>
      </c>
      <c r="DV164" s="134">
        <f t="shared" si="224"/>
        <v>0</v>
      </c>
      <c r="DW164" s="134">
        <f t="shared" si="225"/>
        <v>0</v>
      </c>
      <c r="DX164" s="134">
        <f t="shared" si="226"/>
        <v>0</v>
      </c>
      <c r="DY164" s="134"/>
      <c r="DZ164" s="134"/>
      <c r="EA164" s="134"/>
      <c r="EB164" s="134"/>
      <c r="ED164" s="64">
        <f t="shared" si="207"/>
        <v>312</v>
      </c>
      <c r="EE164" s="134">
        <f t="shared" si="187"/>
        <v>0</v>
      </c>
      <c r="EF164" s="134">
        <f t="shared" si="188"/>
        <v>0</v>
      </c>
      <c r="EG164" s="134">
        <f t="shared" si="189"/>
        <v>0</v>
      </c>
      <c r="EH164" s="134">
        <f t="shared" si="190"/>
        <v>0</v>
      </c>
      <c r="EI164" s="134">
        <f t="shared" si="191"/>
        <v>0</v>
      </c>
      <c r="EJ164" s="134">
        <f t="shared" si="192"/>
        <v>0</v>
      </c>
      <c r="EK164" s="134"/>
      <c r="EL164" s="134"/>
      <c r="EM164" s="134"/>
      <c r="EN164" s="134"/>
      <c r="EP164" s="64">
        <f t="shared" si="208"/>
        <v>312</v>
      </c>
      <c r="EQ164" s="128">
        <f>IFERROR('TLF GC - r3'!CQ164 / 'TLF GC - r3'!CP164, EQ165)</f>
        <v>0</v>
      </c>
      <c r="ER164" s="128">
        <f>IFERROR('TLF GC - r3'!CS164 / 'TLF GC - r3'!CR164, ER165)</f>
        <v>0</v>
      </c>
      <c r="ES164" s="128">
        <f>IFERROR('TLF GC - r3'!CU164 / 'TLF GC - r3'!CT164, ES165)</f>
        <v>0</v>
      </c>
      <c r="ET164" s="128">
        <f>IFERROR('TLF GC - r3'!CW164 / 'TLF GC - r3'!CV164, ET165)</f>
        <v>0</v>
      </c>
      <c r="EU164" s="128">
        <f>IFERROR('TLF GC - r3'!CY164 / 'TLF GC - r3'!CX164, EU165)</f>
        <v>0</v>
      </c>
      <c r="EV164" s="128">
        <f>IFERROR('TLF GC - r3'!DA164 / 'TLF GC - r3'!CZ164, EV165)</f>
        <v>0</v>
      </c>
      <c r="EW164" s="128"/>
      <c r="EX164" s="128"/>
      <c r="EY164" s="128"/>
      <c r="EZ164" s="128"/>
      <c r="FB164" s="129">
        <f>'FF - r3'!A164</f>
        <v>312</v>
      </c>
      <c r="FC164" s="127">
        <f>'FF - r3'!B164</f>
        <v>0</v>
      </c>
      <c r="FD164" s="127">
        <f>'FF - r3'!C164</f>
        <v>5.071E-3</v>
      </c>
      <c r="FE164" s="127">
        <f>'FF - r3'!D164</f>
        <v>1.52146E-2</v>
      </c>
      <c r="FF164" s="127">
        <f>'FF - r3'!E164</f>
        <v>4.3092499999999999E-2</v>
      </c>
      <c r="FG164" s="127">
        <f>'FF - r3'!F164</f>
        <v>1.0933E-3</v>
      </c>
      <c r="FH164" s="127">
        <f>'FF - r3'!G164</f>
        <v>9.0050000000000004E-4</v>
      </c>
      <c r="FI164" s="127">
        <f>'FF - r3'!H164</f>
        <v>2.7017999999999999E-3</v>
      </c>
      <c r="FJ164" s="127">
        <f>'FF - r3'!I164</f>
        <v>3.0870999999999999E-2</v>
      </c>
      <c r="FK164" s="127"/>
      <c r="FL164" s="127"/>
    </row>
    <row r="165" spans="76:168" x14ac:dyDescent="0.45">
      <c r="BX165" s="64">
        <f t="shared" si="195"/>
        <v>314</v>
      </c>
      <c r="BY165" s="119">
        <f t="shared" si="166"/>
        <v>0</v>
      </c>
      <c r="BZ165" s="119">
        <f t="shared" si="209"/>
        <v>0</v>
      </c>
      <c r="CA165" s="119">
        <f t="shared" si="210"/>
        <v>0</v>
      </c>
      <c r="CB165" s="126">
        <f t="shared" si="169"/>
        <v>0</v>
      </c>
      <c r="CC165" s="119">
        <f t="shared" si="211"/>
        <v>0</v>
      </c>
      <c r="CD165" s="119">
        <f t="shared" si="212"/>
        <v>5.0417999999999999E-3</v>
      </c>
      <c r="CE165" s="126">
        <f t="shared" si="172"/>
        <v>0</v>
      </c>
      <c r="CF165" s="119">
        <f t="shared" si="213"/>
        <v>0</v>
      </c>
      <c r="CG165" s="119">
        <f t="shared" si="214"/>
        <v>1.51269E-2</v>
      </c>
      <c r="CH165" s="126">
        <f t="shared" si="175"/>
        <v>0</v>
      </c>
      <c r="CI165" s="119">
        <f t="shared" si="215"/>
        <v>0</v>
      </c>
      <c r="CJ165" s="119">
        <f t="shared" si="216"/>
        <v>4.2945499999999998E-2</v>
      </c>
      <c r="CK165" s="126">
        <f t="shared" si="178"/>
        <v>0</v>
      </c>
      <c r="CL165" s="119">
        <f t="shared" si="217"/>
        <v>0</v>
      </c>
      <c r="CM165" s="119">
        <f t="shared" si="218"/>
        <v>1.0556000000000001E-3</v>
      </c>
      <c r="CN165" s="126">
        <f t="shared" si="181"/>
        <v>0</v>
      </c>
      <c r="CO165" s="119">
        <f t="shared" si="219"/>
        <v>0</v>
      </c>
      <c r="CP165" s="119">
        <f t="shared" si="220"/>
        <v>8.9059999999999996E-4</v>
      </c>
      <c r="CQ165" s="126"/>
      <c r="CR165" s="119"/>
      <c r="CS165" s="119"/>
      <c r="CT165" s="138"/>
      <c r="CU165" s="119"/>
      <c r="CV165" s="119"/>
      <c r="CW165" s="138"/>
      <c r="CX165" s="119"/>
      <c r="CY165" s="119"/>
      <c r="DF165" s="64">
        <f t="shared" si="196"/>
        <v>314</v>
      </c>
      <c r="DG165" s="134">
        <f t="shared" si="197"/>
        <v>0</v>
      </c>
      <c r="DH165" s="134">
        <f t="shared" si="198"/>
        <v>0</v>
      </c>
      <c r="DI165" s="134">
        <f t="shared" si="199"/>
        <v>0</v>
      </c>
      <c r="DJ165" s="134">
        <f t="shared" si="200"/>
        <v>0</v>
      </c>
      <c r="DK165" s="134">
        <f t="shared" si="201"/>
        <v>0</v>
      </c>
      <c r="DL165" s="134">
        <f t="shared" si="202"/>
        <v>0</v>
      </c>
      <c r="DM165" s="134"/>
      <c r="DN165" s="134"/>
      <c r="DO165" s="134"/>
      <c r="DP165" s="134"/>
      <c r="DQ165" s="32"/>
      <c r="DR165" s="64">
        <f t="shared" si="203"/>
        <v>314</v>
      </c>
      <c r="DS165" s="134">
        <f t="shared" si="221"/>
        <v>0</v>
      </c>
      <c r="DT165" s="134">
        <f t="shared" si="222"/>
        <v>0</v>
      </c>
      <c r="DU165" s="134">
        <f t="shared" si="223"/>
        <v>0</v>
      </c>
      <c r="DV165" s="134">
        <f t="shared" si="224"/>
        <v>0</v>
      </c>
      <c r="DW165" s="134">
        <f t="shared" si="225"/>
        <v>0</v>
      </c>
      <c r="DX165" s="134">
        <f t="shared" si="226"/>
        <v>0</v>
      </c>
      <c r="DY165" s="134"/>
      <c r="DZ165" s="134"/>
      <c r="EA165" s="134"/>
      <c r="EB165" s="134"/>
      <c r="ED165" s="64">
        <f t="shared" si="207"/>
        <v>314</v>
      </c>
      <c r="EE165" s="134">
        <f t="shared" si="187"/>
        <v>0</v>
      </c>
      <c r="EF165" s="134">
        <f t="shared" si="188"/>
        <v>0</v>
      </c>
      <c r="EG165" s="134">
        <f t="shared" si="189"/>
        <v>0</v>
      </c>
      <c r="EH165" s="134">
        <f t="shared" si="190"/>
        <v>0</v>
      </c>
      <c r="EI165" s="134">
        <f t="shared" si="191"/>
        <v>0</v>
      </c>
      <c r="EJ165" s="134">
        <f t="shared" si="192"/>
        <v>0</v>
      </c>
      <c r="EK165" s="134"/>
      <c r="EL165" s="134"/>
      <c r="EM165" s="134"/>
      <c r="EN165" s="134"/>
      <c r="EP165" s="64">
        <f t="shared" si="208"/>
        <v>314</v>
      </c>
      <c r="EQ165" s="128">
        <f>IFERROR('TLF GC - r3'!CQ165 / 'TLF GC - r3'!CP165, EQ166)</f>
        <v>0</v>
      </c>
      <c r="ER165" s="128">
        <f>IFERROR('TLF GC - r3'!CS165 / 'TLF GC - r3'!CR165, ER166)</f>
        <v>0</v>
      </c>
      <c r="ES165" s="128">
        <f>IFERROR('TLF GC - r3'!CU165 / 'TLF GC - r3'!CT165, ES166)</f>
        <v>0</v>
      </c>
      <c r="ET165" s="128">
        <f>IFERROR('TLF GC - r3'!CW165 / 'TLF GC - r3'!CV165, ET166)</f>
        <v>0</v>
      </c>
      <c r="EU165" s="128">
        <f>IFERROR('TLF GC - r3'!CY165 / 'TLF GC - r3'!CX165, EU166)</f>
        <v>0</v>
      </c>
      <c r="EV165" s="128">
        <f>IFERROR('TLF GC - r3'!DA165 / 'TLF GC - r3'!CZ165, EV166)</f>
        <v>0</v>
      </c>
      <c r="EW165" s="128"/>
      <c r="EX165" s="128"/>
      <c r="EY165" s="128"/>
      <c r="EZ165" s="128"/>
      <c r="FB165" s="129">
        <f>'FF - r3'!A165</f>
        <v>314</v>
      </c>
      <c r="FC165" s="127">
        <f>'FF - r3'!B165</f>
        <v>0</v>
      </c>
      <c r="FD165" s="127">
        <f>'FF - r3'!C165</f>
        <v>5.0417999999999999E-3</v>
      </c>
      <c r="FE165" s="127">
        <f>'FF - r3'!D165</f>
        <v>1.51269E-2</v>
      </c>
      <c r="FF165" s="127">
        <f>'FF - r3'!E165</f>
        <v>4.2945499999999998E-2</v>
      </c>
      <c r="FG165" s="127">
        <f>'FF - r3'!F165</f>
        <v>1.0556000000000001E-3</v>
      </c>
      <c r="FH165" s="127">
        <f>'FF - r3'!G165</f>
        <v>8.9059999999999996E-4</v>
      </c>
      <c r="FI165" s="127">
        <f>'FF - r3'!H165</f>
        <v>2.6719999999999999E-3</v>
      </c>
      <c r="FJ165" s="127">
        <f>'FF - r3'!I165</f>
        <v>3.0806199999999999E-2</v>
      </c>
      <c r="FK165" s="127"/>
      <c r="FL165" s="127"/>
    </row>
    <row r="166" spans="76:168" x14ac:dyDescent="0.45">
      <c r="BX166" s="64">
        <f t="shared" si="195"/>
        <v>316</v>
      </c>
      <c r="BY166" s="119">
        <f t="shared" si="166"/>
        <v>0</v>
      </c>
      <c r="BZ166" s="119">
        <f t="shared" si="209"/>
        <v>0</v>
      </c>
      <c r="CA166" s="119">
        <f t="shared" si="210"/>
        <v>0</v>
      </c>
      <c r="CB166" s="126">
        <f t="shared" si="169"/>
        <v>0</v>
      </c>
      <c r="CC166" s="119">
        <f t="shared" si="211"/>
        <v>0</v>
      </c>
      <c r="CD166" s="119">
        <f t="shared" si="212"/>
        <v>5.0124999999999996E-3</v>
      </c>
      <c r="CE166" s="126">
        <f t="shared" si="172"/>
        <v>0</v>
      </c>
      <c r="CF166" s="119">
        <f t="shared" si="213"/>
        <v>0</v>
      </c>
      <c r="CG166" s="119">
        <f t="shared" si="214"/>
        <v>1.50391E-2</v>
      </c>
      <c r="CH166" s="126">
        <f t="shared" si="175"/>
        <v>0</v>
      </c>
      <c r="CI166" s="119">
        <f t="shared" si="215"/>
        <v>0</v>
      </c>
      <c r="CJ166" s="119">
        <f t="shared" si="216"/>
        <v>4.2798599999999999E-2</v>
      </c>
      <c r="CK166" s="126">
        <f t="shared" si="178"/>
        <v>0</v>
      </c>
      <c r="CL166" s="119">
        <f t="shared" si="217"/>
        <v>0</v>
      </c>
      <c r="CM166" s="119">
        <f t="shared" si="218"/>
        <v>1.0179E-3</v>
      </c>
      <c r="CN166" s="126">
        <f t="shared" si="181"/>
        <v>0</v>
      </c>
      <c r="CO166" s="119">
        <f t="shared" si="219"/>
        <v>0</v>
      </c>
      <c r="CP166" s="119">
        <f t="shared" si="220"/>
        <v>8.8060000000000005E-4</v>
      </c>
      <c r="CQ166" s="126"/>
      <c r="CR166" s="119"/>
      <c r="CS166" s="119"/>
      <c r="CT166" s="138"/>
      <c r="CU166" s="119"/>
      <c r="CV166" s="119"/>
      <c r="CW166" s="138"/>
      <c r="CX166" s="119"/>
      <c r="CY166" s="119"/>
      <c r="DF166" s="64">
        <f t="shared" si="196"/>
        <v>316</v>
      </c>
      <c r="DG166" s="134">
        <f t="shared" si="197"/>
        <v>0</v>
      </c>
      <c r="DH166" s="134">
        <f t="shared" si="198"/>
        <v>0</v>
      </c>
      <c r="DI166" s="134">
        <f t="shared" si="199"/>
        <v>0</v>
      </c>
      <c r="DJ166" s="134">
        <f t="shared" si="200"/>
        <v>0</v>
      </c>
      <c r="DK166" s="134">
        <f t="shared" si="201"/>
        <v>0</v>
      </c>
      <c r="DL166" s="134">
        <f t="shared" si="202"/>
        <v>0</v>
      </c>
      <c r="DM166" s="134"/>
      <c r="DN166" s="134"/>
      <c r="DO166" s="134"/>
      <c r="DP166" s="134"/>
      <c r="DQ166" s="32"/>
      <c r="DR166" s="64">
        <f t="shared" si="203"/>
        <v>316</v>
      </c>
      <c r="DS166" s="134">
        <f t="shared" si="221"/>
        <v>0</v>
      </c>
      <c r="DT166" s="134">
        <f t="shared" si="222"/>
        <v>0</v>
      </c>
      <c r="DU166" s="134">
        <f t="shared" si="223"/>
        <v>0</v>
      </c>
      <c r="DV166" s="134">
        <f t="shared" si="224"/>
        <v>0</v>
      </c>
      <c r="DW166" s="134">
        <f t="shared" si="225"/>
        <v>0</v>
      </c>
      <c r="DX166" s="134">
        <f t="shared" si="226"/>
        <v>0</v>
      </c>
      <c r="DY166" s="134"/>
      <c r="DZ166" s="134"/>
      <c r="EA166" s="134"/>
      <c r="EB166" s="134"/>
      <c r="ED166" s="64">
        <f t="shared" si="207"/>
        <v>316</v>
      </c>
      <c r="EE166" s="134">
        <f t="shared" si="187"/>
        <v>0</v>
      </c>
      <c r="EF166" s="134">
        <f t="shared" si="188"/>
        <v>0</v>
      </c>
      <c r="EG166" s="134">
        <f t="shared" si="189"/>
        <v>0</v>
      </c>
      <c r="EH166" s="134">
        <f t="shared" si="190"/>
        <v>0</v>
      </c>
      <c r="EI166" s="134">
        <f t="shared" si="191"/>
        <v>0</v>
      </c>
      <c r="EJ166" s="134">
        <f t="shared" si="192"/>
        <v>0</v>
      </c>
      <c r="EK166" s="134"/>
      <c r="EL166" s="134"/>
      <c r="EM166" s="134"/>
      <c r="EN166" s="134"/>
      <c r="EP166" s="64">
        <f t="shared" si="208"/>
        <v>316</v>
      </c>
      <c r="EQ166" s="128">
        <f>IFERROR('TLF GC - r3'!CQ166 / 'TLF GC - r3'!CP166, EQ167)</f>
        <v>0</v>
      </c>
      <c r="ER166" s="128">
        <f>IFERROR('TLF GC - r3'!CS166 / 'TLF GC - r3'!CR166, ER167)</f>
        <v>0</v>
      </c>
      <c r="ES166" s="128">
        <f>IFERROR('TLF GC - r3'!CU166 / 'TLF GC - r3'!CT166, ES167)</f>
        <v>0</v>
      </c>
      <c r="ET166" s="128">
        <f>IFERROR('TLF GC - r3'!CW166 / 'TLF GC - r3'!CV166, ET167)</f>
        <v>0</v>
      </c>
      <c r="EU166" s="128">
        <f>IFERROR('TLF GC - r3'!CY166 / 'TLF GC - r3'!CX166, EU167)</f>
        <v>0</v>
      </c>
      <c r="EV166" s="128">
        <f>IFERROR('TLF GC - r3'!DA166 / 'TLF GC - r3'!CZ166, EV167)</f>
        <v>0</v>
      </c>
      <c r="EW166" s="128"/>
      <c r="EX166" s="128"/>
      <c r="EY166" s="128"/>
      <c r="EZ166" s="128"/>
      <c r="FB166" s="129">
        <f>'FF - r3'!A166</f>
        <v>316</v>
      </c>
      <c r="FC166" s="127">
        <f>'FF - r3'!B166</f>
        <v>0</v>
      </c>
      <c r="FD166" s="127">
        <f>'FF - r3'!C166</f>
        <v>5.0124999999999996E-3</v>
      </c>
      <c r="FE166" s="127">
        <f>'FF - r3'!D166</f>
        <v>1.50391E-2</v>
      </c>
      <c r="FF166" s="127">
        <f>'FF - r3'!E166</f>
        <v>4.2798599999999999E-2</v>
      </c>
      <c r="FG166" s="127">
        <f>'FF - r3'!F166</f>
        <v>1.0179E-3</v>
      </c>
      <c r="FH166" s="127">
        <f>'FF - r3'!G166</f>
        <v>8.8060000000000005E-4</v>
      </c>
      <c r="FI166" s="127">
        <f>'FF - r3'!H166</f>
        <v>2.6421000000000001E-3</v>
      </c>
      <c r="FJ166" s="127">
        <f>'FF - r3'!I166</f>
        <v>3.0741399999999999E-2</v>
      </c>
      <c r="FK166" s="127"/>
      <c r="FL166" s="127"/>
    </row>
    <row r="167" spans="76:168" x14ac:dyDescent="0.45">
      <c r="BX167" s="64">
        <f t="shared" si="195"/>
        <v>318</v>
      </c>
      <c r="BY167" s="119">
        <f t="shared" si="166"/>
        <v>0</v>
      </c>
      <c r="BZ167" s="119">
        <f t="shared" si="209"/>
        <v>0</v>
      </c>
      <c r="CA167" s="119">
        <f t="shared" si="210"/>
        <v>0</v>
      </c>
      <c r="CB167" s="126">
        <f t="shared" si="169"/>
        <v>0</v>
      </c>
      <c r="CC167" s="119">
        <f t="shared" si="211"/>
        <v>0</v>
      </c>
      <c r="CD167" s="119">
        <f t="shared" si="212"/>
        <v>4.9833000000000004E-3</v>
      </c>
      <c r="CE167" s="126">
        <f t="shared" si="172"/>
        <v>0</v>
      </c>
      <c r="CF167" s="119">
        <f t="shared" si="213"/>
        <v>0</v>
      </c>
      <c r="CG167" s="119">
        <f t="shared" si="214"/>
        <v>1.49514E-2</v>
      </c>
      <c r="CH167" s="126">
        <f t="shared" si="175"/>
        <v>0</v>
      </c>
      <c r="CI167" s="119">
        <f t="shared" si="215"/>
        <v>0</v>
      </c>
      <c r="CJ167" s="119">
        <f t="shared" si="216"/>
        <v>4.2651599999999998E-2</v>
      </c>
      <c r="CK167" s="126">
        <f t="shared" si="178"/>
        <v>0</v>
      </c>
      <c r="CL167" s="119">
        <f t="shared" si="217"/>
        <v>0</v>
      </c>
      <c r="CM167" s="119">
        <f t="shared" si="218"/>
        <v>9.8020000000000008E-4</v>
      </c>
      <c r="CN167" s="126">
        <f t="shared" si="181"/>
        <v>0</v>
      </c>
      <c r="CO167" s="119">
        <f t="shared" si="219"/>
        <v>0</v>
      </c>
      <c r="CP167" s="119">
        <f t="shared" si="220"/>
        <v>8.7069999999999997E-4</v>
      </c>
      <c r="CQ167" s="126"/>
      <c r="CR167" s="119"/>
      <c r="CS167" s="119"/>
      <c r="CT167" s="138"/>
      <c r="CU167" s="119"/>
      <c r="CV167" s="119"/>
      <c r="CW167" s="138"/>
      <c r="CX167" s="119"/>
      <c r="CY167" s="119"/>
      <c r="DF167" s="64">
        <f t="shared" si="196"/>
        <v>318</v>
      </c>
      <c r="DG167" s="134">
        <f t="shared" si="197"/>
        <v>0</v>
      </c>
      <c r="DH167" s="134">
        <f t="shared" si="198"/>
        <v>0</v>
      </c>
      <c r="DI167" s="134">
        <f t="shared" si="199"/>
        <v>0</v>
      </c>
      <c r="DJ167" s="134">
        <f t="shared" si="200"/>
        <v>0</v>
      </c>
      <c r="DK167" s="134">
        <f t="shared" si="201"/>
        <v>0</v>
      </c>
      <c r="DL167" s="134">
        <f t="shared" si="202"/>
        <v>0</v>
      </c>
      <c r="DM167" s="134"/>
      <c r="DN167" s="134"/>
      <c r="DO167" s="134"/>
      <c r="DP167" s="134"/>
      <c r="DQ167" s="32"/>
      <c r="DR167" s="64">
        <f t="shared" si="203"/>
        <v>318</v>
      </c>
      <c r="DS167" s="134">
        <f t="shared" si="221"/>
        <v>0</v>
      </c>
      <c r="DT167" s="134">
        <f t="shared" si="222"/>
        <v>0</v>
      </c>
      <c r="DU167" s="134">
        <f t="shared" si="223"/>
        <v>0</v>
      </c>
      <c r="DV167" s="134">
        <f t="shared" si="224"/>
        <v>0</v>
      </c>
      <c r="DW167" s="134">
        <f t="shared" si="225"/>
        <v>0</v>
      </c>
      <c r="DX167" s="134">
        <f t="shared" si="226"/>
        <v>0</v>
      </c>
      <c r="DY167" s="134"/>
      <c r="DZ167" s="134"/>
      <c r="EA167" s="134"/>
      <c r="EB167" s="134"/>
      <c r="ED167" s="64">
        <f t="shared" si="207"/>
        <v>318</v>
      </c>
      <c r="EE167" s="134">
        <f t="shared" si="187"/>
        <v>0</v>
      </c>
      <c r="EF167" s="134">
        <f t="shared" si="188"/>
        <v>0</v>
      </c>
      <c r="EG167" s="134">
        <f t="shared" si="189"/>
        <v>0</v>
      </c>
      <c r="EH167" s="134">
        <f t="shared" si="190"/>
        <v>0</v>
      </c>
      <c r="EI167" s="134">
        <f t="shared" si="191"/>
        <v>0</v>
      </c>
      <c r="EJ167" s="134">
        <f t="shared" si="192"/>
        <v>0</v>
      </c>
      <c r="EK167" s="134"/>
      <c r="EL167" s="134"/>
      <c r="EM167" s="134"/>
      <c r="EN167" s="134"/>
      <c r="EP167" s="64">
        <f t="shared" si="208"/>
        <v>318</v>
      </c>
      <c r="EQ167" s="128">
        <f>IFERROR('TLF GC - r3'!CQ167 / 'TLF GC - r3'!CP167, EQ168)</f>
        <v>0</v>
      </c>
      <c r="ER167" s="128">
        <f>IFERROR('TLF GC - r3'!CS167 / 'TLF GC - r3'!CR167, ER168)</f>
        <v>0</v>
      </c>
      <c r="ES167" s="128">
        <f>IFERROR('TLF GC - r3'!CU167 / 'TLF GC - r3'!CT167, ES168)</f>
        <v>0</v>
      </c>
      <c r="ET167" s="128">
        <f>IFERROR('TLF GC - r3'!CW167 / 'TLF GC - r3'!CV167, ET168)</f>
        <v>0</v>
      </c>
      <c r="EU167" s="128">
        <f>IFERROR('TLF GC - r3'!CY167 / 'TLF GC - r3'!CX167, EU168)</f>
        <v>0</v>
      </c>
      <c r="EV167" s="128">
        <f>IFERROR('TLF GC - r3'!DA167 / 'TLF GC - r3'!CZ167, EV168)</f>
        <v>0</v>
      </c>
      <c r="EW167" s="128"/>
      <c r="EX167" s="128"/>
      <c r="EY167" s="128"/>
      <c r="EZ167" s="128"/>
      <c r="FB167" s="129">
        <f>'FF - r3'!A167</f>
        <v>318</v>
      </c>
      <c r="FC167" s="127">
        <f>'FF - r3'!B167</f>
        <v>0</v>
      </c>
      <c r="FD167" s="127">
        <f>'FF - r3'!C167</f>
        <v>4.9833000000000004E-3</v>
      </c>
      <c r="FE167" s="127">
        <f>'FF - r3'!D167</f>
        <v>1.49514E-2</v>
      </c>
      <c r="FF167" s="127">
        <f>'FF - r3'!E167</f>
        <v>4.2651599999999998E-2</v>
      </c>
      <c r="FG167" s="127">
        <f>'FF - r3'!F167</f>
        <v>9.8020000000000008E-4</v>
      </c>
      <c r="FH167" s="127">
        <f>'FF - r3'!G167</f>
        <v>8.7069999999999997E-4</v>
      </c>
      <c r="FI167" s="127">
        <f>'FF - r3'!H167</f>
        <v>2.6123000000000001E-3</v>
      </c>
      <c r="FJ167" s="127">
        <f>'FF - r3'!I167</f>
        <v>3.0676599999999998E-2</v>
      </c>
      <c r="FK167" s="127"/>
      <c r="FL167" s="127"/>
    </row>
    <row r="168" spans="76:168" x14ac:dyDescent="0.45">
      <c r="BX168" s="64">
        <f t="shared" si="195"/>
        <v>320</v>
      </c>
      <c r="BY168" s="119">
        <f t="shared" ref="BY168:BY199" si="228">B168</f>
        <v>0</v>
      </c>
      <c r="BZ168" s="119">
        <f t="shared" si="209"/>
        <v>0</v>
      </c>
      <c r="CA168" s="119">
        <f t="shared" si="210"/>
        <v>0</v>
      </c>
      <c r="CB168" s="126">
        <f t="shared" ref="CB168:CB199" si="229">C168</f>
        <v>0</v>
      </c>
      <c r="CC168" s="119">
        <f t="shared" si="211"/>
        <v>0</v>
      </c>
      <c r="CD168" s="119">
        <f t="shared" si="212"/>
        <v>4.9540000000000001E-3</v>
      </c>
      <c r="CE168" s="126">
        <f t="shared" ref="CE168:CE199" si="230">D168</f>
        <v>0</v>
      </c>
      <c r="CF168" s="119">
        <f t="shared" si="213"/>
        <v>0</v>
      </c>
      <c r="CG168" s="119">
        <f t="shared" si="214"/>
        <v>1.4863599999999999E-2</v>
      </c>
      <c r="CH168" s="126">
        <f t="shared" ref="CH168:CH199" si="231">E168</f>
        <v>0</v>
      </c>
      <c r="CI168" s="119">
        <f t="shared" si="215"/>
        <v>0</v>
      </c>
      <c r="CJ168" s="119">
        <f t="shared" si="216"/>
        <v>4.2504599999999997E-2</v>
      </c>
      <c r="CK168" s="126">
        <f t="shared" ref="CK168:CK199" si="232">F168</f>
        <v>0</v>
      </c>
      <c r="CL168" s="119">
        <f t="shared" si="217"/>
        <v>0</v>
      </c>
      <c r="CM168" s="119">
        <f t="shared" si="218"/>
        <v>9.4249999999999998E-4</v>
      </c>
      <c r="CN168" s="126">
        <f t="shared" ref="CN168:CN199" si="233">G168</f>
        <v>0</v>
      </c>
      <c r="CO168" s="119">
        <f t="shared" si="219"/>
        <v>0</v>
      </c>
      <c r="CP168" s="119">
        <f t="shared" si="220"/>
        <v>8.6070000000000005E-4</v>
      </c>
      <c r="CQ168" s="126"/>
      <c r="CR168" s="119"/>
      <c r="CS168" s="119"/>
      <c r="CT168" s="138"/>
      <c r="CU168" s="119"/>
      <c r="CV168" s="119"/>
      <c r="CW168" s="138"/>
      <c r="CX168" s="119"/>
      <c r="CY168" s="119"/>
      <c r="DF168" s="64">
        <f t="shared" si="196"/>
        <v>320</v>
      </c>
      <c r="DG168" s="134">
        <f t="shared" si="197"/>
        <v>0</v>
      </c>
      <c r="DH168" s="134">
        <f t="shared" si="198"/>
        <v>0</v>
      </c>
      <c r="DI168" s="134">
        <f t="shared" si="199"/>
        <v>0</v>
      </c>
      <c r="DJ168" s="134">
        <f t="shared" si="200"/>
        <v>0</v>
      </c>
      <c r="DK168" s="134">
        <f t="shared" si="201"/>
        <v>0</v>
      </c>
      <c r="DL168" s="134">
        <f t="shared" si="202"/>
        <v>0</v>
      </c>
      <c r="DM168" s="134"/>
      <c r="DN168" s="134"/>
      <c r="DO168" s="134"/>
      <c r="DP168" s="134"/>
      <c r="DQ168" s="32"/>
      <c r="DR168" s="64">
        <f t="shared" si="203"/>
        <v>320</v>
      </c>
      <c r="DS168" s="134">
        <f t="shared" si="221"/>
        <v>0</v>
      </c>
      <c r="DT168" s="134">
        <f t="shared" si="222"/>
        <v>0</v>
      </c>
      <c r="DU168" s="134">
        <f t="shared" si="223"/>
        <v>0</v>
      </c>
      <c r="DV168" s="134">
        <f t="shared" si="224"/>
        <v>0</v>
      </c>
      <c r="DW168" s="134">
        <f t="shared" si="225"/>
        <v>0</v>
      </c>
      <c r="DX168" s="134">
        <f t="shared" si="226"/>
        <v>0</v>
      </c>
      <c r="DY168" s="134"/>
      <c r="DZ168" s="134"/>
      <c r="EA168" s="134"/>
      <c r="EB168" s="134"/>
      <c r="ED168" s="64">
        <f t="shared" si="207"/>
        <v>320</v>
      </c>
      <c r="EE168" s="134">
        <f t="shared" si="187"/>
        <v>0</v>
      </c>
      <c r="EF168" s="134">
        <f t="shared" si="188"/>
        <v>0</v>
      </c>
      <c r="EG168" s="134">
        <f t="shared" si="189"/>
        <v>0</v>
      </c>
      <c r="EH168" s="134">
        <f t="shared" si="190"/>
        <v>0</v>
      </c>
      <c r="EI168" s="134">
        <f t="shared" si="191"/>
        <v>0</v>
      </c>
      <c r="EJ168" s="134">
        <f t="shared" si="192"/>
        <v>0</v>
      </c>
      <c r="EK168" s="134"/>
      <c r="EL168" s="134"/>
      <c r="EM168" s="134"/>
      <c r="EN168" s="134"/>
      <c r="EP168" s="64">
        <f t="shared" si="208"/>
        <v>320</v>
      </c>
      <c r="EQ168" s="128">
        <f>IFERROR('TLF GC - r3'!CQ168 / 'TLF GC - r3'!CP168, EQ169)</f>
        <v>0</v>
      </c>
      <c r="ER168" s="128">
        <f>IFERROR('TLF GC - r3'!CS168 / 'TLF GC - r3'!CR168, ER169)</f>
        <v>0</v>
      </c>
      <c r="ES168" s="128">
        <f>IFERROR('TLF GC - r3'!CU168 / 'TLF GC - r3'!CT168, ES169)</f>
        <v>0</v>
      </c>
      <c r="ET168" s="128">
        <f>IFERROR('TLF GC - r3'!CW168 / 'TLF GC - r3'!CV168, ET169)</f>
        <v>0</v>
      </c>
      <c r="EU168" s="128">
        <f>IFERROR('TLF GC - r3'!CY168 / 'TLF GC - r3'!CX168, EU169)</f>
        <v>0</v>
      </c>
      <c r="EV168" s="128">
        <f>IFERROR('TLF GC - r3'!DA168 / 'TLF GC - r3'!CZ168, EV169)</f>
        <v>0</v>
      </c>
      <c r="EW168" s="128"/>
      <c r="EX168" s="128"/>
      <c r="EY168" s="128"/>
      <c r="EZ168" s="128"/>
      <c r="FB168" s="129">
        <f>'FF - r3'!A168</f>
        <v>320</v>
      </c>
      <c r="FC168" s="127">
        <f>'FF - r3'!B168</f>
        <v>0</v>
      </c>
      <c r="FD168" s="127">
        <f>'FF - r3'!C168</f>
        <v>4.9540000000000001E-3</v>
      </c>
      <c r="FE168" s="127">
        <f>'FF - r3'!D168</f>
        <v>1.4863599999999999E-2</v>
      </c>
      <c r="FF168" s="127">
        <f>'FF - r3'!E168</f>
        <v>4.2504599999999997E-2</v>
      </c>
      <c r="FG168" s="127">
        <f>'FF - r3'!F168</f>
        <v>9.4249999999999998E-4</v>
      </c>
      <c r="FH168" s="127">
        <f>'FF - r3'!G168</f>
        <v>8.6070000000000005E-4</v>
      </c>
      <c r="FI168" s="127">
        <f>'FF - r3'!H168</f>
        <v>2.5823999999999999E-3</v>
      </c>
      <c r="FJ168" s="127">
        <f>'FF - r3'!I168</f>
        <v>3.0611800000000002E-2</v>
      </c>
      <c r="FK168" s="127"/>
      <c r="FL168" s="127"/>
    </row>
    <row r="169" spans="76:168" x14ac:dyDescent="0.45">
      <c r="BX169" s="64">
        <f t="shared" ref="BX169:BX200" si="234">$FB169</f>
        <v>322</v>
      </c>
      <c r="BY169" s="119">
        <f t="shared" si="228"/>
        <v>0</v>
      </c>
      <c r="BZ169" s="119">
        <f t="shared" si="209"/>
        <v>0</v>
      </c>
      <c r="CA169" s="119">
        <f t="shared" si="210"/>
        <v>0</v>
      </c>
      <c r="CB169" s="126">
        <f t="shared" si="229"/>
        <v>0</v>
      </c>
      <c r="CC169" s="119">
        <f t="shared" si="211"/>
        <v>0</v>
      </c>
      <c r="CD169" s="119">
        <f t="shared" si="212"/>
        <v>4.9248E-3</v>
      </c>
      <c r="CE169" s="126">
        <f t="shared" si="230"/>
        <v>0</v>
      </c>
      <c r="CF169" s="119">
        <f t="shared" si="213"/>
        <v>0</v>
      </c>
      <c r="CG169" s="119">
        <f t="shared" si="214"/>
        <v>1.47759E-2</v>
      </c>
      <c r="CH169" s="126">
        <f t="shared" si="231"/>
        <v>0</v>
      </c>
      <c r="CI169" s="119">
        <f t="shared" si="215"/>
        <v>0</v>
      </c>
      <c r="CJ169" s="119">
        <f t="shared" si="216"/>
        <v>4.2357699999999998E-2</v>
      </c>
      <c r="CK169" s="126">
        <f t="shared" si="232"/>
        <v>0</v>
      </c>
      <c r="CL169" s="119">
        <f t="shared" si="217"/>
        <v>0</v>
      </c>
      <c r="CM169" s="119">
        <f t="shared" si="218"/>
        <v>9.0479999999999998E-4</v>
      </c>
      <c r="CN169" s="126">
        <f t="shared" si="233"/>
        <v>0</v>
      </c>
      <c r="CO169" s="119">
        <f t="shared" si="219"/>
        <v>0</v>
      </c>
      <c r="CP169" s="119">
        <f t="shared" si="220"/>
        <v>8.5079999999999997E-4</v>
      </c>
      <c r="CQ169" s="126"/>
      <c r="CR169" s="119"/>
      <c r="CS169" s="119"/>
      <c r="CT169" s="138"/>
      <c r="CU169" s="119"/>
      <c r="CV169" s="119"/>
      <c r="CW169" s="138"/>
      <c r="CX169" s="119"/>
      <c r="CY169" s="119"/>
      <c r="DF169" s="64">
        <f t="shared" si="196"/>
        <v>322</v>
      </c>
      <c r="DG169" s="134">
        <f t="shared" si="197"/>
        <v>0</v>
      </c>
      <c r="DH169" s="134">
        <f t="shared" si="198"/>
        <v>0</v>
      </c>
      <c r="DI169" s="134">
        <f t="shared" si="199"/>
        <v>0</v>
      </c>
      <c r="DJ169" s="134">
        <f t="shared" si="200"/>
        <v>0</v>
      </c>
      <c r="DK169" s="134">
        <f t="shared" si="201"/>
        <v>0</v>
      </c>
      <c r="DL169" s="134">
        <f t="shared" si="202"/>
        <v>0</v>
      </c>
      <c r="DM169" s="134"/>
      <c r="DN169" s="134"/>
      <c r="DO169" s="134"/>
      <c r="DP169" s="134"/>
      <c r="DQ169" s="32"/>
      <c r="DR169" s="64">
        <f t="shared" si="203"/>
        <v>322</v>
      </c>
      <c r="DS169" s="134">
        <f t="shared" si="221"/>
        <v>0</v>
      </c>
      <c r="DT169" s="134">
        <f t="shared" si="222"/>
        <v>0</v>
      </c>
      <c r="DU169" s="134">
        <f t="shared" si="223"/>
        <v>0</v>
      </c>
      <c r="DV169" s="134">
        <f t="shared" si="224"/>
        <v>0</v>
      </c>
      <c r="DW169" s="134">
        <f t="shared" si="225"/>
        <v>0</v>
      </c>
      <c r="DX169" s="134">
        <f t="shared" si="226"/>
        <v>0</v>
      </c>
      <c r="DY169" s="134"/>
      <c r="DZ169" s="134"/>
      <c r="EA169" s="134"/>
      <c r="EB169" s="134"/>
      <c r="ED169" s="64">
        <f t="shared" si="207"/>
        <v>322</v>
      </c>
      <c r="EE169" s="134">
        <f t="shared" si="187"/>
        <v>0</v>
      </c>
      <c r="EF169" s="134">
        <f t="shared" si="188"/>
        <v>0</v>
      </c>
      <c r="EG169" s="134">
        <f t="shared" si="189"/>
        <v>0</v>
      </c>
      <c r="EH169" s="134">
        <f t="shared" si="190"/>
        <v>0</v>
      </c>
      <c r="EI169" s="134">
        <f t="shared" si="191"/>
        <v>0</v>
      </c>
      <c r="EJ169" s="134">
        <f t="shared" si="192"/>
        <v>0</v>
      </c>
      <c r="EK169" s="134"/>
      <c r="EL169" s="134"/>
      <c r="EM169" s="134"/>
      <c r="EN169" s="134"/>
      <c r="EP169" s="64">
        <f t="shared" si="208"/>
        <v>322</v>
      </c>
      <c r="EQ169" s="128">
        <f>IFERROR('TLF GC - r3'!CQ169 / 'TLF GC - r3'!CP169, EQ170)</f>
        <v>0</v>
      </c>
      <c r="ER169" s="128">
        <f>IFERROR('TLF GC - r3'!CS169 / 'TLF GC - r3'!CR169, ER170)</f>
        <v>0</v>
      </c>
      <c r="ES169" s="128">
        <f>IFERROR('TLF GC - r3'!CU169 / 'TLF GC - r3'!CT169, ES170)</f>
        <v>0</v>
      </c>
      <c r="ET169" s="128">
        <f>IFERROR('TLF GC - r3'!CW169 / 'TLF GC - r3'!CV169, ET170)</f>
        <v>0</v>
      </c>
      <c r="EU169" s="128">
        <f>IFERROR('TLF GC - r3'!CY169 / 'TLF GC - r3'!CX169, EU170)</f>
        <v>0</v>
      </c>
      <c r="EV169" s="128">
        <f>IFERROR('TLF GC - r3'!DA169 / 'TLF GC - r3'!CZ169, EV170)</f>
        <v>0</v>
      </c>
      <c r="EW169" s="128"/>
      <c r="EX169" s="128"/>
      <c r="EY169" s="128"/>
      <c r="EZ169" s="128"/>
      <c r="FB169" s="129">
        <f>'FF - r3'!A169</f>
        <v>322</v>
      </c>
      <c r="FC169" s="127">
        <f>'FF - r3'!B169</f>
        <v>0</v>
      </c>
      <c r="FD169" s="127">
        <f>'FF - r3'!C169</f>
        <v>4.9248E-3</v>
      </c>
      <c r="FE169" s="127">
        <f>'FF - r3'!D169</f>
        <v>1.47759E-2</v>
      </c>
      <c r="FF169" s="127">
        <f>'FF - r3'!E169</f>
        <v>4.2357699999999998E-2</v>
      </c>
      <c r="FG169" s="127">
        <f>'FF - r3'!F169</f>
        <v>9.0479999999999998E-4</v>
      </c>
      <c r="FH169" s="127">
        <f>'FF - r3'!G169</f>
        <v>8.5079999999999997E-4</v>
      </c>
      <c r="FI169" s="127">
        <f>'FF - r3'!H169</f>
        <v>2.5525999999999999E-3</v>
      </c>
      <c r="FJ169" s="127">
        <f>'FF - r3'!I169</f>
        <v>3.0547000000000001E-2</v>
      </c>
      <c r="FK169" s="127"/>
      <c r="FL169" s="127"/>
    </row>
    <row r="170" spans="76:168" x14ac:dyDescent="0.45">
      <c r="BX170" s="64">
        <f t="shared" si="234"/>
        <v>324</v>
      </c>
      <c r="BY170" s="119">
        <f t="shared" si="228"/>
        <v>0</v>
      </c>
      <c r="BZ170" s="119">
        <f t="shared" si="209"/>
        <v>0</v>
      </c>
      <c r="CA170" s="119">
        <f t="shared" si="210"/>
        <v>0</v>
      </c>
      <c r="CB170" s="126">
        <f t="shared" si="229"/>
        <v>0</v>
      </c>
      <c r="CC170" s="119">
        <f t="shared" si="211"/>
        <v>0</v>
      </c>
      <c r="CD170" s="119">
        <f t="shared" si="212"/>
        <v>4.8954999999999997E-3</v>
      </c>
      <c r="CE170" s="126">
        <f t="shared" si="230"/>
        <v>0</v>
      </c>
      <c r="CF170" s="119">
        <f t="shared" si="213"/>
        <v>0</v>
      </c>
      <c r="CG170" s="119">
        <f t="shared" si="214"/>
        <v>1.4688100000000001E-2</v>
      </c>
      <c r="CH170" s="126">
        <f t="shared" si="231"/>
        <v>0</v>
      </c>
      <c r="CI170" s="119">
        <f t="shared" si="215"/>
        <v>0</v>
      </c>
      <c r="CJ170" s="119">
        <f t="shared" si="216"/>
        <v>4.2210699999999997E-2</v>
      </c>
      <c r="CK170" s="126">
        <f t="shared" si="232"/>
        <v>0</v>
      </c>
      <c r="CL170" s="119">
        <f t="shared" si="217"/>
        <v>0</v>
      </c>
      <c r="CM170" s="119">
        <f t="shared" si="218"/>
        <v>8.6709999999999999E-4</v>
      </c>
      <c r="CN170" s="126">
        <f t="shared" si="233"/>
        <v>0</v>
      </c>
      <c r="CO170" s="119">
        <f t="shared" si="219"/>
        <v>0</v>
      </c>
      <c r="CP170" s="119">
        <f t="shared" si="220"/>
        <v>8.4079999999999995E-4</v>
      </c>
      <c r="CQ170" s="126"/>
      <c r="CR170" s="119"/>
      <c r="CS170" s="119"/>
      <c r="CT170" s="138"/>
      <c r="CU170" s="119"/>
      <c r="CV170" s="119"/>
      <c r="CW170" s="138"/>
      <c r="CX170" s="119"/>
      <c r="CY170" s="119"/>
      <c r="DF170" s="64">
        <f t="shared" si="196"/>
        <v>324</v>
      </c>
      <c r="DG170" s="134">
        <f t="shared" si="197"/>
        <v>0</v>
      </c>
      <c r="DH170" s="134">
        <f t="shared" si="198"/>
        <v>0</v>
      </c>
      <c r="DI170" s="134">
        <f t="shared" si="199"/>
        <v>0</v>
      </c>
      <c r="DJ170" s="134">
        <f t="shared" si="200"/>
        <v>0</v>
      </c>
      <c r="DK170" s="134">
        <f t="shared" si="201"/>
        <v>0</v>
      </c>
      <c r="DL170" s="134">
        <f t="shared" si="202"/>
        <v>0</v>
      </c>
      <c r="DM170" s="134"/>
      <c r="DN170" s="134"/>
      <c r="DO170" s="134"/>
      <c r="DP170" s="134"/>
      <c r="DQ170" s="32"/>
      <c r="DR170" s="64">
        <f t="shared" si="203"/>
        <v>324</v>
      </c>
      <c r="DS170" s="134">
        <f t="shared" si="221"/>
        <v>0</v>
      </c>
      <c r="DT170" s="134">
        <f t="shared" si="222"/>
        <v>0</v>
      </c>
      <c r="DU170" s="134">
        <f t="shared" si="223"/>
        <v>0</v>
      </c>
      <c r="DV170" s="134">
        <f t="shared" si="224"/>
        <v>0</v>
      </c>
      <c r="DW170" s="134">
        <f t="shared" si="225"/>
        <v>0</v>
      </c>
      <c r="DX170" s="134">
        <f t="shared" si="226"/>
        <v>0</v>
      </c>
      <c r="DY170" s="134"/>
      <c r="DZ170" s="134"/>
      <c r="EA170" s="134"/>
      <c r="EB170" s="134"/>
      <c r="ED170" s="64">
        <f t="shared" si="207"/>
        <v>324</v>
      </c>
      <c r="EE170" s="134">
        <f t="shared" si="187"/>
        <v>0</v>
      </c>
      <c r="EF170" s="134">
        <f t="shared" si="188"/>
        <v>0</v>
      </c>
      <c r="EG170" s="134">
        <f t="shared" si="189"/>
        <v>0</v>
      </c>
      <c r="EH170" s="134">
        <f t="shared" si="190"/>
        <v>0</v>
      </c>
      <c r="EI170" s="134">
        <f t="shared" si="191"/>
        <v>0</v>
      </c>
      <c r="EJ170" s="134">
        <f t="shared" si="192"/>
        <v>0</v>
      </c>
      <c r="EK170" s="134"/>
      <c r="EL170" s="134"/>
      <c r="EM170" s="134"/>
      <c r="EN170" s="134"/>
      <c r="EP170" s="64">
        <f t="shared" si="208"/>
        <v>324</v>
      </c>
      <c r="EQ170" s="128">
        <f>IFERROR('TLF GC - r3'!CQ170 / 'TLF GC - r3'!CP170, EQ171)</f>
        <v>0</v>
      </c>
      <c r="ER170" s="128">
        <f>IFERROR('TLF GC - r3'!CS170 / 'TLF GC - r3'!CR170, ER171)</f>
        <v>0</v>
      </c>
      <c r="ES170" s="128">
        <f>IFERROR('TLF GC - r3'!CU170 / 'TLF GC - r3'!CT170, ES171)</f>
        <v>0</v>
      </c>
      <c r="ET170" s="128">
        <f>IFERROR('TLF GC - r3'!CW170 / 'TLF GC - r3'!CV170, ET171)</f>
        <v>0</v>
      </c>
      <c r="EU170" s="128">
        <f>IFERROR('TLF GC - r3'!CY170 / 'TLF GC - r3'!CX170, EU171)</f>
        <v>0</v>
      </c>
      <c r="EV170" s="128">
        <f>IFERROR('TLF GC - r3'!DA170 / 'TLF GC - r3'!CZ170, EV171)</f>
        <v>0</v>
      </c>
      <c r="EW170" s="128"/>
      <c r="EX170" s="128"/>
      <c r="EY170" s="128"/>
      <c r="EZ170" s="128"/>
      <c r="FB170" s="129">
        <f>'FF - r3'!A170</f>
        <v>324</v>
      </c>
      <c r="FC170" s="127">
        <f>'FF - r3'!B170</f>
        <v>0</v>
      </c>
      <c r="FD170" s="127">
        <f>'FF - r3'!C170</f>
        <v>4.8954999999999997E-3</v>
      </c>
      <c r="FE170" s="127">
        <f>'FF - r3'!D170</f>
        <v>1.4688100000000001E-2</v>
      </c>
      <c r="FF170" s="127">
        <f>'FF - r3'!E170</f>
        <v>4.2210699999999997E-2</v>
      </c>
      <c r="FG170" s="127">
        <f>'FF - r3'!F170</f>
        <v>8.6709999999999999E-4</v>
      </c>
      <c r="FH170" s="127">
        <f>'FF - r3'!G170</f>
        <v>8.4079999999999995E-4</v>
      </c>
      <c r="FI170" s="127">
        <f>'FF - r3'!H170</f>
        <v>2.5227000000000001E-3</v>
      </c>
      <c r="FJ170" s="127">
        <f>'FF - r3'!I170</f>
        <v>3.0482100000000002E-2</v>
      </c>
      <c r="FK170" s="127"/>
      <c r="FL170" s="127"/>
    </row>
    <row r="171" spans="76:168" x14ac:dyDescent="0.45">
      <c r="BX171" s="64">
        <f t="shared" si="234"/>
        <v>326</v>
      </c>
      <c r="BY171" s="119">
        <f t="shared" si="228"/>
        <v>0</v>
      </c>
      <c r="BZ171" s="119">
        <f t="shared" si="209"/>
        <v>0</v>
      </c>
      <c r="CA171" s="119">
        <f t="shared" si="210"/>
        <v>0</v>
      </c>
      <c r="CB171" s="126">
        <f t="shared" si="229"/>
        <v>0</v>
      </c>
      <c r="CC171" s="119">
        <f t="shared" si="211"/>
        <v>0</v>
      </c>
      <c r="CD171" s="119">
        <f t="shared" si="212"/>
        <v>4.8662999999999996E-3</v>
      </c>
      <c r="CE171" s="126">
        <f t="shared" si="230"/>
        <v>0</v>
      </c>
      <c r="CF171" s="119">
        <f t="shared" si="213"/>
        <v>0</v>
      </c>
      <c r="CG171" s="119">
        <f t="shared" si="214"/>
        <v>1.4600399999999999E-2</v>
      </c>
      <c r="CH171" s="126">
        <f t="shared" si="231"/>
        <v>0</v>
      </c>
      <c r="CI171" s="119">
        <f t="shared" si="215"/>
        <v>0</v>
      </c>
      <c r="CJ171" s="119">
        <f t="shared" si="216"/>
        <v>4.2040300000000003E-2</v>
      </c>
      <c r="CK171" s="126">
        <f t="shared" si="232"/>
        <v>0</v>
      </c>
      <c r="CL171" s="119">
        <f t="shared" si="217"/>
        <v>0</v>
      </c>
      <c r="CM171" s="119">
        <f t="shared" si="218"/>
        <v>8.2939999999999999E-4</v>
      </c>
      <c r="CN171" s="126">
        <f t="shared" si="233"/>
        <v>0</v>
      </c>
      <c r="CO171" s="119">
        <f t="shared" si="219"/>
        <v>0</v>
      </c>
      <c r="CP171" s="119">
        <f t="shared" si="220"/>
        <v>8.3089999999999998E-4</v>
      </c>
      <c r="CQ171" s="126"/>
      <c r="CR171" s="119"/>
      <c r="CS171" s="119"/>
      <c r="CT171" s="138"/>
      <c r="CU171" s="119"/>
      <c r="CV171" s="119"/>
      <c r="CW171" s="138"/>
      <c r="CX171" s="119"/>
      <c r="CY171" s="119"/>
      <c r="DF171" s="64">
        <f t="shared" si="196"/>
        <v>326</v>
      </c>
      <c r="DG171" s="134">
        <f t="shared" si="197"/>
        <v>0</v>
      </c>
      <c r="DH171" s="134">
        <f t="shared" si="198"/>
        <v>0</v>
      </c>
      <c r="DI171" s="134">
        <f t="shared" si="199"/>
        <v>0</v>
      </c>
      <c r="DJ171" s="134">
        <f t="shared" si="200"/>
        <v>0</v>
      </c>
      <c r="DK171" s="134">
        <f t="shared" si="201"/>
        <v>0</v>
      </c>
      <c r="DL171" s="134">
        <f t="shared" si="202"/>
        <v>0</v>
      </c>
      <c r="DM171" s="134"/>
      <c r="DN171" s="134"/>
      <c r="DO171" s="134"/>
      <c r="DP171" s="134"/>
      <c r="DQ171" s="32"/>
      <c r="DR171" s="64">
        <f t="shared" si="203"/>
        <v>326</v>
      </c>
      <c r="DS171" s="134">
        <f t="shared" si="221"/>
        <v>0</v>
      </c>
      <c r="DT171" s="134">
        <f t="shared" si="222"/>
        <v>0</v>
      </c>
      <c r="DU171" s="134">
        <f t="shared" si="223"/>
        <v>0</v>
      </c>
      <c r="DV171" s="134">
        <f t="shared" si="224"/>
        <v>0</v>
      </c>
      <c r="DW171" s="134">
        <f t="shared" si="225"/>
        <v>0</v>
      </c>
      <c r="DX171" s="134">
        <f t="shared" si="226"/>
        <v>0</v>
      </c>
      <c r="DY171" s="134"/>
      <c r="DZ171" s="134"/>
      <c r="EA171" s="134"/>
      <c r="EB171" s="134"/>
      <c r="ED171" s="64">
        <f t="shared" si="207"/>
        <v>326</v>
      </c>
      <c r="EE171" s="134">
        <f t="shared" si="187"/>
        <v>0</v>
      </c>
      <c r="EF171" s="134">
        <f t="shared" si="188"/>
        <v>0</v>
      </c>
      <c r="EG171" s="134">
        <f t="shared" si="189"/>
        <v>0</v>
      </c>
      <c r="EH171" s="134">
        <f t="shared" si="190"/>
        <v>0</v>
      </c>
      <c r="EI171" s="134">
        <f t="shared" si="191"/>
        <v>0</v>
      </c>
      <c r="EJ171" s="134">
        <f t="shared" si="192"/>
        <v>0</v>
      </c>
      <c r="EK171" s="134"/>
      <c r="EL171" s="134"/>
      <c r="EM171" s="134"/>
      <c r="EN171" s="134"/>
      <c r="EP171" s="64">
        <f t="shared" si="208"/>
        <v>326</v>
      </c>
      <c r="EQ171" s="128">
        <f>IFERROR('TLF GC - r3'!CQ171 / 'TLF GC - r3'!CP171, EQ172)</f>
        <v>0</v>
      </c>
      <c r="ER171" s="128">
        <f>IFERROR('TLF GC - r3'!CS171 / 'TLF GC - r3'!CR171, ER172)</f>
        <v>0</v>
      </c>
      <c r="ES171" s="128">
        <f>IFERROR('TLF GC - r3'!CU171 / 'TLF GC - r3'!CT171, ES172)</f>
        <v>0</v>
      </c>
      <c r="ET171" s="128">
        <f>IFERROR('TLF GC - r3'!CW171 / 'TLF GC - r3'!CV171, ET172)</f>
        <v>0</v>
      </c>
      <c r="EU171" s="128">
        <f>IFERROR('TLF GC - r3'!CY171 / 'TLF GC - r3'!CX171, EU172)</f>
        <v>0</v>
      </c>
      <c r="EV171" s="128">
        <f>IFERROR('TLF GC - r3'!DA171 / 'TLF GC - r3'!CZ171, EV172)</f>
        <v>0</v>
      </c>
      <c r="EW171" s="128"/>
      <c r="EX171" s="128"/>
      <c r="EY171" s="128"/>
      <c r="EZ171" s="128"/>
      <c r="FB171" s="129">
        <f>'FF - r3'!A171</f>
        <v>326</v>
      </c>
      <c r="FC171" s="127">
        <f>'FF - r3'!B171</f>
        <v>0</v>
      </c>
      <c r="FD171" s="127">
        <f>'FF - r3'!C171</f>
        <v>4.8662999999999996E-3</v>
      </c>
      <c r="FE171" s="127">
        <f>'FF - r3'!D171</f>
        <v>1.4600399999999999E-2</v>
      </c>
      <c r="FF171" s="127">
        <f>'FF - r3'!E171</f>
        <v>4.2040300000000003E-2</v>
      </c>
      <c r="FG171" s="127">
        <f>'FF - r3'!F171</f>
        <v>8.2939999999999999E-4</v>
      </c>
      <c r="FH171" s="127">
        <f>'FF - r3'!G171</f>
        <v>8.3089999999999998E-4</v>
      </c>
      <c r="FI171" s="127">
        <f>'FF - r3'!H171</f>
        <v>2.4929000000000002E-3</v>
      </c>
      <c r="FJ171" s="127">
        <f>'FF - r3'!I171</f>
        <v>3.0417300000000001E-2</v>
      </c>
      <c r="FK171" s="127"/>
      <c r="FL171" s="127"/>
    </row>
    <row r="172" spans="76:168" x14ac:dyDescent="0.45">
      <c r="BX172" s="64">
        <f t="shared" si="234"/>
        <v>328</v>
      </c>
      <c r="BY172" s="119">
        <f t="shared" si="228"/>
        <v>0</v>
      </c>
      <c r="BZ172" s="119">
        <f t="shared" si="209"/>
        <v>0</v>
      </c>
      <c r="CA172" s="119">
        <f t="shared" si="210"/>
        <v>0</v>
      </c>
      <c r="CB172" s="126">
        <f t="shared" si="229"/>
        <v>0</v>
      </c>
      <c r="CC172" s="119">
        <f t="shared" si="211"/>
        <v>0</v>
      </c>
      <c r="CD172" s="119">
        <f t="shared" si="212"/>
        <v>4.8370000000000002E-3</v>
      </c>
      <c r="CE172" s="126">
        <f t="shared" si="230"/>
        <v>0</v>
      </c>
      <c r="CF172" s="119">
        <f t="shared" si="213"/>
        <v>0</v>
      </c>
      <c r="CG172" s="119">
        <f t="shared" si="214"/>
        <v>1.45126E-2</v>
      </c>
      <c r="CH172" s="126">
        <f t="shared" si="231"/>
        <v>0</v>
      </c>
      <c r="CI172" s="119">
        <f t="shared" si="215"/>
        <v>0</v>
      </c>
      <c r="CJ172" s="119">
        <f t="shared" si="216"/>
        <v>4.1846399999999999E-2</v>
      </c>
      <c r="CK172" s="126">
        <f t="shared" si="232"/>
        <v>0</v>
      </c>
      <c r="CL172" s="119">
        <f t="shared" si="217"/>
        <v>0</v>
      </c>
      <c r="CM172" s="119">
        <f t="shared" si="218"/>
        <v>7.917E-4</v>
      </c>
      <c r="CN172" s="126">
        <f t="shared" si="233"/>
        <v>0</v>
      </c>
      <c r="CO172" s="119">
        <f t="shared" si="219"/>
        <v>0</v>
      </c>
      <c r="CP172" s="119">
        <f t="shared" si="220"/>
        <v>8.1300000000000003E-4</v>
      </c>
      <c r="CQ172" s="126"/>
      <c r="CR172" s="119"/>
      <c r="CS172" s="119"/>
      <c r="CT172" s="138"/>
      <c r="CU172" s="119"/>
      <c r="CV172" s="119"/>
      <c r="CW172" s="138"/>
      <c r="CX172" s="119"/>
      <c r="CY172" s="119"/>
      <c r="DF172" s="64">
        <f t="shared" si="196"/>
        <v>328</v>
      </c>
      <c r="DG172" s="134">
        <f t="shared" si="197"/>
        <v>0</v>
      </c>
      <c r="DH172" s="134">
        <f t="shared" si="198"/>
        <v>0</v>
      </c>
      <c r="DI172" s="134">
        <f t="shared" si="199"/>
        <v>0</v>
      </c>
      <c r="DJ172" s="134">
        <f t="shared" si="200"/>
        <v>0</v>
      </c>
      <c r="DK172" s="134">
        <f t="shared" si="201"/>
        <v>0</v>
      </c>
      <c r="DL172" s="134">
        <f t="shared" si="202"/>
        <v>0</v>
      </c>
      <c r="DM172" s="134"/>
      <c r="DN172" s="134"/>
      <c r="DO172" s="134"/>
      <c r="DP172" s="134"/>
      <c r="DQ172" s="32"/>
      <c r="DR172" s="64">
        <f t="shared" si="203"/>
        <v>328</v>
      </c>
      <c r="DS172" s="134">
        <f t="shared" si="221"/>
        <v>0</v>
      </c>
      <c r="DT172" s="134">
        <f t="shared" si="222"/>
        <v>0</v>
      </c>
      <c r="DU172" s="134">
        <f t="shared" si="223"/>
        <v>0</v>
      </c>
      <c r="DV172" s="134">
        <f t="shared" si="224"/>
        <v>0</v>
      </c>
      <c r="DW172" s="134">
        <f t="shared" si="225"/>
        <v>0</v>
      </c>
      <c r="DX172" s="134">
        <f t="shared" si="226"/>
        <v>0</v>
      </c>
      <c r="DY172" s="134"/>
      <c r="DZ172" s="134"/>
      <c r="EA172" s="134"/>
      <c r="EB172" s="134"/>
      <c r="ED172" s="64">
        <f t="shared" si="207"/>
        <v>328</v>
      </c>
      <c r="EE172" s="134">
        <f t="shared" si="187"/>
        <v>0</v>
      </c>
      <c r="EF172" s="134">
        <f t="shared" si="188"/>
        <v>0</v>
      </c>
      <c r="EG172" s="134">
        <f t="shared" si="189"/>
        <v>0</v>
      </c>
      <c r="EH172" s="134">
        <f t="shared" si="190"/>
        <v>0</v>
      </c>
      <c r="EI172" s="134">
        <f t="shared" si="191"/>
        <v>0</v>
      </c>
      <c r="EJ172" s="134">
        <f t="shared" si="192"/>
        <v>0</v>
      </c>
      <c r="EK172" s="134"/>
      <c r="EL172" s="134"/>
      <c r="EM172" s="134"/>
      <c r="EN172" s="134"/>
      <c r="EP172" s="64">
        <f t="shared" si="208"/>
        <v>328</v>
      </c>
      <c r="EQ172" s="128">
        <f>IFERROR('TLF GC - r3'!CQ172 / 'TLF GC - r3'!CP172, EQ173)</f>
        <v>0</v>
      </c>
      <c r="ER172" s="128">
        <f>IFERROR('TLF GC - r3'!CS172 / 'TLF GC - r3'!CR172, ER173)</f>
        <v>0</v>
      </c>
      <c r="ES172" s="128">
        <f>IFERROR('TLF GC - r3'!CU172 / 'TLF GC - r3'!CT172, ES173)</f>
        <v>0</v>
      </c>
      <c r="ET172" s="128">
        <f>IFERROR('TLF GC - r3'!CW172 / 'TLF GC - r3'!CV172, ET173)</f>
        <v>0</v>
      </c>
      <c r="EU172" s="128">
        <f>IFERROR('TLF GC - r3'!CY172 / 'TLF GC - r3'!CX172, EU173)</f>
        <v>0</v>
      </c>
      <c r="EV172" s="128">
        <f>IFERROR('TLF GC - r3'!DA172 / 'TLF GC - r3'!CZ172, EV173)</f>
        <v>0</v>
      </c>
      <c r="EW172" s="128"/>
      <c r="EX172" s="128"/>
      <c r="EY172" s="128"/>
      <c r="EZ172" s="128"/>
      <c r="FB172" s="129">
        <f>'FF - r3'!A172</f>
        <v>328</v>
      </c>
      <c r="FC172" s="127">
        <f>'FF - r3'!B172</f>
        <v>0</v>
      </c>
      <c r="FD172" s="127">
        <f>'FF - r3'!C172</f>
        <v>4.8370000000000002E-3</v>
      </c>
      <c r="FE172" s="127">
        <f>'FF - r3'!D172</f>
        <v>1.45126E-2</v>
      </c>
      <c r="FF172" s="127">
        <f>'FF - r3'!E172</f>
        <v>4.1846399999999999E-2</v>
      </c>
      <c r="FG172" s="127">
        <f>'FF - r3'!F172</f>
        <v>7.917E-4</v>
      </c>
      <c r="FH172" s="127">
        <f>'FF - r3'!G172</f>
        <v>8.1300000000000003E-4</v>
      </c>
      <c r="FI172" s="127">
        <f>'FF - r3'!H172</f>
        <v>2.4391E-3</v>
      </c>
      <c r="FJ172" s="127">
        <f>'FF - r3'!I172</f>
        <v>3.0352500000000001E-2</v>
      </c>
      <c r="FK172" s="127"/>
      <c r="FL172" s="127"/>
    </row>
    <row r="173" spans="76:168" x14ac:dyDescent="0.45">
      <c r="BX173" s="64">
        <f t="shared" si="234"/>
        <v>330</v>
      </c>
      <c r="BY173" s="119">
        <f t="shared" si="228"/>
        <v>0</v>
      </c>
      <c r="BZ173" s="119">
        <f t="shared" si="209"/>
        <v>0</v>
      </c>
      <c r="CA173" s="119">
        <f t="shared" si="210"/>
        <v>0</v>
      </c>
      <c r="CB173" s="126">
        <f t="shared" si="229"/>
        <v>0</v>
      </c>
      <c r="CC173" s="119">
        <f t="shared" si="211"/>
        <v>0</v>
      </c>
      <c r="CD173" s="119">
        <f t="shared" si="212"/>
        <v>4.8078000000000001E-3</v>
      </c>
      <c r="CE173" s="126">
        <f t="shared" si="230"/>
        <v>0</v>
      </c>
      <c r="CF173" s="119">
        <f t="shared" si="213"/>
        <v>0</v>
      </c>
      <c r="CG173" s="119">
        <f t="shared" si="214"/>
        <v>1.4424899999999999E-2</v>
      </c>
      <c r="CH173" s="126">
        <f t="shared" si="231"/>
        <v>0</v>
      </c>
      <c r="CI173" s="119">
        <f t="shared" si="215"/>
        <v>0</v>
      </c>
      <c r="CJ173" s="119">
        <f t="shared" si="216"/>
        <v>4.1628999999999999E-2</v>
      </c>
      <c r="CK173" s="126">
        <f t="shared" si="232"/>
        <v>0</v>
      </c>
      <c r="CL173" s="119">
        <f t="shared" si="217"/>
        <v>0</v>
      </c>
      <c r="CM173" s="119">
        <f t="shared" si="218"/>
        <v>7.54E-4</v>
      </c>
      <c r="CN173" s="126">
        <f t="shared" si="233"/>
        <v>0</v>
      </c>
      <c r="CO173" s="119">
        <f t="shared" si="219"/>
        <v>0</v>
      </c>
      <c r="CP173" s="119">
        <f t="shared" si="220"/>
        <v>7.871E-4</v>
      </c>
      <c r="CQ173" s="126"/>
      <c r="CR173" s="119"/>
      <c r="CS173" s="119"/>
      <c r="CT173" s="138"/>
      <c r="CU173" s="119"/>
      <c r="CV173" s="119"/>
      <c r="CW173" s="138"/>
      <c r="CX173" s="119"/>
      <c r="CY173" s="119"/>
      <c r="DF173" s="64">
        <f t="shared" si="196"/>
        <v>330</v>
      </c>
      <c r="DG173" s="134">
        <f t="shared" si="197"/>
        <v>0</v>
      </c>
      <c r="DH173" s="134">
        <f t="shared" si="198"/>
        <v>0</v>
      </c>
      <c r="DI173" s="134">
        <f t="shared" si="199"/>
        <v>0</v>
      </c>
      <c r="DJ173" s="134">
        <f t="shared" si="200"/>
        <v>0</v>
      </c>
      <c r="DK173" s="134">
        <f t="shared" si="201"/>
        <v>0</v>
      </c>
      <c r="DL173" s="134">
        <f t="shared" si="202"/>
        <v>0</v>
      </c>
      <c r="DM173" s="134"/>
      <c r="DN173" s="134"/>
      <c r="DO173" s="134"/>
      <c r="DP173" s="134"/>
      <c r="DQ173" s="32"/>
      <c r="DR173" s="64">
        <f t="shared" si="203"/>
        <v>330</v>
      </c>
      <c r="DS173" s="134">
        <f t="shared" si="221"/>
        <v>0</v>
      </c>
      <c r="DT173" s="134">
        <f t="shared" si="222"/>
        <v>0</v>
      </c>
      <c r="DU173" s="134">
        <f t="shared" si="223"/>
        <v>0</v>
      </c>
      <c r="DV173" s="134">
        <f t="shared" si="224"/>
        <v>0</v>
      </c>
      <c r="DW173" s="134">
        <f t="shared" si="225"/>
        <v>0</v>
      </c>
      <c r="DX173" s="134">
        <f t="shared" si="226"/>
        <v>0</v>
      </c>
      <c r="DY173" s="134"/>
      <c r="DZ173" s="134"/>
      <c r="EA173" s="134"/>
      <c r="EB173" s="134"/>
      <c r="ED173" s="64">
        <f t="shared" si="207"/>
        <v>330</v>
      </c>
      <c r="EE173" s="134">
        <f t="shared" si="187"/>
        <v>0</v>
      </c>
      <c r="EF173" s="134">
        <f t="shared" si="188"/>
        <v>0</v>
      </c>
      <c r="EG173" s="134">
        <f t="shared" si="189"/>
        <v>0</v>
      </c>
      <c r="EH173" s="134">
        <f t="shared" si="190"/>
        <v>0</v>
      </c>
      <c r="EI173" s="134">
        <f t="shared" si="191"/>
        <v>0</v>
      </c>
      <c r="EJ173" s="134">
        <f t="shared" si="192"/>
        <v>0</v>
      </c>
      <c r="EK173" s="134"/>
      <c r="EL173" s="134"/>
      <c r="EM173" s="134"/>
      <c r="EN173" s="134"/>
      <c r="EP173" s="64">
        <f t="shared" si="208"/>
        <v>330</v>
      </c>
      <c r="EQ173" s="128">
        <f>IFERROR('TLF GC - r3'!CQ173 / 'TLF GC - r3'!CP173, EQ174)</f>
        <v>0</v>
      </c>
      <c r="ER173" s="128">
        <f>IFERROR('TLF GC - r3'!CS173 / 'TLF GC - r3'!CR173, ER174)</f>
        <v>0</v>
      </c>
      <c r="ES173" s="128">
        <f>IFERROR('TLF GC - r3'!CU173 / 'TLF GC - r3'!CT173, ES174)</f>
        <v>0</v>
      </c>
      <c r="ET173" s="128">
        <f>IFERROR('TLF GC - r3'!CW173 / 'TLF GC - r3'!CV173, ET174)</f>
        <v>0</v>
      </c>
      <c r="EU173" s="128">
        <f>IFERROR('TLF GC - r3'!CY173 / 'TLF GC - r3'!CX173, EU174)</f>
        <v>0</v>
      </c>
      <c r="EV173" s="128">
        <f>IFERROR('TLF GC - r3'!DA173 / 'TLF GC - r3'!CZ173, EV174)</f>
        <v>0</v>
      </c>
      <c r="EW173" s="128"/>
      <c r="EX173" s="128"/>
      <c r="EY173" s="128"/>
      <c r="EZ173" s="128"/>
      <c r="FB173" s="129">
        <f>'FF - r3'!A173</f>
        <v>330</v>
      </c>
      <c r="FC173" s="127">
        <f>'FF - r3'!B173</f>
        <v>0</v>
      </c>
      <c r="FD173" s="127">
        <f>'FF - r3'!C173</f>
        <v>4.8078000000000001E-3</v>
      </c>
      <c r="FE173" s="127">
        <f>'FF - r3'!D173</f>
        <v>1.4424899999999999E-2</v>
      </c>
      <c r="FF173" s="127">
        <f>'FF - r3'!E173</f>
        <v>4.1628999999999999E-2</v>
      </c>
      <c r="FG173" s="127">
        <f>'FF - r3'!F173</f>
        <v>7.54E-4</v>
      </c>
      <c r="FH173" s="127">
        <f>'FF - r3'!G173</f>
        <v>7.871E-4</v>
      </c>
      <c r="FI173" s="127">
        <f>'FF - r3'!H173</f>
        <v>2.3614E-3</v>
      </c>
      <c r="FJ173" s="127">
        <f>'FF - r3'!I173</f>
        <v>3.0287700000000001E-2</v>
      </c>
      <c r="FK173" s="127"/>
      <c r="FL173" s="127"/>
    </row>
    <row r="174" spans="76:168" x14ac:dyDescent="0.45">
      <c r="BX174" s="64">
        <f t="shared" si="234"/>
        <v>332</v>
      </c>
      <c r="BY174" s="119">
        <f t="shared" si="228"/>
        <v>0</v>
      </c>
      <c r="BZ174" s="119">
        <f t="shared" si="209"/>
        <v>0</v>
      </c>
      <c r="CA174" s="119">
        <f t="shared" si="210"/>
        <v>0</v>
      </c>
      <c r="CB174" s="126">
        <f t="shared" si="229"/>
        <v>0</v>
      </c>
      <c r="CC174" s="119">
        <f t="shared" si="211"/>
        <v>0</v>
      </c>
      <c r="CD174" s="119">
        <f t="shared" si="212"/>
        <v>4.7786E-3</v>
      </c>
      <c r="CE174" s="126">
        <f t="shared" si="230"/>
        <v>0</v>
      </c>
      <c r="CF174" s="119">
        <f t="shared" si="213"/>
        <v>0</v>
      </c>
      <c r="CG174" s="119">
        <f t="shared" si="214"/>
        <v>1.43371E-2</v>
      </c>
      <c r="CH174" s="126">
        <f t="shared" si="231"/>
        <v>0</v>
      </c>
      <c r="CI174" s="119">
        <f t="shared" si="215"/>
        <v>0</v>
      </c>
      <c r="CJ174" s="119">
        <f t="shared" si="216"/>
        <v>4.13882E-2</v>
      </c>
      <c r="CK174" s="126">
        <f t="shared" si="232"/>
        <v>0</v>
      </c>
      <c r="CL174" s="119">
        <f t="shared" si="217"/>
        <v>0</v>
      </c>
      <c r="CM174" s="119">
        <f t="shared" si="218"/>
        <v>7.1630000000000001E-4</v>
      </c>
      <c r="CN174" s="126">
        <f t="shared" si="233"/>
        <v>0</v>
      </c>
      <c r="CO174" s="119">
        <f t="shared" si="219"/>
        <v>0</v>
      </c>
      <c r="CP174" s="119">
        <f t="shared" si="220"/>
        <v>7.5319999999999998E-4</v>
      </c>
      <c r="CQ174" s="126"/>
      <c r="CR174" s="119"/>
      <c r="CS174" s="119"/>
      <c r="CT174" s="138"/>
      <c r="CU174" s="119"/>
      <c r="CV174" s="119"/>
      <c r="CW174" s="138"/>
      <c r="CX174" s="119"/>
      <c r="CY174" s="119"/>
      <c r="DF174" s="64">
        <f t="shared" si="196"/>
        <v>332</v>
      </c>
      <c r="DG174" s="134">
        <f t="shared" si="197"/>
        <v>0</v>
      </c>
      <c r="DH174" s="134">
        <f t="shared" si="198"/>
        <v>0</v>
      </c>
      <c r="DI174" s="134">
        <f t="shared" si="199"/>
        <v>0</v>
      </c>
      <c r="DJ174" s="134">
        <f t="shared" si="200"/>
        <v>0</v>
      </c>
      <c r="DK174" s="134">
        <f t="shared" si="201"/>
        <v>0</v>
      </c>
      <c r="DL174" s="134">
        <f t="shared" si="202"/>
        <v>0</v>
      </c>
      <c r="DM174" s="134"/>
      <c r="DN174" s="134"/>
      <c r="DO174" s="134"/>
      <c r="DP174" s="134"/>
      <c r="DQ174" s="32"/>
      <c r="DR174" s="64">
        <f t="shared" si="203"/>
        <v>332</v>
      </c>
      <c r="DS174" s="134">
        <f t="shared" si="221"/>
        <v>0</v>
      </c>
      <c r="DT174" s="134">
        <f t="shared" si="222"/>
        <v>0</v>
      </c>
      <c r="DU174" s="134">
        <f t="shared" si="223"/>
        <v>0</v>
      </c>
      <c r="DV174" s="134">
        <f t="shared" si="224"/>
        <v>0</v>
      </c>
      <c r="DW174" s="134">
        <f t="shared" si="225"/>
        <v>0</v>
      </c>
      <c r="DX174" s="134">
        <f t="shared" si="226"/>
        <v>0</v>
      </c>
      <c r="DY174" s="134"/>
      <c r="DZ174" s="134"/>
      <c r="EA174" s="134"/>
      <c r="EB174" s="134"/>
      <c r="ED174" s="64">
        <f t="shared" si="207"/>
        <v>332</v>
      </c>
      <c r="EE174" s="134">
        <f t="shared" si="187"/>
        <v>0</v>
      </c>
      <c r="EF174" s="134">
        <f t="shared" si="188"/>
        <v>0</v>
      </c>
      <c r="EG174" s="134">
        <f t="shared" si="189"/>
        <v>0</v>
      </c>
      <c r="EH174" s="134">
        <f t="shared" si="190"/>
        <v>0</v>
      </c>
      <c r="EI174" s="134">
        <f t="shared" si="191"/>
        <v>0</v>
      </c>
      <c r="EJ174" s="134">
        <f t="shared" si="192"/>
        <v>0</v>
      </c>
      <c r="EK174" s="134"/>
      <c r="EL174" s="134"/>
      <c r="EM174" s="134"/>
      <c r="EN174" s="134"/>
      <c r="EP174" s="64">
        <f t="shared" si="208"/>
        <v>332</v>
      </c>
      <c r="EQ174" s="128">
        <f>IFERROR('TLF GC - r3'!CQ174 / 'TLF GC - r3'!CP174, EQ175)</f>
        <v>0</v>
      </c>
      <c r="ER174" s="128">
        <f>IFERROR('TLF GC - r3'!CS174 / 'TLF GC - r3'!CR174, ER175)</f>
        <v>0</v>
      </c>
      <c r="ES174" s="128">
        <f>IFERROR('TLF GC - r3'!CU174 / 'TLF GC - r3'!CT174, ES175)</f>
        <v>0</v>
      </c>
      <c r="ET174" s="128">
        <f>IFERROR('TLF GC - r3'!CW174 / 'TLF GC - r3'!CV174, ET175)</f>
        <v>0</v>
      </c>
      <c r="EU174" s="128">
        <f>IFERROR('TLF GC - r3'!CY174 / 'TLF GC - r3'!CX174, EU175)</f>
        <v>0</v>
      </c>
      <c r="EV174" s="128">
        <f>IFERROR('TLF GC - r3'!DA174 / 'TLF GC - r3'!CZ174, EV175)</f>
        <v>0</v>
      </c>
      <c r="EW174" s="128"/>
      <c r="EX174" s="128"/>
      <c r="EY174" s="128"/>
      <c r="EZ174" s="128"/>
      <c r="FB174" s="129">
        <f>'FF - r3'!A174</f>
        <v>332</v>
      </c>
      <c r="FC174" s="127">
        <f>'FF - r3'!B174</f>
        <v>0</v>
      </c>
      <c r="FD174" s="127">
        <f>'FF - r3'!C174</f>
        <v>4.7786E-3</v>
      </c>
      <c r="FE174" s="127">
        <f>'FF - r3'!D174</f>
        <v>1.43371E-2</v>
      </c>
      <c r="FF174" s="127">
        <f>'FF - r3'!E174</f>
        <v>4.13882E-2</v>
      </c>
      <c r="FG174" s="127">
        <f>'FF - r3'!F174</f>
        <v>7.1630000000000001E-4</v>
      </c>
      <c r="FH174" s="127">
        <f>'FF - r3'!G174</f>
        <v>7.5319999999999998E-4</v>
      </c>
      <c r="FI174" s="127">
        <f>'FF - r3'!H174</f>
        <v>2.2598000000000002E-3</v>
      </c>
      <c r="FJ174" s="127">
        <f>'FF - r3'!I174</f>
        <v>3.02229E-2</v>
      </c>
      <c r="FK174" s="127"/>
      <c r="FL174" s="127"/>
    </row>
    <row r="175" spans="76:168" x14ac:dyDescent="0.45">
      <c r="BX175" s="64">
        <f t="shared" si="234"/>
        <v>334</v>
      </c>
      <c r="BY175" s="119">
        <f t="shared" si="228"/>
        <v>0</v>
      </c>
      <c r="BZ175" s="119">
        <f t="shared" si="209"/>
        <v>0</v>
      </c>
      <c r="CA175" s="119">
        <f t="shared" si="210"/>
        <v>0</v>
      </c>
      <c r="CB175" s="126">
        <f t="shared" si="229"/>
        <v>0</v>
      </c>
      <c r="CC175" s="119">
        <f t="shared" si="211"/>
        <v>0</v>
      </c>
      <c r="CD175" s="119">
        <f t="shared" si="212"/>
        <v>4.7492999999999997E-3</v>
      </c>
      <c r="CE175" s="126">
        <f t="shared" si="230"/>
        <v>0</v>
      </c>
      <c r="CF175" s="119">
        <f t="shared" si="213"/>
        <v>0</v>
      </c>
      <c r="CG175" s="119">
        <f t="shared" si="214"/>
        <v>1.4249400000000001E-2</v>
      </c>
      <c r="CH175" s="126">
        <f t="shared" si="231"/>
        <v>0</v>
      </c>
      <c r="CI175" s="119">
        <f t="shared" si="215"/>
        <v>0</v>
      </c>
      <c r="CJ175" s="119">
        <f t="shared" si="216"/>
        <v>4.1124000000000001E-2</v>
      </c>
      <c r="CK175" s="126">
        <f t="shared" si="232"/>
        <v>0</v>
      </c>
      <c r="CL175" s="119">
        <f t="shared" si="217"/>
        <v>0</v>
      </c>
      <c r="CM175" s="119">
        <f t="shared" si="218"/>
        <v>6.7860000000000001E-4</v>
      </c>
      <c r="CN175" s="126">
        <f t="shared" si="233"/>
        <v>0</v>
      </c>
      <c r="CO175" s="119">
        <f t="shared" si="219"/>
        <v>0</v>
      </c>
      <c r="CP175" s="119">
        <f t="shared" si="220"/>
        <v>7.1140000000000005E-4</v>
      </c>
      <c r="CQ175" s="126"/>
      <c r="CR175" s="119"/>
      <c r="CS175" s="119"/>
      <c r="CT175" s="138"/>
      <c r="CU175" s="119"/>
      <c r="CV175" s="119"/>
      <c r="CW175" s="138"/>
      <c r="CX175" s="119"/>
      <c r="CY175" s="119"/>
      <c r="DF175" s="64">
        <f t="shared" si="196"/>
        <v>334</v>
      </c>
      <c r="DG175" s="134">
        <f t="shared" si="197"/>
        <v>0</v>
      </c>
      <c r="DH175" s="134">
        <f t="shared" si="198"/>
        <v>0</v>
      </c>
      <c r="DI175" s="134">
        <f t="shared" si="199"/>
        <v>0</v>
      </c>
      <c r="DJ175" s="134">
        <f t="shared" si="200"/>
        <v>0</v>
      </c>
      <c r="DK175" s="134">
        <f t="shared" si="201"/>
        <v>0</v>
      </c>
      <c r="DL175" s="134">
        <f t="shared" si="202"/>
        <v>0</v>
      </c>
      <c r="DM175" s="134"/>
      <c r="DN175" s="134"/>
      <c r="DO175" s="134"/>
      <c r="DP175" s="134"/>
      <c r="DQ175" s="32"/>
      <c r="DR175" s="64">
        <f t="shared" si="203"/>
        <v>334</v>
      </c>
      <c r="DS175" s="134">
        <f t="shared" si="221"/>
        <v>0</v>
      </c>
      <c r="DT175" s="134">
        <f t="shared" si="222"/>
        <v>0</v>
      </c>
      <c r="DU175" s="134">
        <f t="shared" si="223"/>
        <v>0</v>
      </c>
      <c r="DV175" s="134">
        <f t="shared" si="224"/>
        <v>0</v>
      </c>
      <c r="DW175" s="134">
        <f t="shared" si="225"/>
        <v>0</v>
      </c>
      <c r="DX175" s="134">
        <f t="shared" si="226"/>
        <v>0</v>
      </c>
      <c r="DY175" s="134"/>
      <c r="DZ175" s="134"/>
      <c r="EA175" s="134"/>
      <c r="EB175" s="134"/>
      <c r="ED175" s="64">
        <f t="shared" si="207"/>
        <v>334</v>
      </c>
      <c r="EE175" s="134">
        <f t="shared" si="187"/>
        <v>0</v>
      </c>
      <c r="EF175" s="134">
        <f t="shared" si="188"/>
        <v>0</v>
      </c>
      <c r="EG175" s="134">
        <f t="shared" si="189"/>
        <v>0</v>
      </c>
      <c r="EH175" s="134">
        <f t="shared" si="190"/>
        <v>0</v>
      </c>
      <c r="EI175" s="134">
        <f t="shared" si="191"/>
        <v>0</v>
      </c>
      <c r="EJ175" s="134">
        <f t="shared" si="192"/>
        <v>0</v>
      </c>
      <c r="EK175" s="134"/>
      <c r="EL175" s="134"/>
      <c r="EM175" s="134"/>
      <c r="EN175" s="134"/>
      <c r="EP175" s="64">
        <f t="shared" si="208"/>
        <v>334</v>
      </c>
      <c r="EQ175" s="128">
        <f>IFERROR('TLF GC - r3'!CQ175 / 'TLF GC - r3'!CP175, EQ176)</f>
        <v>0</v>
      </c>
      <c r="ER175" s="128">
        <f>IFERROR('TLF GC - r3'!CS175 / 'TLF GC - r3'!CR175, ER176)</f>
        <v>0</v>
      </c>
      <c r="ES175" s="128">
        <f>IFERROR('TLF GC - r3'!CU175 / 'TLF GC - r3'!CT175, ES176)</f>
        <v>0</v>
      </c>
      <c r="ET175" s="128">
        <f>IFERROR('TLF GC - r3'!CW175 / 'TLF GC - r3'!CV175, ET176)</f>
        <v>0</v>
      </c>
      <c r="EU175" s="128">
        <f>IFERROR('TLF GC - r3'!CY175 / 'TLF GC - r3'!CX175, EU176)</f>
        <v>0</v>
      </c>
      <c r="EV175" s="128">
        <f>IFERROR('TLF GC - r3'!DA175 / 'TLF GC - r3'!CZ175, EV176)</f>
        <v>0</v>
      </c>
      <c r="EW175" s="128"/>
      <c r="EX175" s="128"/>
      <c r="EY175" s="128"/>
      <c r="EZ175" s="128"/>
      <c r="FB175" s="129">
        <f>'FF - r3'!A175</f>
        <v>334</v>
      </c>
      <c r="FC175" s="127">
        <f>'FF - r3'!B175</f>
        <v>0</v>
      </c>
      <c r="FD175" s="127">
        <f>'FF - r3'!C175</f>
        <v>4.7492999999999997E-3</v>
      </c>
      <c r="FE175" s="127">
        <f>'FF - r3'!D175</f>
        <v>1.4249400000000001E-2</v>
      </c>
      <c r="FF175" s="127">
        <f>'FF - r3'!E175</f>
        <v>4.1124000000000001E-2</v>
      </c>
      <c r="FG175" s="127">
        <f>'FF - r3'!F175</f>
        <v>6.7860000000000001E-4</v>
      </c>
      <c r="FH175" s="127">
        <f>'FF - r3'!G175</f>
        <v>7.1140000000000005E-4</v>
      </c>
      <c r="FI175" s="127">
        <f>'FF - r3'!H175</f>
        <v>2.1343E-3</v>
      </c>
      <c r="FJ175" s="127">
        <f>'FF - r3'!I175</f>
        <v>3.01581E-2</v>
      </c>
      <c r="FK175" s="127"/>
      <c r="FL175" s="127"/>
    </row>
    <row r="176" spans="76:168" x14ac:dyDescent="0.45">
      <c r="BX176" s="64">
        <f t="shared" si="234"/>
        <v>336</v>
      </c>
      <c r="BY176" s="119">
        <f t="shared" si="228"/>
        <v>0</v>
      </c>
      <c r="BZ176" s="119">
        <f t="shared" si="209"/>
        <v>0</v>
      </c>
      <c r="CA176" s="119">
        <f t="shared" si="210"/>
        <v>0</v>
      </c>
      <c r="CB176" s="126">
        <f t="shared" si="229"/>
        <v>0</v>
      </c>
      <c r="CC176" s="119">
        <f t="shared" si="211"/>
        <v>0</v>
      </c>
      <c r="CD176" s="119">
        <f t="shared" si="212"/>
        <v>4.7200999999999996E-3</v>
      </c>
      <c r="CE176" s="126">
        <f t="shared" si="230"/>
        <v>0</v>
      </c>
      <c r="CF176" s="119">
        <f t="shared" si="213"/>
        <v>0</v>
      </c>
      <c r="CG176" s="119">
        <f t="shared" si="214"/>
        <v>1.41616E-2</v>
      </c>
      <c r="CH176" s="126">
        <f t="shared" si="231"/>
        <v>0</v>
      </c>
      <c r="CI176" s="119">
        <f t="shared" si="215"/>
        <v>0</v>
      </c>
      <c r="CJ176" s="119">
        <f t="shared" si="216"/>
        <v>4.0836200000000003E-2</v>
      </c>
      <c r="CK176" s="126">
        <f t="shared" si="232"/>
        <v>0</v>
      </c>
      <c r="CL176" s="119">
        <f t="shared" si="217"/>
        <v>0</v>
      </c>
      <c r="CM176" s="119">
        <f t="shared" si="218"/>
        <v>6.4090000000000002E-4</v>
      </c>
      <c r="CN176" s="126">
        <f t="shared" si="233"/>
        <v>0</v>
      </c>
      <c r="CO176" s="119">
        <f t="shared" si="219"/>
        <v>0</v>
      </c>
      <c r="CP176" s="119">
        <f t="shared" si="220"/>
        <v>6.6149999999999998E-4</v>
      </c>
      <c r="CQ176" s="126"/>
      <c r="CR176" s="119"/>
      <c r="CS176" s="119"/>
      <c r="CT176" s="138"/>
      <c r="CU176" s="119"/>
      <c r="CV176" s="119"/>
      <c r="CW176" s="138"/>
      <c r="CX176" s="119"/>
      <c r="CY176" s="119"/>
      <c r="DF176" s="64">
        <f t="shared" si="196"/>
        <v>336</v>
      </c>
      <c r="DG176" s="134">
        <f t="shared" si="197"/>
        <v>0</v>
      </c>
      <c r="DH176" s="134">
        <f t="shared" si="198"/>
        <v>0</v>
      </c>
      <c r="DI176" s="134">
        <f t="shared" si="199"/>
        <v>0</v>
      </c>
      <c r="DJ176" s="134">
        <f t="shared" si="200"/>
        <v>0</v>
      </c>
      <c r="DK176" s="134">
        <f t="shared" si="201"/>
        <v>0</v>
      </c>
      <c r="DL176" s="134">
        <f t="shared" si="202"/>
        <v>0</v>
      </c>
      <c r="DM176" s="134"/>
      <c r="DN176" s="134"/>
      <c r="DO176" s="134"/>
      <c r="DP176" s="134"/>
      <c r="DQ176" s="32"/>
      <c r="DR176" s="64">
        <f t="shared" si="203"/>
        <v>336</v>
      </c>
      <c r="DS176" s="134">
        <f t="shared" si="221"/>
        <v>0</v>
      </c>
      <c r="DT176" s="134">
        <f t="shared" si="222"/>
        <v>0</v>
      </c>
      <c r="DU176" s="134">
        <f t="shared" si="223"/>
        <v>0</v>
      </c>
      <c r="DV176" s="134">
        <f t="shared" si="224"/>
        <v>0</v>
      </c>
      <c r="DW176" s="134">
        <f t="shared" si="225"/>
        <v>0</v>
      </c>
      <c r="DX176" s="134">
        <f t="shared" si="226"/>
        <v>0</v>
      </c>
      <c r="DY176" s="134"/>
      <c r="DZ176" s="134"/>
      <c r="EA176" s="134"/>
      <c r="EB176" s="134"/>
      <c r="ED176" s="64">
        <f t="shared" si="207"/>
        <v>336</v>
      </c>
      <c r="EE176" s="134">
        <f t="shared" si="187"/>
        <v>0</v>
      </c>
      <c r="EF176" s="134">
        <f t="shared" si="188"/>
        <v>0</v>
      </c>
      <c r="EG176" s="134">
        <f t="shared" si="189"/>
        <v>0</v>
      </c>
      <c r="EH176" s="134">
        <f t="shared" si="190"/>
        <v>0</v>
      </c>
      <c r="EI176" s="134">
        <f t="shared" si="191"/>
        <v>0</v>
      </c>
      <c r="EJ176" s="134">
        <f t="shared" si="192"/>
        <v>0</v>
      </c>
      <c r="EK176" s="134"/>
      <c r="EL176" s="134"/>
      <c r="EM176" s="134"/>
      <c r="EN176" s="134"/>
      <c r="EP176" s="64">
        <f t="shared" si="208"/>
        <v>336</v>
      </c>
      <c r="EQ176" s="128">
        <f>IFERROR('TLF GC - r3'!CQ176 / 'TLF GC - r3'!CP176, EQ177)</f>
        <v>0</v>
      </c>
      <c r="ER176" s="128">
        <f>IFERROR('TLF GC - r3'!CS176 / 'TLF GC - r3'!CR176, ER177)</f>
        <v>0</v>
      </c>
      <c r="ES176" s="128">
        <f>IFERROR('TLF GC - r3'!CU176 / 'TLF GC - r3'!CT176, ES177)</f>
        <v>0</v>
      </c>
      <c r="ET176" s="128">
        <f>IFERROR('TLF GC - r3'!CW176 / 'TLF GC - r3'!CV176, ET177)</f>
        <v>0</v>
      </c>
      <c r="EU176" s="128">
        <f>IFERROR('TLF GC - r3'!CY176 / 'TLF GC - r3'!CX176, EU177)</f>
        <v>0</v>
      </c>
      <c r="EV176" s="128">
        <f>IFERROR('TLF GC - r3'!DA176 / 'TLF GC - r3'!CZ176, EV177)</f>
        <v>0</v>
      </c>
      <c r="EW176" s="128"/>
      <c r="EX176" s="128"/>
      <c r="EY176" s="128"/>
      <c r="EZ176" s="128"/>
      <c r="FB176" s="129">
        <f>'FF - r3'!A176</f>
        <v>336</v>
      </c>
      <c r="FC176" s="127">
        <f>'FF - r3'!B176</f>
        <v>0</v>
      </c>
      <c r="FD176" s="127">
        <f>'FF - r3'!C176</f>
        <v>4.7200999999999996E-3</v>
      </c>
      <c r="FE176" s="127">
        <f>'FF - r3'!D176</f>
        <v>1.41616E-2</v>
      </c>
      <c r="FF176" s="127">
        <f>'FF - r3'!E176</f>
        <v>4.0836200000000003E-2</v>
      </c>
      <c r="FG176" s="127">
        <f>'FF - r3'!F176</f>
        <v>6.4090000000000002E-4</v>
      </c>
      <c r="FH176" s="127">
        <f>'FF - r3'!G176</f>
        <v>6.6149999999999998E-4</v>
      </c>
      <c r="FI176" s="127">
        <f>'FF - r3'!H176</f>
        <v>1.9848000000000001E-3</v>
      </c>
      <c r="FJ176" s="127">
        <f>'FF - r3'!I176</f>
        <v>3.00933E-2</v>
      </c>
      <c r="FK176" s="127"/>
      <c r="FL176" s="127"/>
    </row>
    <row r="177" spans="76:168" x14ac:dyDescent="0.45">
      <c r="BX177" s="64">
        <f t="shared" si="234"/>
        <v>338</v>
      </c>
      <c r="BY177" s="119">
        <f t="shared" si="228"/>
        <v>0</v>
      </c>
      <c r="BZ177" s="119">
        <f t="shared" si="209"/>
        <v>0</v>
      </c>
      <c r="CA177" s="119">
        <f t="shared" si="210"/>
        <v>0</v>
      </c>
      <c r="CB177" s="126">
        <f t="shared" si="229"/>
        <v>0</v>
      </c>
      <c r="CC177" s="119">
        <f t="shared" si="211"/>
        <v>0</v>
      </c>
      <c r="CD177" s="119">
        <f t="shared" si="212"/>
        <v>4.6908000000000002E-3</v>
      </c>
      <c r="CE177" s="126">
        <f t="shared" si="230"/>
        <v>0</v>
      </c>
      <c r="CF177" s="119">
        <f t="shared" si="213"/>
        <v>0</v>
      </c>
      <c r="CG177" s="119">
        <f t="shared" si="214"/>
        <v>1.40739E-2</v>
      </c>
      <c r="CH177" s="126">
        <f t="shared" si="231"/>
        <v>0</v>
      </c>
      <c r="CI177" s="119">
        <f t="shared" si="215"/>
        <v>0</v>
      </c>
      <c r="CJ177" s="119">
        <f t="shared" si="216"/>
        <v>4.0524999999999999E-2</v>
      </c>
      <c r="CK177" s="126">
        <f t="shared" si="232"/>
        <v>0</v>
      </c>
      <c r="CL177" s="119">
        <f t="shared" si="217"/>
        <v>0</v>
      </c>
      <c r="CM177" s="119">
        <f t="shared" si="218"/>
        <v>6.0320000000000003E-4</v>
      </c>
      <c r="CN177" s="126">
        <f t="shared" si="233"/>
        <v>0</v>
      </c>
      <c r="CO177" s="119">
        <f t="shared" si="219"/>
        <v>0</v>
      </c>
      <c r="CP177" s="119">
        <f t="shared" si="220"/>
        <v>6.0380000000000004E-4</v>
      </c>
      <c r="CQ177" s="126"/>
      <c r="CR177" s="119"/>
      <c r="CS177" s="119"/>
      <c r="CT177" s="138"/>
      <c r="CU177" s="119"/>
      <c r="CV177" s="119"/>
      <c r="CW177" s="138"/>
      <c r="CX177" s="119"/>
      <c r="CY177" s="119"/>
      <c r="DF177" s="64">
        <f t="shared" si="196"/>
        <v>338</v>
      </c>
      <c r="DG177" s="134">
        <f t="shared" si="197"/>
        <v>0</v>
      </c>
      <c r="DH177" s="134">
        <f t="shared" si="198"/>
        <v>0</v>
      </c>
      <c r="DI177" s="134">
        <f t="shared" si="199"/>
        <v>0</v>
      </c>
      <c r="DJ177" s="134">
        <f t="shared" si="200"/>
        <v>0</v>
      </c>
      <c r="DK177" s="134">
        <f t="shared" si="201"/>
        <v>0</v>
      </c>
      <c r="DL177" s="134">
        <f t="shared" si="202"/>
        <v>0</v>
      </c>
      <c r="DM177" s="134"/>
      <c r="DN177" s="134"/>
      <c r="DO177" s="134"/>
      <c r="DP177" s="134"/>
      <c r="DQ177" s="32"/>
      <c r="DR177" s="64">
        <f t="shared" si="203"/>
        <v>338</v>
      </c>
      <c r="DS177" s="134">
        <f t="shared" si="221"/>
        <v>0</v>
      </c>
      <c r="DT177" s="134">
        <f t="shared" si="222"/>
        <v>0</v>
      </c>
      <c r="DU177" s="134">
        <f t="shared" si="223"/>
        <v>0</v>
      </c>
      <c r="DV177" s="134">
        <f t="shared" si="224"/>
        <v>0</v>
      </c>
      <c r="DW177" s="134">
        <f t="shared" si="225"/>
        <v>0</v>
      </c>
      <c r="DX177" s="134">
        <f t="shared" si="226"/>
        <v>0</v>
      </c>
      <c r="DY177" s="134"/>
      <c r="DZ177" s="134"/>
      <c r="EA177" s="134"/>
      <c r="EB177" s="134"/>
      <c r="ED177" s="64">
        <f t="shared" si="207"/>
        <v>338</v>
      </c>
      <c r="EE177" s="134">
        <f t="shared" si="187"/>
        <v>0</v>
      </c>
      <c r="EF177" s="134">
        <f t="shared" si="188"/>
        <v>0</v>
      </c>
      <c r="EG177" s="134">
        <f t="shared" si="189"/>
        <v>0</v>
      </c>
      <c r="EH177" s="134">
        <f t="shared" si="190"/>
        <v>0</v>
      </c>
      <c r="EI177" s="134">
        <f t="shared" si="191"/>
        <v>0</v>
      </c>
      <c r="EJ177" s="134">
        <f t="shared" si="192"/>
        <v>0</v>
      </c>
      <c r="EK177" s="134"/>
      <c r="EL177" s="134"/>
      <c r="EM177" s="134"/>
      <c r="EN177" s="134"/>
      <c r="EP177" s="64">
        <f t="shared" si="208"/>
        <v>338</v>
      </c>
      <c r="EQ177" s="128">
        <f>IFERROR('TLF GC - r3'!CQ177 / 'TLF GC - r3'!CP177, EQ178)</f>
        <v>0</v>
      </c>
      <c r="ER177" s="128">
        <f>IFERROR('TLF GC - r3'!CS177 / 'TLF GC - r3'!CR177, ER178)</f>
        <v>0</v>
      </c>
      <c r="ES177" s="128">
        <f>IFERROR('TLF GC - r3'!CU177 / 'TLF GC - r3'!CT177, ES178)</f>
        <v>0</v>
      </c>
      <c r="ET177" s="128">
        <f>IFERROR('TLF GC - r3'!CW177 / 'TLF GC - r3'!CV177, ET178)</f>
        <v>0</v>
      </c>
      <c r="EU177" s="128">
        <f>IFERROR('TLF GC - r3'!CY177 / 'TLF GC - r3'!CX177, EU178)</f>
        <v>0</v>
      </c>
      <c r="EV177" s="128">
        <f>IFERROR('TLF GC - r3'!DA177 / 'TLF GC - r3'!CZ177, EV178)</f>
        <v>0</v>
      </c>
      <c r="EW177" s="128"/>
      <c r="EX177" s="128"/>
      <c r="EY177" s="128"/>
      <c r="EZ177" s="128"/>
      <c r="FB177" s="129">
        <f>'FF - r3'!A177</f>
        <v>338</v>
      </c>
      <c r="FC177" s="127">
        <f>'FF - r3'!B177</f>
        <v>0</v>
      </c>
      <c r="FD177" s="127">
        <f>'FF - r3'!C177</f>
        <v>4.6908000000000002E-3</v>
      </c>
      <c r="FE177" s="127">
        <f>'FF - r3'!D177</f>
        <v>1.40739E-2</v>
      </c>
      <c r="FF177" s="127">
        <f>'FF - r3'!E177</f>
        <v>4.0524999999999999E-2</v>
      </c>
      <c r="FG177" s="127">
        <f>'FF - r3'!F177</f>
        <v>6.0320000000000003E-4</v>
      </c>
      <c r="FH177" s="127">
        <f>'FF - r3'!G177</f>
        <v>6.0380000000000004E-4</v>
      </c>
      <c r="FI177" s="127">
        <f>'FF - r3'!H177</f>
        <v>1.8115E-3</v>
      </c>
      <c r="FJ177" s="127">
        <f>'FF - r3'!I177</f>
        <v>3.00285E-2</v>
      </c>
      <c r="FK177" s="127"/>
      <c r="FL177" s="127"/>
    </row>
    <row r="178" spans="76:168" x14ac:dyDescent="0.45">
      <c r="BX178" s="64">
        <f t="shared" si="234"/>
        <v>340</v>
      </c>
      <c r="BY178" s="119">
        <f t="shared" si="228"/>
        <v>0</v>
      </c>
      <c r="BZ178" s="119">
        <f t="shared" si="209"/>
        <v>0</v>
      </c>
      <c r="CA178" s="119">
        <f t="shared" si="210"/>
        <v>0</v>
      </c>
      <c r="CB178" s="126">
        <f t="shared" si="229"/>
        <v>0</v>
      </c>
      <c r="CC178" s="119">
        <f t="shared" si="211"/>
        <v>0</v>
      </c>
      <c r="CD178" s="119">
        <f t="shared" si="212"/>
        <v>4.6616000000000001E-3</v>
      </c>
      <c r="CE178" s="126">
        <f t="shared" si="230"/>
        <v>0</v>
      </c>
      <c r="CF178" s="119">
        <f t="shared" si="213"/>
        <v>0</v>
      </c>
      <c r="CG178" s="119">
        <f t="shared" si="214"/>
        <v>1.39861E-2</v>
      </c>
      <c r="CH178" s="126">
        <f t="shared" si="231"/>
        <v>0</v>
      </c>
      <c r="CI178" s="119">
        <f t="shared" si="215"/>
        <v>0</v>
      </c>
      <c r="CJ178" s="119">
        <f t="shared" si="216"/>
        <v>4.0213800000000001E-2</v>
      </c>
      <c r="CK178" s="126">
        <f t="shared" si="232"/>
        <v>0</v>
      </c>
      <c r="CL178" s="119">
        <f t="shared" si="217"/>
        <v>0</v>
      </c>
      <c r="CM178" s="119">
        <f t="shared" si="218"/>
        <v>5.6550000000000003E-4</v>
      </c>
      <c r="CN178" s="126">
        <f t="shared" si="233"/>
        <v>0</v>
      </c>
      <c r="CO178" s="119">
        <f t="shared" si="219"/>
        <v>0</v>
      </c>
      <c r="CP178" s="119">
        <f t="shared" si="220"/>
        <v>5.3799999999999996E-4</v>
      </c>
      <c r="CQ178" s="126"/>
      <c r="CR178" s="119"/>
      <c r="CS178" s="119"/>
      <c r="CT178" s="138"/>
      <c r="CU178" s="119"/>
      <c r="CV178" s="119"/>
      <c r="CW178" s="138"/>
      <c r="CX178" s="119"/>
      <c r="CY178" s="119"/>
      <c r="DF178" s="64">
        <f t="shared" si="196"/>
        <v>340</v>
      </c>
      <c r="DG178" s="134">
        <f t="shared" si="197"/>
        <v>0</v>
      </c>
      <c r="DH178" s="134">
        <f t="shared" si="198"/>
        <v>0</v>
      </c>
      <c r="DI178" s="134">
        <f t="shared" si="199"/>
        <v>0</v>
      </c>
      <c r="DJ178" s="134">
        <f t="shared" si="200"/>
        <v>0</v>
      </c>
      <c r="DK178" s="134">
        <f t="shared" si="201"/>
        <v>0</v>
      </c>
      <c r="DL178" s="134">
        <f t="shared" si="202"/>
        <v>0</v>
      </c>
      <c r="DM178" s="134"/>
      <c r="DN178" s="134"/>
      <c r="DO178" s="134"/>
      <c r="DP178" s="134"/>
      <c r="DQ178" s="32"/>
      <c r="DR178" s="64">
        <f t="shared" si="203"/>
        <v>340</v>
      </c>
      <c r="DS178" s="134">
        <f t="shared" si="221"/>
        <v>0</v>
      </c>
      <c r="DT178" s="134">
        <f t="shared" si="222"/>
        <v>0</v>
      </c>
      <c r="DU178" s="134">
        <f t="shared" si="223"/>
        <v>0</v>
      </c>
      <c r="DV178" s="134">
        <f t="shared" si="224"/>
        <v>0</v>
      </c>
      <c r="DW178" s="134">
        <f t="shared" si="225"/>
        <v>0</v>
      </c>
      <c r="DX178" s="134">
        <f t="shared" si="226"/>
        <v>0</v>
      </c>
      <c r="DY178" s="134"/>
      <c r="DZ178" s="134"/>
      <c r="EA178" s="134"/>
      <c r="EB178" s="134"/>
      <c r="ED178" s="64">
        <f t="shared" si="207"/>
        <v>340</v>
      </c>
      <c r="EE178" s="134">
        <f t="shared" si="187"/>
        <v>0</v>
      </c>
      <c r="EF178" s="134">
        <f t="shared" si="188"/>
        <v>0</v>
      </c>
      <c r="EG178" s="134">
        <f t="shared" si="189"/>
        <v>0</v>
      </c>
      <c r="EH178" s="134">
        <f t="shared" si="190"/>
        <v>0</v>
      </c>
      <c r="EI178" s="134">
        <f t="shared" si="191"/>
        <v>0</v>
      </c>
      <c r="EJ178" s="134">
        <f t="shared" si="192"/>
        <v>0</v>
      </c>
      <c r="EK178" s="134"/>
      <c r="EL178" s="134"/>
      <c r="EM178" s="134"/>
      <c r="EN178" s="134"/>
      <c r="EP178" s="64">
        <f t="shared" si="208"/>
        <v>340</v>
      </c>
      <c r="EQ178" s="128">
        <f>IFERROR('TLF GC - r3'!CQ178 / 'TLF GC - r3'!CP178, EQ179)</f>
        <v>0</v>
      </c>
      <c r="ER178" s="128">
        <f>IFERROR('TLF GC - r3'!CS178 / 'TLF GC - r3'!CR178, ER179)</f>
        <v>0</v>
      </c>
      <c r="ES178" s="128">
        <f>IFERROR('TLF GC - r3'!CU178 / 'TLF GC - r3'!CT178, ES179)</f>
        <v>0</v>
      </c>
      <c r="ET178" s="128">
        <f>IFERROR('TLF GC - r3'!CW178 / 'TLF GC - r3'!CV178, ET179)</f>
        <v>0</v>
      </c>
      <c r="EU178" s="128">
        <f>IFERROR('TLF GC - r3'!CY178 / 'TLF GC - r3'!CX178, EU179)</f>
        <v>0</v>
      </c>
      <c r="EV178" s="128">
        <f>IFERROR('TLF GC - r3'!DA178 / 'TLF GC - r3'!CZ178, EV179)</f>
        <v>0</v>
      </c>
      <c r="EW178" s="128"/>
      <c r="EX178" s="128"/>
      <c r="EY178" s="128"/>
      <c r="EZ178" s="128"/>
      <c r="FB178" s="129">
        <f>'FF - r3'!A178</f>
        <v>340</v>
      </c>
      <c r="FC178" s="127">
        <f>'FF - r3'!B178</f>
        <v>0</v>
      </c>
      <c r="FD178" s="127">
        <f>'FF - r3'!C178</f>
        <v>4.6616000000000001E-3</v>
      </c>
      <c r="FE178" s="127">
        <f>'FF - r3'!D178</f>
        <v>1.39861E-2</v>
      </c>
      <c r="FF178" s="127">
        <f>'FF - r3'!E178</f>
        <v>4.0213800000000001E-2</v>
      </c>
      <c r="FG178" s="127">
        <f>'FF - r3'!F178</f>
        <v>5.6550000000000003E-4</v>
      </c>
      <c r="FH178" s="127">
        <f>'FF - r3'!G178</f>
        <v>5.3799999999999996E-4</v>
      </c>
      <c r="FI178" s="127">
        <f>'FF - r3'!H178</f>
        <v>1.6142000000000001E-3</v>
      </c>
      <c r="FJ178" s="127">
        <f>'FF - r3'!I178</f>
        <v>2.99636E-2</v>
      </c>
      <c r="FK178" s="127"/>
      <c r="FL178" s="127"/>
    </row>
    <row r="179" spans="76:168" x14ac:dyDescent="0.45">
      <c r="BX179" s="64">
        <f t="shared" si="234"/>
        <v>342</v>
      </c>
      <c r="BY179" s="119">
        <f t="shared" si="228"/>
        <v>0</v>
      </c>
      <c r="BZ179" s="119">
        <f t="shared" si="209"/>
        <v>0</v>
      </c>
      <c r="CA179" s="119">
        <f t="shared" si="210"/>
        <v>0</v>
      </c>
      <c r="CB179" s="126">
        <f t="shared" si="229"/>
        <v>0</v>
      </c>
      <c r="CC179" s="119">
        <f t="shared" si="211"/>
        <v>0</v>
      </c>
      <c r="CD179" s="119">
        <f t="shared" si="212"/>
        <v>4.6322999999999998E-3</v>
      </c>
      <c r="CE179" s="126">
        <f t="shared" si="230"/>
        <v>0</v>
      </c>
      <c r="CF179" s="119">
        <f t="shared" si="213"/>
        <v>0</v>
      </c>
      <c r="CG179" s="119">
        <f t="shared" si="214"/>
        <v>1.38984E-2</v>
      </c>
      <c r="CH179" s="126">
        <f t="shared" si="231"/>
        <v>0</v>
      </c>
      <c r="CI179" s="119">
        <f t="shared" si="215"/>
        <v>0</v>
      </c>
      <c r="CJ179" s="119">
        <f t="shared" si="216"/>
        <v>3.9902600000000003E-2</v>
      </c>
      <c r="CK179" s="126">
        <f t="shared" si="232"/>
        <v>0</v>
      </c>
      <c r="CL179" s="119">
        <f t="shared" si="217"/>
        <v>0</v>
      </c>
      <c r="CM179" s="119">
        <f t="shared" si="218"/>
        <v>5.2780000000000004E-4</v>
      </c>
      <c r="CN179" s="126">
        <f t="shared" si="233"/>
        <v>0</v>
      </c>
      <c r="CO179" s="119">
        <f t="shared" si="219"/>
        <v>0</v>
      </c>
      <c r="CP179" s="119">
        <f t="shared" si="220"/>
        <v>4.6430000000000001E-4</v>
      </c>
      <c r="CQ179" s="126"/>
      <c r="CR179" s="119"/>
      <c r="CS179" s="119"/>
      <c r="CT179" s="138"/>
      <c r="CU179" s="119"/>
      <c r="CV179" s="119"/>
      <c r="CW179" s="138"/>
      <c r="CX179" s="119"/>
      <c r="CY179" s="119"/>
      <c r="DF179" s="64">
        <f t="shared" si="196"/>
        <v>342</v>
      </c>
      <c r="DG179" s="134">
        <f t="shared" si="197"/>
        <v>0</v>
      </c>
      <c r="DH179" s="134">
        <f t="shared" si="198"/>
        <v>0</v>
      </c>
      <c r="DI179" s="134">
        <f t="shared" si="199"/>
        <v>0</v>
      </c>
      <c r="DJ179" s="134">
        <f t="shared" si="200"/>
        <v>0</v>
      </c>
      <c r="DK179" s="134">
        <f t="shared" si="201"/>
        <v>0</v>
      </c>
      <c r="DL179" s="134">
        <f t="shared" si="202"/>
        <v>0</v>
      </c>
      <c r="DM179" s="134"/>
      <c r="DN179" s="134"/>
      <c r="DO179" s="134"/>
      <c r="DP179" s="134"/>
      <c r="DQ179" s="32"/>
      <c r="DR179" s="64">
        <f t="shared" si="203"/>
        <v>342</v>
      </c>
      <c r="DS179" s="134">
        <f t="shared" si="221"/>
        <v>0</v>
      </c>
      <c r="DT179" s="134">
        <f t="shared" si="222"/>
        <v>0</v>
      </c>
      <c r="DU179" s="134">
        <f t="shared" si="223"/>
        <v>0</v>
      </c>
      <c r="DV179" s="134">
        <f t="shared" si="224"/>
        <v>0</v>
      </c>
      <c r="DW179" s="134">
        <f t="shared" si="225"/>
        <v>0</v>
      </c>
      <c r="DX179" s="134">
        <f t="shared" si="226"/>
        <v>0</v>
      </c>
      <c r="DY179" s="134"/>
      <c r="DZ179" s="134"/>
      <c r="EA179" s="134"/>
      <c r="EB179" s="134"/>
      <c r="ED179" s="64">
        <f t="shared" si="207"/>
        <v>342</v>
      </c>
      <c r="EE179" s="134">
        <f t="shared" si="187"/>
        <v>0</v>
      </c>
      <c r="EF179" s="134">
        <f t="shared" si="188"/>
        <v>0</v>
      </c>
      <c r="EG179" s="134">
        <f t="shared" si="189"/>
        <v>0</v>
      </c>
      <c r="EH179" s="134">
        <f t="shared" si="190"/>
        <v>0</v>
      </c>
      <c r="EI179" s="134">
        <f t="shared" si="191"/>
        <v>0</v>
      </c>
      <c r="EJ179" s="134">
        <f t="shared" si="192"/>
        <v>0</v>
      </c>
      <c r="EK179" s="134"/>
      <c r="EL179" s="134"/>
      <c r="EM179" s="134"/>
      <c r="EN179" s="134"/>
      <c r="EP179" s="64">
        <f t="shared" si="208"/>
        <v>342</v>
      </c>
      <c r="EQ179" s="128">
        <f>IFERROR('TLF GC - r3'!CQ179 / 'TLF GC - r3'!CP179, EQ180)</f>
        <v>0</v>
      </c>
      <c r="ER179" s="128">
        <f>IFERROR('TLF GC - r3'!CS179 / 'TLF GC - r3'!CR179, ER180)</f>
        <v>0</v>
      </c>
      <c r="ES179" s="128">
        <f>IFERROR('TLF GC - r3'!CU179 / 'TLF GC - r3'!CT179, ES180)</f>
        <v>0</v>
      </c>
      <c r="ET179" s="128">
        <f>IFERROR('TLF GC - r3'!CW179 / 'TLF GC - r3'!CV179, ET180)</f>
        <v>0</v>
      </c>
      <c r="EU179" s="128">
        <f>IFERROR('TLF GC - r3'!CY179 / 'TLF GC - r3'!CX179, EU180)</f>
        <v>0</v>
      </c>
      <c r="EV179" s="128">
        <f>IFERROR('TLF GC - r3'!DA179 / 'TLF GC - r3'!CZ179, EV180)</f>
        <v>0</v>
      </c>
      <c r="EW179" s="128"/>
      <c r="EX179" s="128"/>
      <c r="EY179" s="128"/>
      <c r="EZ179" s="128"/>
      <c r="FB179" s="129">
        <f>'FF - r3'!A179</f>
        <v>342</v>
      </c>
      <c r="FC179" s="127">
        <f>'FF - r3'!B179</f>
        <v>0</v>
      </c>
      <c r="FD179" s="127">
        <f>'FF - r3'!C179</f>
        <v>4.6322999999999998E-3</v>
      </c>
      <c r="FE179" s="127">
        <f>'FF - r3'!D179</f>
        <v>1.38984E-2</v>
      </c>
      <c r="FF179" s="127">
        <f>'FF - r3'!E179</f>
        <v>3.9902600000000003E-2</v>
      </c>
      <c r="FG179" s="127">
        <f>'FF - r3'!F179</f>
        <v>5.2780000000000004E-4</v>
      </c>
      <c r="FH179" s="127">
        <f>'FF - r3'!G179</f>
        <v>4.6430000000000001E-4</v>
      </c>
      <c r="FI179" s="127">
        <f>'FF - r3'!H179</f>
        <v>1.3929999999999999E-3</v>
      </c>
      <c r="FJ179" s="127">
        <f>'FF - r3'!I179</f>
        <v>2.98988E-2</v>
      </c>
      <c r="FK179" s="127"/>
      <c r="FL179" s="127"/>
    </row>
    <row r="180" spans="76:168" x14ac:dyDescent="0.45">
      <c r="BX180" s="64">
        <f t="shared" si="234"/>
        <v>344</v>
      </c>
      <c r="BY180" s="119">
        <f t="shared" si="228"/>
        <v>0</v>
      </c>
      <c r="BZ180" s="119">
        <f t="shared" si="209"/>
        <v>0</v>
      </c>
      <c r="CA180" s="119">
        <f t="shared" si="210"/>
        <v>0</v>
      </c>
      <c r="CB180" s="126">
        <f t="shared" si="229"/>
        <v>0</v>
      </c>
      <c r="CC180" s="119">
        <f t="shared" si="211"/>
        <v>0</v>
      </c>
      <c r="CD180" s="119">
        <f t="shared" si="212"/>
        <v>3.7058999999999998E-3</v>
      </c>
      <c r="CE180" s="126">
        <f t="shared" si="230"/>
        <v>0</v>
      </c>
      <c r="CF180" s="119">
        <f t="shared" si="213"/>
        <v>0</v>
      </c>
      <c r="CG180" s="119">
        <f t="shared" si="214"/>
        <v>1.11187E-2</v>
      </c>
      <c r="CH180" s="126">
        <f t="shared" si="231"/>
        <v>0</v>
      </c>
      <c r="CI180" s="119">
        <f t="shared" si="215"/>
        <v>0</v>
      </c>
      <c r="CJ180" s="119">
        <f t="shared" si="216"/>
        <v>3.9591399999999999E-2</v>
      </c>
      <c r="CK180" s="126">
        <f t="shared" si="232"/>
        <v>0</v>
      </c>
      <c r="CL180" s="119">
        <f t="shared" si="217"/>
        <v>0</v>
      </c>
      <c r="CM180" s="119">
        <f t="shared" si="218"/>
        <v>4.9010000000000004E-4</v>
      </c>
      <c r="CN180" s="126">
        <f t="shared" si="233"/>
        <v>0</v>
      </c>
      <c r="CO180" s="119">
        <f t="shared" si="219"/>
        <v>0</v>
      </c>
      <c r="CP180" s="119">
        <f t="shared" si="220"/>
        <v>3.9149999999999998E-4</v>
      </c>
      <c r="CQ180" s="126"/>
      <c r="CR180" s="119"/>
      <c r="CS180" s="119"/>
      <c r="CT180" s="138"/>
      <c r="CU180" s="119"/>
      <c r="CV180" s="119"/>
      <c r="CW180" s="138"/>
      <c r="CX180" s="119"/>
      <c r="CY180" s="119"/>
      <c r="DF180" s="64">
        <f t="shared" si="196"/>
        <v>344</v>
      </c>
      <c r="DG180" s="134">
        <f t="shared" si="197"/>
        <v>0</v>
      </c>
      <c r="DH180" s="134">
        <f t="shared" si="198"/>
        <v>0</v>
      </c>
      <c r="DI180" s="134">
        <f t="shared" si="199"/>
        <v>0</v>
      </c>
      <c r="DJ180" s="134">
        <f t="shared" si="200"/>
        <v>0</v>
      </c>
      <c r="DK180" s="134">
        <f t="shared" si="201"/>
        <v>0</v>
      </c>
      <c r="DL180" s="134">
        <f t="shared" si="202"/>
        <v>0</v>
      </c>
      <c r="DM180" s="134"/>
      <c r="DN180" s="134"/>
      <c r="DO180" s="134"/>
      <c r="DP180" s="134"/>
      <c r="DQ180" s="32"/>
      <c r="DR180" s="64">
        <f t="shared" si="203"/>
        <v>344</v>
      </c>
      <c r="DS180" s="134">
        <f t="shared" si="221"/>
        <v>0</v>
      </c>
      <c r="DT180" s="134">
        <f t="shared" si="222"/>
        <v>0</v>
      </c>
      <c r="DU180" s="134">
        <f t="shared" si="223"/>
        <v>0</v>
      </c>
      <c r="DV180" s="134">
        <f t="shared" si="224"/>
        <v>0</v>
      </c>
      <c r="DW180" s="134">
        <f t="shared" si="225"/>
        <v>0</v>
      </c>
      <c r="DX180" s="134">
        <f t="shared" si="226"/>
        <v>0</v>
      </c>
      <c r="DY180" s="134"/>
      <c r="DZ180" s="134"/>
      <c r="EA180" s="134"/>
      <c r="EB180" s="134"/>
      <c r="ED180" s="64">
        <f t="shared" si="207"/>
        <v>344</v>
      </c>
      <c r="EE180" s="134">
        <f t="shared" si="187"/>
        <v>0</v>
      </c>
      <c r="EF180" s="134">
        <f t="shared" si="188"/>
        <v>0</v>
      </c>
      <c r="EG180" s="134">
        <f t="shared" si="189"/>
        <v>0</v>
      </c>
      <c r="EH180" s="134">
        <f t="shared" si="190"/>
        <v>0</v>
      </c>
      <c r="EI180" s="134">
        <f t="shared" si="191"/>
        <v>0</v>
      </c>
      <c r="EJ180" s="134">
        <f t="shared" si="192"/>
        <v>0</v>
      </c>
      <c r="EK180" s="134"/>
      <c r="EL180" s="134"/>
      <c r="EM180" s="134"/>
      <c r="EN180" s="134"/>
      <c r="EP180" s="64">
        <f t="shared" si="208"/>
        <v>344</v>
      </c>
      <c r="EQ180" s="128">
        <f>IFERROR('TLF GC - r3'!CQ180 / 'TLF GC - r3'!CP180, EQ181)</f>
        <v>0</v>
      </c>
      <c r="ER180" s="128">
        <f>IFERROR('TLF GC - r3'!CS180 / 'TLF GC - r3'!CR180, ER181)</f>
        <v>0</v>
      </c>
      <c r="ES180" s="128">
        <f>IFERROR('TLF GC - r3'!CU180 / 'TLF GC - r3'!CT180, ES181)</f>
        <v>0</v>
      </c>
      <c r="ET180" s="128">
        <f>IFERROR('TLF GC - r3'!CW180 / 'TLF GC - r3'!CV180, ET181)</f>
        <v>0</v>
      </c>
      <c r="EU180" s="128">
        <f>IFERROR('TLF GC - r3'!CY180 / 'TLF GC - r3'!CX180, EU181)</f>
        <v>0</v>
      </c>
      <c r="EV180" s="128">
        <f>IFERROR('TLF GC - r3'!DA180 / 'TLF GC - r3'!CZ180, EV181)</f>
        <v>0</v>
      </c>
      <c r="EW180" s="128"/>
      <c r="EX180" s="128"/>
      <c r="EY180" s="128"/>
      <c r="EZ180" s="128"/>
      <c r="FB180" s="129">
        <f>'FF - r3'!A180</f>
        <v>344</v>
      </c>
      <c r="FC180" s="127">
        <f>'FF - r3'!B180</f>
        <v>0</v>
      </c>
      <c r="FD180" s="127">
        <f>'FF - r3'!C180</f>
        <v>3.7058999999999998E-3</v>
      </c>
      <c r="FE180" s="127">
        <f>'FF - r3'!D180</f>
        <v>1.11187E-2</v>
      </c>
      <c r="FF180" s="127">
        <f>'FF - r3'!E180</f>
        <v>3.9591399999999999E-2</v>
      </c>
      <c r="FG180" s="127">
        <f>'FF - r3'!F180</f>
        <v>4.9010000000000004E-4</v>
      </c>
      <c r="FH180" s="127">
        <f>'FF - r3'!G180</f>
        <v>3.9149999999999998E-4</v>
      </c>
      <c r="FI180" s="127">
        <f>'FF - r3'!H180</f>
        <v>1.1745E-3</v>
      </c>
      <c r="FJ180" s="127">
        <f>'FF - r3'!I180</f>
        <v>2.9833999999999999E-2</v>
      </c>
      <c r="FK180" s="127"/>
      <c r="FL180" s="127"/>
    </row>
    <row r="181" spans="76:168" x14ac:dyDescent="0.45">
      <c r="BX181" s="64">
        <f t="shared" si="234"/>
        <v>346</v>
      </c>
      <c r="BY181" s="119">
        <f t="shared" si="228"/>
        <v>0</v>
      </c>
      <c r="BZ181" s="119">
        <f t="shared" si="209"/>
        <v>0</v>
      </c>
      <c r="CA181" s="119">
        <f t="shared" si="210"/>
        <v>0</v>
      </c>
      <c r="CB181" s="126">
        <f t="shared" si="229"/>
        <v>0</v>
      </c>
      <c r="CC181" s="119">
        <f t="shared" si="211"/>
        <v>0</v>
      </c>
      <c r="CD181" s="119">
        <f t="shared" si="212"/>
        <v>2.7794E-3</v>
      </c>
      <c r="CE181" s="126">
        <f t="shared" si="230"/>
        <v>0</v>
      </c>
      <c r="CF181" s="119">
        <f t="shared" si="213"/>
        <v>0</v>
      </c>
      <c r="CG181" s="119">
        <f t="shared" si="214"/>
        <v>8.3389999999999992E-3</v>
      </c>
      <c r="CH181" s="126">
        <f t="shared" si="231"/>
        <v>0</v>
      </c>
      <c r="CI181" s="119">
        <f t="shared" si="215"/>
        <v>0</v>
      </c>
      <c r="CJ181" s="119">
        <f t="shared" si="216"/>
        <v>3.9280299999999997E-2</v>
      </c>
      <c r="CK181" s="126">
        <f t="shared" si="232"/>
        <v>0</v>
      </c>
      <c r="CL181" s="119">
        <f t="shared" si="217"/>
        <v>0</v>
      </c>
      <c r="CM181" s="119">
        <f t="shared" si="218"/>
        <v>4.5239999999999999E-4</v>
      </c>
      <c r="CN181" s="126">
        <f t="shared" si="233"/>
        <v>0</v>
      </c>
      <c r="CO181" s="119">
        <f t="shared" si="219"/>
        <v>0</v>
      </c>
      <c r="CP181" s="119">
        <f t="shared" si="220"/>
        <v>3.1950000000000001E-4</v>
      </c>
      <c r="CQ181" s="126"/>
      <c r="CR181" s="119"/>
      <c r="CS181" s="119"/>
      <c r="CT181" s="138"/>
      <c r="CU181" s="119"/>
      <c r="CV181" s="119"/>
      <c r="CW181" s="138"/>
      <c r="CX181" s="119"/>
      <c r="CY181" s="119"/>
      <c r="DF181" s="64">
        <f t="shared" si="196"/>
        <v>346</v>
      </c>
      <c r="DG181" s="134">
        <f t="shared" si="197"/>
        <v>0</v>
      </c>
      <c r="DH181" s="134">
        <f t="shared" si="198"/>
        <v>0</v>
      </c>
      <c r="DI181" s="134">
        <f t="shared" si="199"/>
        <v>0</v>
      </c>
      <c r="DJ181" s="134">
        <f t="shared" si="200"/>
        <v>0</v>
      </c>
      <c r="DK181" s="134">
        <f t="shared" si="201"/>
        <v>0</v>
      </c>
      <c r="DL181" s="134">
        <f t="shared" si="202"/>
        <v>0</v>
      </c>
      <c r="DM181" s="134"/>
      <c r="DN181" s="134"/>
      <c r="DO181" s="134"/>
      <c r="DP181" s="134"/>
      <c r="DQ181" s="32"/>
      <c r="DR181" s="64">
        <f t="shared" si="203"/>
        <v>346</v>
      </c>
      <c r="DS181" s="134">
        <f t="shared" si="221"/>
        <v>0</v>
      </c>
      <c r="DT181" s="134">
        <f t="shared" si="222"/>
        <v>0</v>
      </c>
      <c r="DU181" s="134">
        <f t="shared" si="223"/>
        <v>0</v>
      </c>
      <c r="DV181" s="134">
        <f t="shared" si="224"/>
        <v>0</v>
      </c>
      <c r="DW181" s="134">
        <f t="shared" si="225"/>
        <v>0</v>
      </c>
      <c r="DX181" s="134">
        <f t="shared" si="226"/>
        <v>0</v>
      </c>
      <c r="DY181" s="134"/>
      <c r="DZ181" s="134"/>
      <c r="EA181" s="134"/>
      <c r="EB181" s="134"/>
      <c r="ED181" s="64">
        <f t="shared" si="207"/>
        <v>346</v>
      </c>
      <c r="EE181" s="134">
        <f t="shared" si="187"/>
        <v>0</v>
      </c>
      <c r="EF181" s="134">
        <f t="shared" si="188"/>
        <v>0</v>
      </c>
      <c r="EG181" s="134">
        <f t="shared" si="189"/>
        <v>0</v>
      </c>
      <c r="EH181" s="134">
        <f t="shared" si="190"/>
        <v>0</v>
      </c>
      <c r="EI181" s="134">
        <f t="shared" si="191"/>
        <v>0</v>
      </c>
      <c r="EJ181" s="134">
        <f t="shared" si="192"/>
        <v>0</v>
      </c>
      <c r="EK181" s="134"/>
      <c r="EL181" s="134"/>
      <c r="EM181" s="134"/>
      <c r="EN181" s="134"/>
      <c r="EP181" s="64">
        <f t="shared" si="208"/>
        <v>346</v>
      </c>
      <c r="EQ181" s="128">
        <f>IFERROR('TLF GC - r3'!CQ181 / 'TLF GC - r3'!CP181, EQ182)</f>
        <v>0</v>
      </c>
      <c r="ER181" s="128">
        <f>IFERROR('TLF GC - r3'!CS181 / 'TLF GC - r3'!CR181, ER182)</f>
        <v>0</v>
      </c>
      <c r="ES181" s="128">
        <f>IFERROR('TLF GC - r3'!CU181 / 'TLF GC - r3'!CT181, ES182)</f>
        <v>0</v>
      </c>
      <c r="ET181" s="128">
        <f>IFERROR('TLF GC - r3'!CW181 / 'TLF GC - r3'!CV181, ET182)</f>
        <v>0</v>
      </c>
      <c r="EU181" s="128">
        <f>IFERROR('TLF GC - r3'!CY181 / 'TLF GC - r3'!CX181, EU182)</f>
        <v>0</v>
      </c>
      <c r="EV181" s="128">
        <f>IFERROR('TLF GC - r3'!DA181 / 'TLF GC - r3'!CZ181, EV182)</f>
        <v>0</v>
      </c>
      <c r="EW181" s="128"/>
      <c r="EX181" s="128"/>
      <c r="EY181" s="128"/>
      <c r="EZ181" s="128"/>
      <c r="FB181" s="129">
        <f>'FF - r3'!A181</f>
        <v>346</v>
      </c>
      <c r="FC181" s="127">
        <f>'FF - r3'!B181</f>
        <v>0</v>
      </c>
      <c r="FD181" s="127">
        <f>'FF - r3'!C181</f>
        <v>2.7794E-3</v>
      </c>
      <c r="FE181" s="127">
        <f>'FF - r3'!D181</f>
        <v>8.3389999999999992E-3</v>
      </c>
      <c r="FF181" s="127">
        <f>'FF - r3'!E181</f>
        <v>3.9280299999999997E-2</v>
      </c>
      <c r="FG181" s="127">
        <f>'FF - r3'!F181</f>
        <v>4.5239999999999999E-4</v>
      </c>
      <c r="FH181" s="127">
        <f>'FF - r3'!G181</f>
        <v>3.1950000000000001E-4</v>
      </c>
      <c r="FI181" s="127">
        <f>'FF - r3'!H181</f>
        <v>9.5870000000000005E-4</v>
      </c>
      <c r="FJ181" s="127">
        <f>'FF - r3'!I181</f>
        <v>2.9769199999999999E-2</v>
      </c>
      <c r="FK181" s="127"/>
      <c r="FL181" s="127"/>
    </row>
    <row r="182" spans="76:168" x14ac:dyDescent="0.45">
      <c r="BX182" s="64">
        <f t="shared" si="234"/>
        <v>348</v>
      </c>
      <c r="BY182" s="119">
        <f t="shared" si="228"/>
        <v>0</v>
      </c>
      <c r="BZ182" s="119">
        <f t="shared" si="209"/>
        <v>0</v>
      </c>
      <c r="CA182" s="119">
        <f t="shared" si="210"/>
        <v>0</v>
      </c>
      <c r="CB182" s="126">
        <f t="shared" si="229"/>
        <v>0</v>
      </c>
      <c r="CC182" s="119">
        <f t="shared" si="211"/>
        <v>0</v>
      </c>
      <c r="CD182" s="119">
        <f t="shared" si="212"/>
        <v>1.8529E-3</v>
      </c>
      <c r="CE182" s="126">
        <f t="shared" si="230"/>
        <v>0</v>
      </c>
      <c r="CF182" s="119">
        <f t="shared" si="213"/>
        <v>0</v>
      </c>
      <c r="CG182" s="119">
        <f t="shared" si="214"/>
        <v>5.5593999999999999E-3</v>
      </c>
      <c r="CH182" s="126">
        <f t="shared" si="231"/>
        <v>0</v>
      </c>
      <c r="CI182" s="119">
        <f t="shared" si="215"/>
        <v>0</v>
      </c>
      <c r="CJ182" s="119">
        <f t="shared" si="216"/>
        <v>3.89691E-2</v>
      </c>
      <c r="CK182" s="126">
        <f t="shared" si="232"/>
        <v>0</v>
      </c>
      <c r="CL182" s="119">
        <f t="shared" si="217"/>
        <v>0</v>
      </c>
      <c r="CM182" s="119">
        <f t="shared" si="218"/>
        <v>4.147E-4</v>
      </c>
      <c r="CN182" s="126">
        <f t="shared" si="233"/>
        <v>0</v>
      </c>
      <c r="CO182" s="119">
        <f t="shared" si="219"/>
        <v>0</v>
      </c>
      <c r="CP182" s="119">
        <f t="shared" si="220"/>
        <v>1.953E-4</v>
      </c>
      <c r="CQ182" s="126"/>
      <c r="CR182" s="119"/>
      <c r="CS182" s="119"/>
      <c r="CT182" s="138"/>
      <c r="CU182" s="119"/>
      <c r="CV182" s="119"/>
      <c r="CW182" s="138"/>
      <c r="CX182" s="119"/>
      <c r="CY182" s="119"/>
      <c r="DF182" s="64">
        <f t="shared" si="196"/>
        <v>348</v>
      </c>
      <c r="DG182" s="134">
        <f t="shared" si="197"/>
        <v>0</v>
      </c>
      <c r="DH182" s="134">
        <f t="shared" si="198"/>
        <v>0</v>
      </c>
      <c r="DI182" s="134">
        <f t="shared" si="199"/>
        <v>0</v>
      </c>
      <c r="DJ182" s="134">
        <f t="shared" si="200"/>
        <v>0</v>
      </c>
      <c r="DK182" s="134">
        <f t="shared" si="201"/>
        <v>0</v>
      </c>
      <c r="DL182" s="134">
        <f t="shared" si="202"/>
        <v>0</v>
      </c>
      <c r="DM182" s="134"/>
      <c r="DN182" s="134"/>
      <c r="DO182" s="134"/>
      <c r="DP182" s="134"/>
      <c r="DQ182" s="32"/>
      <c r="DR182" s="64">
        <f t="shared" si="203"/>
        <v>348</v>
      </c>
      <c r="DS182" s="134">
        <f t="shared" si="221"/>
        <v>0</v>
      </c>
      <c r="DT182" s="134">
        <f t="shared" si="222"/>
        <v>0</v>
      </c>
      <c r="DU182" s="134">
        <f t="shared" si="223"/>
        <v>0</v>
      </c>
      <c r="DV182" s="134">
        <f t="shared" si="224"/>
        <v>0</v>
      </c>
      <c r="DW182" s="134">
        <f t="shared" si="225"/>
        <v>0</v>
      </c>
      <c r="DX182" s="134">
        <f t="shared" si="226"/>
        <v>0</v>
      </c>
      <c r="DY182" s="134"/>
      <c r="DZ182" s="134"/>
      <c r="EA182" s="134"/>
      <c r="EB182" s="134"/>
      <c r="ED182" s="64">
        <f t="shared" si="207"/>
        <v>348</v>
      </c>
      <c r="EE182" s="134">
        <f t="shared" si="187"/>
        <v>0</v>
      </c>
      <c r="EF182" s="134">
        <f t="shared" si="188"/>
        <v>0</v>
      </c>
      <c r="EG182" s="134">
        <f t="shared" si="189"/>
        <v>0</v>
      </c>
      <c r="EH182" s="134">
        <f t="shared" si="190"/>
        <v>0</v>
      </c>
      <c r="EI182" s="134">
        <f t="shared" si="191"/>
        <v>0</v>
      </c>
      <c r="EJ182" s="134">
        <f t="shared" si="192"/>
        <v>0</v>
      </c>
      <c r="EK182" s="134"/>
      <c r="EL182" s="134"/>
      <c r="EM182" s="134"/>
      <c r="EN182" s="134"/>
      <c r="EP182" s="64">
        <f t="shared" si="208"/>
        <v>348</v>
      </c>
      <c r="EQ182" s="128">
        <f>IFERROR('TLF GC - r3'!CQ182 / 'TLF GC - r3'!CP182, EQ183)</f>
        <v>0</v>
      </c>
      <c r="ER182" s="128">
        <f>IFERROR('TLF GC - r3'!CS182 / 'TLF GC - r3'!CR182, ER183)</f>
        <v>0</v>
      </c>
      <c r="ES182" s="128">
        <f>IFERROR('TLF GC - r3'!CU182 / 'TLF GC - r3'!CT182, ES183)</f>
        <v>0</v>
      </c>
      <c r="ET182" s="128">
        <f>IFERROR('TLF GC - r3'!CW182 / 'TLF GC - r3'!CV182, ET183)</f>
        <v>0</v>
      </c>
      <c r="EU182" s="128">
        <f>IFERROR('TLF GC - r3'!CY182 / 'TLF GC - r3'!CX182, EU183)</f>
        <v>0</v>
      </c>
      <c r="EV182" s="128">
        <f>IFERROR('TLF GC - r3'!DA182 / 'TLF GC - r3'!CZ182, EV183)</f>
        <v>0</v>
      </c>
      <c r="EW182" s="128"/>
      <c r="EX182" s="128"/>
      <c r="EY182" s="128"/>
      <c r="EZ182" s="128"/>
      <c r="FB182" s="129">
        <f>'FF - r3'!A182</f>
        <v>348</v>
      </c>
      <c r="FC182" s="127">
        <f>'FF - r3'!B182</f>
        <v>0</v>
      </c>
      <c r="FD182" s="127">
        <f>'FF - r3'!C182</f>
        <v>1.8529E-3</v>
      </c>
      <c r="FE182" s="127">
        <f>'FF - r3'!D182</f>
        <v>5.5593999999999999E-3</v>
      </c>
      <c r="FF182" s="127">
        <f>'FF - r3'!E182</f>
        <v>3.89691E-2</v>
      </c>
      <c r="FG182" s="127">
        <f>'FF - r3'!F182</f>
        <v>4.147E-4</v>
      </c>
      <c r="FH182" s="127">
        <f>'FF - r3'!G182</f>
        <v>1.953E-4</v>
      </c>
      <c r="FI182" s="127">
        <f>'FF - r3'!H182</f>
        <v>5.8589999999999998E-4</v>
      </c>
      <c r="FJ182" s="127">
        <f>'FF - r3'!I182</f>
        <v>2.9704399999999999E-2</v>
      </c>
      <c r="FK182" s="127"/>
      <c r="FL182" s="127"/>
    </row>
    <row r="183" spans="76:168" x14ac:dyDescent="0.45">
      <c r="BX183" s="64">
        <f t="shared" si="234"/>
        <v>350</v>
      </c>
      <c r="BY183" s="119">
        <f t="shared" si="228"/>
        <v>0</v>
      </c>
      <c r="BZ183" s="119">
        <f t="shared" si="209"/>
        <v>0</v>
      </c>
      <c r="CA183" s="119">
        <f t="shared" si="210"/>
        <v>0</v>
      </c>
      <c r="CB183" s="126">
        <f t="shared" si="229"/>
        <v>0</v>
      </c>
      <c r="CC183" s="119">
        <f t="shared" si="211"/>
        <v>0</v>
      </c>
      <c r="CD183" s="119">
        <f t="shared" si="212"/>
        <v>9.2650000000000002E-4</v>
      </c>
      <c r="CE183" s="126">
        <f t="shared" si="230"/>
        <v>0</v>
      </c>
      <c r="CF183" s="119">
        <f t="shared" si="213"/>
        <v>0</v>
      </c>
      <c r="CG183" s="119">
        <f t="shared" si="214"/>
        <v>2.7797E-3</v>
      </c>
      <c r="CH183" s="126">
        <f t="shared" si="231"/>
        <v>0</v>
      </c>
      <c r="CI183" s="119">
        <f t="shared" si="215"/>
        <v>0</v>
      </c>
      <c r="CJ183" s="119">
        <f t="shared" si="216"/>
        <v>3.8657900000000002E-2</v>
      </c>
      <c r="CK183" s="126">
        <f t="shared" si="232"/>
        <v>0</v>
      </c>
      <c r="CL183" s="119">
        <f t="shared" si="217"/>
        <v>0</v>
      </c>
      <c r="CM183" s="119">
        <f t="shared" si="218"/>
        <v>3.77E-4</v>
      </c>
      <c r="CN183" s="126">
        <f t="shared" si="233"/>
        <v>0</v>
      </c>
      <c r="CO183" s="119">
        <f t="shared" si="219"/>
        <v>0</v>
      </c>
      <c r="CP183" s="119">
        <f t="shared" si="220"/>
        <v>9.7700000000000003E-5</v>
      </c>
      <c r="CQ183" s="126"/>
      <c r="CR183" s="119"/>
      <c r="CS183" s="119"/>
      <c r="CT183" s="138"/>
      <c r="CU183" s="119"/>
      <c r="CV183" s="119"/>
      <c r="CW183" s="138"/>
      <c r="CX183" s="119"/>
      <c r="CY183" s="119"/>
      <c r="DF183" s="64">
        <f t="shared" si="196"/>
        <v>350</v>
      </c>
      <c r="DG183" s="134">
        <f t="shared" si="197"/>
        <v>0</v>
      </c>
      <c r="DH183" s="134">
        <f t="shared" si="198"/>
        <v>0</v>
      </c>
      <c r="DI183" s="134">
        <f t="shared" si="199"/>
        <v>0</v>
      </c>
      <c r="DJ183" s="134">
        <f t="shared" si="200"/>
        <v>0</v>
      </c>
      <c r="DK183" s="134">
        <f t="shared" si="201"/>
        <v>0</v>
      </c>
      <c r="DL183" s="134">
        <f t="shared" si="202"/>
        <v>0</v>
      </c>
      <c r="DM183" s="134"/>
      <c r="DN183" s="134"/>
      <c r="DO183" s="134"/>
      <c r="DP183" s="134"/>
      <c r="DQ183" s="32"/>
      <c r="DR183" s="64">
        <f t="shared" si="203"/>
        <v>350</v>
      </c>
      <c r="DS183" s="134">
        <f t="shared" si="221"/>
        <v>0</v>
      </c>
      <c r="DT183" s="134">
        <f t="shared" si="222"/>
        <v>0</v>
      </c>
      <c r="DU183" s="134">
        <f t="shared" si="223"/>
        <v>0</v>
      </c>
      <c r="DV183" s="134">
        <f t="shared" si="224"/>
        <v>0</v>
      </c>
      <c r="DW183" s="134">
        <f t="shared" si="225"/>
        <v>0</v>
      </c>
      <c r="DX183" s="134">
        <f t="shared" si="226"/>
        <v>0</v>
      </c>
      <c r="DY183" s="134"/>
      <c r="DZ183" s="134"/>
      <c r="EA183" s="134"/>
      <c r="EB183" s="134"/>
      <c r="ED183" s="64">
        <f t="shared" si="207"/>
        <v>350</v>
      </c>
      <c r="EE183" s="134">
        <f t="shared" si="187"/>
        <v>0</v>
      </c>
      <c r="EF183" s="134">
        <f t="shared" si="188"/>
        <v>0</v>
      </c>
      <c r="EG183" s="134">
        <f t="shared" si="189"/>
        <v>0</v>
      </c>
      <c r="EH183" s="134">
        <f t="shared" si="190"/>
        <v>0</v>
      </c>
      <c r="EI183" s="134">
        <f t="shared" si="191"/>
        <v>0</v>
      </c>
      <c r="EJ183" s="134">
        <f t="shared" si="192"/>
        <v>0</v>
      </c>
      <c r="EK183" s="134"/>
      <c r="EL183" s="134"/>
      <c r="EM183" s="134"/>
      <c r="EN183" s="134"/>
      <c r="EP183" s="64">
        <f t="shared" si="208"/>
        <v>350</v>
      </c>
      <c r="EQ183" s="128">
        <f>IFERROR('TLF GC - r3'!CQ183 / 'TLF GC - r3'!CP183, EQ184)</f>
        <v>0</v>
      </c>
      <c r="ER183" s="128">
        <f>IFERROR('TLF GC - r3'!CS183 / 'TLF GC - r3'!CR183, ER184)</f>
        <v>0</v>
      </c>
      <c r="ES183" s="128">
        <f>IFERROR('TLF GC - r3'!CU183 / 'TLF GC - r3'!CT183, ES184)</f>
        <v>0</v>
      </c>
      <c r="ET183" s="128">
        <f>IFERROR('TLF GC - r3'!CW183 / 'TLF GC - r3'!CV183, ET184)</f>
        <v>0</v>
      </c>
      <c r="EU183" s="128">
        <f>IFERROR('TLF GC - r3'!CY183 / 'TLF GC - r3'!CX183, EU184)</f>
        <v>0</v>
      </c>
      <c r="EV183" s="128">
        <f>IFERROR('TLF GC - r3'!DA183 / 'TLF GC - r3'!CZ183, EV184)</f>
        <v>0</v>
      </c>
      <c r="EW183" s="128"/>
      <c r="EX183" s="128"/>
      <c r="EY183" s="128"/>
      <c r="EZ183" s="128"/>
      <c r="FB183" s="129">
        <f>'FF - r3'!A183</f>
        <v>350</v>
      </c>
      <c r="FC183" s="127">
        <f>'FF - r3'!B183</f>
        <v>0</v>
      </c>
      <c r="FD183" s="127">
        <f>'FF - r3'!C183</f>
        <v>9.2650000000000002E-4</v>
      </c>
      <c r="FE183" s="127">
        <f>'FF - r3'!D183</f>
        <v>2.7797E-3</v>
      </c>
      <c r="FF183" s="127">
        <f>'FF - r3'!E183</f>
        <v>3.8657900000000002E-2</v>
      </c>
      <c r="FG183" s="127">
        <f>'FF - r3'!F183</f>
        <v>3.77E-4</v>
      </c>
      <c r="FH183" s="127">
        <f>'FF - r3'!G183</f>
        <v>9.7700000000000003E-5</v>
      </c>
      <c r="FI183" s="127">
        <f>'FF - r3'!H183</f>
        <v>2.9300000000000002E-4</v>
      </c>
      <c r="FJ183" s="127">
        <f>'FF - r3'!I183</f>
        <v>2.9639599999999999E-2</v>
      </c>
      <c r="FK183" s="127"/>
      <c r="FL183" s="127"/>
    </row>
    <row r="184" spans="76:168" x14ac:dyDescent="0.45">
      <c r="BX184" s="64">
        <f t="shared" si="234"/>
        <v>352</v>
      </c>
      <c r="BY184" s="119">
        <f t="shared" si="228"/>
        <v>0</v>
      </c>
      <c r="BZ184" s="119">
        <f t="shared" si="209"/>
        <v>0</v>
      </c>
      <c r="CA184" s="119">
        <f t="shared" si="210"/>
        <v>0</v>
      </c>
      <c r="CB184" s="126">
        <f t="shared" si="229"/>
        <v>0</v>
      </c>
      <c r="CC184" s="119">
        <f t="shared" si="211"/>
        <v>0</v>
      </c>
      <c r="CD184" s="119">
        <f t="shared" si="212"/>
        <v>0</v>
      </c>
      <c r="CE184" s="126">
        <f t="shared" si="230"/>
        <v>0</v>
      </c>
      <c r="CF184" s="119">
        <f t="shared" si="213"/>
        <v>0</v>
      </c>
      <c r="CG184" s="119">
        <f t="shared" si="214"/>
        <v>0</v>
      </c>
      <c r="CH184" s="126">
        <f t="shared" si="231"/>
        <v>0</v>
      </c>
      <c r="CI184" s="119">
        <f t="shared" si="215"/>
        <v>0</v>
      </c>
      <c r="CJ184" s="119">
        <f t="shared" si="216"/>
        <v>3.8346699999999997E-2</v>
      </c>
      <c r="CK184" s="126">
        <f t="shared" si="232"/>
        <v>0</v>
      </c>
      <c r="CL184" s="119">
        <f t="shared" si="217"/>
        <v>0</v>
      </c>
      <c r="CM184" s="119">
        <f t="shared" si="218"/>
        <v>3.3930000000000001E-4</v>
      </c>
      <c r="CN184" s="126">
        <f t="shared" si="233"/>
        <v>0</v>
      </c>
      <c r="CO184" s="119">
        <f t="shared" si="219"/>
        <v>0</v>
      </c>
      <c r="CP184" s="119">
        <f t="shared" si="220"/>
        <v>0</v>
      </c>
      <c r="CQ184" s="126"/>
      <c r="CR184" s="119"/>
      <c r="CS184" s="119"/>
      <c r="CT184" s="138"/>
      <c r="CU184" s="119"/>
      <c r="CV184" s="119"/>
      <c r="CW184" s="138"/>
      <c r="CX184" s="119"/>
      <c r="CY184" s="119"/>
      <c r="DF184" s="64">
        <f t="shared" si="196"/>
        <v>352</v>
      </c>
      <c r="DG184" s="134">
        <f t="shared" si="197"/>
        <v>0</v>
      </c>
      <c r="DH184" s="134">
        <f t="shared" si="198"/>
        <v>0</v>
      </c>
      <c r="DI184" s="134">
        <f t="shared" si="199"/>
        <v>0</v>
      </c>
      <c r="DJ184" s="134">
        <f t="shared" si="200"/>
        <v>0</v>
      </c>
      <c r="DK184" s="134">
        <f t="shared" si="201"/>
        <v>0</v>
      </c>
      <c r="DL184" s="134">
        <f t="shared" si="202"/>
        <v>0</v>
      </c>
      <c r="DM184" s="134"/>
      <c r="DN184" s="134"/>
      <c r="DO184" s="134"/>
      <c r="DP184" s="134"/>
      <c r="DQ184" s="32"/>
      <c r="DR184" s="64">
        <f t="shared" si="203"/>
        <v>352</v>
      </c>
      <c r="DS184" s="134">
        <f t="shared" si="221"/>
        <v>0</v>
      </c>
      <c r="DT184" s="134">
        <f t="shared" si="222"/>
        <v>0</v>
      </c>
      <c r="DU184" s="134">
        <f t="shared" si="223"/>
        <v>0</v>
      </c>
      <c r="DV184" s="134">
        <f t="shared" si="224"/>
        <v>0</v>
      </c>
      <c r="DW184" s="134">
        <f t="shared" si="225"/>
        <v>0</v>
      </c>
      <c r="DX184" s="134">
        <f t="shared" si="226"/>
        <v>0</v>
      </c>
      <c r="DY184" s="134"/>
      <c r="DZ184" s="134"/>
      <c r="EA184" s="134"/>
      <c r="EB184" s="134"/>
      <c r="ED184" s="64">
        <f t="shared" si="207"/>
        <v>352</v>
      </c>
      <c r="EE184" s="134">
        <f t="shared" si="187"/>
        <v>0</v>
      </c>
      <c r="EF184" s="134">
        <f t="shared" si="188"/>
        <v>0</v>
      </c>
      <c r="EG184" s="134">
        <f t="shared" si="189"/>
        <v>0</v>
      </c>
      <c r="EH184" s="134">
        <f t="shared" si="190"/>
        <v>0</v>
      </c>
      <c r="EI184" s="134">
        <f t="shared" si="191"/>
        <v>0</v>
      </c>
      <c r="EJ184" s="134">
        <f t="shared" si="192"/>
        <v>0</v>
      </c>
      <c r="EK184" s="134"/>
      <c r="EL184" s="134"/>
      <c r="EM184" s="134"/>
      <c r="EN184" s="134"/>
      <c r="EP184" s="64">
        <f t="shared" si="208"/>
        <v>352</v>
      </c>
      <c r="EQ184" s="128">
        <f>IFERROR('TLF GC - r3'!CQ184 / 'TLF GC - r3'!CP184, EQ185)</f>
        <v>0</v>
      </c>
      <c r="ER184" s="128">
        <f>IFERROR('TLF GC - r3'!CS184 / 'TLF GC - r3'!CR184, ER185)</f>
        <v>0</v>
      </c>
      <c r="ES184" s="128">
        <f>IFERROR('TLF GC - r3'!CU184 / 'TLF GC - r3'!CT184, ES185)</f>
        <v>0</v>
      </c>
      <c r="ET184" s="128">
        <f>IFERROR('TLF GC - r3'!CW184 / 'TLF GC - r3'!CV184, ET185)</f>
        <v>0</v>
      </c>
      <c r="EU184" s="128">
        <f>IFERROR('TLF GC - r3'!CY184 / 'TLF GC - r3'!CX184, EU185)</f>
        <v>0</v>
      </c>
      <c r="EV184" s="128">
        <f>IFERROR('TLF GC - r3'!DA184 / 'TLF GC - r3'!CZ184, EV185)</f>
        <v>0</v>
      </c>
      <c r="EW184" s="128"/>
      <c r="EX184" s="128"/>
      <c r="EY184" s="128"/>
      <c r="EZ184" s="128"/>
      <c r="FB184" s="129">
        <f>'FF - r3'!A184</f>
        <v>352</v>
      </c>
      <c r="FC184" s="127">
        <f>'FF - r3'!B184</f>
        <v>0</v>
      </c>
      <c r="FD184" s="127">
        <f>'FF - r3'!C184</f>
        <v>0</v>
      </c>
      <c r="FE184" s="127">
        <f>'FF - r3'!D184</f>
        <v>0</v>
      </c>
      <c r="FF184" s="127">
        <f>'FF - r3'!E184</f>
        <v>3.8346699999999997E-2</v>
      </c>
      <c r="FG184" s="127">
        <f>'FF - r3'!F184</f>
        <v>3.3930000000000001E-4</v>
      </c>
      <c r="FH184" s="127">
        <f>'FF - r3'!G184</f>
        <v>0</v>
      </c>
      <c r="FI184" s="127">
        <f>'FF - r3'!H184</f>
        <v>0</v>
      </c>
      <c r="FJ184" s="127">
        <f>'FF - r3'!I184</f>
        <v>2.9574799999999998E-2</v>
      </c>
      <c r="FK184" s="127"/>
      <c r="FL184" s="127"/>
    </row>
    <row r="185" spans="76:168" x14ac:dyDescent="0.45">
      <c r="BX185" s="64">
        <f t="shared" si="234"/>
        <v>354</v>
      </c>
      <c r="BY185" s="119">
        <f t="shared" si="228"/>
        <v>0</v>
      </c>
      <c r="BZ185" s="119">
        <f t="shared" si="209"/>
        <v>0</v>
      </c>
      <c r="CA185" s="119">
        <f t="shared" si="210"/>
        <v>0</v>
      </c>
      <c r="CB185" s="126">
        <f t="shared" si="229"/>
        <v>0</v>
      </c>
      <c r="CC185" s="119">
        <f t="shared" si="211"/>
        <v>0</v>
      </c>
      <c r="CD185" s="119">
        <f t="shared" si="212"/>
        <v>0</v>
      </c>
      <c r="CE185" s="126">
        <f t="shared" si="230"/>
        <v>0</v>
      </c>
      <c r="CF185" s="119">
        <f t="shared" si="213"/>
        <v>0</v>
      </c>
      <c r="CG185" s="119">
        <f t="shared" si="214"/>
        <v>0</v>
      </c>
      <c r="CH185" s="126">
        <f t="shared" si="231"/>
        <v>0</v>
      </c>
      <c r="CI185" s="119">
        <f t="shared" si="215"/>
        <v>0</v>
      </c>
      <c r="CJ185" s="119">
        <f t="shared" si="216"/>
        <v>3.80355E-2</v>
      </c>
      <c r="CK185" s="126">
        <f t="shared" si="232"/>
        <v>0</v>
      </c>
      <c r="CL185" s="119">
        <f t="shared" si="217"/>
        <v>0</v>
      </c>
      <c r="CM185" s="119">
        <f t="shared" si="218"/>
        <v>3.0160000000000001E-4</v>
      </c>
      <c r="CN185" s="126">
        <f t="shared" si="233"/>
        <v>0</v>
      </c>
      <c r="CO185" s="119">
        <f t="shared" si="219"/>
        <v>0</v>
      </c>
      <c r="CP185" s="119">
        <f t="shared" si="220"/>
        <v>0</v>
      </c>
      <c r="CQ185" s="126"/>
      <c r="CR185" s="119"/>
      <c r="CS185" s="119"/>
      <c r="CT185" s="138"/>
      <c r="CU185" s="119"/>
      <c r="CV185" s="119"/>
      <c r="CW185" s="138"/>
      <c r="CX185" s="119"/>
      <c r="CY185" s="119"/>
      <c r="DF185" s="64">
        <f t="shared" si="196"/>
        <v>354</v>
      </c>
      <c r="DG185" s="134">
        <f t="shared" si="197"/>
        <v>0</v>
      </c>
      <c r="DH185" s="134">
        <f t="shared" si="198"/>
        <v>0</v>
      </c>
      <c r="DI185" s="134">
        <f t="shared" si="199"/>
        <v>0</v>
      </c>
      <c r="DJ185" s="134">
        <f t="shared" si="200"/>
        <v>0</v>
      </c>
      <c r="DK185" s="134">
        <f t="shared" si="201"/>
        <v>0</v>
      </c>
      <c r="DL185" s="134">
        <f t="shared" si="202"/>
        <v>0</v>
      </c>
      <c r="DM185" s="134"/>
      <c r="DN185" s="134"/>
      <c r="DO185" s="134"/>
      <c r="DP185" s="134"/>
      <c r="DQ185" s="32"/>
      <c r="DR185" s="64">
        <f t="shared" si="203"/>
        <v>354</v>
      </c>
      <c r="DS185" s="134">
        <f t="shared" si="221"/>
        <v>0</v>
      </c>
      <c r="DT185" s="134">
        <f t="shared" si="222"/>
        <v>0</v>
      </c>
      <c r="DU185" s="134">
        <f t="shared" si="223"/>
        <v>0</v>
      </c>
      <c r="DV185" s="134">
        <f t="shared" si="224"/>
        <v>0</v>
      </c>
      <c r="DW185" s="134">
        <f t="shared" si="225"/>
        <v>0</v>
      </c>
      <c r="DX185" s="134">
        <f t="shared" si="226"/>
        <v>0</v>
      </c>
      <c r="DY185" s="134"/>
      <c r="DZ185" s="134"/>
      <c r="EA185" s="134"/>
      <c r="EB185" s="134"/>
      <c r="ED185" s="64">
        <f t="shared" si="207"/>
        <v>354</v>
      </c>
      <c r="EE185" s="134">
        <f t="shared" si="187"/>
        <v>0</v>
      </c>
      <c r="EF185" s="134">
        <f t="shared" si="188"/>
        <v>0</v>
      </c>
      <c r="EG185" s="134">
        <f t="shared" si="189"/>
        <v>0</v>
      </c>
      <c r="EH185" s="134">
        <f t="shared" si="190"/>
        <v>0</v>
      </c>
      <c r="EI185" s="134">
        <f t="shared" si="191"/>
        <v>0</v>
      </c>
      <c r="EJ185" s="134">
        <f t="shared" si="192"/>
        <v>0</v>
      </c>
      <c r="EK185" s="134"/>
      <c r="EL185" s="134"/>
      <c r="EM185" s="134"/>
      <c r="EN185" s="134"/>
      <c r="EP185" s="64">
        <f t="shared" si="208"/>
        <v>354</v>
      </c>
      <c r="EQ185" s="128">
        <f>IFERROR('TLF GC - r3'!CQ185 / 'TLF GC - r3'!CP185, EQ186)</f>
        <v>0</v>
      </c>
      <c r="ER185" s="128">
        <f>IFERROR('TLF GC - r3'!CS185 / 'TLF GC - r3'!CR185, ER186)</f>
        <v>0</v>
      </c>
      <c r="ES185" s="128">
        <f>IFERROR('TLF GC - r3'!CU185 / 'TLF GC - r3'!CT185, ES186)</f>
        <v>0</v>
      </c>
      <c r="ET185" s="128">
        <f>IFERROR('TLF GC - r3'!CW185 / 'TLF GC - r3'!CV185, ET186)</f>
        <v>0</v>
      </c>
      <c r="EU185" s="128">
        <f>IFERROR('TLF GC - r3'!CY185 / 'TLF GC - r3'!CX185, EU186)</f>
        <v>0</v>
      </c>
      <c r="EV185" s="128">
        <f>IFERROR('TLF GC - r3'!DA185 / 'TLF GC - r3'!CZ185, EV186)</f>
        <v>0</v>
      </c>
      <c r="EW185" s="128"/>
      <c r="EX185" s="128"/>
      <c r="EY185" s="128"/>
      <c r="EZ185" s="128"/>
      <c r="FB185" s="129">
        <f>'FF - r3'!A185</f>
        <v>354</v>
      </c>
      <c r="FC185" s="127">
        <f>'FF - r3'!B185</f>
        <v>0</v>
      </c>
      <c r="FD185" s="127">
        <f>'FF - r3'!C185</f>
        <v>0</v>
      </c>
      <c r="FE185" s="127">
        <f>'FF - r3'!D185</f>
        <v>0</v>
      </c>
      <c r="FF185" s="127">
        <f>'FF - r3'!E185</f>
        <v>3.80355E-2</v>
      </c>
      <c r="FG185" s="127">
        <f>'FF - r3'!F185</f>
        <v>3.0160000000000001E-4</v>
      </c>
      <c r="FH185" s="127">
        <f>'FF - r3'!G185</f>
        <v>0</v>
      </c>
      <c r="FI185" s="127">
        <f>'FF - r3'!H185</f>
        <v>0</v>
      </c>
      <c r="FJ185" s="127">
        <f>'FF - r3'!I185</f>
        <v>2.9510000000000002E-2</v>
      </c>
      <c r="FK185" s="127"/>
      <c r="FL185" s="127"/>
    </row>
    <row r="186" spans="76:168" x14ac:dyDescent="0.45">
      <c r="BX186" s="64">
        <f t="shared" si="234"/>
        <v>356</v>
      </c>
      <c r="BY186" s="119">
        <f t="shared" si="228"/>
        <v>0</v>
      </c>
      <c r="BZ186" s="119">
        <f t="shared" si="209"/>
        <v>0</v>
      </c>
      <c r="CA186" s="119">
        <f t="shared" si="210"/>
        <v>0</v>
      </c>
      <c r="CB186" s="126">
        <f t="shared" si="229"/>
        <v>0</v>
      </c>
      <c r="CC186" s="119">
        <f t="shared" si="211"/>
        <v>0</v>
      </c>
      <c r="CD186" s="119">
        <f t="shared" si="212"/>
        <v>0</v>
      </c>
      <c r="CE186" s="126">
        <f t="shared" si="230"/>
        <v>0</v>
      </c>
      <c r="CF186" s="119">
        <f t="shared" si="213"/>
        <v>0</v>
      </c>
      <c r="CG186" s="119">
        <f t="shared" si="214"/>
        <v>0</v>
      </c>
      <c r="CH186" s="126">
        <f t="shared" si="231"/>
        <v>0</v>
      </c>
      <c r="CI186" s="119">
        <f t="shared" si="215"/>
        <v>0</v>
      </c>
      <c r="CJ186" s="119">
        <f t="shared" si="216"/>
        <v>3.7724300000000002E-2</v>
      </c>
      <c r="CK186" s="126">
        <f t="shared" si="232"/>
        <v>0</v>
      </c>
      <c r="CL186" s="119">
        <f t="shared" si="217"/>
        <v>0</v>
      </c>
      <c r="CM186" s="119">
        <f t="shared" si="218"/>
        <v>2.6390000000000002E-4</v>
      </c>
      <c r="CN186" s="126">
        <f t="shared" si="233"/>
        <v>0</v>
      </c>
      <c r="CO186" s="119">
        <f t="shared" si="219"/>
        <v>0</v>
      </c>
      <c r="CP186" s="119">
        <f t="shared" si="220"/>
        <v>0</v>
      </c>
      <c r="CQ186" s="126"/>
      <c r="CR186" s="119"/>
      <c r="CS186" s="119"/>
      <c r="CT186" s="138"/>
      <c r="CU186" s="119"/>
      <c r="CV186" s="119"/>
      <c r="CW186" s="138"/>
      <c r="CX186" s="119"/>
      <c r="CY186" s="119"/>
      <c r="DF186" s="64">
        <f t="shared" si="196"/>
        <v>356</v>
      </c>
      <c r="DG186" s="134">
        <f t="shared" si="197"/>
        <v>0</v>
      </c>
      <c r="DH186" s="134">
        <f t="shared" si="198"/>
        <v>0</v>
      </c>
      <c r="DI186" s="134">
        <f t="shared" si="199"/>
        <v>0</v>
      </c>
      <c r="DJ186" s="134">
        <f t="shared" si="200"/>
        <v>0</v>
      </c>
      <c r="DK186" s="134">
        <f t="shared" si="201"/>
        <v>0</v>
      </c>
      <c r="DL186" s="134">
        <f t="shared" si="202"/>
        <v>0</v>
      </c>
      <c r="DM186" s="134"/>
      <c r="DN186" s="134"/>
      <c r="DO186" s="134"/>
      <c r="DP186" s="134"/>
      <c r="DQ186" s="32"/>
      <c r="DR186" s="64">
        <f t="shared" si="203"/>
        <v>356</v>
      </c>
      <c r="DS186" s="134">
        <f t="shared" si="221"/>
        <v>0</v>
      </c>
      <c r="DT186" s="134">
        <f t="shared" si="222"/>
        <v>0</v>
      </c>
      <c r="DU186" s="134">
        <f t="shared" si="223"/>
        <v>0</v>
      </c>
      <c r="DV186" s="134">
        <f t="shared" si="224"/>
        <v>0</v>
      </c>
      <c r="DW186" s="134">
        <f t="shared" si="225"/>
        <v>0</v>
      </c>
      <c r="DX186" s="134">
        <f t="shared" si="226"/>
        <v>0</v>
      </c>
      <c r="DY186" s="134"/>
      <c r="DZ186" s="134"/>
      <c r="EA186" s="134"/>
      <c r="EB186" s="134"/>
      <c r="ED186" s="64">
        <f t="shared" si="207"/>
        <v>356</v>
      </c>
      <c r="EE186" s="134">
        <f t="shared" si="187"/>
        <v>0</v>
      </c>
      <c r="EF186" s="134">
        <f t="shared" si="188"/>
        <v>0</v>
      </c>
      <c r="EG186" s="134">
        <f t="shared" si="189"/>
        <v>0</v>
      </c>
      <c r="EH186" s="134">
        <f t="shared" si="190"/>
        <v>0</v>
      </c>
      <c r="EI186" s="134">
        <f t="shared" si="191"/>
        <v>0</v>
      </c>
      <c r="EJ186" s="134">
        <f t="shared" si="192"/>
        <v>0</v>
      </c>
      <c r="EK186" s="134"/>
      <c r="EL186" s="134"/>
      <c r="EM186" s="134"/>
      <c r="EN186" s="134"/>
      <c r="EP186" s="64">
        <f t="shared" si="208"/>
        <v>356</v>
      </c>
      <c r="EQ186" s="128">
        <f>IFERROR('TLF GC - r3'!CQ186 / 'TLF GC - r3'!CP186, EQ187)</f>
        <v>0</v>
      </c>
      <c r="ER186" s="128">
        <f>IFERROR('TLF GC - r3'!CS186 / 'TLF GC - r3'!CR186, ER187)</f>
        <v>0</v>
      </c>
      <c r="ES186" s="128">
        <f>IFERROR('TLF GC - r3'!CU186 / 'TLF GC - r3'!CT186, ES187)</f>
        <v>0</v>
      </c>
      <c r="ET186" s="128">
        <f>IFERROR('TLF GC - r3'!CW186 / 'TLF GC - r3'!CV186, ET187)</f>
        <v>0</v>
      </c>
      <c r="EU186" s="128">
        <f>IFERROR('TLF GC - r3'!CY186 / 'TLF GC - r3'!CX186, EU187)</f>
        <v>0</v>
      </c>
      <c r="EV186" s="128">
        <f>IFERROR('TLF GC - r3'!DA186 / 'TLF GC - r3'!CZ186, EV187)</f>
        <v>0</v>
      </c>
      <c r="EW186" s="128"/>
      <c r="EX186" s="128"/>
      <c r="EY186" s="128"/>
      <c r="EZ186" s="128"/>
      <c r="FB186" s="129">
        <f>'FF - r3'!A186</f>
        <v>356</v>
      </c>
      <c r="FC186" s="127">
        <f>'FF - r3'!B186</f>
        <v>0</v>
      </c>
      <c r="FD186" s="127">
        <f>'FF - r3'!C186</f>
        <v>0</v>
      </c>
      <c r="FE186" s="127">
        <f>'FF - r3'!D186</f>
        <v>0</v>
      </c>
      <c r="FF186" s="127">
        <f>'FF - r3'!E186</f>
        <v>3.7724300000000002E-2</v>
      </c>
      <c r="FG186" s="127">
        <f>'FF - r3'!F186</f>
        <v>2.6390000000000002E-4</v>
      </c>
      <c r="FH186" s="127">
        <f>'FF - r3'!G186</f>
        <v>0</v>
      </c>
      <c r="FI186" s="127">
        <f>'FF - r3'!H186</f>
        <v>0</v>
      </c>
      <c r="FJ186" s="127">
        <f>'FF - r3'!I186</f>
        <v>2.9445200000000001E-2</v>
      </c>
      <c r="FK186" s="127"/>
      <c r="FL186" s="127"/>
    </row>
    <row r="187" spans="76:168" x14ac:dyDescent="0.45">
      <c r="BX187" s="64">
        <f t="shared" si="234"/>
        <v>358</v>
      </c>
      <c r="BY187" s="119">
        <f t="shared" si="228"/>
        <v>0</v>
      </c>
      <c r="BZ187" s="119">
        <f t="shared" si="209"/>
        <v>0</v>
      </c>
      <c r="CA187" s="119">
        <f t="shared" si="210"/>
        <v>0</v>
      </c>
      <c r="CB187" s="126">
        <f t="shared" si="229"/>
        <v>0</v>
      </c>
      <c r="CC187" s="119">
        <f t="shared" si="211"/>
        <v>0</v>
      </c>
      <c r="CD187" s="119">
        <f t="shared" si="212"/>
        <v>0</v>
      </c>
      <c r="CE187" s="126">
        <f t="shared" si="230"/>
        <v>0</v>
      </c>
      <c r="CF187" s="119">
        <f t="shared" si="213"/>
        <v>0</v>
      </c>
      <c r="CG187" s="119">
        <f t="shared" si="214"/>
        <v>0</v>
      </c>
      <c r="CH187" s="126">
        <f t="shared" si="231"/>
        <v>0</v>
      </c>
      <c r="CI187" s="119">
        <f t="shared" si="215"/>
        <v>0</v>
      </c>
      <c r="CJ187" s="119">
        <f t="shared" si="216"/>
        <v>3.7413099999999998E-2</v>
      </c>
      <c r="CK187" s="126">
        <f t="shared" si="232"/>
        <v>0</v>
      </c>
      <c r="CL187" s="119">
        <f t="shared" si="217"/>
        <v>0</v>
      </c>
      <c r="CM187" s="119">
        <f t="shared" si="218"/>
        <v>2.262E-4</v>
      </c>
      <c r="CN187" s="126">
        <f t="shared" si="233"/>
        <v>0</v>
      </c>
      <c r="CO187" s="119">
        <f t="shared" si="219"/>
        <v>0</v>
      </c>
      <c r="CP187" s="119">
        <f t="shared" si="220"/>
        <v>0</v>
      </c>
      <c r="CQ187" s="126"/>
      <c r="CR187" s="119"/>
      <c r="CS187" s="119"/>
      <c r="CT187" s="138"/>
      <c r="CU187" s="119"/>
      <c r="CV187" s="119"/>
      <c r="CW187" s="138"/>
      <c r="CX187" s="119"/>
      <c r="CY187" s="119"/>
      <c r="DF187" s="64">
        <f t="shared" si="196"/>
        <v>358</v>
      </c>
      <c r="DG187" s="134">
        <f t="shared" si="197"/>
        <v>0</v>
      </c>
      <c r="DH187" s="134">
        <f t="shared" si="198"/>
        <v>0</v>
      </c>
      <c r="DI187" s="134">
        <f t="shared" si="199"/>
        <v>0</v>
      </c>
      <c r="DJ187" s="134">
        <f t="shared" si="200"/>
        <v>0</v>
      </c>
      <c r="DK187" s="134">
        <f t="shared" si="201"/>
        <v>0</v>
      </c>
      <c r="DL187" s="134">
        <f t="shared" si="202"/>
        <v>0</v>
      </c>
      <c r="DM187" s="134"/>
      <c r="DN187" s="134"/>
      <c r="DO187" s="134"/>
      <c r="DP187" s="134"/>
      <c r="DQ187" s="32"/>
      <c r="DR187" s="64">
        <f t="shared" si="203"/>
        <v>358</v>
      </c>
      <c r="DS187" s="134">
        <f t="shared" si="221"/>
        <v>0</v>
      </c>
      <c r="DT187" s="134">
        <f t="shared" si="222"/>
        <v>0</v>
      </c>
      <c r="DU187" s="134">
        <f t="shared" si="223"/>
        <v>0</v>
      </c>
      <c r="DV187" s="134">
        <f t="shared" si="224"/>
        <v>0</v>
      </c>
      <c r="DW187" s="134">
        <f t="shared" si="225"/>
        <v>0</v>
      </c>
      <c r="DX187" s="134">
        <f t="shared" si="226"/>
        <v>0</v>
      </c>
      <c r="DY187" s="134"/>
      <c r="DZ187" s="134"/>
      <c r="EA187" s="134"/>
      <c r="EB187" s="134"/>
      <c r="ED187" s="64">
        <f t="shared" si="207"/>
        <v>358</v>
      </c>
      <c r="EE187" s="134">
        <f t="shared" si="187"/>
        <v>0</v>
      </c>
      <c r="EF187" s="134">
        <f t="shared" si="188"/>
        <v>0</v>
      </c>
      <c r="EG187" s="134">
        <f t="shared" si="189"/>
        <v>0</v>
      </c>
      <c r="EH187" s="134">
        <f t="shared" si="190"/>
        <v>0</v>
      </c>
      <c r="EI187" s="134">
        <f t="shared" si="191"/>
        <v>0</v>
      </c>
      <c r="EJ187" s="134">
        <f t="shared" si="192"/>
        <v>0</v>
      </c>
      <c r="EK187" s="134"/>
      <c r="EL187" s="134"/>
      <c r="EM187" s="134"/>
      <c r="EN187" s="134"/>
      <c r="EP187" s="64">
        <f t="shared" si="208"/>
        <v>358</v>
      </c>
      <c r="EQ187" s="128">
        <f>IFERROR('TLF GC - r3'!CQ187 / 'TLF GC - r3'!CP187, EQ188)</f>
        <v>0</v>
      </c>
      <c r="ER187" s="128">
        <f>IFERROR('TLF GC - r3'!CS187 / 'TLF GC - r3'!CR187, ER188)</f>
        <v>0</v>
      </c>
      <c r="ES187" s="128">
        <f>IFERROR('TLF GC - r3'!CU187 / 'TLF GC - r3'!CT187, ES188)</f>
        <v>0</v>
      </c>
      <c r="ET187" s="128">
        <f>IFERROR('TLF GC - r3'!CW187 / 'TLF GC - r3'!CV187, ET188)</f>
        <v>0</v>
      </c>
      <c r="EU187" s="128">
        <f>IFERROR('TLF GC - r3'!CY187 / 'TLF GC - r3'!CX187, EU188)</f>
        <v>0</v>
      </c>
      <c r="EV187" s="128">
        <f>IFERROR('TLF GC - r3'!DA187 / 'TLF GC - r3'!CZ187, EV188)</f>
        <v>0</v>
      </c>
      <c r="EW187" s="128"/>
      <c r="EX187" s="128"/>
      <c r="EY187" s="128"/>
      <c r="EZ187" s="128"/>
      <c r="FB187" s="129">
        <f>'FF - r3'!A187</f>
        <v>358</v>
      </c>
      <c r="FC187" s="127">
        <f>'FF - r3'!B187</f>
        <v>0</v>
      </c>
      <c r="FD187" s="127">
        <f>'FF - r3'!C187</f>
        <v>0</v>
      </c>
      <c r="FE187" s="127">
        <f>'FF - r3'!D187</f>
        <v>0</v>
      </c>
      <c r="FF187" s="127">
        <f>'FF - r3'!E187</f>
        <v>3.7413099999999998E-2</v>
      </c>
      <c r="FG187" s="127">
        <f>'FF - r3'!F187</f>
        <v>2.262E-4</v>
      </c>
      <c r="FH187" s="127">
        <f>'FF - r3'!G187</f>
        <v>0</v>
      </c>
      <c r="FI187" s="127">
        <f>'FF - r3'!H187</f>
        <v>0</v>
      </c>
      <c r="FJ187" s="127">
        <f>'FF - r3'!I187</f>
        <v>2.9380300000000002E-2</v>
      </c>
      <c r="FK187" s="127"/>
      <c r="FL187" s="127"/>
    </row>
    <row r="188" spans="76:168" x14ac:dyDescent="0.45">
      <c r="BX188" s="64">
        <f t="shared" si="234"/>
        <v>360</v>
      </c>
      <c r="BY188" s="119">
        <f t="shared" si="228"/>
        <v>0</v>
      </c>
      <c r="BZ188" s="119">
        <f t="shared" si="209"/>
        <v>0</v>
      </c>
      <c r="CA188" s="119">
        <f t="shared" si="210"/>
        <v>0</v>
      </c>
      <c r="CB188" s="126">
        <f t="shared" si="229"/>
        <v>0</v>
      </c>
      <c r="CC188" s="119">
        <f t="shared" si="211"/>
        <v>0</v>
      </c>
      <c r="CD188" s="119">
        <f t="shared" si="212"/>
        <v>0</v>
      </c>
      <c r="CE188" s="126">
        <f t="shared" si="230"/>
        <v>0</v>
      </c>
      <c r="CF188" s="119">
        <f t="shared" si="213"/>
        <v>0</v>
      </c>
      <c r="CG188" s="119">
        <f t="shared" si="214"/>
        <v>0</v>
      </c>
      <c r="CH188" s="126">
        <f t="shared" si="231"/>
        <v>0</v>
      </c>
      <c r="CI188" s="119">
        <f t="shared" si="215"/>
        <v>0</v>
      </c>
      <c r="CJ188" s="119">
        <f t="shared" si="216"/>
        <v>3.71019E-2</v>
      </c>
      <c r="CK188" s="126">
        <f t="shared" si="232"/>
        <v>0</v>
      </c>
      <c r="CL188" s="119">
        <f t="shared" si="217"/>
        <v>0</v>
      </c>
      <c r="CM188" s="119">
        <f t="shared" si="218"/>
        <v>1.885E-4</v>
      </c>
      <c r="CN188" s="126">
        <f t="shared" si="233"/>
        <v>0</v>
      </c>
      <c r="CO188" s="119">
        <f t="shared" si="219"/>
        <v>0</v>
      </c>
      <c r="CP188" s="119">
        <f t="shared" si="220"/>
        <v>0</v>
      </c>
      <c r="CQ188" s="126"/>
      <c r="CR188" s="119"/>
      <c r="CS188" s="119"/>
      <c r="CT188" s="138"/>
      <c r="CU188" s="119"/>
      <c r="CV188" s="119"/>
      <c r="CW188" s="138"/>
      <c r="CX188" s="119"/>
      <c r="CY188" s="119"/>
      <c r="DF188" s="64">
        <f t="shared" si="196"/>
        <v>360</v>
      </c>
      <c r="DG188" s="134">
        <f t="shared" si="197"/>
        <v>0</v>
      </c>
      <c r="DH188" s="134">
        <f t="shared" si="198"/>
        <v>0</v>
      </c>
      <c r="DI188" s="134">
        <f t="shared" si="199"/>
        <v>0</v>
      </c>
      <c r="DJ188" s="134">
        <f t="shared" si="200"/>
        <v>0</v>
      </c>
      <c r="DK188" s="134">
        <f t="shared" si="201"/>
        <v>0</v>
      </c>
      <c r="DL188" s="134">
        <f t="shared" si="202"/>
        <v>0</v>
      </c>
      <c r="DM188" s="134"/>
      <c r="DN188" s="134"/>
      <c r="DO188" s="134"/>
      <c r="DP188" s="134"/>
      <c r="DQ188" s="32"/>
      <c r="DR188" s="64">
        <f t="shared" si="203"/>
        <v>360</v>
      </c>
      <c r="DS188" s="134">
        <f t="shared" si="221"/>
        <v>0</v>
      </c>
      <c r="DT188" s="134">
        <f t="shared" si="222"/>
        <v>0</v>
      </c>
      <c r="DU188" s="134">
        <f t="shared" si="223"/>
        <v>0</v>
      </c>
      <c r="DV188" s="134">
        <f t="shared" si="224"/>
        <v>0</v>
      </c>
      <c r="DW188" s="134">
        <f t="shared" si="225"/>
        <v>0</v>
      </c>
      <c r="DX188" s="134">
        <f t="shared" si="226"/>
        <v>0</v>
      </c>
      <c r="DY188" s="134"/>
      <c r="DZ188" s="134"/>
      <c r="EA188" s="134"/>
      <c r="EB188" s="134"/>
      <c r="ED188" s="64">
        <f t="shared" si="207"/>
        <v>360</v>
      </c>
      <c r="EE188" s="134">
        <f t="shared" si="187"/>
        <v>0</v>
      </c>
      <c r="EF188" s="134">
        <f t="shared" si="188"/>
        <v>0</v>
      </c>
      <c r="EG188" s="134">
        <f t="shared" si="189"/>
        <v>0</v>
      </c>
      <c r="EH188" s="134">
        <f t="shared" si="190"/>
        <v>0</v>
      </c>
      <c r="EI188" s="134">
        <f t="shared" si="191"/>
        <v>0</v>
      </c>
      <c r="EJ188" s="134">
        <f t="shared" si="192"/>
        <v>0</v>
      </c>
      <c r="EK188" s="134"/>
      <c r="EL188" s="134"/>
      <c r="EM188" s="134"/>
      <c r="EN188" s="134"/>
      <c r="EP188" s="64">
        <f t="shared" si="208"/>
        <v>360</v>
      </c>
      <c r="EQ188" s="128">
        <f>IFERROR('TLF GC - r3'!CQ188 / 'TLF GC - r3'!CP188, EQ189)</f>
        <v>0</v>
      </c>
      <c r="ER188" s="128">
        <f>IFERROR('TLF GC - r3'!CS188 / 'TLF GC - r3'!CR188, ER189)</f>
        <v>0</v>
      </c>
      <c r="ES188" s="128">
        <f>IFERROR('TLF GC - r3'!CU188 / 'TLF GC - r3'!CT188, ES189)</f>
        <v>0</v>
      </c>
      <c r="ET188" s="128">
        <f>IFERROR('TLF GC - r3'!CW188 / 'TLF GC - r3'!CV188, ET189)</f>
        <v>0</v>
      </c>
      <c r="EU188" s="128">
        <f>IFERROR('TLF GC - r3'!CY188 / 'TLF GC - r3'!CX188, EU189)</f>
        <v>0</v>
      </c>
      <c r="EV188" s="128">
        <f>IFERROR('TLF GC - r3'!DA188 / 'TLF GC - r3'!CZ188, EV189)</f>
        <v>0</v>
      </c>
      <c r="EW188" s="128"/>
      <c r="EX188" s="128"/>
      <c r="EY188" s="128"/>
      <c r="EZ188" s="128"/>
      <c r="FB188" s="129">
        <f>'FF - r3'!A188</f>
        <v>360</v>
      </c>
      <c r="FC188" s="127">
        <f>'FF - r3'!B188</f>
        <v>0</v>
      </c>
      <c r="FD188" s="127">
        <f>'FF - r3'!C188</f>
        <v>0</v>
      </c>
      <c r="FE188" s="127">
        <f>'FF - r3'!D188</f>
        <v>0</v>
      </c>
      <c r="FF188" s="127">
        <f>'FF - r3'!E188</f>
        <v>3.71019E-2</v>
      </c>
      <c r="FG188" s="127">
        <f>'FF - r3'!F188</f>
        <v>1.885E-4</v>
      </c>
      <c r="FH188" s="127">
        <f>'FF - r3'!G188</f>
        <v>0</v>
      </c>
      <c r="FI188" s="127">
        <f>'FF - r3'!H188</f>
        <v>0</v>
      </c>
      <c r="FJ188" s="127">
        <f>'FF - r3'!I188</f>
        <v>2.9315500000000001E-2</v>
      </c>
      <c r="FK188" s="127"/>
      <c r="FL188" s="127"/>
    </row>
    <row r="189" spans="76:168" x14ac:dyDescent="0.45">
      <c r="BX189" s="64">
        <f t="shared" si="234"/>
        <v>362</v>
      </c>
      <c r="BY189" s="119">
        <f t="shared" si="228"/>
        <v>0</v>
      </c>
      <c r="BZ189" s="119">
        <f t="shared" si="209"/>
        <v>0</v>
      </c>
      <c r="CA189" s="119">
        <f t="shared" si="210"/>
        <v>0</v>
      </c>
      <c r="CB189" s="126">
        <f t="shared" si="229"/>
        <v>0</v>
      </c>
      <c r="CC189" s="119">
        <f t="shared" si="211"/>
        <v>0</v>
      </c>
      <c r="CD189" s="119">
        <f t="shared" si="212"/>
        <v>0</v>
      </c>
      <c r="CE189" s="126">
        <f t="shared" si="230"/>
        <v>0</v>
      </c>
      <c r="CF189" s="119">
        <f t="shared" si="213"/>
        <v>0</v>
      </c>
      <c r="CG189" s="119">
        <f t="shared" si="214"/>
        <v>0</v>
      </c>
      <c r="CH189" s="126">
        <f t="shared" si="231"/>
        <v>0</v>
      </c>
      <c r="CI189" s="119">
        <f t="shared" si="215"/>
        <v>0</v>
      </c>
      <c r="CJ189" s="119">
        <f t="shared" si="216"/>
        <v>3.6790700000000003E-2</v>
      </c>
      <c r="CK189" s="126">
        <f t="shared" si="232"/>
        <v>0</v>
      </c>
      <c r="CL189" s="119">
        <f t="shared" si="217"/>
        <v>0</v>
      </c>
      <c r="CM189" s="119">
        <f t="shared" si="218"/>
        <v>1.5080000000000001E-4</v>
      </c>
      <c r="CN189" s="126">
        <f t="shared" si="233"/>
        <v>0</v>
      </c>
      <c r="CO189" s="119">
        <f t="shared" si="219"/>
        <v>0</v>
      </c>
      <c r="CP189" s="119">
        <f t="shared" si="220"/>
        <v>0</v>
      </c>
      <c r="CQ189" s="126"/>
      <c r="CR189" s="119"/>
      <c r="CS189" s="119"/>
      <c r="CT189" s="138"/>
      <c r="CU189" s="119"/>
      <c r="CV189" s="119"/>
      <c r="CW189" s="138"/>
      <c r="CX189" s="119"/>
      <c r="CY189" s="119"/>
      <c r="DF189" s="64">
        <f t="shared" si="196"/>
        <v>362</v>
      </c>
      <c r="DG189" s="134">
        <f t="shared" si="197"/>
        <v>0</v>
      </c>
      <c r="DH189" s="134">
        <f t="shared" si="198"/>
        <v>0</v>
      </c>
      <c r="DI189" s="134">
        <f t="shared" si="199"/>
        <v>0</v>
      </c>
      <c r="DJ189" s="134">
        <f t="shared" si="200"/>
        <v>0</v>
      </c>
      <c r="DK189" s="134">
        <f t="shared" si="201"/>
        <v>0</v>
      </c>
      <c r="DL189" s="134">
        <f t="shared" si="202"/>
        <v>0</v>
      </c>
      <c r="DM189" s="134"/>
      <c r="DN189" s="134"/>
      <c r="DO189" s="134"/>
      <c r="DP189" s="134"/>
      <c r="DQ189" s="32"/>
      <c r="DR189" s="64">
        <f t="shared" si="203"/>
        <v>362</v>
      </c>
      <c r="DS189" s="134">
        <f t="shared" si="221"/>
        <v>0</v>
      </c>
      <c r="DT189" s="134">
        <f t="shared" si="222"/>
        <v>0</v>
      </c>
      <c r="DU189" s="134">
        <f t="shared" si="223"/>
        <v>0</v>
      </c>
      <c r="DV189" s="134">
        <f t="shared" si="224"/>
        <v>0</v>
      </c>
      <c r="DW189" s="134">
        <f t="shared" si="225"/>
        <v>0</v>
      </c>
      <c r="DX189" s="134">
        <f t="shared" si="226"/>
        <v>0</v>
      </c>
      <c r="DY189" s="134"/>
      <c r="DZ189" s="134"/>
      <c r="EA189" s="134"/>
      <c r="EB189" s="134"/>
      <c r="ED189" s="64">
        <f t="shared" si="207"/>
        <v>362</v>
      </c>
      <c r="EE189" s="134">
        <f t="shared" si="187"/>
        <v>0</v>
      </c>
      <c r="EF189" s="134">
        <f t="shared" si="188"/>
        <v>0</v>
      </c>
      <c r="EG189" s="134">
        <f t="shared" si="189"/>
        <v>0</v>
      </c>
      <c r="EH189" s="134">
        <f t="shared" si="190"/>
        <v>0</v>
      </c>
      <c r="EI189" s="134">
        <f t="shared" si="191"/>
        <v>0</v>
      </c>
      <c r="EJ189" s="134">
        <f t="shared" si="192"/>
        <v>0</v>
      </c>
      <c r="EK189" s="134"/>
      <c r="EL189" s="134"/>
      <c r="EM189" s="134"/>
      <c r="EN189" s="134"/>
      <c r="EP189" s="64">
        <f t="shared" si="208"/>
        <v>362</v>
      </c>
      <c r="EQ189" s="128">
        <f>IFERROR('TLF GC - r3'!CQ189 / 'TLF GC - r3'!CP189, EQ190)</f>
        <v>0</v>
      </c>
      <c r="ER189" s="128">
        <f>IFERROR('TLF GC - r3'!CS189 / 'TLF GC - r3'!CR189, ER190)</f>
        <v>0</v>
      </c>
      <c r="ES189" s="128">
        <f>IFERROR('TLF GC - r3'!CU189 / 'TLF GC - r3'!CT189, ES190)</f>
        <v>0</v>
      </c>
      <c r="ET189" s="128">
        <f>IFERROR('TLF GC - r3'!CW189 / 'TLF GC - r3'!CV189, ET190)</f>
        <v>0</v>
      </c>
      <c r="EU189" s="128">
        <f>IFERROR('TLF GC - r3'!CY189 / 'TLF GC - r3'!CX189, EU190)</f>
        <v>0</v>
      </c>
      <c r="EV189" s="128">
        <f>IFERROR('TLF GC - r3'!DA189 / 'TLF GC - r3'!CZ189, EV190)</f>
        <v>0</v>
      </c>
      <c r="EW189" s="128"/>
      <c r="EX189" s="128"/>
      <c r="EY189" s="128"/>
      <c r="EZ189" s="128"/>
      <c r="FB189" s="129">
        <f>'FF - r3'!A189</f>
        <v>362</v>
      </c>
      <c r="FC189" s="127">
        <f>'FF - r3'!B189</f>
        <v>0</v>
      </c>
      <c r="FD189" s="127">
        <f>'FF - r3'!C189</f>
        <v>0</v>
      </c>
      <c r="FE189" s="127">
        <f>'FF - r3'!D189</f>
        <v>0</v>
      </c>
      <c r="FF189" s="127">
        <f>'FF - r3'!E189</f>
        <v>3.6790700000000003E-2</v>
      </c>
      <c r="FG189" s="127">
        <f>'FF - r3'!F189</f>
        <v>1.5080000000000001E-4</v>
      </c>
      <c r="FH189" s="127">
        <f>'FF - r3'!G189</f>
        <v>0</v>
      </c>
      <c r="FI189" s="127">
        <f>'FF - r3'!H189</f>
        <v>0</v>
      </c>
      <c r="FJ189" s="127">
        <f>'FF - r3'!I189</f>
        <v>2.9250700000000001E-2</v>
      </c>
      <c r="FK189" s="127"/>
      <c r="FL189" s="127"/>
    </row>
    <row r="190" spans="76:168" x14ac:dyDescent="0.45">
      <c r="BX190" s="64">
        <f t="shared" si="234"/>
        <v>364</v>
      </c>
      <c r="BY190" s="119">
        <f t="shared" si="228"/>
        <v>0</v>
      </c>
      <c r="BZ190" s="119">
        <f t="shared" si="209"/>
        <v>0</v>
      </c>
      <c r="CA190" s="119">
        <f t="shared" si="210"/>
        <v>0</v>
      </c>
      <c r="CB190" s="126">
        <f t="shared" si="229"/>
        <v>0</v>
      </c>
      <c r="CC190" s="119">
        <f t="shared" si="211"/>
        <v>0</v>
      </c>
      <c r="CD190" s="119">
        <f t="shared" si="212"/>
        <v>0</v>
      </c>
      <c r="CE190" s="126">
        <f t="shared" si="230"/>
        <v>0</v>
      </c>
      <c r="CF190" s="119">
        <f t="shared" si="213"/>
        <v>0</v>
      </c>
      <c r="CG190" s="119">
        <f t="shared" si="214"/>
        <v>0</v>
      </c>
      <c r="CH190" s="126">
        <f t="shared" si="231"/>
        <v>0</v>
      </c>
      <c r="CI190" s="119">
        <f t="shared" si="215"/>
        <v>0</v>
      </c>
      <c r="CJ190" s="119">
        <f t="shared" si="216"/>
        <v>3.6479499999999998E-2</v>
      </c>
      <c r="CK190" s="126">
        <f t="shared" si="232"/>
        <v>0</v>
      </c>
      <c r="CL190" s="119">
        <f t="shared" si="217"/>
        <v>0</v>
      </c>
      <c r="CM190" s="119">
        <f t="shared" si="218"/>
        <v>1.131E-4</v>
      </c>
      <c r="CN190" s="126">
        <f t="shared" si="233"/>
        <v>0</v>
      </c>
      <c r="CO190" s="119">
        <f t="shared" si="219"/>
        <v>0</v>
      </c>
      <c r="CP190" s="119">
        <f t="shared" si="220"/>
        <v>0</v>
      </c>
      <c r="CQ190" s="126"/>
      <c r="CR190" s="119"/>
      <c r="CS190" s="119"/>
      <c r="CT190" s="138"/>
      <c r="CU190" s="119"/>
      <c r="CV190" s="119"/>
      <c r="CW190" s="138"/>
      <c r="CX190" s="119"/>
      <c r="CY190" s="119"/>
      <c r="DF190" s="64">
        <f t="shared" si="196"/>
        <v>364</v>
      </c>
      <c r="DG190" s="134">
        <f t="shared" si="197"/>
        <v>0</v>
      </c>
      <c r="DH190" s="134">
        <f t="shared" si="198"/>
        <v>0</v>
      </c>
      <c r="DI190" s="134">
        <f t="shared" si="199"/>
        <v>0</v>
      </c>
      <c r="DJ190" s="134">
        <f t="shared" si="200"/>
        <v>0</v>
      </c>
      <c r="DK190" s="134">
        <f t="shared" si="201"/>
        <v>0</v>
      </c>
      <c r="DL190" s="134">
        <f t="shared" si="202"/>
        <v>0</v>
      </c>
      <c r="DM190" s="134"/>
      <c r="DN190" s="134"/>
      <c r="DO190" s="134"/>
      <c r="DP190" s="134"/>
      <c r="DQ190" s="32"/>
      <c r="DR190" s="64">
        <f t="shared" si="203"/>
        <v>364</v>
      </c>
      <c r="DS190" s="134">
        <f t="shared" si="221"/>
        <v>0</v>
      </c>
      <c r="DT190" s="134">
        <f t="shared" si="222"/>
        <v>0</v>
      </c>
      <c r="DU190" s="134">
        <f t="shared" si="223"/>
        <v>0</v>
      </c>
      <c r="DV190" s="134">
        <f t="shared" si="224"/>
        <v>0</v>
      </c>
      <c r="DW190" s="134">
        <f t="shared" si="225"/>
        <v>0</v>
      </c>
      <c r="DX190" s="134">
        <f t="shared" si="226"/>
        <v>0</v>
      </c>
      <c r="DY190" s="134"/>
      <c r="DZ190" s="134"/>
      <c r="EA190" s="134"/>
      <c r="EB190" s="134"/>
      <c r="ED190" s="64">
        <f t="shared" si="207"/>
        <v>364</v>
      </c>
      <c r="EE190" s="134">
        <f t="shared" si="187"/>
        <v>0</v>
      </c>
      <c r="EF190" s="134">
        <f t="shared" si="188"/>
        <v>0</v>
      </c>
      <c r="EG190" s="134">
        <f t="shared" si="189"/>
        <v>0</v>
      </c>
      <c r="EH190" s="134">
        <f t="shared" si="190"/>
        <v>0</v>
      </c>
      <c r="EI190" s="134">
        <f t="shared" si="191"/>
        <v>0</v>
      </c>
      <c r="EJ190" s="134">
        <f t="shared" si="192"/>
        <v>0</v>
      </c>
      <c r="EK190" s="134"/>
      <c r="EL190" s="134"/>
      <c r="EM190" s="134"/>
      <c r="EN190" s="134"/>
      <c r="EP190" s="64">
        <f t="shared" si="208"/>
        <v>364</v>
      </c>
      <c r="EQ190" s="128">
        <f>IFERROR('TLF GC - r3'!CQ190 / 'TLF GC - r3'!CP190, EQ191)</f>
        <v>0</v>
      </c>
      <c r="ER190" s="128">
        <f>IFERROR('TLF GC - r3'!CS190 / 'TLF GC - r3'!CR190, ER191)</f>
        <v>0</v>
      </c>
      <c r="ES190" s="128">
        <f>IFERROR('TLF GC - r3'!CU190 / 'TLF GC - r3'!CT190, ES191)</f>
        <v>0</v>
      </c>
      <c r="ET190" s="128">
        <f>IFERROR('TLF GC - r3'!CW190 / 'TLF GC - r3'!CV190, ET191)</f>
        <v>0</v>
      </c>
      <c r="EU190" s="128">
        <f>IFERROR('TLF GC - r3'!CY190 / 'TLF GC - r3'!CX190, EU191)</f>
        <v>0</v>
      </c>
      <c r="EV190" s="128">
        <f>IFERROR('TLF GC - r3'!DA190 / 'TLF GC - r3'!CZ190, EV191)</f>
        <v>0</v>
      </c>
      <c r="EW190" s="128"/>
      <c r="EX190" s="128"/>
      <c r="EY190" s="128"/>
      <c r="EZ190" s="128"/>
      <c r="FB190" s="129">
        <f>'FF - r3'!A190</f>
        <v>364</v>
      </c>
      <c r="FC190" s="127">
        <f>'FF - r3'!B190</f>
        <v>0</v>
      </c>
      <c r="FD190" s="127">
        <f>'FF - r3'!C190</f>
        <v>0</v>
      </c>
      <c r="FE190" s="127">
        <f>'FF - r3'!D190</f>
        <v>0</v>
      </c>
      <c r="FF190" s="127">
        <f>'FF - r3'!E190</f>
        <v>3.6479499999999998E-2</v>
      </c>
      <c r="FG190" s="127">
        <f>'FF - r3'!F190</f>
        <v>1.131E-4</v>
      </c>
      <c r="FH190" s="127">
        <f>'FF - r3'!G190</f>
        <v>0</v>
      </c>
      <c r="FI190" s="127">
        <f>'FF - r3'!H190</f>
        <v>0</v>
      </c>
      <c r="FJ190" s="127">
        <f>'FF - r3'!I190</f>
        <v>2.9185900000000001E-2</v>
      </c>
      <c r="FK190" s="127"/>
      <c r="FL190" s="127"/>
    </row>
    <row r="191" spans="76:168" x14ac:dyDescent="0.45">
      <c r="BX191" s="64">
        <f t="shared" si="234"/>
        <v>366</v>
      </c>
      <c r="BY191" s="119">
        <f t="shared" si="228"/>
        <v>0</v>
      </c>
      <c r="BZ191" s="119">
        <f t="shared" si="209"/>
        <v>0</v>
      </c>
      <c r="CA191" s="119">
        <f t="shared" si="210"/>
        <v>0</v>
      </c>
      <c r="CB191" s="126">
        <f t="shared" si="229"/>
        <v>0</v>
      </c>
      <c r="CC191" s="119">
        <f t="shared" si="211"/>
        <v>0</v>
      </c>
      <c r="CD191" s="119">
        <f t="shared" si="212"/>
        <v>0</v>
      </c>
      <c r="CE191" s="126">
        <f t="shared" si="230"/>
        <v>0</v>
      </c>
      <c r="CF191" s="119">
        <f t="shared" si="213"/>
        <v>0</v>
      </c>
      <c r="CG191" s="119">
        <f t="shared" si="214"/>
        <v>0</v>
      </c>
      <c r="CH191" s="126">
        <f t="shared" si="231"/>
        <v>0</v>
      </c>
      <c r="CI191" s="119">
        <f t="shared" si="215"/>
        <v>0</v>
      </c>
      <c r="CJ191" s="119">
        <f t="shared" si="216"/>
        <v>3.61683E-2</v>
      </c>
      <c r="CK191" s="126">
        <f t="shared" si="232"/>
        <v>0</v>
      </c>
      <c r="CL191" s="119">
        <f t="shared" si="217"/>
        <v>0</v>
      </c>
      <c r="CM191" s="119">
        <f t="shared" si="218"/>
        <v>7.5400000000000003E-5</v>
      </c>
      <c r="CN191" s="126">
        <f t="shared" si="233"/>
        <v>0</v>
      </c>
      <c r="CO191" s="119">
        <f t="shared" si="219"/>
        <v>0</v>
      </c>
      <c r="CP191" s="119">
        <f t="shared" si="220"/>
        <v>0</v>
      </c>
      <c r="CQ191" s="126"/>
      <c r="CR191" s="119"/>
      <c r="CS191" s="119"/>
      <c r="CT191" s="138"/>
      <c r="CU191" s="119"/>
      <c r="CV191" s="119"/>
      <c r="CW191" s="138"/>
      <c r="CX191" s="119"/>
      <c r="CY191" s="119"/>
      <c r="DF191" s="64">
        <f t="shared" si="196"/>
        <v>366</v>
      </c>
      <c r="DG191" s="134">
        <f t="shared" si="197"/>
        <v>0</v>
      </c>
      <c r="DH191" s="134">
        <f t="shared" si="198"/>
        <v>0</v>
      </c>
      <c r="DI191" s="134">
        <f t="shared" si="199"/>
        <v>0</v>
      </c>
      <c r="DJ191" s="134">
        <f t="shared" si="200"/>
        <v>0</v>
      </c>
      <c r="DK191" s="134">
        <f t="shared" si="201"/>
        <v>0</v>
      </c>
      <c r="DL191" s="134">
        <f t="shared" si="202"/>
        <v>0</v>
      </c>
      <c r="DM191" s="134"/>
      <c r="DN191" s="134"/>
      <c r="DO191" s="134"/>
      <c r="DP191" s="134"/>
      <c r="DQ191" s="32"/>
      <c r="DR191" s="64">
        <f t="shared" si="203"/>
        <v>366</v>
      </c>
      <c r="DS191" s="134">
        <f t="shared" si="221"/>
        <v>0</v>
      </c>
      <c r="DT191" s="134">
        <f t="shared" si="222"/>
        <v>0</v>
      </c>
      <c r="DU191" s="134">
        <f t="shared" si="223"/>
        <v>0</v>
      </c>
      <c r="DV191" s="134">
        <f t="shared" si="224"/>
        <v>0</v>
      </c>
      <c r="DW191" s="134">
        <f t="shared" si="225"/>
        <v>0</v>
      </c>
      <c r="DX191" s="134">
        <f t="shared" si="226"/>
        <v>0</v>
      </c>
      <c r="DY191" s="134"/>
      <c r="DZ191" s="134"/>
      <c r="EA191" s="134"/>
      <c r="EB191" s="134"/>
      <c r="ED191" s="64">
        <f t="shared" si="207"/>
        <v>366</v>
      </c>
      <c r="EE191" s="134">
        <f t="shared" si="187"/>
        <v>0</v>
      </c>
      <c r="EF191" s="134">
        <f t="shared" si="188"/>
        <v>0</v>
      </c>
      <c r="EG191" s="134">
        <f t="shared" si="189"/>
        <v>0</v>
      </c>
      <c r="EH191" s="134">
        <f t="shared" si="190"/>
        <v>0</v>
      </c>
      <c r="EI191" s="134">
        <f t="shared" si="191"/>
        <v>0</v>
      </c>
      <c r="EJ191" s="134">
        <f t="shared" si="192"/>
        <v>0</v>
      </c>
      <c r="EK191" s="134"/>
      <c r="EL191" s="134"/>
      <c r="EM191" s="134"/>
      <c r="EN191" s="134"/>
      <c r="EP191" s="64">
        <f t="shared" si="208"/>
        <v>366</v>
      </c>
      <c r="EQ191" s="128">
        <f>IFERROR('TLF GC - r3'!CQ191 / 'TLF GC - r3'!CP191, EQ192)</f>
        <v>0</v>
      </c>
      <c r="ER191" s="128">
        <f>IFERROR('TLF GC - r3'!CS191 / 'TLF GC - r3'!CR191, ER192)</f>
        <v>0</v>
      </c>
      <c r="ES191" s="128">
        <f>IFERROR('TLF GC - r3'!CU191 / 'TLF GC - r3'!CT191, ES192)</f>
        <v>0</v>
      </c>
      <c r="ET191" s="128">
        <f>IFERROR('TLF GC - r3'!CW191 / 'TLF GC - r3'!CV191, ET192)</f>
        <v>0</v>
      </c>
      <c r="EU191" s="128">
        <f>IFERROR('TLF GC - r3'!CY191 / 'TLF GC - r3'!CX191, EU192)</f>
        <v>0</v>
      </c>
      <c r="EV191" s="128">
        <f>IFERROR('TLF GC - r3'!DA191 / 'TLF GC - r3'!CZ191, EV192)</f>
        <v>0</v>
      </c>
      <c r="EW191" s="128"/>
      <c r="EX191" s="128"/>
      <c r="EY191" s="128"/>
      <c r="EZ191" s="128"/>
      <c r="FB191" s="129">
        <f>'FF - r3'!A191</f>
        <v>366</v>
      </c>
      <c r="FC191" s="127">
        <f>'FF - r3'!B191</f>
        <v>0</v>
      </c>
      <c r="FD191" s="127">
        <f>'FF - r3'!C191</f>
        <v>0</v>
      </c>
      <c r="FE191" s="127">
        <f>'FF - r3'!D191</f>
        <v>0</v>
      </c>
      <c r="FF191" s="127">
        <f>'FF - r3'!E191</f>
        <v>3.61683E-2</v>
      </c>
      <c r="FG191" s="127">
        <f>'FF - r3'!F191</f>
        <v>7.5400000000000003E-5</v>
      </c>
      <c r="FH191" s="127">
        <f>'FF - r3'!G191</f>
        <v>0</v>
      </c>
      <c r="FI191" s="127">
        <f>'FF - r3'!H191</f>
        <v>0</v>
      </c>
      <c r="FJ191" s="127">
        <f>'FF - r3'!I191</f>
        <v>2.91211E-2</v>
      </c>
      <c r="FK191" s="127"/>
      <c r="FL191" s="127"/>
    </row>
    <row r="192" spans="76:168" x14ac:dyDescent="0.45">
      <c r="BX192" s="64">
        <f t="shared" si="234"/>
        <v>368</v>
      </c>
      <c r="BY192" s="119">
        <f t="shared" si="228"/>
        <v>0</v>
      </c>
      <c r="BZ192" s="119">
        <f t="shared" si="209"/>
        <v>0</v>
      </c>
      <c r="CA192" s="119">
        <f t="shared" si="210"/>
        <v>0</v>
      </c>
      <c r="CB192" s="126">
        <f t="shared" si="229"/>
        <v>0</v>
      </c>
      <c r="CC192" s="119">
        <f t="shared" si="211"/>
        <v>0</v>
      </c>
      <c r="CD192" s="119">
        <f t="shared" si="212"/>
        <v>0</v>
      </c>
      <c r="CE192" s="126">
        <f t="shared" si="230"/>
        <v>0</v>
      </c>
      <c r="CF192" s="119">
        <f t="shared" si="213"/>
        <v>0</v>
      </c>
      <c r="CG192" s="119">
        <f t="shared" si="214"/>
        <v>0</v>
      </c>
      <c r="CH192" s="126">
        <f t="shared" si="231"/>
        <v>0</v>
      </c>
      <c r="CI192" s="119">
        <f t="shared" si="215"/>
        <v>0</v>
      </c>
      <c r="CJ192" s="119">
        <f t="shared" si="216"/>
        <v>3.5857100000000003E-2</v>
      </c>
      <c r="CK192" s="126">
        <f t="shared" si="232"/>
        <v>0</v>
      </c>
      <c r="CL192" s="119">
        <f t="shared" si="217"/>
        <v>0</v>
      </c>
      <c r="CM192" s="119">
        <f t="shared" si="218"/>
        <v>3.7700000000000002E-5</v>
      </c>
      <c r="CN192" s="126">
        <f t="shared" si="233"/>
        <v>0</v>
      </c>
      <c r="CO192" s="119">
        <f t="shared" si="219"/>
        <v>0</v>
      </c>
      <c r="CP192" s="119">
        <f t="shared" si="220"/>
        <v>0</v>
      </c>
      <c r="CQ192" s="126"/>
      <c r="CR192" s="119"/>
      <c r="CS192" s="119"/>
      <c r="CT192" s="138"/>
      <c r="CU192" s="119"/>
      <c r="CV192" s="119"/>
      <c r="CW192" s="138"/>
      <c r="CX192" s="119"/>
      <c r="CY192" s="119"/>
      <c r="DF192" s="64">
        <f t="shared" si="196"/>
        <v>368</v>
      </c>
      <c r="DG192" s="134">
        <f t="shared" si="197"/>
        <v>0</v>
      </c>
      <c r="DH192" s="134">
        <f t="shared" si="198"/>
        <v>0</v>
      </c>
      <c r="DI192" s="134">
        <f t="shared" si="199"/>
        <v>0</v>
      </c>
      <c r="DJ192" s="134">
        <f t="shared" si="200"/>
        <v>0</v>
      </c>
      <c r="DK192" s="134">
        <f t="shared" si="201"/>
        <v>0</v>
      </c>
      <c r="DL192" s="134">
        <f t="shared" si="202"/>
        <v>0</v>
      </c>
      <c r="DM192" s="134"/>
      <c r="DN192" s="134"/>
      <c r="DO192" s="134"/>
      <c r="DP192" s="134"/>
      <c r="DQ192" s="32"/>
      <c r="DR192" s="64">
        <f t="shared" si="203"/>
        <v>368</v>
      </c>
      <c r="DS192" s="134">
        <f t="shared" si="221"/>
        <v>0</v>
      </c>
      <c r="DT192" s="134">
        <f t="shared" si="222"/>
        <v>0</v>
      </c>
      <c r="DU192" s="134">
        <f t="shared" si="223"/>
        <v>0</v>
      </c>
      <c r="DV192" s="134">
        <f t="shared" si="224"/>
        <v>0</v>
      </c>
      <c r="DW192" s="134">
        <f t="shared" si="225"/>
        <v>0</v>
      </c>
      <c r="DX192" s="134">
        <f t="shared" si="226"/>
        <v>0</v>
      </c>
      <c r="DY192" s="134"/>
      <c r="DZ192" s="134"/>
      <c r="EA192" s="134"/>
      <c r="EB192" s="134"/>
      <c r="ED192" s="64">
        <f t="shared" si="207"/>
        <v>368</v>
      </c>
      <c r="EE192" s="134">
        <f t="shared" si="187"/>
        <v>0</v>
      </c>
      <c r="EF192" s="134">
        <f t="shared" si="188"/>
        <v>0</v>
      </c>
      <c r="EG192" s="134">
        <f t="shared" si="189"/>
        <v>0</v>
      </c>
      <c r="EH192" s="134">
        <f t="shared" si="190"/>
        <v>0</v>
      </c>
      <c r="EI192" s="134">
        <f t="shared" si="191"/>
        <v>0</v>
      </c>
      <c r="EJ192" s="134">
        <f t="shared" si="192"/>
        <v>0</v>
      </c>
      <c r="EK192" s="134"/>
      <c r="EL192" s="134"/>
      <c r="EM192" s="134"/>
      <c r="EN192" s="134"/>
      <c r="EP192" s="64">
        <f t="shared" si="208"/>
        <v>368</v>
      </c>
      <c r="EQ192" s="128">
        <f>IFERROR('TLF GC - r3'!CQ192 / 'TLF GC - r3'!CP192, EQ193)</f>
        <v>0</v>
      </c>
      <c r="ER192" s="128">
        <f>IFERROR('TLF GC - r3'!CS192 / 'TLF GC - r3'!CR192, ER193)</f>
        <v>0</v>
      </c>
      <c r="ES192" s="128">
        <f>IFERROR('TLF GC - r3'!CU192 / 'TLF GC - r3'!CT192, ES193)</f>
        <v>0</v>
      </c>
      <c r="ET192" s="128">
        <f>IFERROR('TLF GC - r3'!CW192 / 'TLF GC - r3'!CV192, ET193)</f>
        <v>0</v>
      </c>
      <c r="EU192" s="128">
        <f>IFERROR('TLF GC - r3'!CY192 / 'TLF GC - r3'!CX192, EU193)</f>
        <v>0</v>
      </c>
      <c r="EV192" s="128">
        <f>IFERROR('TLF GC - r3'!DA192 / 'TLF GC - r3'!CZ192, EV193)</f>
        <v>0</v>
      </c>
      <c r="EW192" s="128"/>
      <c r="EX192" s="128"/>
      <c r="EY192" s="128"/>
      <c r="EZ192" s="128"/>
      <c r="FB192" s="129">
        <f>'FF - r3'!A192</f>
        <v>368</v>
      </c>
      <c r="FC192" s="127">
        <f>'FF - r3'!B192</f>
        <v>0</v>
      </c>
      <c r="FD192" s="127">
        <f>'FF - r3'!C192</f>
        <v>0</v>
      </c>
      <c r="FE192" s="127">
        <f>'FF - r3'!D192</f>
        <v>0</v>
      </c>
      <c r="FF192" s="127">
        <f>'FF - r3'!E192</f>
        <v>3.5857100000000003E-2</v>
      </c>
      <c r="FG192" s="127">
        <f>'FF - r3'!F192</f>
        <v>3.7700000000000002E-5</v>
      </c>
      <c r="FH192" s="127">
        <f>'FF - r3'!G192</f>
        <v>0</v>
      </c>
      <c r="FI192" s="127">
        <f>'FF - r3'!H192</f>
        <v>0</v>
      </c>
      <c r="FJ192" s="127">
        <f>'FF - r3'!I192</f>
        <v>2.90563E-2</v>
      </c>
      <c r="FK192" s="127"/>
      <c r="FL192" s="127"/>
    </row>
    <row r="193" spans="76:168" x14ac:dyDescent="0.45">
      <c r="BX193" s="64">
        <f t="shared" si="234"/>
        <v>370</v>
      </c>
      <c r="BY193" s="119">
        <f t="shared" si="228"/>
        <v>0</v>
      </c>
      <c r="BZ193" s="119">
        <f t="shared" si="209"/>
        <v>0</v>
      </c>
      <c r="CA193" s="119">
        <f t="shared" si="210"/>
        <v>0</v>
      </c>
      <c r="CB193" s="126">
        <f t="shared" si="229"/>
        <v>0</v>
      </c>
      <c r="CC193" s="119">
        <f t="shared" si="211"/>
        <v>0</v>
      </c>
      <c r="CD193" s="119">
        <f t="shared" si="212"/>
        <v>0</v>
      </c>
      <c r="CE193" s="126">
        <f t="shared" si="230"/>
        <v>0</v>
      </c>
      <c r="CF193" s="119">
        <f t="shared" si="213"/>
        <v>0</v>
      </c>
      <c r="CG193" s="119">
        <f t="shared" si="214"/>
        <v>0</v>
      </c>
      <c r="CH193" s="126">
        <f t="shared" si="231"/>
        <v>0</v>
      </c>
      <c r="CI193" s="119">
        <f t="shared" si="215"/>
        <v>0</v>
      </c>
      <c r="CJ193" s="119">
        <f t="shared" si="216"/>
        <v>3.5545899999999998E-2</v>
      </c>
      <c r="CK193" s="126">
        <f t="shared" si="232"/>
        <v>0</v>
      </c>
      <c r="CL193" s="119">
        <f t="shared" si="217"/>
        <v>0</v>
      </c>
      <c r="CM193" s="119">
        <f t="shared" si="218"/>
        <v>0</v>
      </c>
      <c r="CN193" s="126">
        <f t="shared" si="233"/>
        <v>0</v>
      </c>
      <c r="CO193" s="119">
        <f t="shared" si="219"/>
        <v>0</v>
      </c>
      <c r="CP193" s="119">
        <f t="shared" si="220"/>
        <v>0</v>
      </c>
      <c r="CQ193" s="126"/>
      <c r="CR193" s="119"/>
      <c r="CS193" s="119"/>
      <c r="CT193" s="138"/>
      <c r="CU193" s="119"/>
      <c r="CV193" s="119"/>
      <c r="CW193" s="138"/>
      <c r="CX193" s="119"/>
      <c r="CY193" s="119"/>
      <c r="DF193" s="64">
        <f t="shared" si="196"/>
        <v>370</v>
      </c>
      <c r="DG193" s="134">
        <f t="shared" si="197"/>
        <v>0</v>
      </c>
      <c r="DH193" s="134">
        <f t="shared" si="198"/>
        <v>0</v>
      </c>
      <c r="DI193" s="134">
        <f t="shared" si="199"/>
        <v>0</v>
      </c>
      <c r="DJ193" s="134">
        <f t="shared" si="200"/>
        <v>0</v>
      </c>
      <c r="DK193" s="134">
        <f t="shared" si="201"/>
        <v>0</v>
      </c>
      <c r="DL193" s="134">
        <f t="shared" si="202"/>
        <v>0</v>
      </c>
      <c r="DM193" s="134"/>
      <c r="DN193" s="134"/>
      <c r="DO193" s="134"/>
      <c r="DP193" s="134"/>
      <c r="DQ193" s="32"/>
      <c r="DR193" s="64">
        <f t="shared" si="203"/>
        <v>370</v>
      </c>
      <c r="DS193" s="134">
        <f t="shared" si="221"/>
        <v>0</v>
      </c>
      <c r="DT193" s="134">
        <f t="shared" si="222"/>
        <v>0</v>
      </c>
      <c r="DU193" s="134">
        <f t="shared" si="223"/>
        <v>0</v>
      </c>
      <c r="DV193" s="134">
        <f t="shared" si="224"/>
        <v>0</v>
      </c>
      <c r="DW193" s="134">
        <f t="shared" si="225"/>
        <v>0</v>
      </c>
      <c r="DX193" s="134">
        <f t="shared" si="226"/>
        <v>0</v>
      </c>
      <c r="DY193" s="134"/>
      <c r="DZ193" s="134"/>
      <c r="EA193" s="134"/>
      <c r="EB193" s="134"/>
      <c r="ED193" s="64">
        <f t="shared" si="207"/>
        <v>370</v>
      </c>
      <c r="EE193" s="134">
        <f t="shared" si="187"/>
        <v>0</v>
      </c>
      <c r="EF193" s="134">
        <f t="shared" si="188"/>
        <v>0</v>
      </c>
      <c r="EG193" s="134">
        <f t="shared" si="189"/>
        <v>0</v>
      </c>
      <c r="EH193" s="134">
        <f t="shared" si="190"/>
        <v>0</v>
      </c>
      <c r="EI193" s="134">
        <f t="shared" si="191"/>
        <v>0</v>
      </c>
      <c r="EJ193" s="134">
        <f t="shared" si="192"/>
        <v>0</v>
      </c>
      <c r="EK193" s="134"/>
      <c r="EL193" s="134"/>
      <c r="EM193" s="134"/>
      <c r="EN193" s="134"/>
      <c r="EP193" s="64">
        <f t="shared" si="208"/>
        <v>370</v>
      </c>
      <c r="EQ193" s="128">
        <f>IFERROR('TLF GC - r3'!CQ193 / 'TLF GC - r3'!CP193, EQ194)</f>
        <v>0</v>
      </c>
      <c r="ER193" s="128">
        <f>IFERROR('TLF GC - r3'!CS193 / 'TLF GC - r3'!CR193, ER194)</f>
        <v>0</v>
      </c>
      <c r="ES193" s="128">
        <f>IFERROR('TLF GC - r3'!CU193 / 'TLF GC - r3'!CT193, ES194)</f>
        <v>0</v>
      </c>
      <c r="ET193" s="128">
        <f>IFERROR('TLF GC - r3'!CW193 / 'TLF GC - r3'!CV193, ET194)</f>
        <v>0</v>
      </c>
      <c r="EU193" s="128">
        <f>IFERROR('TLF GC - r3'!CY193 / 'TLF GC - r3'!CX193, EU194)</f>
        <v>0</v>
      </c>
      <c r="EV193" s="128">
        <f>IFERROR('TLF GC - r3'!DA193 / 'TLF GC - r3'!CZ193, EV194)</f>
        <v>0</v>
      </c>
      <c r="EW193" s="128"/>
      <c r="EX193" s="128"/>
      <c r="EY193" s="128"/>
      <c r="EZ193" s="128"/>
      <c r="FB193" s="129">
        <f>'FF - r3'!A193</f>
        <v>370</v>
      </c>
      <c r="FC193" s="127">
        <f>'FF - r3'!B193</f>
        <v>0</v>
      </c>
      <c r="FD193" s="127">
        <f>'FF - r3'!C193</f>
        <v>0</v>
      </c>
      <c r="FE193" s="127">
        <f>'FF - r3'!D193</f>
        <v>0</v>
      </c>
      <c r="FF193" s="127">
        <f>'FF - r3'!E193</f>
        <v>3.5545899999999998E-2</v>
      </c>
      <c r="FG193" s="127">
        <f>'FF - r3'!F193</f>
        <v>0</v>
      </c>
      <c r="FH193" s="127">
        <f>'FF - r3'!G193</f>
        <v>0</v>
      </c>
      <c r="FI193" s="127">
        <f>'FF - r3'!H193</f>
        <v>0</v>
      </c>
      <c r="FJ193" s="127">
        <f>'FF - r3'!I193</f>
        <v>2.89915E-2</v>
      </c>
      <c r="FK193" s="127"/>
      <c r="FL193" s="127"/>
    </row>
    <row r="194" spans="76:168" x14ac:dyDescent="0.45">
      <c r="BX194" s="64">
        <f t="shared" si="234"/>
        <v>372</v>
      </c>
      <c r="BY194" s="119">
        <f t="shared" si="228"/>
        <v>0</v>
      </c>
      <c r="BZ194" s="119">
        <f t="shared" si="209"/>
        <v>0</v>
      </c>
      <c r="CA194" s="119">
        <f t="shared" si="210"/>
        <v>0</v>
      </c>
      <c r="CB194" s="126">
        <f t="shared" si="229"/>
        <v>0</v>
      </c>
      <c r="CC194" s="119">
        <f t="shared" si="211"/>
        <v>0</v>
      </c>
      <c r="CD194" s="119">
        <f t="shared" si="212"/>
        <v>0</v>
      </c>
      <c r="CE194" s="126">
        <f t="shared" si="230"/>
        <v>0</v>
      </c>
      <c r="CF194" s="119">
        <f t="shared" si="213"/>
        <v>0</v>
      </c>
      <c r="CG194" s="119">
        <f t="shared" si="214"/>
        <v>0</v>
      </c>
      <c r="CH194" s="126">
        <f t="shared" si="231"/>
        <v>0</v>
      </c>
      <c r="CI194" s="119">
        <f t="shared" si="215"/>
        <v>0</v>
      </c>
      <c r="CJ194" s="119">
        <f t="shared" si="216"/>
        <v>3.5234700000000001E-2</v>
      </c>
      <c r="CK194" s="126">
        <f t="shared" si="232"/>
        <v>0</v>
      </c>
      <c r="CL194" s="119">
        <f t="shared" si="217"/>
        <v>0</v>
      </c>
      <c r="CM194" s="119">
        <f t="shared" si="218"/>
        <v>0</v>
      </c>
      <c r="CN194" s="126">
        <f t="shared" si="233"/>
        <v>0</v>
      </c>
      <c r="CO194" s="119">
        <f t="shared" si="219"/>
        <v>0</v>
      </c>
      <c r="CP194" s="119">
        <f t="shared" si="220"/>
        <v>0</v>
      </c>
      <c r="CQ194" s="126"/>
      <c r="CR194" s="119"/>
      <c r="CS194" s="119"/>
      <c r="CT194" s="138"/>
      <c r="CU194" s="119"/>
      <c r="CV194" s="119"/>
      <c r="CW194" s="138"/>
      <c r="CX194" s="119"/>
      <c r="CY194" s="119"/>
      <c r="DF194" s="64">
        <f t="shared" si="196"/>
        <v>372</v>
      </c>
      <c r="DG194" s="134">
        <f t="shared" si="197"/>
        <v>0</v>
      </c>
      <c r="DH194" s="134">
        <f t="shared" si="198"/>
        <v>0</v>
      </c>
      <c r="DI194" s="134">
        <f t="shared" si="199"/>
        <v>0</v>
      </c>
      <c r="DJ194" s="134">
        <f t="shared" si="200"/>
        <v>0</v>
      </c>
      <c r="DK194" s="134">
        <f t="shared" si="201"/>
        <v>0</v>
      </c>
      <c r="DL194" s="134">
        <f t="shared" si="202"/>
        <v>0</v>
      </c>
      <c r="DM194" s="134"/>
      <c r="DN194" s="134"/>
      <c r="DO194" s="134"/>
      <c r="DP194" s="134"/>
      <c r="DQ194" s="32"/>
      <c r="DR194" s="64">
        <f t="shared" si="203"/>
        <v>372</v>
      </c>
      <c r="DS194" s="134">
        <f t="shared" si="221"/>
        <v>0</v>
      </c>
      <c r="DT194" s="134">
        <f t="shared" si="222"/>
        <v>0</v>
      </c>
      <c r="DU194" s="134">
        <f t="shared" si="223"/>
        <v>0</v>
      </c>
      <c r="DV194" s="134">
        <f t="shared" si="224"/>
        <v>0</v>
      </c>
      <c r="DW194" s="134">
        <f t="shared" si="225"/>
        <v>0</v>
      </c>
      <c r="DX194" s="134">
        <f t="shared" si="226"/>
        <v>0</v>
      </c>
      <c r="DY194" s="134"/>
      <c r="DZ194" s="134"/>
      <c r="EA194" s="134"/>
      <c r="EB194" s="134"/>
      <c r="ED194" s="64">
        <f t="shared" si="207"/>
        <v>372</v>
      </c>
      <c r="EE194" s="134">
        <f t="shared" si="187"/>
        <v>0</v>
      </c>
      <c r="EF194" s="134">
        <f t="shared" si="188"/>
        <v>0</v>
      </c>
      <c r="EG194" s="134">
        <f t="shared" si="189"/>
        <v>0</v>
      </c>
      <c r="EH194" s="134">
        <f t="shared" si="190"/>
        <v>0</v>
      </c>
      <c r="EI194" s="134">
        <f t="shared" si="191"/>
        <v>0</v>
      </c>
      <c r="EJ194" s="134">
        <f t="shared" si="192"/>
        <v>0</v>
      </c>
      <c r="EK194" s="134"/>
      <c r="EL194" s="134"/>
      <c r="EM194" s="134"/>
      <c r="EN194" s="134"/>
      <c r="EP194" s="64">
        <f t="shared" si="208"/>
        <v>372</v>
      </c>
      <c r="EQ194" s="128">
        <f>IFERROR('TLF GC - r3'!CQ194 / 'TLF GC - r3'!CP194, EQ195)</f>
        <v>0</v>
      </c>
      <c r="ER194" s="128">
        <f>IFERROR('TLF GC - r3'!CS194 / 'TLF GC - r3'!CR194, ER195)</f>
        <v>0</v>
      </c>
      <c r="ES194" s="128">
        <f>IFERROR('TLF GC - r3'!CU194 / 'TLF GC - r3'!CT194, ES195)</f>
        <v>0</v>
      </c>
      <c r="ET194" s="128">
        <f>IFERROR('TLF GC - r3'!CW194 / 'TLF GC - r3'!CV194, ET195)</f>
        <v>0</v>
      </c>
      <c r="EU194" s="128">
        <f>IFERROR('TLF GC - r3'!CY194 / 'TLF GC - r3'!CX194, EU195)</f>
        <v>0</v>
      </c>
      <c r="EV194" s="128">
        <f>IFERROR('TLF GC - r3'!DA194 / 'TLF GC - r3'!CZ194, EV195)</f>
        <v>0</v>
      </c>
      <c r="EW194" s="128"/>
      <c r="EX194" s="128"/>
      <c r="EY194" s="128"/>
      <c r="EZ194" s="128"/>
      <c r="FB194" s="129">
        <f>'FF - r3'!A194</f>
        <v>372</v>
      </c>
      <c r="FC194" s="127">
        <f>'FF - r3'!B194</f>
        <v>0</v>
      </c>
      <c r="FD194" s="127">
        <f>'FF - r3'!C194</f>
        <v>0</v>
      </c>
      <c r="FE194" s="127">
        <f>'FF - r3'!D194</f>
        <v>0</v>
      </c>
      <c r="FF194" s="127">
        <f>'FF - r3'!E194</f>
        <v>3.5234700000000001E-2</v>
      </c>
      <c r="FG194" s="127">
        <f>'FF - r3'!F194</f>
        <v>0</v>
      </c>
      <c r="FH194" s="127">
        <f>'FF - r3'!G194</f>
        <v>0</v>
      </c>
      <c r="FI194" s="127">
        <f>'FF - r3'!H194</f>
        <v>0</v>
      </c>
      <c r="FJ194" s="127">
        <f>'FF - r3'!I194</f>
        <v>2.89267E-2</v>
      </c>
      <c r="FK194" s="127"/>
      <c r="FL194" s="127"/>
    </row>
    <row r="195" spans="76:168" x14ac:dyDescent="0.45">
      <c r="BX195" s="64">
        <f t="shared" si="234"/>
        <v>374</v>
      </c>
      <c r="BY195" s="119">
        <f t="shared" si="228"/>
        <v>0</v>
      </c>
      <c r="BZ195" s="119">
        <f t="shared" si="209"/>
        <v>0</v>
      </c>
      <c r="CA195" s="119">
        <f t="shared" si="210"/>
        <v>0</v>
      </c>
      <c r="CB195" s="126">
        <f t="shared" si="229"/>
        <v>0</v>
      </c>
      <c r="CC195" s="119">
        <f t="shared" si="211"/>
        <v>0</v>
      </c>
      <c r="CD195" s="119">
        <f t="shared" si="212"/>
        <v>0</v>
      </c>
      <c r="CE195" s="126">
        <f t="shared" si="230"/>
        <v>0</v>
      </c>
      <c r="CF195" s="119">
        <f t="shared" si="213"/>
        <v>0</v>
      </c>
      <c r="CG195" s="119">
        <f t="shared" si="214"/>
        <v>0</v>
      </c>
      <c r="CH195" s="126">
        <f t="shared" si="231"/>
        <v>0</v>
      </c>
      <c r="CI195" s="119">
        <f t="shared" si="215"/>
        <v>0</v>
      </c>
      <c r="CJ195" s="119">
        <f t="shared" si="216"/>
        <v>3.4923599999999999E-2</v>
      </c>
      <c r="CK195" s="126">
        <f t="shared" si="232"/>
        <v>0</v>
      </c>
      <c r="CL195" s="119">
        <f t="shared" si="217"/>
        <v>0</v>
      </c>
      <c r="CM195" s="119">
        <f t="shared" si="218"/>
        <v>0</v>
      </c>
      <c r="CN195" s="126">
        <f t="shared" si="233"/>
        <v>0</v>
      </c>
      <c r="CO195" s="119">
        <f t="shared" si="219"/>
        <v>0</v>
      </c>
      <c r="CP195" s="119">
        <f t="shared" si="220"/>
        <v>0</v>
      </c>
      <c r="CQ195" s="126"/>
      <c r="CR195" s="119"/>
      <c r="CS195" s="119"/>
      <c r="CT195" s="138"/>
      <c r="CU195" s="119"/>
      <c r="CV195" s="119"/>
      <c r="CW195" s="138"/>
      <c r="CX195" s="119"/>
      <c r="CY195" s="119"/>
      <c r="DF195" s="64">
        <f t="shared" si="196"/>
        <v>374</v>
      </c>
      <c r="DG195" s="134">
        <f t="shared" si="197"/>
        <v>0</v>
      </c>
      <c r="DH195" s="134">
        <f t="shared" si="198"/>
        <v>0</v>
      </c>
      <c r="DI195" s="134">
        <f t="shared" si="199"/>
        <v>0</v>
      </c>
      <c r="DJ195" s="134">
        <f t="shared" si="200"/>
        <v>0</v>
      </c>
      <c r="DK195" s="134">
        <f t="shared" si="201"/>
        <v>0</v>
      </c>
      <c r="DL195" s="134">
        <f t="shared" si="202"/>
        <v>0</v>
      </c>
      <c r="DM195" s="134"/>
      <c r="DN195" s="134"/>
      <c r="DO195" s="134"/>
      <c r="DP195" s="134"/>
      <c r="DQ195" s="32"/>
      <c r="DR195" s="64">
        <f t="shared" si="203"/>
        <v>374</v>
      </c>
      <c r="DS195" s="134">
        <f t="shared" si="221"/>
        <v>0</v>
      </c>
      <c r="DT195" s="134">
        <f t="shared" si="222"/>
        <v>0</v>
      </c>
      <c r="DU195" s="134">
        <f t="shared" si="223"/>
        <v>0</v>
      </c>
      <c r="DV195" s="134">
        <f t="shared" si="224"/>
        <v>0</v>
      </c>
      <c r="DW195" s="134">
        <f t="shared" si="225"/>
        <v>0</v>
      </c>
      <c r="DX195" s="134">
        <f t="shared" si="226"/>
        <v>0</v>
      </c>
      <c r="DY195" s="134"/>
      <c r="DZ195" s="134"/>
      <c r="EA195" s="134"/>
      <c r="EB195" s="134"/>
      <c r="ED195" s="64">
        <f t="shared" si="207"/>
        <v>374</v>
      </c>
      <c r="EE195" s="134">
        <f t="shared" si="187"/>
        <v>0</v>
      </c>
      <c r="EF195" s="134">
        <f t="shared" si="188"/>
        <v>0</v>
      </c>
      <c r="EG195" s="134">
        <f t="shared" si="189"/>
        <v>0</v>
      </c>
      <c r="EH195" s="134">
        <f t="shared" si="190"/>
        <v>0</v>
      </c>
      <c r="EI195" s="134">
        <f t="shared" si="191"/>
        <v>0</v>
      </c>
      <c r="EJ195" s="134">
        <f t="shared" si="192"/>
        <v>0</v>
      </c>
      <c r="EK195" s="134"/>
      <c r="EL195" s="134"/>
      <c r="EM195" s="134"/>
      <c r="EN195" s="134"/>
      <c r="EP195" s="64">
        <f t="shared" si="208"/>
        <v>374</v>
      </c>
      <c r="EQ195" s="128">
        <f>IFERROR('TLF GC - r3'!CQ195 / 'TLF GC - r3'!CP195, EQ196)</f>
        <v>0</v>
      </c>
      <c r="ER195" s="128">
        <f>IFERROR('TLF GC - r3'!CS195 / 'TLF GC - r3'!CR195, ER196)</f>
        <v>0</v>
      </c>
      <c r="ES195" s="128">
        <f>IFERROR('TLF GC - r3'!CU195 / 'TLF GC - r3'!CT195, ES196)</f>
        <v>0</v>
      </c>
      <c r="ET195" s="128">
        <f>IFERROR('TLF GC - r3'!CW195 / 'TLF GC - r3'!CV195, ET196)</f>
        <v>0</v>
      </c>
      <c r="EU195" s="128">
        <f>IFERROR('TLF GC - r3'!CY195 / 'TLF GC - r3'!CX195, EU196)</f>
        <v>0</v>
      </c>
      <c r="EV195" s="128">
        <f>IFERROR('TLF GC - r3'!DA195 / 'TLF GC - r3'!CZ195, EV196)</f>
        <v>0</v>
      </c>
      <c r="EW195" s="128"/>
      <c r="EX195" s="128"/>
      <c r="EY195" s="128"/>
      <c r="EZ195" s="128"/>
      <c r="FB195" s="129">
        <f>'FF - r3'!A195</f>
        <v>374</v>
      </c>
      <c r="FC195" s="127">
        <f>'FF - r3'!B195</f>
        <v>0</v>
      </c>
      <c r="FD195" s="127">
        <f>'FF - r3'!C195</f>
        <v>0</v>
      </c>
      <c r="FE195" s="127">
        <f>'FF - r3'!D195</f>
        <v>0</v>
      </c>
      <c r="FF195" s="127">
        <f>'FF - r3'!E195</f>
        <v>3.4923599999999999E-2</v>
      </c>
      <c r="FG195" s="127">
        <f>'FF - r3'!F195</f>
        <v>0</v>
      </c>
      <c r="FH195" s="127">
        <f>'FF - r3'!G195</f>
        <v>0</v>
      </c>
      <c r="FI195" s="127">
        <f>'FF - r3'!H195</f>
        <v>0</v>
      </c>
      <c r="FJ195" s="127">
        <f>'FF - r3'!I195</f>
        <v>2.8861899999999999E-2</v>
      </c>
      <c r="FK195" s="127"/>
      <c r="FL195" s="127"/>
    </row>
    <row r="196" spans="76:168" x14ac:dyDescent="0.45">
      <c r="BX196" s="64">
        <f t="shared" si="234"/>
        <v>376</v>
      </c>
      <c r="BY196" s="119">
        <f t="shared" si="228"/>
        <v>0</v>
      </c>
      <c r="BZ196" s="119">
        <f t="shared" si="209"/>
        <v>0</v>
      </c>
      <c r="CA196" s="119">
        <f t="shared" si="210"/>
        <v>0</v>
      </c>
      <c r="CB196" s="126">
        <f t="shared" si="229"/>
        <v>0</v>
      </c>
      <c r="CC196" s="119">
        <f t="shared" si="211"/>
        <v>0</v>
      </c>
      <c r="CD196" s="119">
        <f t="shared" si="212"/>
        <v>0</v>
      </c>
      <c r="CE196" s="126">
        <f t="shared" si="230"/>
        <v>0</v>
      </c>
      <c r="CF196" s="119">
        <f t="shared" si="213"/>
        <v>0</v>
      </c>
      <c r="CG196" s="119">
        <f t="shared" si="214"/>
        <v>0</v>
      </c>
      <c r="CH196" s="126">
        <f t="shared" si="231"/>
        <v>0</v>
      </c>
      <c r="CI196" s="119">
        <f t="shared" si="215"/>
        <v>0</v>
      </c>
      <c r="CJ196" s="119">
        <f t="shared" si="216"/>
        <v>3.4612400000000001E-2</v>
      </c>
      <c r="CK196" s="126">
        <f t="shared" si="232"/>
        <v>0</v>
      </c>
      <c r="CL196" s="119">
        <f t="shared" si="217"/>
        <v>0</v>
      </c>
      <c r="CM196" s="119">
        <f t="shared" si="218"/>
        <v>0</v>
      </c>
      <c r="CN196" s="126">
        <f t="shared" si="233"/>
        <v>0</v>
      </c>
      <c r="CO196" s="119">
        <f t="shared" si="219"/>
        <v>0</v>
      </c>
      <c r="CP196" s="119">
        <f t="shared" si="220"/>
        <v>0</v>
      </c>
      <c r="CQ196" s="126"/>
      <c r="CR196" s="119"/>
      <c r="CS196" s="119"/>
      <c r="CT196" s="138"/>
      <c r="CU196" s="119"/>
      <c r="CV196" s="119"/>
      <c r="CW196" s="138"/>
      <c r="CX196" s="119"/>
      <c r="CY196" s="119"/>
      <c r="DF196" s="64">
        <f t="shared" si="196"/>
        <v>376</v>
      </c>
      <c r="DG196" s="134">
        <f t="shared" si="197"/>
        <v>0</v>
      </c>
      <c r="DH196" s="134">
        <f t="shared" si="198"/>
        <v>0</v>
      </c>
      <c r="DI196" s="134">
        <f t="shared" si="199"/>
        <v>0</v>
      </c>
      <c r="DJ196" s="134">
        <f t="shared" si="200"/>
        <v>0</v>
      </c>
      <c r="DK196" s="134">
        <f t="shared" si="201"/>
        <v>0</v>
      </c>
      <c r="DL196" s="134">
        <f t="shared" si="202"/>
        <v>0</v>
      </c>
      <c r="DM196" s="134"/>
      <c r="DN196" s="134"/>
      <c r="DO196" s="134"/>
      <c r="DP196" s="134"/>
      <c r="DQ196" s="32"/>
      <c r="DR196" s="64">
        <f t="shared" si="203"/>
        <v>376</v>
      </c>
      <c r="DS196" s="134">
        <f t="shared" si="221"/>
        <v>0</v>
      </c>
      <c r="DT196" s="134">
        <f t="shared" si="222"/>
        <v>0</v>
      </c>
      <c r="DU196" s="134">
        <f t="shared" si="223"/>
        <v>0</v>
      </c>
      <c r="DV196" s="134">
        <f t="shared" si="224"/>
        <v>0</v>
      </c>
      <c r="DW196" s="134">
        <f t="shared" si="225"/>
        <v>0</v>
      </c>
      <c r="DX196" s="134">
        <f t="shared" si="226"/>
        <v>0</v>
      </c>
      <c r="DY196" s="134"/>
      <c r="DZ196" s="134"/>
      <c r="EA196" s="134"/>
      <c r="EB196" s="134"/>
      <c r="ED196" s="64">
        <f t="shared" si="207"/>
        <v>376</v>
      </c>
      <c r="EE196" s="134">
        <f t="shared" si="187"/>
        <v>0</v>
      </c>
      <c r="EF196" s="134">
        <f t="shared" si="188"/>
        <v>0</v>
      </c>
      <c r="EG196" s="134">
        <f t="shared" si="189"/>
        <v>0</v>
      </c>
      <c r="EH196" s="134">
        <f t="shared" si="190"/>
        <v>0</v>
      </c>
      <c r="EI196" s="134">
        <f t="shared" si="191"/>
        <v>0</v>
      </c>
      <c r="EJ196" s="134">
        <f t="shared" si="192"/>
        <v>0</v>
      </c>
      <c r="EK196" s="134"/>
      <c r="EL196" s="134"/>
      <c r="EM196" s="134"/>
      <c r="EN196" s="134"/>
      <c r="EP196" s="64">
        <f t="shared" si="208"/>
        <v>376</v>
      </c>
      <c r="EQ196" s="128">
        <f>IFERROR('TLF GC - r3'!CQ196 / 'TLF GC - r3'!CP196, EQ197)</f>
        <v>0</v>
      </c>
      <c r="ER196" s="128">
        <f>IFERROR('TLF GC - r3'!CS196 / 'TLF GC - r3'!CR196, ER197)</f>
        <v>0</v>
      </c>
      <c r="ES196" s="128">
        <f>IFERROR('TLF GC - r3'!CU196 / 'TLF GC - r3'!CT196, ES197)</f>
        <v>0</v>
      </c>
      <c r="ET196" s="128">
        <f>IFERROR('TLF GC - r3'!CW196 / 'TLF GC - r3'!CV196, ET197)</f>
        <v>0</v>
      </c>
      <c r="EU196" s="128">
        <f>IFERROR('TLF GC - r3'!CY196 / 'TLF GC - r3'!CX196, EU197)</f>
        <v>0</v>
      </c>
      <c r="EV196" s="128">
        <f>IFERROR('TLF GC - r3'!DA196 / 'TLF GC - r3'!CZ196, EV197)</f>
        <v>0</v>
      </c>
      <c r="EW196" s="128"/>
      <c r="EX196" s="128"/>
      <c r="EY196" s="128"/>
      <c r="EZ196" s="128"/>
      <c r="FB196" s="129">
        <f>'FF - r3'!A196</f>
        <v>376</v>
      </c>
      <c r="FC196" s="127">
        <f>'FF - r3'!B196</f>
        <v>0</v>
      </c>
      <c r="FD196" s="127">
        <f>'FF - r3'!C196</f>
        <v>0</v>
      </c>
      <c r="FE196" s="127">
        <f>'FF - r3'!D196</f>
        <v>0</v>
      </c>
      <c r="FF196" s="127">
        <f>'FF - r3'!E196</f>
        <v>3.4612400000000001E-2</v>
      </c>
      <c r="FG196" s="127">
        <f>'FF - r3'!F196</f>
        <v>0</v>
      </c>
      <c r="FH196" s="127">
        <f>'FF - r3'!G196</f>
        <v>0</v>
      </c>
      <c r="FI196" s="127">
        <f>'FF - r3'!H196</f>
        <v>0</v>
      </c>
      <c r="FJ196" s="127">
        <f>'FF - r3'!I196</f>
        <v>2.83705E-2</v>
      </c>
      <c r="FK196" s="127"/>
      <c r="FL196" s="127"/>
    </row>
    <row r="197" spans="76:168" x14ac:dyDescent="0.45">
      <c r="BX197" s="64">
        <f t="shared" si="234"/>
        <v>378</v>
      </c>
      <c r="BY197" s="119">
        <f t="shared" si="228"/>
        <v>0</v>
      </c>
      <c r="BZ197" s="119">
        <f t="shared" si="209"/>
        <v>0</v>
      </c>
      <c r="CA197" s="119">
        <f t="shared" si="210"/>
        <v>0</v>
      </c>
      <c r="CB197" s="126">
        <f t="shared" si="229"/>
        <v>0</v>
      </c>
      <c r="CC197" s="119">
        <f t="shared" si="211"/>
        <v>0</v>
      </c>
      <c r="CD197" s="119">
        <f t="shared" si="212"/>
        <v>0</v>
      </c>
      <c r="CE197" s="126">
        <f t="shared" si="230"/>
        <v>0</v>
      </c>
      <c r="CF197" s="119">
        <f t="shared" si="213"/>
        <v>0</v>
      </c>
      <c r="CG197" s="119">
        <f t="shared" si="214"/>
        <v>0</v>
      </c>
      <c r="CH197" s="126">
        <f t="shared" si="231"/>
        <v>0</v>
      </c>
      <c r="CI197" s="119">
        <f t="shared" si="215"/>
        <v>0</v>
      </c>
      <c r="CJ197" s="119">
        <f t="shared" si="216"/>
        <v>3.4301199999999997E-2</v>
      </c>
      <c r="CK197" s="126">
        <f t="shared" si="232"/>
        <v>0</v>
      </c>
      <c r="CL197" s="119">
        <f t="shared" si="217"/>
        <v>0</v>
      </c>
      <c r="CM197" s="119">
        <f t="shared" si="218"/>
        <v>0</v>
      </c>
      <c r="CN197" s="126">
        <f t="shared" si="233"/>
        <v>0</v>
      </c>
      <c r="CO197" s="119">
        <f t="shared" si="219"/>
        <v>0</v>
      </c>
      <c r="CP197" s="119">
        <f t="shared" si="220"/>
        <v>0</v>
      </c>
      <c r="CQ197" s="126"/>
      <c r="CR197" s="119"/>
      <c r="CS197" s="119"/>
      <c r="CT197" s="138"/>
      <c r="CU197" s="119"/>
      <c r="CV197" s="119"/>
      <c r="CW197" s="138"/>
      <c r="CX197" s="119"/>
      <c r="CY197" s="119"/>
      <c r="DF197" s="64">
        <f t="shared" si="196"/>
        <v>378</v>
      </c>
      <c r="DG197" s="134">
        <f t="shared" si="197"/>
        <v>0</v>
      </c>
      <c r="DH197" s="134">
        <f t="shared" si="198"/>
        <v>0</v>
      </c>
      <c r="DI197" s="134">
        <f t="shared" si="199"/>
        <v>0</v>
      </c>
      <c r="DJ197" s="134">
        <f t="shared" si="200"/>
        <v>0</v>
      </c>
      <c r="DK197" s="134">
        <f t="shared" si="201"/>
        <v>0</v>
      </c>
      <c r="DL197" s="134">
        <f t="shared" si="202"/>
        <v>0</v>
      </c>
      <c r="DM197" s="134"/>
      <c r="DN197" s="134"/>
      <c r="DO197" s="134"/>
      <c r="DP197" s="134"/>
      <c r="DQ197" s="32"/>
      <c r="DR197" s="64">
        <f t="shared" si="203"/>
        <v>378</v>
      </c>
      <c r="DS197" s="134">
        <f t="shared" si="221"/>
        <v>0</v>
      </c>
      <c r="DT197" s="134">
        <f t="shared" si="222"/>
        <v>0</v>
      </c>
      <c r="DU197" s="134">
        <f t="shared" si="223"/>
        <v>0</v>
      </c>
      <c r="DV197" s="134">
        <f t="shared" si="224"/>
        <v>0</v>
      </c>
      <c r="DW197" s="134">
        <f t="shared" si="225"/>
        <v>0</v>
      </c>
      <c r="DX197" s="134">
        <f t="shared" si="226"/>
        <v>0</v>
      </c>
      <c r="DY197" s="134"/>
      <c r="DZ197" s="134"/>
      <c r="EA197" s="134"/>
      <c r="EB197" s="134"/>
      <c r="ED197" s="64">
        <f t="shared" si="207"/>
        <v>378</v>
      </c>
      <c r="EE197" s="134">
        <f t="shared" si="187"/>
        <v>0</v>
      </c>
      <c r="EF197" s="134">
        <f t="shared" si="188"/>
        <v>0</v>
      </c>
      <c r="EG197" s="134">
        <f t="shared" si="189"/>
        <v>0</v>
      </c>
      <c r="EH197" s="134">
        <f t="shared" si="190"/>
        <v>0</v>
      </c>
      <c r="EI197" s="134">
        <f t="shared" si="191"/>
        <v>0</v>
      </c>
      <c r="EJ197" s="134">
        <f t="shared" si="192"/>
        <v>0</v>
      </c>
      <c r="EK197" s="134"/>
      <c r="EL197" s="134"/>
      <c r="EM197" s="134"/>
      <c r="EN197" s="134"/>
      <c r="EP197" s="64">
        <f t="shared" si="208"/>
        <v>378</v>
      </c>
      <c r="EQ197" s="128">
        <f>IFERROR('TLF GC - r3'!CQ197 / 'TLF GC - r3'!CP197, EQ198)</f>
        <v>0</v>
      </c>
      <c r="ER197" s="128">
        <f>IFERROR('TLF GC - r3'!CS197 / 'TLF GC - r3'!CR197, ER198)</f>
        <v>0</v>
      </c>
      <c r="ES197" s="128">
        <f>IFERROR('TLF GC - r3'!CU197 / 'TLF GC - r3'!CT197, ES198)</f>
        <v>0</v>
      </c>
      <c r="ET197" s="128">
        <f>IFERROR('TLF GC - r3'!CW197 / 'TLF GC - r3'!CV197, ET198)</f>
        <v>0</v>
      </c>
      <c r="EU197" s="128">
        <f>IFERROR('TLF GC - r3'!CY197 / 'TLF GC - r3'!CX197, EU198)</f>
        <v>0</v>
      </c>
      <c r="EV197" s="128">
        <f>IFERROR('TLF GC - r3'!DA197 / 'TLF GC - r3'!CZ197, EV198)</f>
        <v>0</v>
      </c>
      <c r="EW197" s="128"/>
      <c r="EX197" s="128"/>
      <c r="EY197" s="128"/>
      <c r="EZ197" s="128"/>
      <c r="FB197" s="129">
        <f>'FF - r3'!A197</f>
        <v>378</v>
      </c>
      <c r="FC197" s="127">
        <f>'FF - r3'!B197</f>
        <v>0</v>
      </c>
      <c r="FD197" s="127">
        <f>'FF - r3'!C197</f>
        <v>0</v>
      </c>
      <c r="FE197" s="127">
        <f>'FF - r3'!D197</f>
        <v>0</v>
      </c>
      <c r="FF197" s="127">
        <f>'FF - r3'!E197</f>
        <v>3.4301199999999997E-2</v>
      </c>
      <c r="FG197" s="127">
        <f>'FF - r3'!F197</f>
        <v>0</v>
      </c>
      <c r="FH197" s="127">
        <f>'FF - r3'!G197</f>
        <v>0</v>
      </c>
      <c r="FI197" s="127">
        <f>'FF - r3'!H197</f>
        <v>0</v>
      </c>
      <c r="FJ197" s="127">
        <f>'FF - r3'!I197</f>
        <v>2.74527E-2</v>
      </c>
      <c r="FK197" s="127"/>
      <c r="FL197" s="127"/>
    </row>
    <row r="198" spans="76:168" x14ac:dyDescent="0.45">
      <c r="BX198" s="64">
        <f t="shared" si="234"/>
        <v>380</v>
      </c>
      <c r="BY198" s="119">
        <f t="shared" si="228"/>
        <v>0</v>
      </c>
      <c r="BZ198" s="119">
        <f t="shared" si="209"/>
        <v>0</v>
      </c>
      <c r="CA198" s="119">
        <f t="shared" si="210"/>
        <v>0</v>
      </c>
      <c r="CB198" s="126">
        <f t="shared" si="229"/>
        <v>0</v>
      </c>
      <c r="CC198" s="119">
        <f t="shared" si="211"/>
        <v>0</v>
      </c>
      <c r="CD198" s="119">
        <f t="shared" si="212"/>
        <v>0</v>
      </c>
      <c r="CE198" s="126">
        <f t="shared" si="230"/>
        <v>0</v>
      </c>
      <c r="CF198" s="119">
        <f t="shared" si="213"/>
        <v>0</v>
      </c>
      <c r="CG198" s="119">
        <f t="shared" si="214"/>
        <v>0</v>
      </c>
      <c r="CH198" s="126">
        <f t="shared" si="231"/>
        <v>0</v>
      </c>
      <c r="CI198" s="119">
        <f t="shared" si="215"/>
        <v>0</v>
      </c>
      <c r="CJ198" s="119">
        <f t="shared" si="216"/>
        <v>3.3989999999999999E-2</v>
      </c>
      <c r="CK198" s="126">
        <f t="shared" si="232"/>
        <v>0</v>
      </c>
      <c r="CL198" s="119">
        <f t="shared" si="217"/>
        <v>0</v>
      </c>
      <c r="CM198" s="119">
        <f t="shared" si="218"/>
        <v>0</v>
      </c>
      <c r="CN198" s="126">
        <f t="shared" si="233"/>
        <v>0</v>
      </c>
      <c r="CO198" s="119">
        <f t="shared" si="219"/>
        <v>0</v>
      </c>
      <c r="CP198" s="119">
        <f t="shared" si="220"/>
        <v>0</v>
      </c>
      <c r="CQ198" s="126"/>
      <c r="CR198" s="119"/>
      <c r="CS198" s="119"/>
      <c r="CT198" s="138"/>
      <c r="CU198" s="119"/>
      <c r="CV198" s="119"/>
      <c r="CW198" s="138"/>
      <c r="CX198" s="119"/>
      <c r="CY198" s="119"/>
      <c r="DF198" s="64">
        <f t="shared" si="196"/>
        <v>380</v>
      </c>
      <c r="DG198" s="134">
        <f t="shared" si="197"/>
        <v>0</v>
      </c>
      <c r="DH198" s="134">
        <f t="shared" si="198"/>
        <v>0</v>
      </c>
      <c r="DI198" s="134">
        <f t="shared" si="199"/>
        <v>0</v>
      </c>
      <c r="DJ198" s="134">
        <f t="shared" si="200"/>
        <v>0</v>
      </c>
      <c r="DK198" s="134">
        <f t="shared" si="201"/>
        <v>0</v>
      </c>
      <c r="DL198" s="134">
        <f t="shared" si="202"/>
        <v>0</v>
      </c>
      <c r="DM198" s="134"/>
      <c r="DN198" s="134"/>
      <c r="DO198" s="134"/>
      <c r="DP198" s="134"/>
      <c r="DQ198" s="32"/>
      <c r="DR198" s="64">
        <f t="shared" si="203"/>
        <v>380</v>
      </c>
      <c r="DS198" s="134">
        <f t="shared" si="221"/>
        <v>0</v>
      </c>
      <c r="DT198" s="134">
        <f t="shared" si="222"/>
        <v>0</v>
      </c>
      <c r="DU198" s="134">
        <f t="shared" si="223"/>
        <v>0</v>
      </c>
      <c r="DV198" s="134">
        <f t="shared" si="224"/>
        <v>0</v>
      </c>
      <c r="DW198" s="134">
        <f t="shared" si="225"/>
        <v>0</v>
      </c>
      <c r="DX198" s="134">
        <f t="shared" si="226"/>
        <v>0</v>
      </c>
      <c r="DY198" s="134"/>
      <c r="DZ198" s="134"/>
      <c r="EA198" s="134"/>
      <c r="EB198" s="134"/>
      <c r="ED198" s="64">
        <f t="shared" si="207"/>
        <v>380</v>
      </c>
      <c r="EE198" s="134">
        <f t="shared" si="187"/>
        <v>0</v>
      </c>
      <c r="EF198" s="134">
        <f t="shared" si="188"/>
        <v>0</v>
      </c>
      <c r="EG198" s="134">
        <f t="shared" si="189"/>
        <v>0</v>
      </c>
      <c r="EH198" s="134">
        <f t="shared" si="190"/>
        <v>0</v>
      </c>
      <c r="EI198" s="134">
        <f t="shared" si="191"/>
        <v>0</v>
      </c>
      <c r="EJ198" s="134">
        <f t="shared" si="192"/>
        <v>0</v>
      </c>
      <c r="EK198" s="134"/>
      <c r="EL198" s="134"/>
      <c r="EM198" s="134"/>
      <c r="EN198" s="134"/>
      <c r="EP198" s="64">
        <f t="shared" si="208"/>
        <v>380</v>
      </c>
      <c r="EQ198" s="128">
        <f>IFERROR('TLF GC - r3'!CQ198 / 'TLF GC - r3'!CP198, EQ199)</f>
        <v>0</v>
      </c>
      <c r="ER198" s="128">
        <f>IFERROR('TLF GC - r3'!CS198 / 'TLF GC - r3'!CR198, ER199)</f>
        <v>0</v>
      </c>
      <c r="ES198" s="128">
        <f>IFERROR('TLF GC - r3'!CU198 / 'TLF GC - r3'!CT198, ES199)</f>
        <v>0</v>
      </c>
      <c r="ET198" s="128">
        <f>IFERROR('TLF GC - r3'!CW198 / 'TLF GC - r3'!CV198, ET199)</f>
        <v>0</v>
      </c>
      <c r="EU198" s="128">
        <f>IFERROR('TLF GC - r3'!CY198 / 'TLF GC - r3'!CX198, EU199)</f>
        <v>0</v>
      </c>
      <c r="EV198" s="128">
        <f>IFERROR('TLF GC - r3'!DA198 / 'TLF GC - r3'!CZ198, EV199)</f>
        <v>0</v>
      </c>
      <c r="EW198" s="128"/>
      <c r="EX198" s="128"/>
      <c r="EY198" s="128"/>
      <c r="EZ198" s="128"/>
      <c r="FB198" s="129">
        <f>'FF - r3'!A198</f>
        <v>380</v>
      </c>
      <c r="FC198" s="127">
        <f>'FF - r3'!B198</f>
        <v>0</v>
      </c>
      <c r="FD198" s="127">
        <f>'FF - r3'!C198</f>
        <v>0</v>
      </c>
      <c r="FE198" s="127">
        <f>'FF - r3'!D198</f>
        <v>0</v>
      </c>
      <c r="FF198" s="127">
        <f>'FF - r3'!E198</f>
        <v>3.3989999999999999E-2</v>
      </c>
      <c r="FG198" s="127">
        <f>'FF - r3'!F198</f>
        <v>0</v>
      </c>
      <c r="FH198" s="127">
        <f>'FF - r3'!G198</f>
        <v>0</v>
      </c>
      <c r="FI198" s="127">
        <f>'FF - r3'!H198</f>
        <v>0</v>
      </c>
      <c r="FJ198" s="127">
        <f>'FF - r3'!I198</f>
        <v>2.61084E-2</v>
      </c>
      <c r="FK198" s="127"/>
      <c r="FL198" s="127"/>
    </row>
    <row r="199" spans="76:168" x14ac:dyDescent="0.45">
      <c r="BX199" s="64">
        <f t="shared" si="234"/>
        <v>382</v>
      </c>
      <c r="BY199" s="119">
        <f t="shared" si="228"/>
        <v>0</v>
      </c>
      <c r="BZ199" s="119">
        <f t="shared" si="209"/>
        <v>0</v>
      </c>
      <c r="CA199" s="119">
        <f t="shared" si="210"/>
        <v>0</v>
      </c>
      <c r="CB199" s="126">
        <f t="shared" si="229"/>
        <v>0</v>
      </c>
      <c r="CC199" s="119">
        <f t="shared" si="211"/>
        <v>0</v>
      </c>
      <c r="CD199" s="119">
        <f t="shared" si="212"/>
        <v>0</v>
      </c>
      <c r="CE199" s="126">
        <f t="shared" si="230"/>
        <v>0</v>
      </c>
      <c r="CF199" s="119">
        <f t="shared" si="213"/>
        <v>0</v>
      </c>
      <c r="CG199" s="119">
        <f t="shared" si="214"/>
        <v>0</v>
      </c>
      <c r="CH199" s="126">
        <f t="shared" si="231"/>
        <v>0</v>
      </c>
      <c r="CI199" s="119">
        <f t="shared" si="215"/>
        <v>0</v>
      </c>
      <c r="CJ199" s="119">
        <f t="shared" si="216"/>
        <v>3.3678800000000002E-2</v>
      </c>
      <c r="CK199" s="126">
        <f t="shared" si="232"/>
        <v>0</v>
      </c>
      <c r="CL199" s="119">
        <f t="shared" si="217"/>
        <v>0</v>
      </c>
      <c r="CM199" s="119">
        <f t="shared" si="218"/>
        <v>0</v>
      </c>
      <c r="CN199" s="126">
        <f t="shared" si="233"/>
        <v>0</v>
      </c>
      <c r="CO199" s="119">
        <f t="shared" si="219"/>
        <v>0</v>
      </c>
      <c r="CP199" s="119">
        <f t="shared" si="220"/>
        <v>0</v>
      </c>
      <c r="CQ199" s="126"/>
      <c r="CR199" s="119"/>
      <c r="CS199" s="119"/>
      <c r="CT199" s="138"/>
      <c r="CU199" s="119"/>
      <c r="CV199" s="119"/>
      <c r="CW199" s="138"/>
      <c r="CX199" s="119"/>
      <c r="CY199" s="119"/>
      <c r="DF199" s="64">
        <f t="shared" si="196"/>
        <v>382</v>
      </c>
      <c r="DG199" s="134">
        <f t="shared" si="197"/>
        <v>0</v>
      </c>
      <c r="DH199" s="134">
        <f t="shared" si="198"/>
        <v>0</v>
      </c>
      <c r="DI199" s="134">
        <f t="shared" si="199"/>
        <v>0</v>
      </c>
      <c r="DJ199" s="134">
        <f t="shared" si="200"/>
        <v>0</v>
      </c>
      <c r="DK199" s="134">
        <f t="shared" si="201"/>
        <v>0</v>
      </c>
      <c r="DL199" s="134">
        <f t="shared" si="202"/>
        <v>0</v>
      </c>
      <c r="DM199" s="134"/>
      <c r="DN199" s="134"/>
      <c r="DO199" s="134"/>
      <c r="DP199" s="134"/>
      <c r="DQ199" s="32"/>
      <c r="DR199" s="64">
        <f t="shared" si="203"/>
        <v>382</v>
      </c>
      <c r="DS199" s="134">
        <f t="shared" si="221"/>
        <v>0</v>
      </c>
      <c r="DT199" s="134">
        <f t="shared" si="222"/>
        <v>0</v>
      </c>
      <c r="DU199" s="134">
        <f t="shared" si="223"/>
        <v>0</v>
      </c>
      <c r="DV199" s="134">
        <f t="shared" si="224"/>
        <v>0</v>
      </c>
      <c r="DW199" s="134">
        <f t="shared" si="225"/>
        <v>0</v>
      </c>
      <c r="DX199" s="134">
        <f t="shared" si="226"/>
        <v>0</v>
      </c>
      <c r="DY199" s="134"/>
      <c r="DZ199" s="134"/>
      <c r="EA199" s="134"/>
      <c r="EB199" s="134"/>
      <c r="ED199" s="64">
        <f t="shared" si="207"/>
        <v>382</v>
      </c>
      <c r="EE199" s="134">
        <f t="shared" si="187"/>
        <v>0</v>
      </c>
      <c r="EF199" s="134">
        <f t="shared" si="188"/>
        <v>0</v>
      </c>
      <c r="EG199" s="134">
        <f t="shared" si="189"/>
        <v>0</v>
      </c>
      <c r="EH199" s="134">
        <f t="shared" si="190"/>
        <v>0</v>
      </c>
      <c r="EI199" s="134">
        <f t="shared" si="191"/>
        <v>0</v>
      </c>
      <c r="EJ199" s="134">
        <f t="shared" si="192"/>
        <v>0</v>
      </c>
      <c r="EK199" s="134"/>
      <c r="EL199" s="134"/>
      <c r="EM199" s="134"/>
      <c r="EN199" s="134"/>
      <c r="EP199" s="64">
        <f t="shared" si="208"/>
        <v>382</v>
      </c>
      <c r="EQ199" s="128">
        <f>IFERROR('TLF GC - r3'!CQ199 / 'TLF GC - r3'!CP199, EQ200)</f>
        <v>0</v>
      </c>
      <c r="ER199" s="128">
        <f>IFERROR('TLF GC - r3'!CS199 / 'TLF GC - r3'!CR199, ER200)</f>
        <v>0</v>
      </c>
      <c r="ES199" s="128">
        <f>IFERROR('TLF GC - r3'!CU199 / 'TLF GC - r3'!CT199, ES200)</f>
        <v>0</v>
      </c>
      <c r="ET199" s="128">
        <f>IFERROR('TLF GC - r3'!CW199 / 'TLF GC - r3'!CV199, ET200)</f>
        <v>0</v>
      </c>
      <c r="EU199" s="128">
        <f>IFERROR('TLF GC - r3'!CY199 / 'TLF GC - r3'!CX199, EU200)</f>
        <v>0</v>
      </c>
      <c r="EV199" s="128">
        <f>IFERROR('TLF GC - r3'!DA199 / 'TLF GC - r3'!CZ199, EV200)</f>
        <v>0</v>
      </c>
      <c r="EW199" s="128"/>
      <c r="EX199" s="128"/>
      <c r="EY199" s="128"/>
      <c r="EZ199" s="128"/>
      <c r="FB199" s="129">
        <f>'FF - r3'!A199</f>
        <v>382</v>
      </c>
      <c r="FC199" s="127">
        <f>'FF - r3'!B199</f>
        <v>0</v>
      </c>
      <c r="FD199" s="127">
        <f>'FF - r3'!C199</f>
        <v>0</v>
      </c>
      <c r="FE199" s="127">
        <f>'FF - r3'!D199</f>
        <v>0</v>
      </c>
      <c r="FF199" s="127">
        <f>'FF - r3'!E199</f>
        <v>3.3678800000000002E-2</v>
      </c>
      <c r="FG199" s="127">
        <f>'FF - r3'!F199</f>
        <v>0</v>
      </c>
      <c r="FH199" s="127">
        <f>'FF - r3'!G199</f>
        <v>0</v>
      </c>
      <c r="FI199" s="127">
        <f>'FF - r3'!H199</f>
        <v>0</v>
      </c>
      <c r="FJ199" s="127">
        <f>'FF - r3'!I199</f>
        <v>2.4337600000000001E-2</v>
      </c>
      <c r="FK199" s="127"/>
      <c r="FL199" s="127"/>
    </row>
    <row r="200" spans="76:168" x14ac:dyDescent="0.45">
      <c r="BX200" s="64">
        <f t="shared" si="234"/>
        <v>384</v>
      </c>
      <c r="BY200" s="119">
        <f t="shared" ref="BY200:BY207" si="235">B200</f>
        <v>0</v>
      </c>
      <c r="BZ200" s="119">
        <f t="shared" si="209"/>
        <v>0</v>
      </c>
      <c r="CA200" s="119">
        <f t="shared" si="210"/>
        <v>0</v>
      </c>
      <c r="CB200" s="126">
        <f t="shared" ref="CB200:CB207" si="236">C200</f>
        <v>0</v>
      </c>
      <c r="CC200" s="119">
        <f t="shared" si="211"/>
        <v>0</v>
      </c>
      <c r="CD200" s="119">
        <f t="shared" si="212"/>
        <v>0</v>
      </c>
      <c r="CE200" s="126">
        <f t="shared" ref="CE200:CE207" si="237">D200</f>
        <v>0</v>
      </c>
      <c r="CF200" s="119">
        <f t="shared" si="213"/>
        <v>0</v>
      </c>
      <c r="CG200" s="119">
        <f t="shared" si="214"/>
        <v>0</v>
      </c>
      <c r="CH200" s="126">
        <f t="shared" ref="CH200:CH207" si="238">E200</f>
        <v>0</v>
      </c>
      <c r="CI200" s="119">
        <f t="shared" si="215"/>
        <v>0</v>
      </c>
      <c r="CJ200" s="119">
        <f t="shared" si="216"/>
        <v>3.2242600000000003E-2</v>
      </c>
      <c r="CK200" s="126">
        <f t="shared" ref="CK200:CK207" si="239">F200</f>
        <v>0</v>
      </c>
      <c r="CL200" s="119">
        <f t="shared" si="217"/>
        <v>0</v>
      </c>
      <c r="CM200" s="119">
        <f t="shared" si="218"/>
        <v>0</v>
      </c>
      <c r="CN200" s="126">
        <f t="shared" ref="CN200:CN207" si="240">G200</f>
        <v>0</v>
      </c>
      <c r="CO200" s="119">
        <f t="shared" si="219"/>
        <v>0</v>
      </c>
      <c r="CP200" s="119">
        <f t="shared" si="220"/>
        <v>0</v>
      </c>
      <c r="CQ200" s="126"/>
      <c r="CR200" s="119"/>
      <c r="CS200" s="119"/>
      <c r="CT200" s="138"/>
      <c r="CU200" s="119"/>
      <c r="CV200" s="119"/>
      <c r="CW200" s="138"/>
      <c r="CX200" s="119"/>
      <c r="CY200" s="119"/>
      <c r="DF200" s="64">
        <f t="shared" si="196"/>
        <v>384</v>
      </c>
      <c r="DG200" s="134">
        <f t="shared" si="197"/>
        <v>0</v>
      </c>
      <c r="DH200" s="134">
        <f t="shared" si="198"/>
        <v>0</v>
      </c>
      <c r="DI200" s="134">
        <f t="shared" si="199"/>
        <v>0</v>
      </c>
      <c r="DJ200" s="134">
        <f t="shared" si="200"/>
        <v>0</v>
      </c>
      <c r="DK200" s="134">
        <f t="shared" si="201"/>
        <v>0</v>
      </c>
      <c r="DL200" s="134">
        <f t="shared" si="202"/>
        <v>0</v>
      </c>
      <c r="DM200" s="134"/>
      <c r="DN200" s="134"/>
      <c r="DO200" s="134"/>
      <c r="DP200" s="134"/>
      <c r="DQ200" s="32"/>
      <c r="DR200" s="64">
        <f t="shared" si="203"/>
        <v>384</v>
      </c>
      <c r="DS200" s="134">
        <f t="shared" si="221"/>
        <v>0</v>
      </c>
      <c r="DT200" s="134">
        <f t="shared" si="222"/>
        <v>0</v>
      </c>
      <c r="DU200" s="134">
        <f t="shared" si="223"/>
        <v>0</v>
      </c>
      <c r="DV200" s="134">
        <f t="shared" si="224"/>
        <v>0</v>
      </c>
      <c r="DW200" s="134">
        <f t="shared" si="225"/>
        <v>0</v>
      </c>
      <c r="DX200" s="134">
        <f t="shared" si="226"/>
        <v>0</v>
      </c>
      <c r="DY200" s="134"/>
      <c r="DZ200" s="134"/>
      <c r="EA200" s="134"/>
      <c r="EB200" s="134"/>
      <c r="ED200" s="64">
        <f t="shared" si="207"/>
        <v>384</v>
      </c>
      <c r="EE200" s="134">
        <f t="shared" ref="EE200:EE208" si="241">FC200 * EQ200</f>
        <v>0</v>
      </c>
      <c r="EF200" s="134">
        <f t="shared" ref="EF200:EF208" si="242">FD200 * ER200</f>
        <v>0</v>
      </c>
      <c r="EG200" s="134">
        <f t="shared" ref="EG200:EG208" si="243">FE200 * ES200</f>
        <v>0</v>
      </c>
      <c r="EH200" s="134">
        <f t="shared" ref="EH200:EH208" si="244">FF200 * ET200</f>
        <v>0</v>
      </c>
      <c r="EI200" s="134">
        <f t="shared" ref="EI200:EI208" si="245">FG200 * EU200</f>
        <v>0</v>
      </c>
      <c r="EJ200" s="134">
        <f t="shared" ref="EJ200:EJ208" si="246">FH200 * EV200</f>
        <v>0</v>
      </c>
      <c r="EK200" s="134"/>
      <c r="EL200" s="134"/>
      <c r="EM200" s="134"/>
      <c r="EN200" s="134"/>
      <c r="EP200" s="64">
        <f t="shared" si="208"/>
        <v>384</v>
      </c>
      <c r="EQ200" s="128">
        <f>IFERROR('TLF GC - r3'!CQ200 / 'TLF GC - r3'!CP200, EQ201)</f>
        <v>0</v>
      </c>
      <c r="ER200" s="128">
        <f>IFERROR('TLF GC - r3'!CS200 / 'TLF GC - r3'!CR200, ER201)</f>
        <v>0</v>
      </c>
      <c r="ES200" s="128">
        <f>IFERROR('TLF GC - r3'!CU200 / 'TLF GC - r3'!CT200, ES201)</f>
        <v>0</v>
      </c>
      <c r="ET200" s="128">
        <f>IFERROR('TLF GC - r3'!CW200 / 'TLF GC - r3'!CV200, ET201)</f>
        <v>0</v>
      </c>
      <c r="EU200" s="128">
        <f>IFERROR('TLF GC - r3'!CY200 / 'TLF GC - r3'!CX200, EU201)</f>
        <v>0</v>
      </c>
      <c r="EV200" s="128">
        <f>IFERROR('TLF GC - r3'!DA200 / 'TLF GC - r3'!CZ200, EV201)</f>
        <v>0</v>
      </c>
      <c r="EW200" s="128"/>
      <c r="EX200" s="128"/>
      <c r="EY200" s="128"/>
      <c r="EZ200" s="128"/>
      <c r="FB200" s="129">
        <f>'FF - r3'!A200</f>
        <v>384</v>
      </c>
      <c r="FC200" s="127">
        <f>'FF - r3'!B200</f>
        <v>0</v>
      </c>
      <c r="FD200" s="127">
        <f>'FF - r3'!C200</f>
        <v>0</v>
      </c>
      <c r="FE200" s="127">
        <f>'FF - r3'!D200</f>
        <v>0</v>
      </c>
      <c r="FF200" s="127">
        <f>'FF - r3'!E200</f>
        <v>3.2242600000000003E-2</v>
      </c>
      <c r="FG200" s="127">
        <f>'FF - r3'!F200</f>
        <v>0</v>
      </c>
      <c r="FH200" s="127">
        <f>'FF - r3'!G200</f>
        <v>0</v>
      </c>
      <c r="FI200" s="127">
        <f>'FF - r3'!H200</f>
        <v>0</v>
      </c>
      <c r="FJ200" s="127">
        <f>'FF - r3'!I200</f>
        <v>2.2140300000000002E-2</v>
      </c>
      <c r="FK200" s="127"/>
      <c r="FL200" s="127"/>
    </row>
    <row r="201" spans="76:168" x14ac:dyDescent="0.45">
      <c r="BX201" s="64">
        <f t="shared" ref="BX201:BX208" si="247">$FB201</f>
        <v>386</v>
      </c>
      <c r="BY201" s="119">
        <f t="shared" si="235"/>
        <v>0</v>
      </c>
      <c r="BZ201" s="119">
        <f t="shared" si="209"/>
        <v>0</v>
      </c>
      <c r="CA201" s="119">
        <f t="shared" si="210"/>
        <v>0</v>
      </c>
      <c r="CB201" s="126">
        <f t="shared" si="236"/>
        <v>0</v>
      </c>
      <c r="CC201" s="119">
        <f t="shared" si="211"/>
        <v>0</v>
      </c>
      <c r="CD201" s="119">
        <f t="shared" si="212"/>
        <v>0</v>
      </c>
      <c r="CE201" s="126">
        <f t="shared" si="237"/>
        <v>0</v>
      </c>
      <c r="CF201" s="119">
        <f t="shared" si="213"/>
        <v>0</v>
      </c>
      <c r="CG201" s="119">
        <f t="shared" si="214"/>
        <v>0</v>
      </c>
      <c r="CH201" s="126">
        <f t="shared" si="238"/>
        <v>0</v>
      </c>
      <c r="CI201" s="119">
        <f t="shared" si="215"/>
        <v>0</v>
      </c>
      <c r="CJ201" s="119">
        <f t="shared" si="216"/>
        <v>2.9681300000000001E-2</v>
      </c>
      <c r="CK201" s="126">
        <f t="shared" si="239"/>
        <v>0</v>
      </c>
      <c r="CL201" s="119">
        <f t="shared" si="217"/>
        <v>0</v>
      </c>
      <c r="CM201" s="119">
        <f t="shared" si="218"/>
        <v>0</v>
      </c>
      <c r="CN201" s="126">
        <f t="shared" si="240"/>
        <v>0</v>
      </c>
      <c r="CO201" s="119">
        <f t="shared" si="219"/>
        <v>0</v>
      </c>
      <c r="CP201" s="119">
        <f t="shared" si="220"/>
        <v>0</v>
      </c>
      <c r="CQ201" s="126"/>
      <c r="CR201" s="119"/>
      <c r="CS201" s="119"/>
      <c r="CT201" s="138"/>
      <c r="CU201" s="119"/>
      <c r="CV201" s="119"/>
      <c r="CW201" s="138"/>
      <c r="CX201" s="119"/>
      <c r="CY201" s="119"/>
      <c r="DF201" s="64">
        <f t="shared" si="196"/>
        <v>386</v>
      </c>
      <c r="DG201" s="134">
        <f t="shared" ref="DG201:DG208" si="248">DS201</f>
        <v>0</v>
      </c>
      <c r="DH201" s="134">
        <f t="shared" ref="DH201:DH208" si="249">DT201</f>
        <v>0</v>
      </c>
      <c r="DI201" s="134">
        <f t="shared" ref="DI201:DI208" si="250">DU201</f>
        <v>0</v>
      </c>
      <c r="DJ201" s="134">
        <f t="shared" ref="DJ201:DJ208" si="251">DV201</f>
        <v>0</v>
      </c>
      <c r="DK201" s="134">
        <f t="shared" ref="DK201:DK208" si="252">DW201</f>
        <v>0</v>
      </c>
      <c r="DL201" s="134">
        <f t="shared" ref="DL201:DL208" si="253">DX201</f>
        <v>0</v>
      </c>
      <c r="DM201" s="134"/>
      <c r="DN201" s="134"/>
      <c r="DO201" s="134"/>
      <c r="DP201" s="134"/>
      <c r="DQ201" s="32"/>
      <c r="DR201" s="64">
        <f t="shared" si="203"/>
        <v>386</v>
      </c>
      <c r="DS201" s="134">
        <f t="shared" si="221"/>
        <v>0</v>
      </c>
      <c r="DT201" s="134">
        <f t="shared" si="222"/>
        <v>0</v>
      </c>
      <c r="DU201" s="134">
        <f t="shared" si="223"/>
        <v>0</v>
      </c>
      <c r="DV201" s="134">
        <f t="shared" si="224"/>
        <v>0</v>
      </c>
      <c r="DW201" s="134">
        <f t="shared" si="225"/>
        <v>0</v>
      </c>
      <c r="DX201" s="134">
        <f t="shared" si="226"/>
        <v>0</v>
      </c>
      <c r="DY201" s="134"/>
      <c r="DZ201" s="134"/>
      <c r="EA201" s="134"/>
      <c r="EB201" s="134"/>
      <c r="ED201" s="64">
        <f t="shared" si="207"/>
        <v>386</v>
      </c>
      <c r="EE201" s="134">
        <f t="shared" si="241"/>
        <v>0</v>
      </c>
      <c r="EF201" s="134">
        <f t="shared" si="242"/>
        <v>0</v>
      </c>
      <c r="EG201" s="134">
        <f t="shared" si="243"/>
        <v>0</v>
      </c>
      <c r="EH201" s="134">
        <f t="shared" si="244"/>
        <v>0</v>
      </c>
      <c r="EI201" s="134">
        <f t="shared" si="245"/>
        <v>0</v>
      </c>
      <c r="EJ201" s="134">
        <f t="shared" si="246"/>
        <v>0</v>
      </c>
      <c r="EK201" s="134"/>
      <c r="EL201" s="134"/>
      <c r="EM201" s="134"/>
      <c r="EN201" s="134"/>
      <c r="EP201" s="64">
        <f t="shared" si="208"/>
        <v>386</v>
      </c>
      <c r="EQ201" s="128">
        <f>IFERROR('TLF GC - r3'!CQ201 / 'TLF GC - r3'!CP201, EQ202)</f>
        <v>0</v>
      </c>
      <c r="ER201" s="128">
        <f>IFERROR('TLF GC - r3'!CS201 / 'TLF GC - r3'!CR201, ER202)</f>
        <v>0</v>
      </c>
      <c r="ES201" s="128">
        <f>IFERROR('TLF GC - r3'!CU201 / 'TLF GC - r3'!CT201, ES202)</f>
        <v>0</v>
      </c>
      <c r="ET201" s="128">
        <f>IFERROR('TLF GC - r3'!CW201 / 'TLF GC - r3'!CV201, ET202)</f>
        <v>0</v>
      </c>
      <c r="EU201" s="128">
        <f>IFERROR('TLF GC - r3'!CY201 / 'TLF GC - r3'!CX201, EU202)</f>
        <v>0</v>
      </c>
      <c r="EV201" s="128">
        <f>IFERROR('TLF GC - r3'!DA201 / 'TLF GC - r3'!CZ201, EV202)</f>
        <v>0</v>
      </c>
      <c r="EW201" s="128"/>
      <c r="EX201" s="128"/>
      <c r="EY201" s="128"/>
      <c r="EZ201" s="128"/>
      <c r="FB201" s="129">
        <f>'FF - r3'!A201</f>
        <v>386</v>
      </c>
      <c r="FC201" s="127">
        <f>'FF - r3'!B201</f>
        <v>0</v>
      </c>
      <c r="FD201" s="127">
        <f>'FF - r3'!C201</f>
        <v>0</v>
      </c>
      <c r="FE201" s="127">
        <f>'FF - r3'!D201</f>
        <v>0</v>
      </c>
      <c r="FF201" s="127">
        <f>'FF - r3'!E201</f>
        <v>2.9681300000000001E-2</v>
      </c>
      <c r="FG201" s="127">
        <f>'FF - r3'!F201</f>
        <v>0</v>
      </c>
      <c r="FH201" s="127">
        <f>'FF - r3'!G201</f>
        <v>0</v>
      </c>
      <c r="FI201" s="127">
        <f>'FF - r3'!H201</f>
        <v>0</v>
      </c>
      <c r="FJ201" s="127">
        <f>'FF - r3'!I201</f>
        <v>1.9516499999999999E-2</v>
      </c>
      <c r="FK201" s="127"/>
      <c r="FL201" s="127"/>
    </row>
    <row r="202" spans="76:168" x14ac:dyDescent="0.45">
      <c r="BX202" s="64">
        <f t="shared" si="247"/>
        <v>388</v>
      </c>
      <c r="BY202" s="119">
        <f t="shared" si="235"/>
        <v>0</v>
      </c>
      <c r="BZ202" s="119">
        <f t="shared" si="209"/>
        <v>0</v>
      </c>
      <c r="CA202" s="119">
        <f t="shared" si="210"/>
        <v>0</v>
      </c>
      <c r="CB202" s="126">
        <f t="shared" si="236"/>
        <v>0</v>
      </c>
      <c r="CC202" s="119">
        <f t="shared" si="211"/>
        <v>0</v>
      </c>
      <c r="CD202" s="119">
        <f t="shared" si="212"/>
        <v>0</v>
      </c>
      <c r="CE202" s="126">
        <f t="shared" si="237"/>
        <v>0</v>
      </c>
      <c r="CF202" s="119">
        <f t="shared" si="213"/>
        <v>0</v>
      </c>
      <c r="CG202" s="119">
        <f t="shared" si="214"/>
        <v>0</v>
      </c>
      <c r="CH202" s="126">
        <f t="shared" si="238"/>
        <v>0</v>
      </c>
      <c r="CI202" s="119">
        <f t="shared" si="215"/>
        <v>0</v>
      </c>
      <c r="CJ202" s="119">
        <f t="shared" si="216"/>
        <v>2.59951E-2</v>
      </c>
      <c r="CK202" s="126">
        <f t="shared" si="239"/>
        <v>0</v>
      </c>
      <c r="CL202" s="119">
        <f t="shared" si="217"/>
        <v>0</v>
      </c>
      <c r="CM202" s="119">
        <f t="shared" si="218"/>
        <v>0</v>
      </c>
      <c r="CN202" s="126">
        <f t="shared" si="240"/>
        <v>0</v>
      </c>
      <c r="CO202" s="119">
        <f t="shared" si="219"/>
        <v>0</v>
      </c>
      <c r="CP202" s="119">
        <f t="shared" si="220"/>
        <v>0</v>
      </c>
      <c r="CQ202" s="126"/>
      <c r="CR202" s="119"/>
      <c r="CS202" s="119"/>
      <c r="CT202" s="138"/>
      <c r="CU202" s="119"/>
      <c r="CV202" s="119"/>
      <c r="CW202" s="138"/>
      <c r="CX202" s="119"/>
      <c r="CY202" s="119"/>
      <c r="DF202" s="64">
        <f t="shared" si="196"/>
        <v>388</v>
      </c>
      <c r="DG202" s="134">
        <f t="shared" si="248"/>
        <v>0</v>
      </c>
      <c r="DH202" s="134">
        <f t="shared" si="249"/>
        <v>0</v>
      </c>
      <c r="DI202" s="134">
        <f t="shared" si="250"/>
        <v>0</v>
      </c>
      <c r="DJ202" s="134">
        <f t="shared" si="251"/>
        <v>0</v>
      </c>
      <c r="DK202" s="134">
        <f t="shared" si="252"/>
        <v>0</v>
      </c>
      <c r="DL202" s="134">
        <f t="shared" si="253"/>
        <v>0</v>
      </c>
      <c r="DM202" s="134"/>
      <c r="DN202" s="134"/>
      <c r="DO202" s="134"/>
      <c r="DP202" s="134"/>
      <c r="DQ202" s="32"/>
      <c r="DR202" s="64">
        <f t="shared" si="203"/>
        <v>388</v>
      </c>
      <c r="DS202" s="134">
        <f t="shared" si="221"/>
        <v>0</v>
      </c>
      <c r="DT202" s="134">
        <f t="shared" si="222"/>
        <v>0</v>
      </c>
      <c r="DU202" s="134">
        <f t="shared" si="223"/>
        <v>0</v>
      </c>
      <c r="DV202" s="134">
        <f t="shared" si="224"/>
        <v>0</v>
      </c>
      <c r="DW202" s="134">
        <f t="shared" si="225"/>
        <v>0</v>
      </c>
      <c r="DX202" s="134">
        <f t="shared" si="226"/>
        <v>0</v>
      </c>
      <c r="DY202" s="134"/>
      <c r="DZ202" s="134"/>
      <c r="EA202" s="134"/>
      <c r="EB202" s="134"/>
      <c r="ED202" s="64">
        <f t="shared" si="207"/>
        <v>388</v>
      </c>
      <c r="EE202" s="134">
        <f t="shared" si="241"/>
        <v>0</v>
      </c>
      <c r="EF202" s="134">
        <f t="shared" si="242"/>
        <v>0</v>
      </c>
      <c r="EG202" s="134">
        <f t="shared" si="243"/>
        <v>0</v>
      </c>
      <c r="EH202" s="134">
        <f t="shared" si="244"/>
        <v>0</v>
      </c>
      <c r="EI202" s="134">
        <f t="shared" si="245"/>
        <v>0</v>
      </c>
      <c r="EJ202" s="134">
        <f t="shared" si="246"/>
        <v>0</v>
      </c>
      <c r="EK202" s="134"/>
      <c r="EL202" s="134"/>
      <c r="EM202" s="134"/>
      <c r="EN202" s="134"/>
      <c r="EP202" s="64">
        <f t="shared" si="208"/>
        <v>388</v>
      </c>
      <c r="EQ202" s="128">
        <f>IFERROR('TLF GC - r3'!CQ202 / 'TLF GC - r3'!CP202, EQ203)</f>
        <v>0</v>
      </c>
      <c r="ER202" s="128">
        <f>IFERROR('TLF GC - r3'!CS202 / 'TLF GC - r3'!CR202, ER203)</f>
        <v>0</v>
      </c>
      <c r="ES202" s="128">
        <f>IFERROR('TLF GC - r3'!CU202 / 'TLF GC - r3'!CT202, ES203)</f>
        <v>0</v>
      </c>
      <c r="ET202" s="128">
        <f>IFERROR('TLF GC - r3'!CW202 / 'TLF GC - r3'!CV202, ET203)</f>
        <v>0</v>
      </c>
      <c r="EU202" s="128">
        <f>IFERROR('TLF GC - r3'!CY202 / 'TLF GC - r3'!CX202, EU203)</f>
        <v>0</v>
      </c>
      <c r="EV202" s="128">
        <f>IFERROR('TLF GC - r3'!DA202 / 'TLF GC - r3'!CZ202, EV203)</f>
        <v>0</v>
      </c>
      <c r="EW202" s="128"/>
      <c r="EX202" s="128"/>
      <c r="EY202" s="128"/>
      <c r="EZ202" s="128"/>
      <c r="FB202" s="129">
        <f>'FF - r3'!A202</f>
        <v>388</v>
      </c>
      <c r="FC202" s="127">
        <f>'FF - r3'!B202</f>
        <v>0</v>
      </c>
      <c r="FD202" s="127">
        <f>'FF - r3'!C202</f>
        <v>0</v>
      </c>
      <c r="FE202" s="127">
        <f>'FF - r3'!D202</f>
        <v>0</v>
      </c>
      <c r="FF202" s="127">
        <f>'FF - r3'!E202</f>
        <v>2.59951E-2</v>
      </c>
      <c r="FG202" s="127">
        <f>'FF - r3'!F202</f>
        <v>0</v>
      </c>
      <c r="FH202" s="127">
        <f>'FF - r3'!G202</f>
        <v>0</v>
      </c>
      <c r="FI202" s="127">
        <f>'FF - r3'!H202</f>
        <v>0</v>
      </c>
      <c r="FJ202" s="127">
        <f>'FF - r3'!I202</f>
        <v>1.68986E-2</v>
      </c>
      <c r="FK202" s="127"/>
      <c r="FL202" s="127"/>
    </row>
    <row r="203" spans="76:168" x14ac:dyDescent="0.45">
      <c r="BX203" s="64">
        <f t="shared" si="247"/>
        <v>390</v>
      </c>
      <c r="BY203" s="119">
        <f t="shared" si="235"/>
        <v>0</v>
      </c>
      <c r="BZ203" s="119">
        <f t="shared" si="209"/>
        <v>0</v>
      </c>
      <c r="CA203" s="119">
        <f t="shared" si="210"/>
        <v>0</v>
      </c>
      <c r="CB203" s="126">
        <f t="shared" si="236"/>
        <v>0</v>
      </c>
      <c r="CC203" s="119">
        <f t="shared" si="211"/>
        <v>0</v>
      </c>
      <c r="CD203" s="119">
        <f t="shared" si="212"/>
        <v>0</v>
      </c>
      <c r="CE203" s="126">
        <f t="shared" si="237"/>
        <v>0</v>
      </c>
      <c r="CF203" s="119">
        <f t="shared" si="213"/>
        <v>0</v>
      </c>
      <c r="CG203" s="119">
        <f t="shared" si="214"/>
        <v>0</v>
      </c>
      <c r="CH203" s="126">
        <f t="shared" si="238"/>
        <v>0</v>
      </c>
      <c r="CI203" s="119">
        <f t="shared" si="215"/>
        <v>0</v>
      </c>
      <c r="CJ203" s="119">
        <f t="shared" si="216"/>
        <v>2.1183899999999999E-2</v>
      </c>
      <c r="CK203" s="126">
        <f t="shared" si="239"/>
        <v>0</v>
      </c>
      <c r="CL203" s="119">
        <f t="shared" si="217"/>
        <v>0</v>
      </c>
      <c r="CM203" s="119">
        <f t="shared" si="218"/>
        <v>0</v>
      </c>
      <c r="CN203" s="126">
        <f t="shared" si="240"/>
        <v>0</v>
      </c>
      <c r="CO203" s="119">
        <f t="shared" si="219"/>
        <v>0</v>
      </c>
      <c r="CP203" s="119">
        <f t="shared" si="220"/>
        <v>0</v>
      </c>
      <c r="CQ203" s="126"/>
      <c r="CR203" s="119"/>
      <c r="CS203" s="119"/>
      <c r="CT203" s="138"/>
      <c r="CU203" s="119"/>
      <c r="CV203" s="119"/>
      <c r="CW203" s="138"/>
      <c r="CX203" s="119"/>
      <c r="CY203" s="119"/>
      <c r="DF203" s="64">
        <f t="shared" si="196"/>
        <v>390</v>
      </c>
      <c r="DG203" s="134">
        <f t="shared" si="248"/>
        <v>0</v>
      </c>
      <c r="DH203" s="134">
        <f t="shared" si="249"/>
        <v>0</v>
      </c>
      <c r="DI203" s="134">
        <f t="shared" si="250"/>
        <v>0</v>
      </c>
      <c r="DJ203" s="134">
        <f t="shared" si="251"/>
        <v>0</v>
      </c>
      <c r="DK203" s="134">
        <f t="shared" si="252"/>
        <v>0</v>
      </c>
      <c r="DL203" s="134">
        <f t="shared" si="253"/>
        <v>0</v>
      </c>
      <c r="DM203" s="134"/>
      <c r="DN203" s="134"/>
      <c r="DO203" s="134"/>
      <c r="DP203" s="134"/>
      <c r="DQ203" s="32"/>
      <c r="DR203" s="64">
        <f t="shared" si="203"/>
        <v>390</v>
      </c>
      <c r="DS203" s="134">
        <f t="shared" si="221"/>
        <v>0</v>
      </c>
      <c r="DT203" s="134">
        <f t="shared" si="222"/>
        <v>0</v>
      </c>
      <c r="DU203" s="134">
        <f t="shared" si="223"/>
        <v>0</v>
      </c>
      <c r="DV203" s="134">
        <f t="shared" si="224"/>
        <v>0</v>
      </c>
      <c r="DW203" s="134">
        <f t="shared" si="225"/>
        <v>0</v>
      </c>
      <c r="DX203" s="134">
        <f t="shared" si="226"/>
        <v>0</v>
      </c>
      <c r="DY203" s="134"/>
      <c r="DZ203" s="134"/>
      <c r="EA203" s="134"/>
      <c r="EB203" s="134"/>
      <c r="ED203" s="64">
        <f t="shared" si="207"/>
        <v>390</v>
      </c>
      <c r="EE203" s="134">
        <f t="shared" si="241"/>
        <v>0</v>
      </c>
      <c r="EF203" s="134">
        <f t="shared" si="242"/>
        <v>0</v>
      </c>
      <c r="EG203" s="134">
        <f t="shared" si="243"/>
        <v>0</v>
      </c>
      <c r="EH203" s="134">
        <f t="shared" si="244"/>
        <v>0</v>
      </c>
      <c r="EI203" s="134">
        <f t="shared" si="245"/>
        <v>0</v>
      </c>
      <c r="EJ203" s="134">
        <f t="shared" si="246"/>
        <v>0</v>
      </c>
      <c r="EK203" s="134"/>
      <c r="EL203" s="134"/>
      <c r="EM203" s="134"/>
      <c r="EN203" s="134"/>
      <c r="EP203" s="64">
        <f t="shared" si="208"/>
        <v>390</v>
      </c>
      <c r="EQ203" s="128">
        <f>IFERROR('TLF GC - r3'!CQ203 / 'TLF GC - r3'!CP203, EQ204)</f>
        <v>0</v>
      </c>
      <c r="ER203" s="128">
        <f>IFERROR('TLF GC - r3'!CS203 / 'TLF GC - r3'!CR203, ER204)</f>
        <v>0</v>
      </c>
      <c r="ES203" s="128">
        <f>IFERROR('TLF GC - r3'!CU203 / 'TLF GC - r3'!CT203, ES204)</f>
        <v>0</v>
      </c>
      <c r="ET203" s="128">
        <f>IFERROR('TLF GC - r3'!CW203 / 'TLF GC - r3'!CV203, ET204)</f>
        <v>0</v>
      </c>
      <c r="EU203" s="128">
        <f>IFERROR('TLF GC - r3'!CY203 / 'TLF GC - r3'!CX203, EU204)</f>
        <v>0</v>
      </c>
      <c r="EV203" s="128">
        <f>IFERROR('TLF GC - r3'!DA203 / 'TLF GC - r3'!CZ203, EV204)</f>
        <v>0</v>
      </c>
      <c r="EW203" s="128"/>
      <c r="EX203" s="128"/>
      <c r="EY203" s="128"/>
      <c r="EZ203" s="128"/>
      <c r="FB203" s="129">
        <f>'FF - r3'!A203</f>
        <v>390</v>
      </c>
      <c r="FC203" s="127">
        <f>'FF - r3'!B203</f>
        <v>0</v>
      </c>
      <c r="FD203" s="127">
        <f>'FF - r3'!C203</f>
        <v>0</v>
      </c>
      <c r="FE203" s="127">
        <f>'FF - r3'!D203</f>
        <v>0</v>
      </c>
      <c r="FF203" s="127">
        <f>'FF - r3'!E203</f>
        <v>2.1183899999999999E-2</v>
      </c>
      <c r="FG203" s="127">
        <f>'FF - r3'!F203</f>
        <v>0</v>
      </c>
      <c r="FH203" s="127">
        <f>'FF - r3'!G203</f>
        <v>0</v>
      </c>
      <c r="FI203" s="127">
        <f>'FF - r3'!H203</f>
        <v>0</v>
      </c>
      <c r="FJ203" s="127">
        <f>'FF - r3'!I203</f>
        <v>1.42866E-2</v>
      </c>
      <c r="FK203" s="127"/>
      <c r="FL203" s="127"/>
    </row>
    <row r="204" spans="76:168" x14ac:dyDescent="0.45">
      <c r="BX204" s="64">
        <f t="shared" si="247"/>
        <v>392</v>
      </c>
      <c r="BY204" s="119">
        <f t="shared" si="235"/>
        <v>0</v>
      </c>
      <c r="BZ204" s="119">
        <f t="shared" si="209"/>
        <v>0</v>
      </c>
      <c r="CA204" s="119">
        <f t="shared" si="210"/>
        <v>0</v>
      </c>
      <c r="CB204" s="126">
        <f t="shared" si="236"/>
        <v>0</v>
      </c>
      <c r="CC204" s="119">
        <f t="shared" si="211"/>
        <v>0</v>
      </c>
      <c r="CD204" s="119">
        <f t="shared" si="212"/>
        <v>0</v>
      </c>
      <c r="CE204" s="126">
        <f t="shared" si="237"/>
        <v>0</v>
      </c>
      <c r="CF204" s="119">
        <f t="shared" si="213"/>
        <v>0</v>
      </c>
      <c r="CG204" s="119">
        <f t="shared" si="214"/>
        <v>0</v>
      </c>
      <c r="CH204" s="126">
        <f t="shared" si="238"/>
        <v>0</v>
      </c>
      <c r="CI204" s="119">
        <f t="shared" si="215"/>
        <v>0</v>
      </c>
      <c r="CJ204" s="119">
        <f t="shared" si="216"/>
        <v>1.64171E-2</v>
      </c>
      <c r="CK204" s="126">
        <f t="shared" si="239"/>
        <v>0</v>
      </c>
      <c r="CL204" s="119">
        <f t="shared" si="217"/>
        <v>0</v>
      </c>
      <c r="CM204" s="119">
        <f t="shared" si="218"/>
        <v>0</v>
      </c>
      <c r="CN204" s="126">
        <f t="shared" si="240"/>
        <v>0</v>
      </c>
      <c r="CO204" s="119">
        <f t="shared" si="219"/>
        <v>0</v>
      </c>
      <c r="CP204" s="119">
        <f t="shared" si="220"/>
        <v>0</v>
      </c>
      <c r="CQ204" s="126"/>
      <c r="CR204" s="119"/>
      <c r="CS204" s="119"/>
      <c r="CT204" s="138"/>
      <c r="CU204" s="119"/>
      <c r="CV204" s="119"/>
      <c r="CW204" s="138"/>
      <c r="CX204" s="119"/>
      <c r="CY204" s="119"/>
      <c r="DF204" s="64">
        <f t="shared" si="196"/>
        <v>392</v>
      </c>
      <c r="DG204" s="134">
        <f t="shared" si="248"/>
        <v>0</v>
      </c>
      <c r="DH204" s="134">
        <f t="shared" si="249"/>
        <v>0</v>
      </c>
      <c r="DI204" s="134">
        <f t="shared" si="250"/>
        <v>0</v>
      </c>
      <c r="DJ204" s="134">
        <f t="shared" si="251"/>
        <v>0</v>
      </c>
      <c r="DK204" s="134">
        <f t="shared" si="252"/>
        <v>0</v>
      </c>
      <c r="DL204" s="134">
        <f t="shared" si="253"/>
        <v>0</v>
      </c>
      <c r="DM204" s="134"/>
      <c r="DN204" s="134"/>
      <c r="DO204" s="134"/>
      <c r="DP204" s="134"/>
      <c r="DQ204" s="32"/>
      <c r="DR204" s="64">
        <f t="shared" si="203"/>
        <v>392</v>
      </c>
      <c r="DS204" s="134">
        <f t="shared" si="221"/>
        <v>0</v>
      </c>
      <c r="DT204" s="134">
        <f t="shared" si="222"/>
        <v>0</v>
      </c>
      <c r="DU204" s="134">
        <f t="shared" si="223"/>
        <v>0</v>
      </c>
      <c r="DV204" s="134">
        <f t="shared" si="224"/>
        <v>0</v>
      </c>
      <c r="DW204" s="134">
        <f t="shared" si="225"/>
        <v>0</v>
      </c>
      <c r="DX204" s="134">
        <f t="shared" si="226"/>
        <v>0</v>
      </c>
      <c r="DY204" s="134"/>
      <c r="DZ204" s="134"/>
      <c r="EA204" s="134"/>
      <c r="EB204" s="134"/>
      <c r="ED204" s="64">
        <f t="shared" si="207"/>
        <v>392</v>
      </c>
      <c r="EE204" s="134">
        <f t="shared" si="241"/>
        <v>0</v>
      </c>
      <c r="EF204" s="134">
        <f t="shared" si="242"/>
        <v>0</v>
      </c>
      <c r="EG204" s="134">
        <f t="shared" si="243"/>
        <v>0</v>
      </c>
      <c r="EH204" s="134">
        <f t="shared" si="244"/>
        <v>0</v>
      </c>
      <c r="EI204" s="134">
        <f t="shared" si="245"/>
        <v>0</v>
      </c>
      <c r="EJ204" s="134">
        <f t="shared" si="246"/>
        <v>0</v>
      </c>
      <c r="EK204" s="134"/>
      <c r="EL204" s="134"/>
      <c r="EM204" s="134"/>
      <c r="EN204" s="134"/>
      <c r="EP204" s="64">
        <f t="shared" si="208"/>
        <v>392</v>
      </c>
      <c r="EQ204" s="128">
        <f>IFERROR('TLF GC - r3'!CQ204 / 'TLF GC - r3'!CP204, EQ205)</f>
        <v>0</v>
      </c>
      <c r="ER204" s="128">
        <f>IFERROR('TLF GC - r3'!CS204 / 'TLF GC - r3'!CR204, ER205)</f>
        <v>0</v>
      </c>
      <c r="ES204" s="128">
        <f>IFERROR('TLF GC - r3'!CU204 / 'TLF GC - r3'!CT204, ES205)</f>
        <v>0</v>
      </c>
      <c r="ET204" s="128">
        <f>IFERROR('TLF GC - r3'!CW204 / 'TLF GC - r3'!CV204, ET205)</f>
        <v>0</v>
      </c>
      <c r="EU204" s="128">
        <f>IFERROR('TLF GC - r3'!CY204 / 'TLF GC - r3'!CX204, EU205)</f>
        <v>0</v>
      </c>
      <c r="EV204" s="128">
        <f>IFERROR('TLF GC - r3'!DA204 / 'TLF GC - r3'!CZ204, EV205)</f>
        <v>0</v>
      </c>
      <c r="EW204" s="128"/>
      <c r="EX204" s="128"/>
      <c r="EY204" s="128"/>
      <c r="EZ204" s="128"/>
      <c r="FB204" s="129">
        <f>'FF - r3'!A204</f>
        <v>392</v>
      </c>
      <c r="FC204" s="127">
        <f>'FF - r3'!B204</f>
        <v>0</v>
      </c>
      <c r="FD204" s="127">
        <f>'FF - r3'!C204</f>
        <v>0</v>
      </c>
      <c r="FE204" s="127">
        <f>'FF - r3'!D204</f>
        <v>0</v>
      </c>
      <c r="FF204" s="127">
        <f>'FF - r3'!E204</f>
        <v>1.64171E-2</v>
      </c>
      <c r="FG204" s="127">
        <f>'FF - r3'!F204</f>
        <v>0</v>
      </c>
      <c r="FH204" s="127">
        <f>'FF - r3'!G204</f>
        <v>0</v>
      </c>
      <c r="FI204" s="127">
        <f>'FF - r3'!H204</f>
        <v>0</v>
      </c>
      <c r="FJ204" s="127">
        <f>'FF - r3'!I204</f>
        <v>1.1680400000000001E-2</v>
      </c>
      <c r="FK204" s="127"/>
      <c r="FL204" s="127"/>
    </row>
    <row r="205" spans="76:168" x14ac:dyDescent="0.45">
      <c r="BX205" s="64">
        <f t="shared" si="247"/>
        <v>394</v>
      </c>
      <c r="BY205" s="119">
        <f t="shared" si="235"/>
        <v>0</v>
      </c>
      <c r="BZ205" s="119">
        <f t="shared" si="209"/>
        <v>0</v>
      </c>
      <c r="CA205" s="119">
        <f t="shared" si="210"/>
        <v>0</v>
      </c>
      <c r="CB205" s="126">
        <f t="shared" si="236"/>
        <v>0</v>
      </c>
      <c r="CC205" s="119">
        <f t="shared" si="211"/>
        <v>0</v>
      </c>
      <c r="CD205" s="119">
        <f t="shared" si="212"/>
        <v>0</v>
      </c>
      <c r="CE205" s="126">
        <f t="shared" si="237"/>
        <v>0</v>
      </c>
      <c r="CF205" s="119">
        <f t="shared" si="213"/>
        <v>0</v>
      </c>
      <c r="CG205" s="119">
        <f t="shared" si="214"/>
        <v>0</v>
      </c>
      <c r="CH205" s="126">
        <f t="shared" si="238"/>
        <v>0</v>
      </c>
      <c r="CI205" s="119">
        <f t="shared" si="215"/>
        <v>0</v>
      </c>
      <c r="CJ205" s="119">
        <f t="shared" si="216"/>
        <v>1.1694700000000001E-2</v>
      </c>
      <c r="CK205" s="126">
        <f t="shared" si="239"/>
        <v>0</v>
      </c>
      <c r="CL205" s="119">
        <f t="shared" si="217"/>
        <v>0</v>
      </c>
      <c r="CM205" s="119">
        <f t="shared" si="218"/>
        <v>0</v>
      </c>
      <c r="CN205" s="126">
        <f t="shared" si="240"/>
        <v>0</v>
      </c>
      <c r="CO205" s="119">
        <f t="shared" si="219"/>
        <v>0</v>
      </c>
      <c r="CP205" s="119">
        <f t="shared" si="220"/>
        <v>0</v>
      </c>
      <c r="CQ205" s="126"/>
      <c r="CR205" s="119"/>
      <c r="CS205" s="119"/>
      <c r="CT205" s="138"/>
      <c r="CU205" s="119"/>
      <c r="CV205" s="119"/>
      <c r="CW205" s="138"/>
      <c r="CX205" s="119"/>
      <c r="CY205" s="119"/>
      <c r="DF205" s="64">
        <f t="shared" si="196"/>
        <v>394</v>
      </c>
      <c r="DG205" s="134">
        <f t="shared" si="248"/>
        <v>0</v>
      </c>
      <c r="DH205" s="134">
        <f t="shared" si="249"/>
        <v>0</v>
      </c>
      <c r="DI205" s="134">
        <f t="shared" si="250"/>
        <v>0</v>
      </c>
      <c r="DJ205" s="134">
        <f t="shared" si="251"/>
        <v>0</v>
      </c>
      <c r="DK205" s="134">
        <f t="shared" si="252"/>
        <v>0</v>
      </c>
      <c r="DL205" s="134">
        <f t="shared" si="253"/>
        <v>0</v>
      </c>
      <c r="DM205" s="134"/>
      <c r="DN205" s="134"/>
      <c r="DO205" s="134"/>
      <c r="DP205" s="134"/>
      <c r="DQ205" s="32"/>
      <c r="DR205" s="64">
        <f t="shared" si="203"/>
        <v>394</v>
      </c>
      <c r="DS205" s="134">
        <f t="shared" si="221"/>
        <v>0</v>
      </c>
      <c r="DT205" s="134">
        <f t="shared" si="222"/>
        <v>0</v>
      </c>
      <c r="DU205" s="134">
        <f t="shared" si="223"/>
        <v>0</v>
      </c>
      <c r="DV205" s="134">
        <f t="shared" si="224"/>
        <v>0</v>
      </c>
      <c r="DW205" s="134">
        <f t="shared" si="225"/>
        <v>0</v>
      </c>
      <c r="DX205" s="134">
        <f t="shared" si="226"/>
        <v>0</v>
      </c>
      <c r="DY205" s="134"/>
      <c r="DZ205" s="134"/>
      <c r="EA205" s="134"/>
      <c r="EB205" s="134"/>
      <c r="ED205" s="64">
        <f t="shared" si="207"/>
        <v>394</v>
      </c>
      <c r="EE205" s="134">
        <f t="shared" si="241"/>
        <v>0</v>
      </c>
      <c r="EF205" s="134">
        <f t="shared" si="242"/>
        <v>0</v>
      </c>
      <c r="EG205" s="134">
        <f t="shared" si="243"/>
        <v>0</v>
      </c>
      <c r="EH205" s="134">
        <f t="shared" si="244"/>
        <v>0</v>
      </c>
      <c r="EI205" s="134">
        <f t="shared" si="245"/>
        <v>0</v>
      </c>
      <c r="EJ205" s="134">
        <f t="shared" si="246"/>
        <v>0</v>
      </c>
      <c r="EK205" s="134"/>
      <c r="EL205" s="134"/>
      <c r="EM205" s="134"/>
      <c r="EN205" s="134"/>
      <c r="EP205" s="64">
        <f t="shared" si="208"/>
        <v>394</v>
      </c>
      <c r="EQ205" s="128">
        <f>IFERROR('TLF GC - r3'!CQ205 / 'TLF GC - r3'!CP205, EQ206)</f>
        <v>0</v>
      </c>
      <c r="ER205" s="128">
        <f>IFERROR('TLF GC - r3'!CS205 / 'TLF GC - r3'!CR205, ER206)</f>
        <v>0</v>
      </c>
      <c r="ES205" s="128">
        <f>IFERROR('TLF GC - r3'!CU205 / 'TLF GC - r3'!CT205, ES206)</f>
        <v>0</v>
      </c>
      <c r="ET205" s="128">
        <f>IFERROR('TLF GC - r3'!CW205 / 'TLF GC - r3'!CV205, ET206)</f>
        <v>0</v>
      </c>
      <c r="EU205" s="128">
        <f>IFERROR('TLF GC - r3'!CY205 / 'TLF GC - r3'!CX205, EU206)</f>
        <v>0</v>
      </c>
      <c r="EV205" s="128">
        <f>IFERROR('TLF GC - r3'!DA205 / 'TLF GC - r3'!CZ205, EV206)</f>
        <v>0</v>
      </c>
      <c r="EW205" s="128"/>
      <c r="EX205" s="128"/>
      <c r="EY205" s="128"/>
      <c r="EZ205" s="128"/>
      <c r="FB205" s="129">
        <f>'FF - r3'!A205</f>
        <v>394</v>
      </c>
      <c r="FC205" s="127">
        <f>'FF - r3'!B205</f>
        <v>0</v>
      </c>
      <c r="FD205" s="127">
        <f>'FF - r3'!C205</f>
        <v>0</v>
      </c>
      <c r="FE205" s="127">
        <f>'FF - r3'!D205</f>
        <v>0</v>
      </c>
      <c r="FF205" s="127">
        <f>'FF - r3'!E205</f>
        <v>1.1694700000000001E-2</v>
      </c>
      <c r="FG205" s="127">
        <f>'FF - r3'!F205</f>
        <v>0</v>
      </c>
      <c r="FH205" s="127">
        <f>'FF - r3'!G205</f>
        <v>0</v>
      </c>
      <c r="FI205" s="127">
        <f>'FF - r3'!H205</f>
        <v>0</v>
      </c>
      <c r="FJ205" s="127">
        <f>'FF - r3'!I205</f>
        <v>9.0802000000000001E-3</v>
      </c>
      <c r="FK205" s="127"/>
      <c r="FL205" s="127"/>
    </row>
    <row r="206" spans="76:168" x14ac:dyDescent="0.45">
      <c r="BX206" s="64">
        <f t="shared" si="247"/>
        <v>396</v>
      </c>
      <c r="BY206" s="119">
        <f t="shared" si="235"/>
        <v>0</v>
      </c>
      <c r="BZ206" s="119">
        <f t="shared" si="209"/>
        <v>0</v>
      </c>
      <c r="CA206" s="119">
        <f t="shared" si="210"/>
        <v>0</v>
      </c>
      <c r="CB206" s="126">
        <f t="shared" si="236"/>
        <v>0</v>
      </c>
      <c r="CC206" s="119">
        <f t="shared" si="211"/>
        <v>0</v>
      </c>
      <c r="CD206" s="119">
        <f t="shared" si="212"/>
        <v>0</v>
      </c>
      <c r="CE206" s="126">
        <f t="shared" si="237"/>
        <v>0</v>
      </c>
      <c r="CF206" s="119">
        <f t="shared" si="213"/>
        <v>0</v>
      </c>
      <c r="CG206" s="119">
        <f t="shared" si="214"/>
        <v>0</v>
      </c>
      <c r="CH206" s="126">
        <f t="shared" si="238"/>
        <v>0</v>
      </c>
      <c r="CI206" s="119">
        <f t="shared" si="215"/>
        <v>0</v>
      </c>
      <c r="CJ206" s="119">
        <f t="shared" si="216"/>
        <v>7.0168000000000001E-3</v>
      </c>
      <c r="CK206" s="126">
        <f t="shared" si="239"/>
        <v>0</v>
      </c>
      <c r="CL206" s="119">
        <f t="shared" si="217"/>
        <v>0</v>
      </c>
      <c r="CM206" s="119">
        <f t="shared" si="218"/>
        <v>0</v>
      </c>
      <c r="CN206" s="126">
        <f t="shared" si="240"/>
        <v>0</v>
      </c>
      <c r="CO206" s="119">
        <f t="shared" si="219"/>
        <v>0</v>
      </c>
      <c r="CP206" s="119">
        <f t="shared" si="220"/>
        <v>0</v>
      </c>
      <c r="CQ206" s="126"/>
      <c r="CR206" s="119"/>
      <c r="CS206" s="119"/>
      <c r="CT206" s="138"/>
      <c r="CU206" s="119"/>
      <c r="CV206" s="119"/>
      <c r="CW206" s="138"/>
      <c r="CX206" s="119"/>
      <c r="CY206" s="119"/>
      <c r="DF206" s="64">
        <f t="shared" si="196"/>
        <v>396</v>
      </c>
      <c r="DG206" s="134">
        <f t="shared" si="248"/>
        <v>0</v>
      </c>
      <c r="DH206" s="134">
        <f t="shared" si="249"/>
        <v>0</v>
      </c>
      <c r="DI206" s="134">
        <f t="shared" si="250"/>
        <v>0</v>
      </c>
      <c r="DJ206" s="134">
        <f t="shared" si="251"/>
        <v>0</v>
      </c>
      <c r="DK206" s="134">
        <f t="shared" si="252"/>
        <v>0</v>
      </c>
      <c r="DL206" s="134">
        <f t="shared" si="253"/>
        <v>0</v>
      </c>
      <c r="DM206" s="134"/>
      <c r="DN206" s="134"/>
      <c r="DO206" s="134"/>
      <c r="DP206" s="134"/>
      <c r="DQ206" s="32"/>
      <c r="DR206" s="64">
        <f t="shared" si="203"/>
        <v>396</v>
      </c>
      <c r="DS206" s="134">
        <f t="shared" si="221"/>
        <v>0</v>
      </c>
      <c r="DT206" s="134">
        <f t="shared" si="222"/>
        <v>0</v>
      </c>
      <c r="DU206" s="134">
        <f t="shared" si="223"/>
        <v>0</v>
      </c>
      <c r="DV206" s="134">
        <f t="shared" si="224"/>
        <v>0</v>
      </c>
      <c r="DW206" s="134">
        <f t="shared" si="225"/>
        <v>0</v>
      </c>
      <c r="DX206" s="134">
        <f t="shared" si="226"/>
        <v>0</v>
      </c>
      <c r="DY206" s="134"/>
      <c r="DZ206" s="134"/>
      <c r="EA206" s="134"/>
      <c r="EB206" s="134"/>
      <c r="ED206" s="64">
        <f t="shared" si="207"/>
        <v>396</v>
      </c>
      <c r="EE206" s="134">
        <f t="shared" si="241"/>
        <v>0</v>
      </c>
      <c r="EF206" s="134">
        <f t="shared" si="242"/>
        <v>0</v>
      </c>
      <c r="EG206" s="134">
        <f t="shared" si="243"/>
        <v>0</v>
      </c>
      <c r="EH206" s="134">
        <f t="shared" si="244"/>
        <v>0</v>
      </c>
      <c r="EI206" s="134">
        <f t="shared" si="245"/>
        <v>0</v>
      </c>
      <c r="EJ206" s="134">
        <f t="shared" si="246"/>
        <v>0</v>
      </c>
      <c r="EK206" s="134"/>
      <c r="EL206" s="134"/>
      <c r="EM206" s="134"/>
      <c r="EN206" s="134"/>
      <c r="EP206" s="64">
        <f t="shared" si="208"/>
        <v>396</v>
      </c>
      <c r="EQ206" s="128">
        <f>IFERROR('TLF GC - r3'!CQ206 / 'TLF GC - r3'!CP206, EQ207)</f>
        <v>0</v>
      </c>
      <c r="ER206" s="128">
        <f>IFERROR('TLF GC - r3'!CS206 / 'TLF GC - r3'!CR206, ER207)</f>
        <v>0</v>
      </c>
      <c r="ES206" s="128">
        <f>IFERROR('TLF GC - r3'!CU206 / 'TLF GC - r3'!CT206, ES207)</f>
        <v>0</v>
      </c>
      <c r="ET206" s="128">
        <f>IFERROR('TLF GC - r3'!CW206 / 'TLF GC - r3'!CV206, ET207)</f>
        <v>0</v>
      </c>
      <c r="EU206" s="128">
        <f>IFERROR('TLF GC - r3'!CY206 / 'TLF GC - r3'!CX206, EU207)</f>
        <v>0</v>
      </c>
      <c r="EV206" s="128">
        <f>IFERROR('TLF GC - r3'!DA206 / 'TLF GC - r3'!CZ206, EV207)</f>
        <v>0</v>
      </c>
      <c r="EW206" s="128"/>
      <c r="EX206" s="128"/>
      <c r="EY206" s="128"/>
      <c r="EZ206" s="128"/>
      <c r="FB206" s="129">
        <f>'FF - r3'!A206</f>
        <v>396</v>
      </c>
      <c r="FC206" s="127">
        <f>'FF - r3'!B206</f>
        <v>0</v>
      </c>
      <c r="FD206" s="127">
        <f>'FF - r3'!C206</f>
        <v>0</v>
      </c>
      <c r="FE206" s="127">
        <f>'FF - r3'!D206</f>
        <v>0</v>
      </c>
      <c r="FF206" s="127">
        <f>'FF - r3'!E206</f>
        <v>7.0168000000000001E-3</v>
      </c>
      <c r="FG206" s="127">
        <f>'FF - r3'!F206</f>
        <v>0</v>
      </c>
      <c r="FH206" s="127">
        <f>'FF - r3'!G206</f>
        <v>0</v>
      </c>
      <c r="FI206" s="127">
        <f>'FF - r3'!H206</f>
        <v>0</v>
      </c>
      <c r="FJ206" s="127">
        <f>'FF - r3'!I206</f>
        <v>0</v>
      </c>
      <c r="FK206" s="127"/>
      <c r="FL206" s="127"/>
    </row>
    <row r="207" spans="76:168" x14ac:dyDescent="0.45">
      <c r="BX207" s="64">
        <f t="shared" si="247"/>
        <v>398</v>
      </c>
      <c r="BY207" s="119">
        <f t="shared" si="235"/>
        <v>0</v>
      </c>
      <c r="BZ207" s="119">
        <f t="shared" si="209"/>
        <v>0</v>
      </c>
      <c r="CA207" s="119">
        <f t="shared" si="210"/>
        <v>0</v>
      </c>
      <c r="CB207" s="126">
        <f t="shared" si="236"/>
        <v>0</v>
      </c>
      <c r="CC207" s="119">
        <f t="shared" si="211"/>
        <v>0</v>
      </c>
      <c r="CD207" s="119">
        <f t="shared" si="212"/>
        <v>0</v>
      </c>
      <c r="CE207" s="126">
        <f t="shared" si="237"/>
        <v>0</v>
      </c>
      <c r="CF207" s="119">
        <f t="shared" si="213"/>
        <v>0</v>
      </c>
      <c r="CG207" s="119">
        <f t="shared" si="214"/>
        <v>0</v>
      </c>
      <c r="CH207" s="126">
        <f t="shared" si="238"/>
        <v>0</v>
      </c>
      <c r="CI207" s="119">
        <f t="shared" si="215"/>
        <v>0</v>
      </c>
      <c r="CJ207" s="119">
        <f t="shared" si="216"/>
        <v>0</v>
      </c>
      <c r="CK207" s="126">
        <f t="shared" si="239"/>
        <v>0</v>
      </c>
      <c r="CL207" s="119">
        <f t="shared" si="217"/>
        <v>0</v>
      </c>
      <c r="CM207" s="119">
        <f t="shared" si="218"/>
        <v>0</v>
      </c>
      <c r="CN207" s="126">
        <f t="shared" si="240"/>
        <v>0</v>
      </c>
      <c r="CO207" s="119">
        <f t="shared" si="219"/>
        <v>0</v>
      </c>
      <c r="CP207" s="119">
        <f t="shared" si="220"/>
        <v>0</v>
      </c>
      <c r="CQ207" s="126"/>
      <c r="CR207" s="119"/>
      <c r="CS207" s="119"/>
      <c r="CT207" s="138"/>
      <c r="CU207" s="119"/>
      <c r="CV207" s="119"/>
      <c r="CW207" s="138"/>
      <c r="CX207" s="119"/>
      <c r="CY207" s="119"/>
      <c r="DF207" s="64">
        <f t="shared" si="196"/>
        <v>398</v>
      </c>
      <c r="DG207" s="134">
        <f t="shared" si="248"/>
        <v>0</v>
      </c>
      <c r="DH207" s="134">
        <f t="shared" si="249"/>
        <v>0</v>
      </c>
      <c r="DI207" s="134">
        <f t="shared" si="250"/>
        <v>0</v>
      </c>
      <c r="DJ207" s="134">
        <f t="shared" si="251"/>
        <v>0</v>
      </c>
      <c r="DK207" s="134">
        <f t="shared" si="252"/>
        <v>0</v>
      </c>
      <c r="DL207" s="134">
        <f t="shared" si="253"/>
        <v>0</v>
      </c>
      <c r="DM207" s="134"/>
      <c r="DN207" s="134"/>
      <c r="DO207" s="134"/>
      <c r="DP207" s="134"/>
      <c r="DQ207" s="32"/>
      <c r="DR207" s="64">
        <f t="shared" si="203"/>
        <v>398</v>
      </c>
      <c r="DS207" s="134">
        <f t="shared" si="221"/>
        <v>0</v>
      </c>
      <c r="DT207" s="134">
        <f t="shared" si="222"/>
        <v>0</v>
      </c>
      <c r="DU207" s="134">
        <f t="shared" si="223"/>
        <v>0</v>
      </c>
      <c r="DV207" s="134">
        <f t="shared" si="224"/>
        <v>0</v>
      </c>
      <c r="DW207" s="134">
        <f t="shared" si="225"/>
        <v>0</v>
      </c>
      <c r="DX207" s="134">
        <f t="shared" si="226"/>
        <v>0</v>
      </c>
      <c r="DY207" s="134"/>
      <c r="DZ207" s="134"/>
      <c r="EA207" s="134"/>
      <c r="EB207" s="134"/>
      <c r="ED207" s="64">
        <f t="shared" si="207"/>
        <v>398</v>
      </c>
      <c r="EE207" s="134">
        <f t="shared" si="241"/>
        <v>0</v>
      </c>
      <c r="EF207" s="134">
        <f t="shared" si="242"/>
        <v>0</v>
      </c>
      <c r="EG207" s="134">
        <f t="shared" si="243"/>
        <v>0</v>
      </c>
      <c r="EH207" s="134">
        <f t="shared" si="244"/>
        <v>0</v>
      </c>
      <c r="EI207" s="134">
        <f t="shared" si="245"/>
        <v>0</v>
      </c>
      <c r="EJ207" s="134">
        <f t="shared" si="246"/>
        <v>0</v>
      </c>
      <c r="EK207" s="134"/>
      <c r="EL207" s="134"/>
      <c r="EM207" s="134"/>
      <c r="EN207" s="134"/>
      <c r="EP207" s="64">
        <f t="shared" si="208"/>
        <v>398</v>
      </c>
      <c r="EQ207" s="128">
        <f>IFERROR('TLF GC - r3'!CQ207 / 'TLF GC - r3'!CP207, EQ208)</f>
        <v>0</v>
      </c>
      <c r="ER207" s="128">
        <f>IFERROR('TLF GC - r3'!CS207 / 'TLF GC - r3'!CR207, ER208)</f>
        <v>0</v>
      </c>
      <c r="ES207" s="128">
        <f>IFERROR('TLF GC - r3'!CU207 / 'TLF GC - r3'!CT207, ES208)</f>
        <v>0</v>
      </c>
      <c r="ET207" s="128">
        <f>IFERROR('TLF GC - r3'!CW207 / 'TLF GC - r3'!CV207, ET208)</f>
        <v>0</v>
      </c>
      <c r="EU207" s="128">
        <f>IFERROR('TLF GC - r3'!CY207 / 'TLF GC - r3'!CX207, EU208)</f>
        <v>0</v>
      </c>
      <c r="EV207" s="128">
        <f>IFERROR('TLF GC - r3'!DA207 / 'TLF GC - r3'!CZ207, EV208)</f>
        <v>0</v>
      </c>
      <c r="EW207" s="128"/>
      <c r="EX207" s="128"/>
      <c r="EY207" s="128"/>
      <c r="EZ207" s="128"/>
      <c r="FB207" s="129">
        <f>'FF - r3'!A207</f>
        <v>398</v>
      </c>
      <c r="FC207" s="127">
        <f>'FF - r3'!B207</f>
        <v>0</v>
      </c>
      <c r="FD207" s="127">
        <f>'FF - r3'!C207</f>
        <v>0</v>
      </c>
      <c r="FE207" s="127">
        <f>'FF - r3'!D207</f>
        <v>0</v>
      </c>
      <c r="FF207" s="127">
        <f>'FF - r3'!E207</f>
        <v>0</v>
      </c>
      <c r="FG207" s="127">
        <f>'FF - r3'!F207</f>
        <v>0</v>
      </c>
      <c r="FH207" s="127">
        <f>'FF - r3'!G207</f>
        <v>0</v>
      </c>
      <c r="FI207" s="127">
        <f>'FF - r3'!H207</f>
        <v>0</v>
      </c>
      <c r="FJ207" s="127">
        <f>'FF - r3'!I207</f>
        <v>0</v>
      </c>
      <c r="FK207" s="127"/>
      <c r="FL207" s="127"/>
    </row>
    <row r="208" spans="76:168" x14ac:dyDescent="0.45">
      <c r="BX208" s="64">
        <f t="shared" si="247"/>
        <v>400</v>
      </c>
      <c r="BY208" s="119">
        <f>B158</f>
        <v>0</v>
      </c>
      <c r="BZ208" s="119">
        <f>DS208</f>
        <v>0</v>
      </c>
      <c r="CA208" s="119">
        <f>FC208</f>
        <v>0</v>
      </c>
      <c r="CB208" s="126">
        <f>C158</f>
        <v>0</v>
      </c>
      <c r="CC208" s="119">
        <f>DT208</f>
        <v>0</v>
      </c>
      <c r="CD208" s="119">
        <f>FD208</f>
        <v>0</v>
      </c>
      <c r="CE208" s="126">
        <f>D158</f>
        <v>0</v>
      </c>
      <c r="CF208" s="119">
        <f>DU208</f>
        <v>0</v>
      </c>
      <c r="CG208" s="119">
        <f>FE208</f>
        <v>0</v>
      </c>
      <c r="CH208" s="126">
        <f>E158</f>
        <v>0</v>
      </c>
      <c r="CI208" s="119">
        <f>DV208</f>
        <v>0</v>
      </c>
      <c r="CJ208" s="119">
        <f>FF208</f>
        <v>0</v>
      </c>
      <c r="CK208" s="126">
        <f>F158</f>
        <v>0</v>
      </c>
      <c r="CL208" s="119">
        <f>DW208</f>
        <v>0</v>
      </c>
      <c r="CM208" s="119">
        <f>FG208</f>
        <v>0</v>
      </c>
      <c r="CN208" s="126">
        <f>G158</f>
        <v>0</v>
      </c>
      <c r="CO208" s="119">
        <f>DX208</f>
        <v>0</v>
      </c>
      <c r="CP208" s="119">
        <f>FH208</f>
        <v>0</v>
      </c>
      <c r="CQ208" s="126"/>
      <c r="CR208" s="119"/>
      <c r="CS208" s="119"/>
      <c r="CT208" s="138"/>
      <c r="CU208" s="119"/>
      <c r="CV208" s="119"/>
      <c r="CW208" s="138"/>
      <c r="CX208" s="119"/>
      <c r="CY208" s="119"/>
      <c r="DF208" s="64">
        <f t="shared" si="196"/>
        <v>400</v>
      </c>
      <c r="DG208" s="134">
        <f t="shared" si="248"/>
        <v>0</v>
      </c>
      <c r="DH208" s="134">
        <f t="shared" si="249"/>
        <v>0</v>
      </c>
      <c r="DI208" s="134">
        <f t="shared" si="250"/>
        <v>0</v>
      </c>
      <c r="DJ208" s="134">
        <f t="shared" si="251"/>
        <v>0</v>
      </c>
      <c r="DK208" s="134">
        <f t="shared" si="252"/>
        <v>0</v>
      </c>
      <c r="DL208" s="134">
        <f t="shared" si="253"/>
        <v>0</v>
      </c>
      <c r="DM208" s="134"/>
      <c r="DN208" s="134"/>
      <c r="DO208" s="134"/>
      <c r="DP208" s="134"/>
      <c r="DQ208" s="32"/>
      <c r="DR208" s="64">
        <f t="shared" si="203"/>
        <v>400</v>
      </c>
      <c r="DS208" s="134">
        <f t="shared" ref="DS208:DY208" si="254">ROUND(EE208 / EE$3, 7)</f>
        <v>0</v>
      </c>
      <c r="DT208" s="134">
        <f t="shared" si="254"/>
        <v>0</v>
      </c>
      <c r="DU208" s="134">
        <f t="shared" si="254"/>
        <v>0</v>
      </c>
      <c r="DV208" s="134">
        <f t="shared" si="254"/>
        <v>0</v>
      </c>
      <c r="DW208" s="134">
        <f t="shared" si="254"/>
        <v>0</v>
      </c>
      <c r="DX208" s="134">
        <f t="shared" si="254"/>
        <v>0</v>
      </c>
      <c r="DY208" s="134"/>
      <c r="DZ208" s="134"/>
      <c r="EA208" s="134"/>
      <c r="EB208" s="134"/>
      <c r="ED208" s="64">
        <f t="shared" si="207"/>
        <v>400</v>
      </c>
      <c r="EE208" s="134">
        <f t="shared" si="241"/>
        <v>0</v>
      </c>
      <c r="EF208" s="134">
        <f t="shared" si="242"/>
        <v>0</v>
      </c>
      <c r="EG208" s="134">
        <f t="shared" si="243"/>
        <v>0</v>
      </c>
      <c r="EH208" s="134">
        <f t="shared" si="244"/>
        <v>0</v>
      </c>
      <c r="EI208" s="134">
        <f t="shared" si="245"/>
        <v>0</v>
      </c>
      <c r="EJ208" s="134">
        <f t="shared" si="246"/>
        <v>0</v>
      </c>
      <c r="EK208" s="134"/>
      <c r="EL208" s="134"/>
      <c r="EM208" s="134"/>
      <c r="EN208" s="134"/>
      <c r="EP208" s="64">
        <f t="shared" si="208"/>
        <v>400</v>
      </c>
      <c r="EQ208" s="128">
        <f>IFERROR('TLF GC - r3'!CQ158 / 'TLF GC - r3'!CP158, EQ209)</f>
        <v>0</v>
      </c>
      <c r="ER208" s="128">
        <f>IFERROR('TLF GC - r3'!CS158 / 'TLF GC - r3'!CR158, ER209)</f>
        <v>0</v>
      </c>
      <c r="ES208" s="128">
        <f>IFERROR('TLF GC - r3'!CU158 / 'TLF GC - r3'!CT158, ES209)</f>
        <v>0</v>
      </c>
      <c r="ET208" s="128">
        <f>IFERROR('TLF GC - r3'!CW158 / 'TLF GC - r3'!CV158, ET209)</f>
        <v>0</v>
      </c>
      <c r="EU208" s="128">
        <f>IFERROR('TLF GC - r3'!CY158 / 'TLF GC - r3'!CX158, EU209)</f>
        <v>0</v>
      </c>
      <c r="EV208" s="128">
        <f>IFERROR('TLF GC - r3'!DA158 / 'TLF GC - r3'!CZ158, EV209)</f>
        <v>0</v>
      </c>
      <c r="EW208" s="128"/>
      <c r="EX208" s="128"/>
      <c r="EY208" s="128"/>
      <c r="EZ208" s="128"/>
      <c r="FB208" s="129">
        <f>'FF - r3'!A208</f>
        <v>400</v>
      </c>
      <c r="FC208" s="127">
        <f>'FF - r3'!B208</f>
        <v>0</v>
      </c>
      <c r="FD208" s="127">
        <f>'FF - r3'!C208</f>
        <v>0</v>
      </c>
      <c r="FE208" s="127">
        <f>'FF - r3'!D208</f>
        <v>0</v>
      </c>
      <c r="FF208" s="127">
        <f>'FF - r3'!E208</f>
        <v>0</v>
      </c>
      <c r="FG208" s="127">
        <f>'FF - r3'!F208</f>
        <v>0</v>
      </c>
      <c r="FH208" s="127">
        <f>'FF - r3'!G208</f>
        <v>0</v>
      </c>
      <c r="FI208" s="127">
        <f>'FF - r3'!H208</f>
        <v>0</v>
      </c>
      <c r="FJ208" s="127">
        <f>'FF - r3'!I208</f>
        <v>0</v>
      </c>
      <c r="FK208" s="127"/>
      <c r="FL208" s="127"/>
    </row>
  </sheetData>
  <mergeCells count="9">
    <mergeCell ref="CW6:CY6"/>
    <mergeCell ref="BY6:CA6"/>
    <mergeCell ref="CB6:CD6"/>
    <mergeCell ref="CE6:CG6"/>
    <mergeCell ref="CH6:CJ6"/>
    <mergeCell ref="CK6:CM6"/>
    <mergeCell ref="CN6:CP6"/>
    <mergeCell ref="CQ6:CS6"/>
    <mergeCell ref="CT6:CV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6" id="{8CE3B421-0870-430C-9CEB-449076444109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FC8:FC156 EQ8:EQ207 EE8:EE207 DS8:DS207 BY8:CA207 B8:B156</xm:sqref>
        </x14:conditionalFormatting>
        <x14:conditionalFormatting xmlns:xm="http://schemas.microsoft.com/office/excel/2006/main">
          <x14:cfRule type="expression" priority="75" id="{4BF29EB7-C56C-4A8D-AB8F-0EA356C40B5B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FD8:FD156 ER8:ER207 EF8:EF207 DT8:DT207 CB8:CD207 C8:C156</xm:sqref>
        </x14:conditionalFormatting>
        <x14:conditionalFormatting xmlns:xm="http://schemas.microsoft.com/office/excel/2006/main">
          <x14:cfRule type="expression" priority="74" id="{0EF14841-DCA7-48F1-8013-3050050013AA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FE8:FE156 ES8:ES207 EG8:EG207 DU8:DU207 CE8:CG207 D8:D156</xm:sqref>
        </x14:conditionalFormatting>
        <x14:conditionalFormatting xmlns:xm="http://schemas.microsoft.com/office/excel/2006/main">
          <x14:cfRule type="expression" priority="73" id="{7D187F6E-5B9D-485D-AF23-B91700F42534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FF8:FF156 ET8:ET207 EH8:EH207 DV8:DV207 CH8:CJ207 E8:E156</xm:sqref>
        </x14:conditionalFormatting>
        <x14:conditionalFormatting xmlns:xm="http://schemas.microsoft.com/office/excel/2006/main">
          <x14:cfRule type="expression" priority="72" id="{CA2876D2-6E28-4AAE-97D8-48C39C9C19DC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FG8:FG156 EU8:EU207 EI8:EI207 DW8:DW207 CK8:CM207 F8:F156</xm:sqref>
        </x14:conditionalFormatting>
        <x14:conditionalFormatting xmlns:xm="http://schemas.microsoft.com/office/excel/2006/main">
          <x14:cfRule type="expression" priority="71" id="{FA39248A-1B88-4743-84D6-2F1235663659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FH8:FH156 EV8:EV207 EJ8:EJ207 DX8:DX207 CN8:CP207 CT8:CV8 G8:G156</xm:sqref>
        </x14:conditionalFormatting>
        <x14:conditionalFormatting xmlns:xm="http://schemas.microsoft.com/office/excel/2006/main">
          <x14:cfRule type="expression" priority="293" id="{8CE3B421-0870-430C-9CEB-44907644410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B157:B158 EE208 DS208 BY208:CA208 FC157:FC208 EQ208</xm:sqref>
        </x14:conditionalFormatting>
        <x14:conditionalFormatting xmlns:xm="http://schemas.microsoft.com/office/excel/2006/main">
          <x14:cfRule type="expression" priority="299" id="{4BF29EB7-C56C-4A8D-AB8F-0EA356C40B5B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C157:C158 EF208 DT208 CB208:CD208 FD157:FD208 ER208</xm:sqref>
        </x14:conditionalFormatting>
        <x14:conditionalFormatting xmlns:xm="http://schemas.microsoft.com/office/excel/2006/main">
          <x14:cfRule type="expression" priority="305" id="{0EF14841-DCA7-48F1-8013-3050050013AA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D157:D158 EG208 DU208 CE208:CG208 FE157:FE208 ES208</xm:sqref>
        </x14:conditionalFormatting>
        <x14:conditionalFormatting xmlns:xm="http://schemas.microsoft.com/office/excel/2006/main">
          <x14:cfRule type="expression" priority="311" id="{7D187F6E-5B9D-485D-AF23-B91700F42534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E157:E158 EH208 DV208 CH208:CJ208 FF157:FF208 ET208</xm:sqref>
        </x14:conditionalFormatting>
        <x14:conditionalFormatting xmlns:xm="http://schemas.microsoft.com/office/excel/2006/main">
          <x14:cfRule type="expression" priority="317" id="{CA2876D2-6E28-4AAE-97D8-48C39C9C19DC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F157:F158 EI208 DW208 CK208:CM208 FG157:FG208 EU208</xm:sqref>
        </x14:conditionalFormatting>
        <x14:conditionalFormatting xmlns:xm="http://schemas.microsoft.com/office/excel/2006/main">
          <x14:cfRule type="expression" priority="323" id="{FA39248A-1B88-4743-84D6-2F123566365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G157:G158 EJ208 DX208 CN208:CP208 FH157:FH208 EV208</xm:sqref>
        </x14:conditionalFormatting>
        <x14:conditionalFormatting xmlns:xm="http://schemas.microsoft.com/office/excel/2006/main">
          <x14:cfRule type="expression" priority="329" id="{A68184F8-715B-4D13-8127-B75AE8E1573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H157:H158 EK208:EL208 DY208:DZ208 CQ208:CS208 FI157:FI208 EW208:EX208</xm:sqref>
        </x14:conditionalFormatting>
        <x14:conditionalFormatting xmlns:xm="http://schemas.microsoft.com/office/excel/2006/main">
          <x14:cfRule type="expression" priority="335" id="{2969E5D6-4C8C-4A0B-A74F-B2C29D6A702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EM208 EA208 FJ157:FJ208 EY208</xm:sqref>
        </x14:conditionalFormatting>
        <x14:conditionalFormatting xmlns:xm="http://schemas.microsoft.com/office/excel/2006/main">
          <x14:cfRule type="expression" priority="341" id="{50C68F13-E784-41CF-91E2-304C798905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EN208 EB208 FK157:FK208 EZ208</xm:sqref>
        </x14:conditionalFormatting>
        <x14:conditionalFormatting xmlns:xm="http://schemas.microsoft.com/office/excel/2006/main">
          <x14:cfRule type="expression" priority="443" id="{2969E5D6-4C8C-4A0B-A74F-B2C29D6A702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FJ8:FJ156 EM8:EM207 EY8:EY207 EA8:EA207</xm:sqref>
        </x14:conditionalFormatting>
        <x14:conditionalFormatting xmlns:xm="http://schemas.microsoft.com/office/excel/2006/main">
          <x14:cfRule type="expression" priority="449" id="{50C68F13-E784-41CF-91E2-304C798905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FK8:FK156 EN8:EN207 EZ8:EZ207 EB8:EB207</xm:sqref>
        </x14:conditionalFormatting>
        <x14:conditionalFormatting xmlns:xm="http://schemas.microsoft.com/office/excel/2006/main">
          <x14:cfRule type="expression" priority="511" id="{A68184F8-715B-4D13-8127-B75AE8E1573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FI8:FI156 EW8:EX207 EK8:EL207 DY8:DZ207 CQ8:CS207 CU9:CU208 CW8:CY8 H8:H156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4BFC-6564-415A-9713-2388BE605064}">
  <sheetPr>
    <tabColor theme="6" tint="-0.249977111117893"/>
  </sheetPr>
  <dimension ref="A1:EY310"/>
  <sheetViews>
    <sheetView zoomScale="80" zoomScaleNormal="80" workbookViewId="0">
      <pane xSplit="1" ySplit="1" topLeftCell="K2" activePane="bottomRight" state="frozen"/>
      <selection activeCell="A4" sqref="A4"/>
      <selection pane="topRight" activeCell="A4" sqref="A4"/>
      <selection pane="bottomLeft" activeCell="A4" sqref="A4"/>
      <selection pane="bottomRight" activeCell="BW30" sqref="BW30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1.8632812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3.1328125" style="4" bestFit="1" customWidth="1"/>
    <col min="152" max="152" width="13.59765625" style="4" bestFit="1" customWidth="1"/>
    <col min="153" max="153" width="13.59765625" style="4" customWidth="1"/>
    <col min="154" max="154" width="12.86328125" style="4" bestFit="1" customWidth="1"/>
    <col min="155" max="155" width="12.3984375" style="4" bestFit="1" customWidth="1"/>
    <col min="156" max="16384" width="9.1328125" style="5"/>
  </cols>
  <sheetData>
    <row r="1" spans="1:155" s="12" customFormat="1" ht="23.25" x14ac:dyDescent="0.7">
      <c r="A1" s="82" t="s">
        <v>14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CO1" s="12" t="s">
        <v>32</v>
      </c>
      <c r="DI1" s="12" t="s">
        <v>22</v>
      </c>
      <c r="DV1" s="12" t="s">
        <v>23</v>
      </c>
      <c r="EJ1" s="14" t="s">
        <v>71</v>
      </c>
      <c r="EK1" s="14"/>
      <c r="EL1" s="14"/>
      <c r="EM1" s="14"/>
      <c r="EN1" s="14"/>
      <c r="EO1" s="14" t="s">
        <v>16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</row>
    <row r="2" spans="1:155" ht="23.25" x14ac:dyDescent="0.7">
      <c r="DT2" s="12"/>
      <c r="DV2" s="15"/>
      <c r="DW2" s="16"/>
      <c r="DX2" s="115">
        <v>1</v>
      </c>
      <c r="DY2" s="115"/>
      <c r="DZ2" s="115">
        <v>3</v>
      </c>
      <c r="EA2" s="115">
        <v>4</v>
      </c>
      <c r="EB2" s="115">
        <v>5</v>
      </c>
      <c r="EC2" s="115"/>
      <c r="ED2" s="115">
        <v>7</v>
      </c>
      <c r="EE2" s="115">
        <v>8</v>
      </c>
      <c r="EF2" s="115"/>
      <c r="EG2" s="115"/>
      <c r="EH2" s="115"/>
      <c r="EI2" s="6"/>
      <c r="EJ2" s="15"/>
      <c r="EK2" s="16"/>
      <c r="EL2" s="56"/>
      <c r="EM2" s="56"/>
      <c r="EN2" s="56"/>
      <c r="EO2" s="56"/>
      <c r="EP2" s="56">
        <v>1</v>
      </c>
      <c r="EQ2" s="56"/>
      <c r="ER2" s="56">
        <v>3</v>
      </c>
      <c r="ES2" s="56">
        <v>4</v>
      </c>
      <c r="ET2" s="56">
        <v>5</v>
      </c>
      <c r="EU2" s="56"/>
      <c r="EV2" s="56">
        <v>7</v>
      </c>
      <c r="EW2" s="56">
        <v>8</v>
      </c>
      <c r="EX2" s="56"/>
      <c r="EY2" s="56"/>
    </row>
    <row r="3" spans="1:155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2"/>
      <c r="DT3" s="15"/>
      <c r="DV3" s="15"/>
      <c r="DW3" s="13" t="s">
        <v>34</v>
      </c>
      <c r="DX3" s="116">
        <f>DX5/DX4</f>
        <v>44.566679768151317</v>
      </c>
      <c r="DY3" s="116">
        <f>DY5/DY4</f>
        <v>44.451801260175884</v>
      </c>
      <c r="DZ3" s="116">
        <f>DZ5/DZ4</f>
        <v>48.241370226953677</v>
      </c>
      <c r="EA3" s="116">
        <f t="shared" ref="EA3:ED3" si="0">EA5/EA4</f>
        <v>64.99331781850951</v>
      </c>
      <c r="EB3" s="116">
        <f t="shared" si="0"/>
        <v>38.68431443927782</v>
      </c>
      <c r="EC3" s="116">
        <f>EC5/EC4</f>
        <v>40.341739180982302</v>
      </c>
      <c r="ED3" s="116">
        <f t="shared" si="0"/>
        <v>53.654683937254418</v>
      </c>
      <c r="EE3" s="116">
        <f t="shared" ref="EE3" si="1">EE5/EE4</f>
        <v>70.66472127878734</v>
      </c>
      <c r="EF3" s="116"/>
      <c r="EG3" s="117"/>
      <c r="EH3" s="116"/>
      <c r="EI3" s="6"/>
      <c r="EJ3" s="59"/>
      <c r="EK3" s="13" t="s">
        <v>34</v>
      </c>
      <c r="EL3" s="60"/>
      <c r="EM3" s="60"/>
      <c r="EN3" s="59"/>
      <c r="EO3" s="59"/>
      <c r="EP3" s="60">
        <f t="shared" ref="EP3:EV3" si="2">EP5/EP4</f>
        <v>44.565382271522374</v>
      </c>
      <c r="EQ3" s="60">
        <f t="shared" ref="EQ3" si="3">EQ5/EQ4</f>
        <v>44.456106235231118</v>
      </c>
      <c r="ER3" s="60">
        <f>ER5/ER4</f>
        <v>48.224709016809889</v>
      </c>
      <c r="ES3" s="60">
        <f t="shared" si="2"/>
        <v>64.985573686712328</v>
      </c>
      <c r="ET3" s="60">
        <f t="shared" si="2"/>
        <v>38.685767577103206</v>
      </c>
      <c r="EU3" s="60">
        <f t="shared" ref="EU3" si="4">EU5/EU4</f>
        <v>40.334148316322555</v>
      </c>
      <c r="EV3" s="60">
        <f t="shared" si="2"/>
        <v>53.646773440290112</v>
      </c>
      <c r="EW3" s="60">
        <f t="shared" ref="EW3:EY3" si="5">EW5/EW4</f>
        <v>70.653606847112172</v>
      </c>
      <c r="EX3" s="60">
        <f t="shared" si="5"/>
        <v>21.480141049037005</v>
      </c>
      <c r="EY3" s="60">
        <f t="shared" si="5"/>
        <v>12.507154763065351</v>
      </c>
    </row>
    <row r="4" spans="1:155" x14ac:dyDescent="0.45">
      <c r="CI4" s="9" t="s">
        <v>15</v>
      </c>
      <c r="CO4" s="13" t="s">
        <v>11</v>
      </c>
      <c r="CP4" s="111">
        <f t="shared" ref="CP4:DG4" si="6">SUM(CP8:CP1048576)</f>
        <v>0.99999999999999978</v>
      </c>
      <c r="CQ4" s="111">
        <f t="shared" si="6"/>
        <v>1.0000000000000004</v>
      </c>
      <c r="CR4" s="111">
        <f t="shared" si="6"/>
        <v>0.99999999999999978</v>
      </c>
      <c r="CS4" s="111">
        <f t="shared" si="6"/>
        <v>0.99999999999999634</v>
      </c>
      <c r="CT4" s="111">
        <f t="shared" si="6"/>
        <v>0.99999999999999911</v>
      </c>
      <c r="CU4" s="111">
        <f t="shared" si="6"/>
        <v>0.999999999999995</v>
      </c>
      <c r="CV4" s="111">
        <f t="shared" si="6"/>
        <v>1.0000000000000004</v>
      </c>
      <c r="CW4" s="111">
        <f t="shared" si="6"/>
        <v>0.99999999999999989</v>
      </c>
      <c r="CX4" s="111">
        <f t="shared" si="6"/>
        <v>0.99999999999999944</v>
      </c>
      <c r="CY4" s="111">
        <f t="shared" si="6"/>
        <v>0.99999999999999567</v>
      </c>
      <c r="CZ4" s="111">
        <f t="shared" si="6"/>
        <v>0.99999999999999967</v>
      </c>
      <c r="DA4" s="111">
        <f t="shared" si="6"/>
        <v>0.99999999999999589</v>
      </c>
      <c r="DB4" s="111"/>
      <c r="DC4" s="111"/>
      <c r="DD4" s="111"/>
      <c r="DE4" s="111"/>
      <c r="DF4" s="111"/>
      <c r="DG4" s="111"/>
      <c r="DI4" s="13" t="s">
        <v>11</v>
      </c>
      <c r="DJ4" s="111">
        <f t="shared" ref="DJ4:DT4" si="7">SUM(DJ8:DJ1048576)</f>
        <v>0.99999999999999978</v>
      </c>
      <c r="DK4" s="111">
        <f t="shared" si="7"/>
        <v>0.99999999999999967</v>
      </c>
      <c r="DL4" s="111">
        <f t="shared" si="7"/>
        <v>0.99999999999999978</v>
      </c>
      <c r="DM4" s="111">
        <f t="shared" si="7"/>
        <v>0.99999999999999911</v>
      </c>
      <c r="DN4" s="111">
        <f t="shared" si="7"/>
        <v>1.0000000000000004</v>
      </c>
      <c r="DO4" s="111">
        <f t="shared" si="7"/>
        <v>1.0000000000000002</v>
      </c>
      <c r="DP4" s="111">
        <f t="shared" si="7"/>
        <v>0.99999999999999944</v>
      </c>
      <c r="DQ4" s="111">
        <f t="shared" si="7"/>
        <v>0.99999999999999967</v>
      </c>
      <c r="DR4" s="111"/>
      <c r="DS4" s="73"/>
      <c r="DT4" s="111"/>
      <c r="DV4" s="13"/>
      <c r="DW4" s="13" t="s">
        <v>11</v>
      </c>
      <c r="DX4" s="68">
        <f t="shared" ref="DX4:ED4" si="8">SUM(DX8:DX1048576)</f>
        <v>75614.84</v>
      </c>
      <c r="DY4" s="68">
        <f t="shared" ref="DY4" si="9">SUM(DY8:DY1048576)</f>
        <v>75614.840000000011</v>
      </c>
      <c r="DZ4" s="68">
        <f t="shared" si="8"/>
        <v>10629.480000000003</v>
      </c>
      <c r="EA4" s="68">
        <f t="shared" si="8"/>
        <v>10918.590000000004</v>
      </c>
      <c r="EB4" s="68">
        <f t="shared" si="8"/>
        <v>97024.52</v>
      </c>
      <c r="EC4" s="68">
        <f t="shared" ref="EC4" si="10">SUM(EC8:EC1048576)</f>
        <v>97024.51999999999</v>
      </c>
      <c r="ED4" s="68">
        <f t="shared" si="8"/>
        <v>14560.400000000003</v>
      </c>
      <c r="EE4" s="68">
        <f t="shared" ref="EE4" si="11">SUM(EE8:EE1048576)</f>
        <v>16329.220000000001</v>
      </c>
      <c r="EF4" s="68"/>
      <c r="EG4" s="107"/>
      <c r="EH4" s="68"/>
      <c r="EI4" s="7"/>
      <c r="EJ4" s="59"/>
      <c r="EK4" s="13" t="s">
        <v>11</v>
      </c>
      <c r="EL4" s="17"/>
      <c r="EM4" s="17"/>
      <c r="EN4" s="59"/>
      <c r="EO4" s="59"/>
      <c r="EP4" s="17">
        <f t="shared" ref="EP4:EV4" si="12">SUM(EP8:EP1048576)</f>
        <v>75614.84</v>
      </c>
      <c r="EQ4" s="17">
        <f t="shared" ref="EQ4" si="13">SUM(EQ8:EQ1048576)</f>
        <v>75614.839999999953</v>
      </c>
      <c r="ER4" s="17">
        <f t="shared" si="12"/>
        <v>10629.48</v>
      </c>
      <c r="ES4" s="17">
        <f t="shared" si="12"/>
        <v>10918.589999999998</v>
      </c>
      <c r="ET4" s="17">
        <f t="shared" si="12"/>
        <v>97024.519999999946</v>
      </c>
      <c r="EU4" s="17">
        <f t="shared" ref="EU4" si="14">SUM(EU8:EU1048576)</f>
        <v>97024.519999999946</v>
      </c>
      <c r="EV4" s="17">
        <f t="shared" si="12"/>
        <v>14560.399999999994</v>
      </c>
      <c r="EW4" s="17">
        <f t="shared" ref="EW4:EY4" si="15">SUM(EW8:EW1048576)</f>
        <v>16329.220000000003</v>
      </c>
      <c r="EX4" s="17">
        <f t="shared" si="15"/>
        <v>60096.830000000016</v>
      </c>
      <c r="EY4" s="17">
        <f t="shared" si="15"/>
        <v>16822.359999999982</v>
      </c>
    </row>
    <row r="5" spans="1:155" x14ac:dyDescent="0.45">
      <c r="CI5" s="89" t="str">
        <f>A1</f>
        <v>Time</v>
      </c>
      <c r="CO5" s="15"/>
      <c r="CP5" s="122">
        <v>2</v>
      </c>
      <c r="CQ5" s="122">
        <v>4</v>
      </c>
      <c r="CR5" s="123">
        <v>4</v>
      </c>
      <c r="CS5" s="123">
        <f t="shared" ref="CR5:CY5" si="16">CQ5+1</f>
        <v>5</v>
      </c>
      <c r="CT5" s="123">
        <f t="shared" si="16"/>
        <v>5</v>
      </c>
      <c r="CU5" s="123">
        <f t="shared" si="16"/>
        <v>6</v>
      </c>
      <c r="CV5" s="123">
        <f t="shared" si="16"/>
        <v>6</v>
      </c>
      <c r="CW5" s="123">
        <f t="shared" si="16"/>
        <v>7</v>
      </c>
      <c r="CX5" s="123">
        <v>8</v>
      </c>
      <c r="CY5" s="123">
        <f t="shared" si="16"/>
        <v>8</v>
      </c>
      <c r="CZ5" s="122">
        <v>9</v>
      </c>
      <c r="DA5" s="123">
        <f>CY5+1</f>
        <v>9</v>
      </c>
      <c r="DB5" s="123"/>
      <c r="DC5" s="123"/>
      <c r="DD5" s="123"/>
      <c r="DE5" s="122"/>
      <c r="DF5" s="123"/>
      <c r="DG5" s="123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2"/>
      <c r="DT5" s="15"/>
      <c r="DV5" s="15"/>
      <c r="DW5" s="13" t="s">
        <v>21</v>
      </c>
      <c r="DX5" s="67">
        <f t="shared" ref="DX5:EE5" si="17">SUMPRODUCT($DW$8:$DW$1048576,DX$8:DX$1048576)</f>
        <v>3369902.3599999989</v>
      </c>
      <c r="DY5" s="67">
        <f t="shared" si="17"/>
        <v>3361215.8399999985</v>
      </c>
      <c r="DZ5" s="67">
        <f t="shared" si="17"/>
        <v>512780.67999999976</v>
      </c>
      <c r="EA5" s="67">
        <f t="shared" si="17"/>
        <v>709635.39</v>
      </c>
      <c r="EB5" s="67">
        <f t="shared" si="17"/>
        <v>3753327.04</v>
      </c>
      <c r="EC5" s="67">
        <f t="shared" si="17"/>
        <v>3914137.8800000004</v>
      </c>
      <c r="ED5" s="67">
        <f t="shared" si="17"/>
        <v>781233.65999999945</v>
      </c>
      <c r="EE5" s="67">
        <f t="shared" si="17"/>
        <v>1153899.7799999998</v>
      </c>
      <c r="EF5" s="67"/>
      <c r="EG5" s="108"/>
      <c r="EH5" s="67"/>
      <c r="EI5" s="7"/>
      <c r="EJ5" s="59"/>
      <c r="EK5" s="13" t="s">
        <v>21</v>
      </c>
      <c r="EL5" s="17"/>
      <c r="EM5" s="17"/>
      <c r="EN5" s="59"/>
      <c r="EO5" s="59"/>
      <c r="EP5" s="17">
        <f t="shared" ref="EP5:EY5" si="18">SUMPRODUCT($EK$8:$EK$1048576,EP$8:EP$1048576)</f>
        <v>3369804.2500000005</v>
      </c>
      <c r="EQ5" s="17">
        <f t="shared" si="18"/>
        <v>3361541.3600000013</v>
      </c>
      <c r="ER5" s="17">
        <f t="shared" si="18"/>
        <v>512603.58000000037</v>
      </c>
      <c r="ES5" s="17">
        <f t="shared" si="18"/>
        <v>709550.8350000002</v>
      </c>
      <c r="ET5" s="17">
        <f t="shared" si="18"/>
        <v>3753468.03</v>
      </c>
      <c r="EU5" s="17">
        <f t="shared" si="18"/>
        <v>3913401.3800000018</v>
      </c>
      <c r="EV5" s="17">
        <f t="shared" si="18"/>
        <v>781118.47999999986</v>
      </c>
      <c r="EW5" s="17">
        <f t="shared" si="18"/>
        <v>1153718.2900000012</v>
      </c>
      <c r="EX5" s="17">
        <f t="shared" si="18"/>
        <v>1290888.3849999988</v>
      </c>
      <c r="EY5" s="17">
        <f t="shared" si="18"/>
        <v>210399.85999999981</v>
      </c>
    </row>
    <row r="6" spans="1:155" x14ac:dyDescent="0.45">
      <c r="CJ6" s="10" t="s">
        <v>12</v>
      </c>
      <c r="CK6" s="10" t="s">
        <v>13</v>
      </c>
      <c r="CL6" s="10" t="s">
        <v>17</v>
      </c>
      <c r="CM6" s="10" t="s">
        <v>18</v>
      </c>
      <c r="CO6" s="47"/>
      <c r="CP6" s="150" t="s">
        <v>4</v>
      </c>
      <c r="CQ6" s="151"/>
      <c r="CR6" s="150" t="s">
        <v>61</v>
      </c>
      <c r="CS6" s="151"/>
      <c r="CT6" s="150" t="s">
        <v>62</v>
      </c>
      <c r="CU6" s="151"/>
      <c r="CV6" s="150" t="s">
        <v>5</v>
      </c>
      <c r="CW6" s="151"/>
      <c r="CX6" s="150" t="s">
        <v>63</v>
      </c>
      <c r="CY6" s="151"/>
      <c r="CZ6" s="150" t="s">
        <v>64</v>
      </c>
      <c r="DA6" s="151"/>
      <c r="DB6" s="150"/>
      <c r="DC6" s="151"/>
      <c r="DD6" s="150"/>
      <c r="DE6" s="151"/>
      <c r="DF6" s="150"/>
      <c r="DG6" s="15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18">
        <f t="shared" ref="DX6:ED6" si="19">HLOOKUP(DX$2, $EL$2:$EY$3, 2, FALSE) - DX3</f>
        <v>-1.2974966289434064E-3</v>
      </c>
      <c r="DY6" s="118"/>
      <c r="DZ6" s="118">
        <f t="shared" si="19"/>
        <v>-1.6661210143787741E-2</v>
      </c>
      <c r="EA6" s="118">
        <f t="shared" si="19"/>
        <v>-7.744131797181808E-3</v>
      </c>
      <c r="EB6" s="118">
        <f t="shared" si="19"/>
        <v>1.4531378253863636E-3</v>
      </c>
      <c r="EC6" s="118" t="e">
        <f t="shared" si="19"/>
        <v>#N/A</v>
      </c>
      <c r="ED6" s="118">
        <f t="shared" si="19"/>
        <v>-7.9104969643069012E-3</v>
      </c>
      <c r="EE6" s="118">
        <f t="shared" ref="EE6" si="20">HLOOKUP(EE$2, $EL$2:$EY$3, 2, FALSE) - EE3</f>
        <v>-1.111443167516768E-2</v>
      </c>
      <c r="EF6" s="118"/>
      <c r="EG6" s="118"/>
      <c r="EH6" s="118"/>
    </row>
    <row r="7" spans="1:155" x14ac:dyDescent="0.45">
      <c r="CH7" s="56">
        <v>1</v>
      </c>
      <c r="CI7" s="53" t="s">
        <v>0</v>
      </c>
      <c r="CJ7" s="66">
        <f t="shared" ref="CJ7:CJ13" si="21">HLOOKUP($CH7, $DX$2:$EH$3, 2, FALSE)</f>
        <v>44.566679768151317</v>
      </c>
      <c r="CK7" s="52">
        <f>Obsv_Time!O10</f>
        <v>40.359486199999992</v>
      </c>
      <c r="CL7" s="3">
        <f t="shared" ref="CL7:CL15" si="22">CJ7-CK7</f>
        <v>4.2071935681513253</v>
      </c>
      <c r="CM7" s="131">
        <f t="shared" ref="CM7:CM15" si="23">CL7/CK7</f>
        <v>0.10424299128345509</v>
      </c>
      <c r="CO7" s="55" t="str">
        <f>$DV7</f>
        <v>Min</v>
      </c>
      <c r="CP7" s="48" t="s">
        <v>12</v>
      </c>
      <c r="CQ7" s="49" t="s">
        <v>13</v>
      </c>
      <c r="CR7" s="48" t="s">
        <v>12</v>
      </c>
      <c r="CS7" s="49" t="s">
        <v>13</v>
      </c>
      <c r="CT7" s="48" t="s">
        <v>12</v>
      </c>
      <c r="CU7" s="49" t="s">
        <v>13</v>
      </c>
      <c r="CV7" s="48" t="s">
        <v>12</v>
      </c>
      <c r="CW7" s="49" t="s">
        <v>13</v>
      </c>
      <c r="CX7" s="48" t="s">
        <v>12</v>
      </c>
      <c r="CY7" s="49" t="s">
        <v>13</v>
      </c>
      <c r="CZ7" s="48" t="s">
        <v>12</v>
      </c>
      <c r="DA7" s="49" t="s">
        <v>13</v>
      </c>
      <c r="DB7" s="48"/>
      <c r="DC7" s="49"/>
      <c r="DD7" s="48"/>
      <c r="DE7" s="49"/>
      <c r="DF7" s="48"/>
      <c r="DG7" s="49"/>
      <c r="DI7" s="54" t="str">
        <f>$DV7</f>
        <v>Min</v>
      </c>
      <c r="DJ7" s="39" t="s">
        <v>4</v>
      </c>
      <c r="DK7" s="39" t="s">
        <v>67</v>
      </c>
      <c r="DL7" s="39" t="s">
        <v>61</v>
      </c>
      <c r="DM7" s="39" t="s">
        <v>62</v>
      </c>
      <c r="DN7" s="39" t="s">
        <v>5</v>
      </c>
      <c r="DO7" s="39" t="s">
        <v>68</v>
      </c>
      <c r="DP7" s="39" t="s">
        <v>63</v>
      </c>
      <c r="DQ7" s="39" t="s">
        <v>64</v>
      </c>
      <c r="DR7" s="39"/>
      <c r="DS7" s="109"/>
      <c r="DT7" s="18"/>
      <c r="DV7" s="61" t="str">
        <f>Obsv_Time!B10</f>
        <v>Min</v>
      </c>
      <c r="DW7" s="18" t="s">
        <v>33</v>
      </c>
      <c r="DX7" s="39" t="s">
        <v>4</v>
      </c>
      <c r="DY7" s="39" t="s">
        <v>67</v>
      </c>
      <c r="DZ7" s="39" t="s">
        <v>61</v>
      </c>
      <c r="EA7" s="39" t="s">
        <v>62</v>
      </c>
      <c r="EB7" s="39" t="s">
        <v>5</v>
      </c>
      <c r="EC7" s="39" t="s">
        <v>68</v>
      </c>
      <c r="ED7" s="39" t="s">
        <v>63</v>
      </c>
      <c r="EE7" s="39" t="s">
        <v>64</v>
      </c>
      <c r="EF7" s="39"/>
      <c r="EG7" s="105"/>
      <c r="EH7" s="18"/>
      <c r="EJ7" s="54" t="str">
        <f>$EO7</f>
        <v>Bin</v>
      </c>
      <c r="EK7" s="18" t="s">
        <v>33</v>
      </c>
      <c r="EL7" s="18"/>
      <c r="EM7" s="18"/>
      <c r="EO7" s="33" t="s">
        <v>48</v>
      </c>
      <c r="EP7" s="33" t="s">
        <v>4</v>
      </c>
      <c r="EQ7" s="33" t="s">
        <v>67</v>
      </c>
      <c r="ER7" s="33" t="s">
        <v>61</v>
      </c>
      <c r="ES7" s="33" t="s">
        <v>62</v>
      </c>
      <c r="ET7" s="33" t="s">
        <v>5</v>
      </c>
      <c r="EU7" s="33" t="s">
        <v>68</v>
      </c>
      <c r="EV7" s="33" t="s">
        <v>63</v>
      </c>
      <c r="EW7" s="33" t="s">
        <v>64</v>
      </c>
      <c r="EX7" s="33" t="s">
        <v>69</v>
      </c>
      <c r="EY7" s="33" t="s">
        <v>70</v>
      </c>
    </row>
    <row r="8" spans="1:155" x14ac:dyDescent="0.45">
      <c r="CC8" s="10"/>
      <c r="CD8" s="10"/>
      <c r="CH8" s="56">
        <v>3</v>
      </c>
      <c r="CI8" s="53" t="s">
        <v>1</v>
      </c>
      <c r="CJ8" s="66">
        <f t="shared" si="21"/>
        <v>48.241370226953677</v>
      </c>
      <c r="CK8" s="52">
        <f>Obsv_Time!O11</f>
        <v>46.725828080997566</v>
      </c>
      <c r="CL8" s="3">
        <f>CJ8-CK8</f>
        <v>1.5155421459561111</v>
      </c>
      <c r="CM8" s="1">
        <f>CL8/CK8</f>
        <v>3.2434784105462459E-2</v>
      </c>
      <c r="CN8" s="10"/>
      <c r="CO8" s="65">
        <f>$DV8</f>
        <v>0</v>
      </c>
      <c r="CP8" s="121">
        <f t="shared" ref="CP8:CP39" si="24">VLOOKUP($CO8,  $DI$7:$DT$108, CP$5, FALSE)</f>
        <v>2.3937100177689991E-5</v>
      </c>
      <c r="CQ8" s="137">
        <f>VLOOKUP($CO8,  Obsv_Time!$B$10:$J$111, CQ$5, FALSE)</f>
        <v>0</v>
      </c>
      <c r="CR8" s="121">
        <f t="shared" ref="CR8:CR39" si="25">VLOOKUP($CO8,  $DI$7:$DT$108, CR$5, FALSE)</f>
        <v>5.6446787613316903E-6</v>
      </c>
      <c r="CS8" s="137">
        <f>VLOOKUP($CO8,  Obsv_Time!$B$10:$J$111, CS$5, FALSE)</f>
        <v>0</v>
      </c>
      <c r="CT8" s="121">
        <f t="shared" ref="CT8:CT39" si="26">VLOOKUP($CO8,  $DI$7:$DT$108, CT$5, FALSE)</f>
        <v>0</v>
      </c>
      <c r="CU8" s="137">
        <f>VLOOKUP($CO8,  Obsv_Time!$B$10:$J$111, CU$5, FALSE)</f>
        <v>0</v>
      </c>
      <c r="CV8" s="121">
        <f t="shared" ref="CV8:CV39" si="27">VLOOKUP($CO8,  $DI$7:$DT$108, CV$5, FALSE)</f>
        <v>7.6784713802242983E-5</v>
      </c>
      <c r="CW8" s="137">
        <f>VLOOKUP($CO8,  Obsv_Time!$B$10:$J$111, CW$5, FALSE)</f>
        <v>0</v>
      </c>
      <c r="CX8" s="121">
        <f t="shared" ref="CX8:CX39" si="28">VLOOKUP($CO8,  $DI$7:$DT$108, CX$5, FALSE)</f>
        <v>1.23622977390731E-5</v>
      </c>
      <c r="CY8" s="137">
        <f>VLOOKUP($CO8,  Obsv_Time!$B$10:$J$111, CY$5, FALSE)</f>
        <v>0</v>
      </c>
      <c r="CZ8" s="121">
        <f t="shared" ref="CZ8:CZ39" si="29">VLOOKUP($CO8,  $DI$7:$DT$108, CZ$5, FALSE)</f>
        <v>0</v>
      </c>
      <c r="DA8" s="137">
        <f>VLOOKUP($CO8,  Obsv_Time!$B$10:$J$111, DA$5, FALSE)</f>
        <v>0</v>
      </c>
      <c r="DB8" s="121"/>
      <c r="DC8" s="137"/>
      <c r="DD8" s="121"/>
      <c r="DE8" s="137"/>
      <c r="DF8" s="121"/>
      <c r="DG8" s="137"/>
      <c r="DI8" s="64">
        <f>$DV8</f>
        <v>0</v>
      </c>
      <c r="DJ8" s="110">
        <f>DX8/DX$4</f>
        <v>2.3937100177689991E-5</v>
      </c>
      <c r="DK8" s="110">
        <f t="shared" ref="DK8:DN23" si="30">DY8/DY$4</f>
        <v>2.3937100177689984E-5</v>
      </c>
      <c r="DL8" s="110">
        <f t="shared" si="30"/>
        <v>5.6446787613316903E-6</v>
      </c>
      <c r="DM8" s="110">
        <f t="shared" si="30"/>
        <v>0</v>
      </c>
      <c r="DN8" s="110">
        <f t="shared" si="30"/>
        <v>7.6784713802242983E-5</v>
      </c>
      <c r="DO8" s="110">
        <f t="shared" ref="DO8:DO53" si="31">EC8/EC$4</f>
        <v>7.6784713802242996E-5</v>
      </c>
      <c r="DP8" s="110">
        <f t="shared" ref="DP8:DP53" si="32">ED8/ED$4</f>
        <v>1.23622977390731E-5</v>
      </c>
      <c r="DQ8" s="110">
        <f t="shared" ref="DQ8:DQ53" si="33">EE8/EE$4</f>
        <v>0</v>
      </c>
      <c r="DR8" s="110"/>
      <c r="DS8" s="113"/>
      <c r="DT8" s="110"/>
      <c r="DV8" s="62">
        <f>Obsv_Time!B11</f>
        <v>0</v>
      </c>
      <c r="DW8" s="57">
        <f>AVERAGE(DV8:DV9)</f>
        <v>1</v>
      </c>
      <c r="DX8" s="50">
        <f t="shared" ref="DX8:DX39" si="34">SUMIFS(EP:EP,$EO:$EO,"&gt;="&amp;$DV8,$EO:$EO,"&lt;"&amp;$DV9)</f>
        <v>1.81</v>
      </c>
      <c r="DY8" s="50">
        <f t="shared" ref="DY8:DY39" si="35">SUMIFS(EQ:EQ,$EO:$EO,"&gt;="&amp;$DV8,$EO:$EO,"&lt;"&amp;$DV9)</f>
        <v>1.81</v>
      </c>
      <c r="DZ8" s="50">
        <f t="shared" ref="DZ8:DZ39" si="36">SUMIFS(ER:ER,$EO:$EO,"&gt;="&amp;$DV8,$EO:$EO,"&lt;"&amp;$DV9)</f>
        <v>0.06</v>
      </c>
      <c r="EA8" s="50">
        <f t="shared" ref="EA8:EA39" si="37">SUMIFS(ES:ES,$EO:$EO,"&gt;="&amp;$DV8,$EO:$EO,"&lt;"&amp;$DV9)</f>
        <v>0</v>
      </c>
      <c r="EB8" s="50">
        <f t="shared" ref="EB8:EB39" si="38">SUMIFS(ET:ET,$EO:$EO,"&gt;="&amp;$DV8,$EO:$EO,"&lt;"&amp;$DV9)</f>
        <v>7.45</v>
      </c>
      <c r="EC8" s="50">
        <f>SUMIFS(EU:EU,$EO:$EO,"&gt;="&amp;$DV8,$EO:$EO,"&lt;"&amp;$DV9)</f>
        <v>7.45</v>
      </c>
      <c r="ED8" s="50">
        <f>SUMIFS(EV:EV,$EO:$EO,"&gt;="&amp;$DV8,$EO:$EO,"&lt;"&amp;$DV9)</f>
        <v>0.18</v>
      </c>
      <c r="EE8" s="50">
        <f>SUMIFS(EW:EW,$EO:$EO,"&gt;="&amp;$DV8,$EO:$EO,"&lt;"&amp;$DV9)</f>
        <v>0</v>
      </c>
      <c r="EF8" s="50"/>
      <c r="EG8" s="106"/>
      <c r="EH8" s="2"/>
      <c r="EJ8" s="64">
        <f>$EO8</f>
        <v>0</v>
      </c>
      <c r="EK8" s="57">
        <f>AVERAGE(EJ8:EJ9)</f>
        <v>0.5</v>
      </c>
      <c r="EL8" s="2"/>
      <c r="EM8" s="2"/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</row>
    <row r="9" spans="1:155" x14ac:dyDescent="0.45">
      <c r="CC9" s="10"/>
      <c r="CD9" s="10"/>
      <c r="CH9" s="56">
        <v>4</v>
      </c>
      <c r="CI9" s="53" t="s">
        <v>7</v>
      </c>
      <c r="CJ9" s="66">
        <f t="shared" si="21"/>
        <v>64.99331781850951</v>
      </c>
      <c r="CK9" s="52">
        <f>Obsv_Time!O12</f>
        <v>68.234171571250187</v>
      </c>
      <c r="CL9" s="3">
        <f>CJ9-CK9</f>
        <v>-3.2408537527406764</v>
      </c>
      <c r="CM9" s="1">
        <f>CL9/CK9</f>
        <v>-4.7496051877123968E-2</v>
      </c>
      <c r="CN9" s="10"/>
      <c r="CO9" s="65">
        <f t="shared" ref="CO9:CO72" si="39">$DV9</f>
        <v>2</v>
      </c>
      <c r="CP9" s="114">
        <f t="shared" si="24"/>
        <v>1.4150661431010106E-4</v>
      </c>
      <c r="CQ9" s="137">
        <f>VLOOKUP($CO9,  Obsv_Time!$B$10:$J$111, CQ$5, FALSE)</f>
        <v>0</v>
      </c>
      <c r="CR9" s="114">
        <f t="shared" si="25"/>
        <v>6.4913805755314447E-5</v>
      </c>
      <c r="CS9" s="137">
        <f>VLOOKUP($CO9,  Obsv_Time!$B$10:$J$111, CS$5, FALSE)</f>
        <v>1.67627732332E-4</v>
      </c>
      <c r="CT9" s="114">
        <f t="shared" si="26"/>
        <v>6.4110842150863782E-5</v>
      </c>
      <c r="CU9" s="137">
        <f>VLOOKUP($CO9,  Obsv_Time!$B$10:$J$111, CU$5, FALSE)</f>
        <v>3.5669698591040002E-4</v>
      </c>
      <c r="CV9" s="114">
        <f t="shared" si="27"/>
        <v>8.2010197009992926E-4</v>
      </c>
      <c r="CW9" s="137">
        <f>VLOOKUP($CO9,  Obsv_Time!$B$10:$J$111, CW$5, FALSE)</f>
        <v>1.4164E-3</v>
      </c>
      <c r="CX9" s="114">
        <f t="shared" si="28"/>
        <v>1.9161561495563303E-4</v>
      </c>
      <c r="CY9" s="137">
        <f>VLOOKUP($CO9,  Obsv_Time!$B$10:$J$111, CY$5, FALSE)</f>
        <v>1.3267878466230001E-4</v>
      </c>
      <c r="CZ9" s="114">
        <f t="shared" si="29"/>
        <v>1.4085179818754354E-4</v>
      </c>
      <c r="DA9" s="137">
        <f>VLOOKUP($CO9,  Obsv_Time!$B$10:$J$111, DA$5, FALSE)</f>
        <v>5.4509623044989995E-4</v>
      </c>
      <c r="DB9" s="114"/>
      <c r="DC9" s="137"/>
      <c r="DD9" s="114"/>
      <c r="DE9" s="137"/>
      <c r="DF9" s="114"/>
      <c r="DG9" s="137"/>
      <c r="DI9" s="64">
        <f t="shared" ref="DI9:DI72" si="40">$DV9</f>
        <v>2</v>
      </c>
      <c r="DJ9" s="110">
        <f t="shared" ref="DJ9:DN38" si="41">DX9/DX$4</f>
        <v>1.4150661431010106E-4</v>
      </c>
      <c r="DK9" s="110">
        <f t="shared" si="30"/>
        <v>1.4150661431010104E-4</v>
      </c>
      <c r="DL9" s="110">
        <f t="shared" si="30"/>
        <v>6.4913805755314447E-5</v>
      </c>
      <c r="DM9" s="110">
        <f t="shared" si="30"/>
        <v>6.4110842150863782E-5</v>
      </c>
      <c r="DN9" s="110">
        <f t="shared" si="30"/>
        <v>8.2010197009992926E-4</v>
      </c>
      <c r="DO9" s="110">
        <f t="shared" si="31"/>
        <v>8.2010197009992937E-4</v>
      </c>
      <c r="DP9" s="110">
        <f t="shared" si="32"/>
        <v>1.9161561495563303E-4</v>
      </c>
      <c r="DQ9" s="110">
        <f t="shared" si="33"/>
        <v>1.4085179818754354E-4</v>
      </c>
      <c r="DR9" s="110"/>
      <c r="DS9" s="113"/>
      <c r="DT9" s="110"/>
      <c r="DV9" s="62">
        <f>Obsv_Time!B12</f>
        <v>2</v>
      </c>
      <c r="DW9" s="57">
        <f t="shared" ref="DW9:DW72" si="42">AVERAGE(DV9:DV10)</f>
        <v>3</v>
      </c>
      <c r="DX9" s="50">
        <f t="shared" si="34"/>
        <v>10.700000000000001</v>
      </c>
      <c r="DY9" s="50">
        <f t="shared" si="35"/>
        <v>10.700000000000001</v>
      </c>
      <c r="DZ9" s="50">
        <f t="shared" si="36"/>
        <v>0.69</v>
      </c>
      <c r="EA9" s="50">
        <f t="shared" si="37"/>
        <v>0.7</v>
      </c>
      <c r="EB9" s="50">
        <f t="shared" si="38"/>
        <v>79.569999999999993</v>
      </c>
      <c r="EC9" s="50">
        <f t="shared" ref="EC9:EC72" si="43">SUMIFS(EU:EU,$EO:$EO,"&gt;="&amp;$DV9,$EO:$EO,"&lt;"&amp;$DV10)</f>
        <v>79.569999999999993</v>
      </c>
      <c r="ED9" s="50">
        <f t="shared" ref="ED9:ED72" si="44">SUMIFS(EV:EV,$EO:$EO,"&gt;="&amp;$DV9,$EO:$EO,"&lt;"&amp;$DV10)</f>
        <v>2.79</v>
      </c>
      <c r="EE9" s="50">
        <f t="shared" ref="EE9:EE72" si="45">SUMIFS(EW:EW,$EO:$EO,"&gt;="&amp;$DV9,$EO:$EO,"&lt;"&amp;$DV10)</f>
        <v>2.2999999999999998</v>
      </c>
      <c r="EF9" s="50"/>
      <c r="EG9" s="106"/>
      <c r="EH9" s="2"/>
      <c r="EJ9" s="64">
        <f t="shared" ref="EJ9:EJ72" si="46">$EO9</f>
        <v>1</v>
      </c>
      <c r="EK9" s="57">
        <f t="shared" ref="EK9:EK72" si="47">AVERAGE(EJ9:EJ10)</f>
        <v>1.5</v>
      </c>
      <c r="EL9" s="2"/>
      <c r="EM9" s="2"/>
      <c r="EO9" s="33">
        <v>1</v>
      </c>
      <c r="EP9" s="33">
        <v>1.81</v>
      </c>
      <c r="EQ9" s="33">
        <v>1.81</v>
      </c>
      <c r="ER9" s="33">
        <v>0.06</v>
      </c>
      <c r="ES9" s="33">
        <v>0</v>
      </c>
      <c r="ET9" s="33">
        <v>7.45</v>
      </c>
      <c r="EU9" s="33">
        <v>7.45</v>
      </c>
      <c r="EV9" s="33">
        <v>0.18</v>
      </c>
      <c r="EW9" s="33">
        <v>0</v>
      </c>
      <c r="EX9" s="33">
        <v>0</v>
      </c>
      <c r="EY9" s="33">
        <v>0</v>
      </c>
    </row>
    <row r="10" spans="1:155" x14ac:dyDescent="0.45">
      <c r="CC10" s="10"/>
      <c r="CD10" s="10"/>
      <c r="CH10" s="56">
        <v>5</v>
      </c>
      <c r="CI10" s="53" t="s">
        <v>36</v>
      </c>
      <c r="CJ10" s="66">
        <f t="shared" si="21"/>
        <v>38.68431443927782</v>
      </c>
      <c r="CK10" s="52">
        <f>Obsv_Time!O13</f>
        <v>36.000163600000008</v>
      </c>
      <c r="CL10" s="3">
        <f t="shared" si="22"/>
        <v>2.6841508392778124</v>
      </c>
      <c r="CM10" s="1">
        <f t="shared" si="23"/>
        <v>7.4559406704413189E-2</v>
      </c>
      <c r="CN10" s="10"/>
      <c r="CO10" s="65">
        <f t="shared" si="39"/>
        <v>4</v>
      </c>
      <c r="CP10" s="114">
        <f t="shared" si="24"/>
        <v>3.0688420421176583E-3</v>
      </c>
      <c r="CQ10" s="137">
        <f>VLOOKUP($CO10,  Obsv_Time!$B$10:$J$111, CQ$5, FALSE)</f>
        <v>9.7087000000000007E-3</v>
      </c>
      <c r="CR10" s="114">
        <f t="shared" si="25"/>
        <v>1.8015933046583645E-3</v>
      </c>
      <c r="CS10" s="137">
        <f>VLOOKUP($CO10,  Obsv_Time!$B$10:$J$111, CS$5, FALSE)</f>
        <v>2.5144159849804998E-3</v>
      </c>
      <c r="CT10" s="114">
        <f t="shared" si="26"/>
        <v>3.4280983167240446E-3</v>
      </c>
      <c r="CU10" s="137">
        <f>VLOOKUP($CO10,  Obsv_Time!$B$10:$J$111, CU$5, FALSE)</f>
        <v>2.4968789013732002E-3</v>
      </c>
      <c r="CV10" s="114">
        <f t="shared" si="27"/>
        <v>5.3782281015149576E-3</v>
      </c>
      <c r="CW10" s="137">
        <f>VLOOKUP($CO10,  Obsv_Time!$B$10:$J$111, CW$5, FALSE)</f>
        <v>2.2433000000000002E-3</v>
      </c>
      <c r="CX10" s="114">
        <f t="shared" si="28"/>
        <v>6.2429603582319151E-3</v>
      </c>
      <c r="CY10" s="137">
        <f>VLOOKUP($CO10,  Obsv_Time!$B$10:$J$111, CY$5, FALSE)</f>
        <v>2.1560302507629002E-3</v>
      </c>
      <c r="CZ10" s="114">
        <f t="shared" si="29"/>
        <v>5.3168491820184908E-3</v>
      </c>
      <c r="DA10" s="137">
        <f>VLOOKUP($CO10,  Obsv_Time!$B$10:$J$111, DA$5, FALSE)</f>
        <v>3.0189945071072001E-3</v>
      </c>
      <c r="DB10" s="114"/>
      <c r="DC10" s="137"/>
      <c r="DD10" s="114"/>
      <c r="DE10" s="137"/>
      <c r="DF10" s="114"/>
      <c r="DG10" s="137"/>
      <c r="DI10" s="64">
        <f t="shared" si="40"/>
        <v>4</v>
      </c>
      <c r="DJ10" s="110">
        <f t="shared" si="41"/>
        <v>3.0688420421176583E-3</v>
      </c>
      <c r="DK10" s="110">
        <f t="shared" si="30"/>
        <v>2.9925342697280054E-3</v>
      </c>
      <c r="DL10" s="110">
        <f t="shared" si="30"/>
        <v>1.8015933046583645E-3</v>
      </c>
      <c r="DM10" s="110">
        <f t="shared" si="30"/>
        <v>3.4280983167240446E-3</v>
      </c>
      <c r="DN10" s="110">
        <f t="shared" si="30"/>
        <v>5.3782281015149576E-3</v>
      </c>
      <c r="DO10" s="110">
        <f t="shared" si="31"/>
        <v>5.3782281015149584E-3</v>
      </c>
      <c r="DP10" s="110">
        <f t="shared" si="32"/>
        <v>6.2429603582319151E-3</v>
      </c>
      <c r="DQ10" s="110">
        <f t="shared" si="33"/>
        <v>5.3168491820184908E-3</v>
      </c>
      <c r="DR10" s="110"/>
      <c r="DS10" s="113"/>
      <c r="DT10" s="110"/>
      <c r="DV10" s="62">
        <f>Obsv_Time!B13</f>
        <v>4</v>
      </c>
      <c r="DW10" s="57">
        <f t="shared" si="42"/>
        <v>5</v>
      </c>
      <c r="DX10" s="50">
        <f t="shared" si="34"/>
        <v>232.04999999999998</v>
      </c>
      <c r="DY10" s="50">
        <f t="shared" si="35"/>
        <v>226.28</v>
      </c>
      <c r="DZ10" s="50">
        <f t="shared" si="36"/>
        <v>19.149999999999999</v>
      </c>
      <c r="EA10" s="50">
        <f t="shared" si="37"/>
        <v>37.43</v>
      </c>
      <c r="EB10" s="50">
        <f t="shared" si="38"/>
        <v>521.82000000000005</v>
      </c>
      <c r="EC10" s="50">
        <f t="shared" si="43"/>
        <v>521.82000000000005</v>
      </c>
      <c r="ED10" s="50">
        <f t="shared" si="44"/>
        <v>90.899999999999991</v>
      </c>
      <c r="EE10" s="50">
        <f t="shared" si="45"/>
        <v>86.82</v>
      </c>
      <c r="EF10" s="50"/>
      <c r="EG10" s="106"/>
      <c r="EH10" s="2"/>
      <c r="EJ10" s="64">
        <f t="shared" si="46"/>
        <v>2</v>
      </c>
      <c r="EK10" s="57">
        <f t="shared" si="47"/>
        <v>2.5</v>
      </c>
      <c r="EL10" s="2"/>
      <c r="EM10" s="2"/>
      <c r="EO10" s="33">
        <v>2</v>
      </c>
      <c r="EP10" s="33">
        <v>0.15</v>
      </c>
      <c r="EQ10" s="33">
        <v>0.15</v>
      </c>
      <c r="ER10" s="33">
        <v>0</v>
      </c>
      <c r="ES10" s="33">
        <v>0</v>
      </c>
      <c r="ET10" s="33">
        <v>0.5</v>
      </c>
      <c r="EU10" s="33">
        <v>0.5</v>
      </c>
      <c r="EV10" s="33">
        <v>0</v>
      </c>
      <c r="EW10" s="33">
        <v>0</v>
      </c>
      <c r="EX10" s="33">
        <v>578.34</v>
      </c>
      <c r="EY10" s="33">
        <v>260.72000000000003</v>
      </c>
    </row>
    <row r="11" spans="1:155" x14ac:dyDescent="0.45">
      <c r="CC11" s="10"/>
      <c r="CD11" s="10"/>
      <c r="CH11" s="56">
        <v>7</v>
      </c>
      <c r="CI11" s="53" t="s">
        <v>37</v>
      </c>
      <c r="CJ11" s="66">
        <f t="shared" si="21"/>
        <v>53.654683937254418</v>
      </c>
      <c r="CK11" s="52">
        <f>Obsv_Time!O14</f>
        <v>48.95515457078394</v>
      </c>
      <c r="CL11" s="3">
        <f t="shared" si="22"/>
        <v>4.6995293664704789</v>
      </c>
      <c r="CM11" s="1">
        <f t="shared" si="23"/>
        <v>9.5996619920287657E-2</v>
      </c>
      <c r="CN11" s="10"/>
      <c r="CO11" s="65">
        <f t="shared" si="39"/>
        <v>6</v>
      </c>
      <c r="CP11" s="114">
        <f t="shared" si="24"/>
        <v>1.3051141812903393E-2</v>
      </c>
      <c r="CQ11" s="137">
        <f>VLOOKUP($CO11,  Obsv_Time!$B$10:$J$111, CQ$5, FALSE)</f>
        <v>2.1178800000000001E-2</v>
      </c>
      <c r="CR11" s="114">
        <f t="shared" si="25"/>
        <v>7.0370328557935076E-3</v>
      </c>
      <c r="CS11" s="137">
        <f>VLOOKUP($CO11,  Obsv_Time!$B$10:$J$111, CS$5, FALSE)</f>
        <v>7.3420946761432E-3</v>
      </c>
      <c r="CT11" s="114">
        <f t="shared" si="26"/>
        <v>7.6209473933905357E-3</v>
      </c>
      <c r="CU11" s="137">
        <f>VLOOKUP($CO11,  Obsv_Time!$B$10:$J$111, CU$5, FALSE)</f>
        <v>1.3643659711075401E-2</v>
      </c>
      <c r="CV11" s="114">
        <f t="shared" si="27"/>
        <v>1.3165537948551563E-2</v>
      </c>
      <c r="CW11" s="137">
        <f>VLOOKUP($CO11,  Obsv_Time!$B$10:$J$111, CW$5, FALSE)</f>
        <v>9.6054E-3</v>
      </c>
      <c r="CX11" s="114">
        <f t="shared" si="28"/>
        <v>9.8287134968819533E-3</v>
      </c>
      <c r="CY11" s="137">
        <f>VLOOKUP($CO11,  Obsv_Time!$B$10:$J$111, CY$5, FALSE)</f>
        <v>6.6671089292822004E-3</v>
      </c>
      <c r="CZ11" s="114">
        <f t="shared" si="29"/>
        <v>7.9287314397135933E-3</v>
      </c>
      <c r="DA11" s="137">
        <f>VLOOKUP($CO11,  Obsv_Time!$B$10:$J$111, DA$5, FALSE)</f>
        <v>1.8449410876766301E-2</v>
      </c>
      <c r="DB11" s="114"/>
      <c r="DC11" s="137"/>
      <c r="DD11" s="114"/>
      <c r="DE11" s="137"/>
      <c r="DF11" s="114"/>
      <c r="DG11" s="137"/>
      <c r="DI11" s="64">
        <f t="shared" si="40"/>
        <v>6</v>
      </c>
      <c r="DJ11" s="110">
        <f t="shared" si="41"/>
        <v>1.3051141812903393E-2</v>
      </c>
      <c r="DK11" s="110">
        <f t="shared" si="30"/>
        <v>1.3127449585293044E-2</v>
      </c>
      <c r="DL11" s="110">
        <f t="shared" si="30"/>
        <v>7.0370328557935076E-3</v>
      </c>
      <c r="DM11" s="110">
        <f t="shared" si="30"/>
        <v>7.6209473933905357E-3</v>
      </c>
      <c r="DN11" s="110">
        <f t="shared" si="30"/>
        <v>1.3165537948551563E-2</v>
      </c>
      <c r="DO11" s="110">
        <f t="shared" si="31"/>
        <v>1.3165537948551562E-2</v>
      </c>
      <c r="DP11" s="110">
        <f t="shared" si="32"/>
        <v>9.8287134968819533E-3</v>
      </c>
      <c r="DQ11" s="110">
        <f t="shared" si="33"/>
        <v>7.9287314397135933E-3</v>
      </c>
      <c r="DR11" s="110"/>
      <c r="DS11" s="113"/>
      <c r="DT11" s="110"/>
      <c r="DV11" s="62">
        <f>Obsv_Time!B14</f>
        <v>6</v>
      </c>
      <c r="DW11" s="57">
        <f t="shared" si="42"/>
        <v>7</v>
      </c>
      <c r="DX11" s="50">
        <f t="shared" si="34"/>
        <v>986.8599999999999</v>
      </c>
      <c r="DY11" s="50">
        <f t="shared" si="35"/>
        <v>992.63</v>
      </c>
      <c r="DZ11" s="50">
        <f t="shared" si="36"/>
        <v>74.8</v>
      </c>
      <c r="EA11" s="50">
        <f t="shared" si="37"/>
        <v>83.21</v>
      </c>
      <c r="EB11" s="50">
        <f t="shared" si="38"/>
        <v>1277.3800000000001</v>
      </c>
      <c r="EC11" s="50">
        <f t="shared" si="43"/>
        <v>1277.3799999999999</v>
      </c>
      <c r="ED11" s="50">
        <f t="shared" si="44"/>
        <v>143.11000000000001</v>
      </c>
      <c r="EE11" s="50">
        <f t="shared" si="45"/>
        <v>129.47</v>
      </c>
      <c r="EF11" s="50"/>
      <c r="EG11" s="106"/>
      <c r="EH11" s="2"/>
      <c r="EJ11" s="64">
        <f t="shared" si="46"/>
        <v>3</v>
      </c>
      <c r="EK11" s="57">
        <f t="shared" si="47"/>
        <v>3.5</v>
      </c>
      <c r="EL11" s="2"/>
      <c r="EM11" s="2"/>
      <c r="EO11" s="33">
        <v>3</v>
      </c>
      <c r="EP11" s="33">
        <v>10.55</v>
      </c>
      <c r="EQ11" s="33">
        <v>10.55</v>
      </c>
      <c r="ER11" s="33">
        <v>0.69</v>
      </c>
      <c r="ES11" s="33">
        <v>0.7</v>
      </c>
      <c r="ET11" s="33">
        <v>79.069999999999993</v>
      </c>
      <c r="EU11" s="33">
        <v>79.069999999999993</v>
      </c>
      <c r="EV11" s="33">
        <v>2.79</v>
      </c>
      <c r="EW11" s="33">
        <v>2.2999999999999998</v>
      </c>
      <c r="EX11" s="33">
        <v>662.47</v>
      </c>
      <c r="EY11" s="33">
        <v>328.74</v>
      </c>
    </row>
    <row r="12" spans="1:155" x14ac:dyDescent="0.45">
      <c r="CC12" s="10"/>
      <c r="CD12" s="10"/>
      <c r="CH12" s="56">
        <v>8</v>
      </c>
      <c r="CI12" s="53" t="s">
        <v>2</v>
      </c>
      <c r="CJ12" s="66">
        <f t="shared" si="21"/>
        <v>70.66472127878734</v>
      </c>
      <c r="CK12" s="52">
        <f>Obsv_Time!O15</f>
        <v>73.505849301857424</v>
      </c>
      <c r="CL12" s="3">
        <f t="shared" si="22"/>
        <v>-2.8411280230700839</v>
      </c>
      <c r="CM12" s="1">
        <f t="shared" si="23"/>
        <v>-3.8651727040153953E-2</v>
      </c>
      <c r="CN12" s="10"/>
      <c r="CO12" s="65">
        <f t="shared" si="39"/>
        <v>8</v>
      </c>
      <c r="CP12" s="114">
        <f t="shared" si="24"/>
        <v>2.3347930115305407E-2</v>
      </c>
      <c r="CQ12" s="137">
        <f>VLOOKUP($CO12,  Obsv_Time!$B$10:$J$111, CQ$5, FALSE)</f>
        <v>2.9168900000000001E-2</v>
      </c>
      <c r="CR12" s="114">
        <f t="shared" si="25"/>
        <v>1.4524699232699995E-2</v>
      </c>
      <c r="CS12" s="137">
        <f>VLOOKUP($CO12,  Obsv_Time!$B$10:$J$111, CS$5, FALSE)</f>
        <v>6.2022260962853E-3</v>
      </c>
      <c r="CT12" s="114">
        <f t="shared" si="26"/>
        <v>9.2905768968337445E-3</v>
      </c>
      <c r="CU12" s="137">
        <f>VLOOKUP($CO12,  Obsv_Time!$B$10:$J$111, CU$5, FALSE)</f>
        <v>2.9873372570001001E-3</v>
      </c>
      <c r="CV12" s="114">
        <f t="shared" si="27"/>
        <v>2.7970970637113172E-2</v>
      </c>
      <c r="CW12" s="137">
        <f>VLOOKUP($CO12,  Obsv_Time!$B$10:$J$111, CW$5, FALSE)</f>
        <v>2.28737E-2</v>
      </c>
      <c r="CX12" s="114">
        <f t="shared" si="28"/>
        <v>1.249416224828988E-2</v>
      </c>
      <c r="CY12" s="137">
        <f>VLOOKUP($CO12,  Obsv_Time!$B$10:$J$111, CY$5, FALSE)</f>
        <v>6.6671089292822004E-3</v>
      </c>
      <c r="CZ12" s="114">
        <f t="shared" si="29"/>
        <v>1.0509993741280968E-2</v>
      </c>
      <c r="DA12" s="137">
        <f>VLOOKUP($CO12,  Obsv_Time!$B$10:$J$111, DA$5, FALSE)</f>
        <v>5.0735879911106996E-3</v>
      </c>
      <c r="DB12" s="114"/>
      <c r="DC12" s="137"/>
      <c r="DD12" s="114"/>
      <c r="DE12" s="137"/>
      <c r="DF12" s="114"/>
      <c r="DG12" s="137"/>
      <c r="DI12" s="64">
        <f t="shared" si="40"/>
        <v>8</v>
      </c>
      <c r="DJ12" s="110">
        <f t="shared" si="41"/>
        <v>2.3347930115305407E-2</v>
      </c>
      <c r="DK12" s="110">
        <f t="shared" si="30"/>
        <v>2.3928107233976821E-2</v>
      </c>
      <c r="DL12" s="110">
        <f t="shared" si="30"/>
        <v>1.4524699232699995E-2</v>
      </c>
      <c r="DM12" s="110">
        <f t="shared" si="30"/>
        <v>9.2905768968337445E-3</v>
      </c>
      <c r="DN12" s="110">
        <f t="shared" si="30"/>
        <v>2.7970970637113172E-2</v>
      </c>
      <c r="DO12" s="110">
        <f t="shared" si="31"/>
        <v>2.5168380116696275E-2</v>
      </c>
      <c r="DP12" s="110">
        <f t="shared" si="32"/>
        <v>1.249416224828988E-2</v>
      </c>
      <c r="DQ12" s="110">
        <f t="shared" si="33"/>
        <v>1.0509993741280968E-2</v>
      </c>
      <c r="DR12" s="110"/>
      <c r="DS12" s="113"/>
      <c r="DT12" s="110"/>
      <c r="DV12" s="62">
        <f>Obsv_Time!B15</f>
        <v>8</v>
      </c>
      <c r="DW12" s="57">
        <f t="shared" si="42"/>
        <v>9</v>
      </c>
      <c r="DX12" s="50">
        <f t="shared" si="34"/>
        <v>1765.4499999999998</v>
      </c>
      <c r="DY12" s="50">
        <f t="shared" si="35"/>
        <v>1809.3200000000002</v>
      </c>
      <c r="DZ12" s="50">
        <f t="shared" si="36"/>
        <v>154.38999999999999</v>
      </c>
      <c r="EA12" s="50">
        <f t="shared" si="37"/>
        <v>101.44</v>
      </c>
      <c r="EB12" s="50">
        <f t="shared" si="38"/>
        <v>2713.87</v>
      </c>
      <c r="EC12" s="50">
        <f t="shared" si="43"/>
        <v>2441.9499999999998</v>
      </c>
      <c r="ED12" s="50">
        <f t="shared" si="44"/>
        <v>181.92000000000002</v>
      </c>
      <c r="EE12" s="50">
        <f t="shared" si="45"/>
        <v>171.62</v>
      </c>
      <c r="EF12" s="50"/>
      <c r="EG12" s="106"/>
      <c r="EH12" s="2"/>
      <c r="EJ12" s="64">
        <f t="shared" si="46"/>
        <v>4</v>
      </c>
      <c r="EK12" s="57">
        <f t="shared" si="47"/>
        <v>4.5</v>
      </c>
      <c r="EL12" s="2"/>
      <c r="EM12" s="2"/>
      <c r="EO12" s="33">
        <v>4</v>
      </c>
      <c r="EP12" s="33">
        <v>4.95</v>
      </c>
      <c r="EQ12" s="33">
        <v>4.95</v>
      </c>
      <c r="ER12" s="33">
        <v>2.7</v>
      </c>
      <c r="ES12" s="33">
        <v>13.09</v>
      </c>
      <c r="ET12" s="33">
        <v>217.02</v>
      </c>
      <c r="EU12" s="33">
        <v>217.02</v>
      </c>
      <c r="EV12" s="33">
        <v>11.33</v>
      </c>
      <c r="EW12" s="33">
        <v>36.85</v>
      </c>
      <c r="EX12" s="33">
        <v>1200.72</v>
      </c>
      <c r="EY12" s="33">
        <v>852.88</v>
      </c>
    </row>
    <row r="13" spans="1:155" x14ac:dyDescent="0.45">
      <c r="CC13" s="10"/>
      <c r="CD13" s="10"/>
      <c r="CH13" s="56"/>
      <c r="CI13" s="53"/>
      <c r="CJ13" s="66"/>
      <c r="CK13" s="52"/>
      <c r="CL13" s="3"/>
      <c r="CM13" s="1"/>
      <c r="CN13" s="10"/>
      <c r="CO13" s="65">
        <f t="shared" si="39"/>
        <v>10</v>
      </c>
      <c r="CP13" s="114">
        <f t="shared" si="24"/>
        <v>4.1969539312653445E-2</v>
      </c>
      <c r="CQ13" s="137">
        <f>VLOOKUP($CO13,  Obsv_Time!$B$10:$J$111, CQ$5, FALSE)</f>
        <v>3.3853500000000002E-2</v>
      </c>
      <c r="CR13" s="114">
        <f t="shared" si="25"/>
        <v>1.956069346760142E-2</v>
      </c>
      <c r="CS13" s="137">
        <f>VLOOKUP($CO13,  Obsv_Time!$B$10:$J$111, CS$5, FALSE)</f>
        <v>1.4281882794689499E-2</v>
      </c>
      <c r="CT13" s="114">
        <f t="shared" si="26"/>
        <v>9.4004811976637973E-3</v>
      </c>
      <c r="CU13" s="137">
        <f>VLOOKUP($CO13,  Obsv_Time!$B$10:$J$111, CU$5, FALSE)</f>
        <v>9.0957731407168996E-3</v>
      </c>
      <c r="CV13" s="114">
        <f t="shared" si="27"/>
        <v>5.2470756876715291E-2</v>
      </c>
      <c r="CW13" s="137">
        <f>VLOOKUP($CO13,  Obsv_Time!$B$10:$J$111, CW$5, FALSE)</f>
        <v>3.7006600000000001E-2</v>
      </c>
      <c r="CX13" s="114">
        <f t="shared" si="28"/>
        <v>2.2638114337518195E-2</v>
      </c>
      <c r="CY13" s="137">
        <f>VLOOKUP($CO13,  Obsv_Time!$B$10:$J$111, CY$5, FALSE)</f>
        <v>1.2571314846756E-2</v>
      </c>
      <c r="CZ13" s="114">
        <f t="shared" si="29"/>
        <v>1.1078912526134131E-2</v>
      </c>
      <c r="DA13" s="137">
        <f>VLOOKUP($CO13,  Obsv_Time!$B$10:$J$111, DA$5, FALSE)</f>
        <v>8.3441653738102004E-3</v>
      </c>
      <c r="DB13" s="114"/>
      <c r="DC13" s="137"/>
      <c r="DD13" s="114"/>
      <c r="DE13" s="137"/>
      <c r="DF13" s="114"/>
      <c r="DG13" s="137"/>
      <c r="DI13" s="64">
        <f t="shared" si="40"/>
        <v>10</v>
      </c>
      <c r="DJ13" s="110">
        <f t="shared" si="41"/>
        <v>4.1969539312653445E-2</v>
      </c>
      <c r="DK13" s="110">
        <f t="shared" si="30"/>
        <v>4.2696513012525049E-2</v>
      </c>
      <c r="DL13" s="110">
        <f t="shared" si="30"/>
        <v>1.956069346760142E-2</v>
      </c>
      <c r="DM13" s="110">
        <f t="shared" si="30"/>
        <v>9.4004811976637973E-3</v>
      </c>
      <c r="DN13" s="110">
        <f t="shared" si="30"/>
        <v>5.2470756876715291E-2</v>
      </c>
      <c r="DO13" s="110">
        <f t="shared" si="31"/>
        <v>5.5739105949712507E-2</v>
      </c>
      <c r="DP13" s="110">
        <f t="shared" si="32"/>
        <v>2.2638114337518195E-2</v>
      </c>
      <c r="DQ13" s="110">
        <f t="shared" si="33"/>
        <v>1.1078912526134131E-2</v>
      </c>
      <c r="DR13" s="110"/>
      <c r="DS13" s="113"/>
      <c r="DT13" s="110"/>
      <c r="DV13" s="62">
        <f>Obsv_Time!B16</f>
        <v>10</v>
      </c>
      <c r="DW13" s="57">
        <f t="shared" si="42"/>
        <v>11</v>
      </c>
      <c r="DX13" s="50">
        <f t="shared" si="34"/>
        <v>3173.52</v>
      </c>
      <c r="DY13" s="50">
        <f t="shared" si="35"/>
        <v>3228.49</v>
      </c>
      <c r="DZ13" s="50">
        <f t="shared" si="36"/>
        <v>207.92</v>
      </c>
      <c r="EA13" s="50">
        <f t="shared" si="37"/>
        <v>102.64</v>
      </c>
      <c r="EB13" s="50">
        <f t="shared" si="38"/>
        <v>5090.9500000000007</v>
      </c>
      <c r="EC13" s="50">
        <f t="shared" si="43"/>
        <v>5408.0599999999995</v>
      </c>
      <c r="ED13" s="50">
        <f t="shared" si="44"/>
        <v>329.62</v>
      </c>
      <c r="EE13" s="50">
        <f t="shared" si="45"/>
        <v>180.91</v>
      </c>
      <c r="EF13" s="50"/>
      <c r="EG13" s="106"/>
      <c r="EH13" s="2"/>
      <c r="EJ13" s="64">
        <f t="shared" si="46"/>
        <v>5</v>
      </c>
      <c r="EK13" s="57">
        <f t="shared" si="47"/>
        <v>5.5</v>
      </c>
      <c r="EL13" s="2"/>
      <c r="EM13" s="2"/>
      <c r="EO13" s="33">
        <v>5</v>
      </c>
      <c r="EP13" s="33">
        <v>227.1</v>
      </c>
      <c r="EQ13" s="33">
        <v>221.33</v>
      </c>
      <c r="ER13" s="33">
        <v>16.45</v>
      </c>
      <c r="ES13" s="33">
        <v>24.34</v>
      </c>
      <c r="ET13" s="33">
        <v>304.8</v>
      </c>
      <c r="EU13" s="33">
        <v>304.8</v>
      </c>
      <c r="EV13" s="33">
        <v>79.569999999999993</v>
      </c>
      <c r="EW13" s="33">
        <v>49.97</v>
      </c>
      <c r="EX13" s="33">
        <v>1305.73</v>
      </c>
      <c r="EY13" s="33">
        <v>1013.03</v>
      </c>
    </row>
    <row r="14" spans="1:155" x14ac:dyDescent="0.45">
      <c r="CC14" s="10"/>
      <c r="CD14" s="10"/>
      <c r="CH14" s="56"/>
      <c r="CI14" s="53"/>
      <c r="CJ14" s="66"/>
      <c r="CK14" s="52"/>
      <c r="CL14" s="3"/>
      <c r="CM14" s="1"/>
      <c r="CN14" s="10"/>
      <c r="CO14" s="65">
        <f t="shared" si="39"/>
        <v>12</v>
      </c>
      <c r="CP14" s="114">
        <f t="shared" si="24"/>
        <v>3.9778302777602914E-2</v>
      </c>
      <c r="CQ14" s="137">
        <f>VLOOKUP($CO14,  Obsv_Time!$B$10:$J$111, CQ$5, FALSE)</f>
        <v>4.1865600000000003E-2</v>
      </c>
      <c r="CR14" s="114">
        <f t="shared" si="25"/>
        <v>2.1225873702194267E-2</v>
      </c>
      <c r="CS14" s="137">
        <f>VLOOKUP($CO14,  Obsv_Time!$B$10:$J$111, CS$5, FALSE)</f>
        <v>2.5714094139734401E-2</v>
      </c>
      <c r="CT14" s="114">
        <f t="shared" si="26"/>
        <v>1.2913755347531133E-2</v>
      </c>
      <c r="CU14" s="137">
        <f>VLOOKUP($CO14,  Obsv_Time!$B$10:$J$111, CU$5, FALSE)</f>
        <v>2.16693418940609E-2</v>
      </c>
      <c r="CV14" s="114">
        <f t="shared" si="27"/>
        <v>4.2985010387065044E-2</v>
      </c>
      <c r="CW14" s="137">
        <f>VLOOKUP($CO14,  Obsv_Time!$B$10:$J$111, CW$5, FALSE)</f>
        <v>4.5510599999999998E-2</v>
      </c>
      <c r="CX14" s="114">
        <f t="shared" si="28"/>
        <v>2.3252795252877663E-2</v>
      </c>
      <c r="CY14" s="137">
        <f>VLOOKUP($CO14,  Obsv_Time!$B$10:$J$111, CY$5, FALSE)</f>
        <v>2.6005041793817098E-2</v>
      </c>
      <c r="CZ14" s="114">
        <f t="shared" si="29"/>
        <v>1.2653390670221847E-2</v>
      </c>
      <c r="DA14" s="137">
        <f>VLOOKUP($CO14,  Obsv_Time!$B$10:$J$111, DA$5, FALSE)</f>
        <v>1.6436747872028101E-2</v>
      </c>
      <c r="DB14" s="114"/>
      <c r="DC14" s="137"/>
      <c r="DD14" s="114"/>
      <c r="DE14" s="137"/>
      <c r="DF14" s="114"/>
      <c r="DG14" s="137"/>
      <c r="DI14" s="64">
        <f t="shared" si="40"/>
        <v>12</v>
      </c>
      <c r="DJ14" s="110">
        <f t="shared" si="41"/>
        <v>3.9778302777602914E-2</v>
      </c>
      <c r="DK14" s="110">
        <f t="shared" si="30"/>
        <v>4.0886418591906025E-2</v>
      </c>
      <c r="DL14" s="110">
        <f t="shared" si="30"/>
        <v>2.1225873702194267E-2</v>
      </c>
      <c r="DM14" s="110">
        <f t="shared" si="30"/>
        <v>1.2913755347531133E-2</v>
      </c>
      <c r="DN14" s="110">
        <f t="shared" si="30"/>
        <v>4.2985010387065044E-2</v>
      </c>
      <c r="DO14" s="110">
        <f t="shared" si="31"/>
        <v>4.1163615135637883E-2</v>
      </c>
      <c r="DP14" s="110">
        <f t="shared" si="32"/>
        <v>2.3252795252877663E-2</v>
      </c>
      <c r="DQ14" s="110">
        <f t="shared" si="33"/>
        <v>1.2653390670221847E-2</v>
      </c>
      <c r="DR14" s="110"/>
      <c r="DS14" s="113"/>
      <c r="DT14" s="110"/>
      <c r="DV14" s="62">
        <f>Obsv_Time!B17</f>
        <v>12</v>
      </c>
      <c r="DW14" s="57">
        <f t="shared" si="42"/>
        <v>13</v>
      </c>
      <c r="DX14" s="50">
        <f t="shared" si="34"/>
        <v>3007.83</v>
      </c>
      <c r="DY14" s="50">
        <f t="shared" si="35"/>
        <v>3091.62</v>
      </c>
      <c r="DZ14" s="50">
        <f t="shared" si="36"/>
        <v>225.62</v>
      </c>
      <c r="EA14" s="50">
        <f t="shared" si="37"/>
        <v>141</v>
      </c>
      <c r="EB14" s="50">
        <f t="shared" si="38"/>
        <v>4170.6000000000004</v>
      </c>
      <c r="EC14" s="50">
        <f t="shared" si="43"/>
        <v>3993.88</v>
      </c>
      <c r="ED14" s="50">
        <f t="shared" si="44"/>
        <v>338.57</v>
      </c>
      <c r="EE14" s="50">
        <f t="shared" si="45"/>
        <v>206.62</v>
      </c>
      <c r="EF14" s="50"/>
      <c r="EG14" s="106"/>
      <c r="EH14" s="2"/>
      <c r="EJ14" s="64">
        <f t="shared" si="46"/>
        <v>6</v>
      </c>
      <c r="EK14" s="57">
        <f t="shared" si="47"/>
        <v>6.5</v>
      </c>
      <c r="EL14" s="2"/>
      <c r="EM14" s="2"/>
      <c r="EO14" s="33">
        <v>6</v>
      </c>
      <c r="EP14" s="33">
        <v>510.4</v>
      </c>
      <c r="EQ14" s="33">
        <v>489.18</v>
      </c>
      <c r="ER14" s="33">
        <v>32.299999999999997</v>
      </c>
      <c r="ES14" s="33">
        <v>31.34</v>
      </c>
      <c r="ET14" s="33">
        <v>598.66</v>
      </c>
      <c r="EU14" s="33">
        <v>505.09</v>
      </c>
      <c r="EV14" s="33">
        <v>76.52</v>
      </c>
      <c r="EW14" s="33">
        <v>49.09</v>
      </c>
      <c r="EX14" s="33">
        <v>1881.51</v>
      </c>
      <c r="EY14" s="33">
        <v>1509.16</v>
      </c>
    </row>
    <row r="15" spans="1:155" x14ac:dyDescent="0.45">
      <c r="CC15" s="10"/>
      <c r="CD15" s="10"/>
      <c r="CH15" s="56"/>
      <c r="CI15" s="53"/>
      <c r="CJ15" s="66"/>
      <c r="CK15" s="52"/>
      <c r="CL15" s="3"/>
      <c r="CM15" s="1"/>
      <c r="CN15" s="10"/>
      <c r="CO15" s="65">
        <f t="shared" si="39"/>
        <v>14</v>
      </c>
      <c r="CP15" s="114">
        <f t="shared" si="24"/>
        <v>3.1817167106351081E-2</v>
      </c>
      <c r="CQ15" s="137">
        <f>VLOOKUP($CO15,  Obsv_Time!$B$10:$J$111, CQ$5, FALSE)</f>
        <v>4.5257100000000001E-2</v>
      </c>
      <c r="CR15" s="114">
        <f t="shared" si="25"/>
        <v>2.7807569137907023E-2</v>
      </c>
      <c r="CS15" s="137">
        <f>VLOOKUP($CO15,  Obsv_Time!$B$10:$J$111, CS$5, FALSE)</f>
        <v>3.4900093871530098E-2</v>
      </c>
      <c r="CT15" s="114">
        <f t="shared" si="26"/>
        <v>1.6449010357564482E-2</v>
      </c>
      <c r="CU15" s="137">
        <f>VLOOKUP($CO15,  Obsv_Time!$B$10:$J$111, CU$5, FALSE)</f>
        <v>5.6402710897092902E-2</v>
      </c>
      <c r="CV15" s="114">
        <f t="shared" si="27"/>
        <v>2.9186436583247204E-2</v>
      </c>
      <c r="CW15" s="137">
        <f>VLOOKUP($CO15,  Obsv_Time!$B$10:$J$111, CW$5, FALSE)</f>
        <v>5.2280899999999998E-2</v>
      </c>
      <c r="CX15" s="114">
        <f t="shared" si="28"/>
        <v>2.7704596027581654E-2</v>
      </c>
      <c r="CY15" s="137">
        <f>VLOOKUP($CO15,  Obsv_Time!$B$10:$J$111, CY$5, FALSE)</f>
        <v>3.2937508292423999E-2</v>
      </c>
      <c r="CZ15" s="114">
        <f t="shared" si="29"/>
        <v>1.192892250823983E-2</v>
      </c>
      <c r="DA15" s="137">
        <f>VLOOKUP($CO15,  Obsv_Time!$B$10:$J$111, DA$5, FALSE)</f>
        <v>3.39636882049561E-2</v>
      </c>
      <c r="DB15" s="114"/>
      <c r="DC15" s="137"/>
      <c r="DD15" s="114"/>
      <c r="DE15" s="137"/>
      <c r="DF15" s="114"/>
      <c r="DG15" s="137"/>
      <c r="DI15" s="64">
        <f t="shared" si="40"/>
        <v>14</v>
      </c>
      <c r="DJ15" s="110">
        <f t="shared" si="41"/>
        <v>3.1817167106351081E-2</v>
      </c>
      <c r="DK15" s="110">
        <f t="shared" si="30"/>
        <v>3.0756131997369821E-2</v>
      </c>
      <c r="DL15" s="110">
        <f t="shared" si="30"/>
        <v>2.7807569137907023E-2</v>
      </c>
      <c r="DM15" s="110">
        <f t="shared" si="30"/>
        <v>1.6449010357564482E-2</v>
      </c>
      <c r="DN15" s="110">
        <f t="shared" si="30"/>
        <v>2.9186436583247204E-2</v>
      </c>
      <c r="DO15" s="110">
        <f t="shared" si="31"/>
        <v>2.9635292192118037E-2</v>
      </c>
      <c r="DP15" s="110">
        <f t="shared" si="32"/>
        <v>2.7704596027581654E-2</v>
      </c>
      <c r="DQ15" s="110">
        <f t="shared" si="33"/>
        <v>1.192892250823983E-2</v>
      </c>
      <c r="DR15" s="110"/>
      <c r="DS15" s="113"/>
      <c r="DT15" s="110"/>
      <c r="DV15" s="62">
        <f>Obsv_Time!B18</f>
        <v>14</v>
      </c>
      <c r="DW15" s="57">
        <f t="shared" si="42"/>
        <v>15</v>
      </c>
      <c r="DX15" s="50">
        <f t="shared" si="34"/>
        <v>2405.85</v>
      </c>
      <c r="DY15" s="50">
        <f t="shared" si="35"/>
        <v>2325.62</v>
      </c>
      <c r="DZ15" s="50">
        <f t="shared" si="36"/>
        <v>295.58000000000004</v>
      </c>
      <c r="EA15" s="50">
        <f t="shared" si="37"/>
        <v>179.60000000000002</v>
      </c>
      <c r="EB15" s="50">
        <f t="shared" si="38"/>
        <v>2831.8</v>
      </c>
      <c r="EC15" s="50">
        <f t="shared" si="43"/>
        <v>2875.35</v>
      </c>
      <c r="ED15" s="50">
        <f t="shared" si="44"/>
        <v>403.39</v>
      </c>
      <c r="EE15" s="50">
        <f t="shared" si="45"/>
        <v>194.79000000000002</v>
      </c>
      <c r="EF15" s="50"/>
      <c r="EG15" s="106"/>
      <c r="EH15" s="2"/>
      <c r="EJ15" s="64">
        <f t="shared" si="46"/>
        <v>7</v>
      </c>
      <c r="EK15" s="57">
        <f t="shared" si="47"/>
        <v>7.5</v>
      </c>
      <c r="EL15" s="2"/>
      <c r="EM15" s="2"/>
      <c r="EO15" s="33">
        <v>7</v>
      </c>
      <c r="EP15" s="33">
        <v>476.46</v>
      </c>
      <c r="EQ15" s="33">
        <v>503.45</v>
      </c>
      <c r="ER15" s="33">
        <v>42.5</v>
      </c>
      <c r="ES15" s="33">
        <v>51.87</v>
      </c>
      <c r="ET15" s="33">
        <v>678.72</v>
      </c>
      <c r="EU15" s="33">
        <v>772.29</v>
      </c>
      <c r="EV15" s="33">
        <v>66.59</v>
      </c>
      <c r="EW15" s="33">
        <v>80.38</v>
      </c>
      <c r="EX15" s="33">
        <v>2119.5</v>
      </c>
      <c r="EY15" s="33">
        <v>1540.04</v>
      </c>
    </row>
    <row r="16" spans="1:155" x14ac:dyDescent="0.45">
      <c r="CC16" s="10"/>
      <c r="CD16" s="10"/>
      <c r="CN16" s="10"/>
      <c r="CO16" s="65">
        <f t="shared" si="39"/>
        <v>16</v>
      </c>
      <c r="CP16" s="114">
        <f t="shared" si="24"/>
        <v>3.8469697218165115E-2</v>
      </c>
      <c r="CQ16" s="137">
        <f>VLOOKUP($CO16,  Obsv_Time!$B$10:$J$111, CQ$5, FALSE)</f>
        <v>4.7602999999999999E-2</v>
      </c>
      <c r="CR16" s="114">
        <f t="shared" si="25"/>
        <v>4.1079149685591378E-2</v>
      </c>
      <c r="CS16" s="137">
        <f>VLOOKUP($CO16,  Obsv_Time!$B$10:$J$111, CS$5, FALSE)</f>
        <v>4.4924232264985903E-2</v>
      </c>
      <c r="CT16" s="114">
        <f t="shared" si="26"/>
        <v>2.1098878151849271E-2</v>
      </c>
      <c r="CU16" s="137">
        <f>VLOOKUP($CO16,  Obsv_Time!$B$10:$J$111, CU$5, FALSE)</f>
        <v>4.7619047619047603E-2</v>
      </c>
      <c r="CV16" s="114">
        <f t="shared" si="27"/>
        <v>4.5815119724374832E-2</v>
      </c>
      <c r="CW16" s="137">
        <f>VLOOKUP($CO16,  Obsv_Time!$B$10:$J$111, CW$5, FALSE)</f>
        <v>5.8601800000000002E-2</v>
      </c>
      <c r="CX16" s="114">
        <f t="shared" si="28"/>
        <v>3.4170764539435725E-2</v>
      </c>
      <c r="CY16" s="137">
        <f>VLOOKUP($CO16,  Obsv_Time!$B$10:$J$111, CY$5, FALSE)</f>
        <v>3.8410508159745199E-2</v>
      </c>
      <c r="CZ16" s="114">
        <f t="shared" si="29"/>
        <v>1.5051545634145415E-2</v>
      </c>
      <c r="DA16" s="137">
        <f>VLOOKUP($CO16,  Obsv_Time!$B$10:$J$111, DA$5, FALSE)</f>
        <v>3.6102142647490398E-2</v>
      </c>
      <c r="DB16" s="114"/>
      <c r="DC16" s="137"/>
      <c r="DD16" s="114"/>
      <c r="DE16" s="137"/>
      <c r="DF16" s="114"/>
      <c r="DG16" s="137"/>
      <c r="DI16" s="64">
        <f t="shared" si="40"/>
        <v>16</v>
      </c>
      <c r="DJ16" s="110">
        <f t="shared" si="41"/>
        <v>3.8469697218165115E-2</v>
      </c>
      <c r="DK16" s="110">
        <f t="shared" si="30"/>
        <v>3.867785741529043E-2</v>
      </c>
      <c r="DL16" s="110">
        <f t="shared" si="30"/>
        <v>4.1079149685591378E-2</v>
      </c>
      <c r="DM16" s="110">
        <f t="shared" si="30"/>
        <v>2.1098878151849271E-2</v>
      </c>
      <c r="DN16" s="110">
        <f t="shared" si="30"/>
        <v>4.5815119724374832E-2</v>
      </c>
      <c r="DO16" s="110">
        <f t="shared" si="31"/>
        <v>4.4345388155488948E-2</v>
      </c>
      <c r="DP16" s="110">
        <f t="shared" si="32"/>
        <v>3.4170764539435725E-2</v>
      </c>
      <c r="DQ16" s="110">
        <f t="shared" si="33"/>
        <v>1.5051545634145415E-2</v>
      </c>
      <c r="DR16" s="110"/>
      <c r="DS16" s="113"/>
      <c r="DT16" s="110"/>
      <c r="DV16" s="62">
        <f>Obsv_Time!B19</f>
        <v>16</v>
      </c>
      <c r="DW16" s="57">
        <f t="shared" si="42"/>
        <v>17</v>
      </c>
      <c r="DX16" s="50">
        <f t="shared" si="34"/>
        <v>2908.88</v>
      </c>
      <c r="DY16" s="50">
        <f t="shared" si="35"/>
        <v>2924.62</v>
      </c>
      <c r="DZ16" s="50">
        <f t="shared" si="36"/>
        <v>436.65</v>
      </c>
      <c r="EA16" s="50">
        <f t="shared" si="37"/>
        <v>230.37</v>
      </c>
      <c r="EB16" s="50">
        <f t="shared" si="38"/>
        <v>4445.1900000000005</v>
      </c>
      <c r="EC16" s="50">
        <f t="shared" si="43"/>
        <v>4302.59</v>
      </c>
      <c r="ED16" s="50">
        <f t="shared" si="44"/>
        <v>497.54</v>
      </c>
      <c r="EE16" s="50">
        <f t="shared" si="45"/>
        <v>245.78</v>
      </c>
      <c r="EF16" s="50"/>
      <c r="EG16" s="106"/>
      <c r="EH16" s="2"/>
      <c r="EJ16" s="64">
        <f t="shared" si="46"/>
        <v>8</v>
      </c>
      <c r="EK16" s="57">
        <f t="shared" si="47"/>
        <v>8.5</v>
      </c>
      <c r="EL16" s="2"/>
      <c r="EM16" s="2"/>
      <c r="EO16" s="33">
        <v>8</v>
      </c>
      <c r="EP16" s="33">
        <v>675.61</v>
      </c>
      <c r="EQ16" s="33">
        <v>687.84</v>
      </c>
      <c r="ER16" s="33">
        <v>73.930000000000007</v>
      </c>
      <c r="ES16" s="33">
        <v>58.16</v>
      </c>
      <c r="ET16" s="33">
        <v>935.94</v>
      </c>
      <c r="EU16" s="33">
        <v>991.81</v>
      </c>
      <c r="EV16" s="33">
        <v>90.29</v>
      </c>
      <c r="EW16" s="33">
        <v>100.75</v>
      </c>
      <c r="EX16" s="33">
        <v>2331.13</v>
      </c>
      <c r="EY16" s="33">
        <v>1368.2</v>
      </c>
    </row>
    <row r="17" spans="78:155" x14ac:dyDescent="0.45">
      <c r="CC17" s="10"/>
      <c r="CD17" s="10"/>
      <c r="CK17" s="38"/>
      <c r="CL17" s="38"/>
      <c r="CN17" s="10"/>
      <c r="CO17" s="65">
        <f t="shared" si="39"/>
        <v>18</v>
      </c>
      <c r="CP17" s="114">
        <f t="shared" si="24"/>
        <v>3.9499389273322534E-2</v>
      </c>
      <c r="CQ17" s="137">
        <f>VLOOKUP($CO17,  Obsv_Time!$B$10:$J$111, CQ$5, FALSE)</f>
        <v>4.8677900000000003E-2</v>
      </c>
      <c r="CR17" s="114">
        <f t="shared" si="25"/>
        <v>5.6602957059047082E-2</v>
      </c>
      <c r="CS17" s="137">
        <f>VLOOKUP($CO17,  Obsv_Time!$B$10:$J$111, CS$5, FALSE)</f>
        <v>6.5274238970095197E-2</v>
      </c>
      <c r="CT17" s="114">
        <f t="shared" si="26"/>
        <v>3.8245780819684584E-2</v>
      </c>
      <c r="CU17" s="137">
        <f>VLOOKUP($CO17,  Obsv_Time!$B$10:$J$111, CU$5, FALSE)</f>
        <v>4.3873729266987599E-2</v>
      </c>
      <c r="CV17" s="114">
        <f t="shared" si="27"/>
        <v>6.0010294304986E-2</v>
      </c>
      <c r="CW17" s="137">
        <f>VLOOKUP($CO17,  Obsv_Time!$B$10:$J$111, CW$5, FALSE)</f>
        <v>6.20244E-2</v>
      </c>
      <c r="CX17" s="114">
        <f t="shared" si="28"/>
        <v>4.1961759292327129E-2</v>
      </c>
      <c r="CY17" s="137">
        <f>VLOOKUP($CO17,  Obsv_Time!$B$10:$J$111, CY$5, FALSE)</f>
        <v>5.95396046172217E-2</v>
      </c>
      <c r="CZ17" s="114">
        <f t="shared" si="29"/>
        <v>3.0365198092744173E-2</v>
      </c>
      <c r="DA17" s="137">
        <f>VLOOKUP($CO17,  Obsv_Time!$B$10:$J$111, DA$5, FALSE)</f>
        <v>4.4781751855423699E-2</v>
      </c>
      <c r="DB17" s="114"/>
      <c r="DC17" s="137"/>
      <c r="DD17" s="114"/>
      <c r="DE17" s="137"/>
      <c r="DF17" s="114"/>
      <c r="DG17" s="137"/>
      <c r="DI17" s="64">
        <f t="shared" si="40"/>
        <v>18</v>
      </c>
      <c r="DJ17" s="110">
        <f t="shared" si="41"/>
        <v>3.9499389273322534E-2</v>
      </c>
      <c r="DK17" s="110">
        <f t="shared" si="30"/>
        <v>4.0484777855775395E-2</v>
      </c>
      <c r="DL17" s="110">
        <f t="shared" si="30"/>
        <v>5.6602957059047082E-2</v>
      </c>
      <c r="DM17" s="110">
        <f t="shared" si="30"/>
        <v>3.8245780819684584E-2</v>
      </c>
      <c r="DN17" s="110">
        <f t="shared" si="30"/>
        <v>6.0010294304986E-2</v>
      </c>
      <c r="DO17" s="110">
        <f t="shared" si="31"/>
        <v>5.5337454903152325E-2</v>
      </c>
      <c r="DP17" s="110">
        <f t="shared" si="32"/>
        <v>4.1961759292327129E-2</v>
      </c>
      <c r="DQ17" s="110">
        <f t="shared" si="33"/>
        <v>3.0365198092744173E-2</v>
      </c>
      <c r="DR17" s="110"/>
      <c r="DS17" s="113"/>
      <c r="DT17" s="110"/>
      <c r="DV17" s="62">
        <f>Obsv_Time!B20</f>
        <v>18</v>
      </c>
      <c r="DW17" s="57">
        <f t="shared" si="42"/>
        <v>19</v>
      </c>
      <c r="DX17" s="50">
        <f t="shared" si="34"/>
        <v>2986.74</v>
      </c>
      <c r="DY17" s="50">
        <f t="shared" si="35"/>
        <v>3061.25</v>
      </c>
      <c r="DZ17" s="50">
        <f t="shared" si="36"/>
        <v>601.66</v>
      </c>
      <c r="EA17" s="50">
        <f t="shared" si="37"/>
        <v>417.59000000000003</v>
      </c>
      <c r="EB17" s="50">
        <f t="shared" si="38"/>
        <v>5822.47</v>
      </c>
      <c r="EC17" s="50">
        <f t="shared" si="43"/>
        <v>5369.09</v>
      </c>
      <c r="ED17" s="50">
        <f t="shared" si="44"/>
        <v>610.98</v>
      </c>
      <c r="EE17" s="50">
        <f t="shared" si="45"/>
        <v>495.84000000000003</v>
      </c>
      <c r="EF17" s="50"/>
      <c r="EG17" s="106"/>
      <c r="EH17" s="2"/>
      <c r="EJ17" s="64">
        <f t="shared" si="46"/>
        <v>9</v>
      </c>
      <c r="EK17" s="57">
        <f t="shared" si="47"/>
        <v>9.5</v>
      </c>
      <c r="EL17" s="2"/>
      <c r="EM17" s="2"/>
      <c r="EO17" s="33">
        <v>9</v>
      </c>
      <c r="EP17" s="33">
        <v>1089.8399999999999</v>
      </c>
      <c r="EQ17" s="33">
        <v>1121.48</v>
      </c>
      <c r="ER17" s="33">
        <v>80.459999999999994</v>
      </c>
      <c r="ES17" s="33">
        <v>43.28</v>
      </c>
      <c r="ET17" s="33">
        <v>1777.93</v>
      </c>
      <c r="EU17" s="33">
        <v>1450.14</v>
      </c>
      <c r="EV17" s="33">
        <v>91.63</v>
      </c>
      <c r="EW17" s="33">
        <v>70.87</v>
      </c>
      <c r="EX17" s="33">
        <v>2518.4</v>
      </c>
      <c r="EY17" s="33">
        <v>1298.75</v>
      </c>
    </row>
    <row r="18" spans="78:155" x14ac:dyDescent="0.45">
      <c r="CC18" s="10"/>
      <c r="CD18" s="10"/>
      <c r="CK18" s="38"/>
      <c r="CL18" s="38"/>
      <c r="CN18" s="10"/>
      <c r="CO18" s="65">
        <f t="shared" si="39"/>
        <v>20</v>
      </c>
      <c r="CP18" s="114">
        <f t="shared" si="24"/>
        <v>4.4309027169798947E-2</v>
      </c>
      <c r="CQ18" s="137">
        <f>VLOOKUP($CO18,  Obsv_Time!$B$10:$J$111, CQ$5, FALSE)</f>
        <v>4.9109E-2</v>
      </c>
      <c r="CR18" s="114">
        <f t="shared" si="25"/>
        <v>5.0942285041224958E-2</v>
      </c>
      <c r="CS18" s="137">
        <f>VLOOKUP($CO18,  Obsv_Time!$B$10:$J$111, CS$5, FALSE)</f>
        <v>5.6054713691833097E-2</v>
      </c>
      <c r="CT18" s="114">
        <f t="shared" si="26"/>
        <v>4.0732365625964509E-2</v>
      </c>
      <c r="CU18" s="137">
        <f>VLOOKUP($CO18,  Obsv_Time!$B$10:$J$111, CU$5, FALSE)</f>
        <v>1.9172462992687701E-2</v>
      </c>
      <c r="CV18" s="114">
        <f t="shared" si="27"/>
        <v>6.1092185769123106E-2</v>
      </c>
      <c r="CW18" s="137">
        <f>VLOOKUP($CO18,  Obsv_Time!$B$10:$J$111, CW$5, FALSE)</f>
        <v>6.4255599999999996E-2</v>
      </c>
      <c r="CX18" s="114">
        <f t="shared" si="28"/>
        <v>4.1318919809895327E-2</v>
      </c>
      <c r="CY18" s="137">
        <f>VLOOKUP($CO18,  Obsv_Time!$B$10:$J$111, CY$5, FALSE)</f>
        <v>5.7847950112776901E-2</v>
      </c>
      <c r="CZ18" s="114">
        <f t="shared" si="29"/>
        <v>3.1733297732531009E-2</v>
      </c>
      <c r="DA18" s="137">
        <f>VLOOKUP($CO18,  Obsv_Time!$B$10:$J$111, DA$5, FALSE)</f>
        <v>1.9749255733992999E-2</v>
      </c>
      <c r="DB18" s="114"/>
      <c r="DC18" s="137"/>
      <c r="DD18" s="114"/>
      <c r="DE18" s="137"/>
      <c r="DF18" s="114"/>
      <c r="DG18" s="137"/>
      <c r="DI18" s="64">
        <f t="shared" si="40"/>
        <v>20</v>
      </c>
      <c r="DJ18" s="110">
        <f t="shared" si="41"/>
        <v>4.4309027169798947E-2</v>
      </c>
      <c r="DK18" s="110">
        <f t="shared" si="30"/>
        <v>4.4009747292991688E-2</v>
      </c>
      <c r="DL18" s="110">
        <f t="shared" si="30"/>
        <v>5.0942285041224958E-2</v>
      </c>
      <c r="DM18" s="110">
        <f t="shared" si="30"/>
        <v>4.0732365625964509E-2</v>
      </c>
      <c r="DN18" s="110">
        <f t="shared" si="30"/>
        <v>6.1092185769123106E-2</v>
      </c>
      <c r="DO18" s="110">
        <f t="shared" si="31"/>
        <v>6.1275129214759333E-2</v>
      </c>
      <c r="DP18" s="110">
        <f t="shared" si="32"/>
        <v>4.1318919809895327E-2</v>
      </c>
      <c r="DQ18" s="110">
        <f t="shared" si="33"/>
        <v>3.1733297732531009E-2</v>
      </c>
      <c r="DR18" s="110"/>
      <c r="DS18" s="113"/>
      <c r="DT18" s="110"/>
      <c r="DV18" s="62">
        <f>Obsv_Time!B21</f>
        <v>20</v>
      </c>
      <c r="DW18" s="57">
        <f t="shared" si="42"/>
        <v>21</v>
      </c>
      <c r="DX18" s="50">
        <f t="shared" si="34"/>
        <v>3350.42</v>
      </c>
      <c r="DY18" s="50">
        <f t="shared" si="35"/>
        <v>3327.79</v>
      </c>
      <c r="DZ18" s="50">
        <f t="shared" si="36"/>
        <v>541.49</v>
      </c>
      <c r="EA18" s="50">
        <f t="shared" si="37"/>
        <v>444.74</v>
      </c>
      <c r="EB18" s="50">
        <f t="shared" si="38"/>
        <v>5927.4400000000005</v>
      </c>
      <c r="EC18" s="50">
        <f t="shared" si="43"/>
        <v>5945.1900000000005</v>
      </c>
      <c r="ED18" s="50">
        <f t="shared" si="44"/>
        <v>601.62</v>
      </c>
      <c r="EE18" s="50">
        <f t="shared" si="45"/>
        <v>518.18000000000006</v>
      </c>
      <c r="EF18" s="50"/>
      <c r="EG18" s="106"/>
      <c r="EH18" s="2"/>
      <c r="EJ18" s="64">
        <f t="shared" si="46"/>
        <v>10</v>
      </c>
      <c r="EK18" s="57">
        <f t="shared" si="47"/>
        <v>10.5</v>
      </c>
      <c r="EL18" s="2"/>
      <c r="EM18" s="2"/>
      <c r="EO18" s="33">
        <v>10</v>
      </c>
      <c r="EP18" s="33">
        <v>1188.78</v>
      </c>
      <c r="EQ18" s="33">
        <v>1186.44</v>
      </c>
      <c r="ER18" s="33">
        <v>78.16</v>
      </c>
      <c r="ES18" s="33">
        <v>45.29</v>
      </c>
      <c r="ET18" s="33">
        <v>1897.92</v>
      </c>
      <c r="EU18" s="33">
        <v>2080.61</v>
      </c>
      <c r="EV18" s="33">
        <v>115.91</v>
      </c>
      <c r="EW18" s="33">
        <v>75.739999999999995</v>
      </c>
      <c r="EX18" s="33">
        <v>2549.92</v>
      </c>
      <c r="EY18" s="33">
        <v>1156.5999999999999</v>
      </c>
    </row>
    <row r="19" spans="78:155" x14ac:dyDescent="0.45">
      <c r="CC19" s="10"/>
      <c r="CD19" s="10"/>
      <c r="CK19" s="38"/>
      <c r="CL19" s="38"/>
      <c r="CN19" s="10"/>
      <c r="CO19" s="65">
        <f t="shared" si="39"/>
        <v>22</v>
      </c>
      <c r="CP19" s="114">
        <f t="shared" si="24"/>
        <v>4.7147887901369624E-2</v>
      </c>
      <c r="CQ19" s="137">
        <f>VLOOKUP($CO19,  Obsv_Time!$B$10:$J$111, CQ$5, FALSE)</f>
        <v>4.7980000000000002E-2</v>
      </c>
      <c r="CR19" s="114">
        <f t="shared" si="25"/>
        <v>5.926536387480854E-2</v>
      </c>
      <c r="CS19" s="137">
        <f>VLOOKUP($CO19,  Obsv_Time!$B$10:$J$111, CS$5, FALSE)</f>
        <v>6.8794421349067894E-2</v>
      </c>
      <c r="CT19" s="114">
        <f t="shared" si="26"/>
        <v>4.7050947054518927E-2</v>
      </c>
      <c r="CU19" s="137">
        <f>VLOOKUP($CO19,  Obsv_Time!$B$10:$J$111, CU$5, FALSE)</f>
        <v>2.2159800249687799E-2</v>
      </c>
      <c r="CV19" s="114">
        <f t="shared" si="27"/>
        <v>7.0205346030055071E-2</v>
      </c>
      <c r="CW19" s="137">
        <f>VLOOKUP($CO19,  Obsv_Time!$B$10:$J$111, CW$5, FALSE)</f>
        <v>6.42374E-2</v>
      </c>
      <c r="CX19" s="114">
        <f t="shared" si="28"/>
        <v>4.647605835004532E-2</v>
      </c>
      <c r="CY19" s="137">
        <f>VLOOKUP($CO19,  Obsv_Time!$B$10:$J$111, CY$5, FALSE)</f>
        <v>6.7035955950643406E-2</v>
      </c>
      <c r="CZ19" s="114">
        <f t="shared" si="29"/>
        <v>4.1540257281119361E-2</v>
      </c>
      <c r="DA19" s="137">
        <f>VLOOKUP($CO19,  Obsv_Time!$B$10:$J$111, DA$5, FALSE)</f>
        <v>2.2223154010650299E-2</v>
      </c>
      <c r="DB19" s="114"/>
      <c r="DC19" s="137"/>
      <c r="DD19" s="114"/>
      <c r="DE19" s="137"/>
      <c r="DF19" s="114"/>
      <c r="DG19" s="137"/>
      <c r="DI19" s="64">
        <f t="shared" si="40"/>
        <v>22</v>
      </c>
      <c r="DJ19" s="110">
        <f t="shared" si="41"/>
        <v>4.7147887901369624E-2</v>
      </c>
      <c r="DK19" s="110">
        <f t="shared" si="30"/>
        <v>5.0227442126439724E-2</v>
      </c>
      <c r="DL19" s="110">
        <f t="shared" si="30"/>
        <v>5.926536387480854E-2</v>
      </c>
      <c r="DM19" s="110">
        <f t="shared" si="30"/>
        <v>4.7050947054518927E-2</v>
      </c>
      <c r="DN19" s="110">
        <f t="shared" si="30"/>
        <v>7.0205346030055071E-2</v>
      </c>
      <c r="DO19" s="110">
        <f t="shared" si="31"/>
        <v>6.8764782345741057E-2</v>
      </c>
      <c r="DP19" s="110">
        <f t="shared" si="32"/>
        <v>4.647605835004532E-2</v>
      </c>
      <c r="DQ19" s="110">
        <f t="shared" si="33"/>
        <v>4.1540257281119361E-2</v>
      </c>
      <c r="DR19" s="110"/>
      <c r="DS19" s="113"/>
      <c r="DT19" s="110"/>
      <c r="DV19" s="62">
        <f>Obsv_Time!B22</f>
        <v>22</v>
      </c>
      <c r="DW19" s="57">
        <f t="shared" si="42"/>
        <v>23</v>
      </c>
      <c r="DX19" s="50">
        <f t="shared" si="34"/>
        <v>3565.08</v>
      </c>
      <c r="DY19" s="50">
        <f t="shared" si="35"/>
        <v>3797.94</v>
      </c>
      <c r="DZ19" s="50">
        <f t="shared" si="36"/>
        <v>629.96</v>
      </c>
      <c r="EA19" s="50">
        <f t="shared" si="37"/>
        <v>513.73</v>
      </c>
      <c r="EB19" s="50">
        <f t="shared" si="38"/>
        <v>6811.6399999999994</v>
      </c>
      <c r="EC19" s="50">
        <f t="shared" si="43"/>
        <v>6671.87</v>
      </c>
      <c r="ED19" s="50">
        <f t="shared" si="44"/>
        <v>676.71</v>
      </c>
      <c r="EE19" s="50">
        <f t="shared" si="45"/>
        <v>678.31999999999994</v>
      </c>
      <c r="EF19" s="50"/>
      <c r="EG19" s="106"/>
      <c r="EH19" s="2"/>
      <c r="EJ19" s="64">
        <f t="shared" si="46"/>
        <v>11</v>
      </c>
      <c r="EK19" s="57">
        <f t="shared" si="47"/>
        <v>11.5</v>
      </c>
      <c r="EL19" s="2"/>
      <c r="EM19" s="2"/>
      <c r="EO19" s="33">
        <v>11</v>
      </c>
      <c r="EP19" s="33">
        <v>1984.74</v>
      </c>
      <c r="EQ19" s="33">
        <v>2042.05</v>
      </c>
      <c r="ER19" s="33">
        <v>129.76</v>
      </c>
      <c r="ES19" s="33">
        <v>57.35</v>
      </c>
      <c r="ET19" s="33">
        <v>3193.03</v>
      </c>
      <c r="EU19" s="33">
        <v>3327.45</v>
      </c>
      <c r="EV19" s="33">
        <v>213.71</v>
      </c>
      <c r="EW19" s="33">
        <v>105.17</v>
      </c>
      <c r="EX19" s="33">
        <v>2642.24</v>
      </c>
      <c r="EY19" s="33">
        <v>1034.1300000000001</v>
      </c>
    </row>
    <row r="20" spans="78:155" x14ac:dyDescent="0.45">
      <c r="CD20" s="10"/>
      <c r="CK20" s="38"/>
      <c r="CL20" s="38"/>
      <c r="CO20" s="65">
        <f t="shared" si="39"/>
        <v>24</v>
      </c>
      <c r="CP20" s="114">
        <f t="shared" si="24"/>
        <v>4.5765487303814967E-2</v>
      </c>
      <c r="CQ20" s="137">
        <f>VLOOKUP($CO20,  Obsv_Time!$B$10:$J$111, CQ$5, FALSE)</f>
        <v>4.4163599999999997E-2</v>
      </c>
      <c r="CR20" s="114">
        <f t="shared" si="25"/>
        <v>5.0327955836033361E-2</v>
      </c>
      <c r="CS20" s="137">
        <f>VLOOKUP($CO20,  Obsv_Time!$B$10:$J$111, CS$5, FALSE)</f>
        <v>4.2577444012337401E-2</v>
      </c>
      <c r="CT20" s="114">
        <f t="shared" si="26"/>
        <v>4.7907284731819745E-2</v>
      </c>
      <c r="CU20" s="137">
        <f>VLOOKUP($CO20,  Obsv_Time!$B$10:$J$111, CU$5, FALSE)</f>
        <v>1.31532013554485E-2</v>
      </c>
      <c r="CV20" s="114">
        <f t="shared" si="27"/>
        <v>6.428632679656647E-2</v>
      </c>
      <c r="CW20" s="137">
        <f>VLOOKUP($CO20,  Obsv_Time!$B$10:$J$111, CW$5, FALSE)</f>
        <v>6.1240799999999998E-2</v>
      </c>
      <c r="CX20" s="114">
        <f t="shared" si="28"/>
        <v>4.608046482239498E-2</v>
      </c>
      <c r="CY20" s="137">
        <f>VLOOKUP($CO20,  Obsv_Time!$B$10:$J$111, CY$5, FALSE)</f>
        <v>4.7664853389942897E-2</v>
      </c>
      <c r="CZ20" s="114">
        <f t="shared" si="29"/>
        <v>3.8526028799905937E-2</v>
      </c>
      <c r="DA20" s="137">
        <f>VLOOKUP($CO20,  Obsv_Time!$B$10:$J$111, DA$5, FALSE)</f>
        <v>1.52626944525975E-2</v>
      </c>
      <c r="DB20" s="114"/>
      <c r="DC20" s="137"/>
      <c r="DD20" s="114"/>
      <c r="DE20" s="137"/>
      <c r="DF20" s="114"/>
      <c r="DG20" s="137"/>
      <c r="DI20" s="64">
        <f t="shared" si="40"/>
        <v>24</v>
      </c>
      <c r="DJ20" s="110">
        <f t="shared" si="41"/>
        <v>4.5765487303814967E-2</v>
      </c>
      <c r="DK20" s="110">
        <f t="shared" si="30"/>
        <v>4.8579749689346689E-2</v>
      </c>
      <c r="DL20" s="110">
        <f t="shared" si="30"/>
        <v>5.0327955836033361E-2</v>
      </c>
      <c r="DM20" s="110">
        <f t="shared" si="30"/>
        <v>4.7907284731819745E-2</v>
      </c>
      <c r="DN20" s="110">
        <f t="shared" si="30"/>
        <v>6.428632679656647E-2</v>
      </c>
      <c r="DO20" s="110">
        <f t="shared" si="31"/>
        <v>6.3404797055424761E-2</v>
      </c>
      <c r="DP20" s="110">
        <f t="shared" si="32"/>
        <v>4.608046482239498E-2</v>
      </c>
      <c r="DQ20" s="110">
        <f t="shared" si="33"/>
        <v>3.8526028799905937E-2</v>
      </c>
      <c r="DR20" s="110"/>
      <c r="DS20" s="113"/>
      <c r="DT20" s="110"/>
      <c r="DV20" s="62">
        <f>Obsv_Time!B23</f>
        <v>24</v>
      </c>
      <c r="DW20" s="57">
        <f t="shared" si="42"/>
        <v>25</v>
      </c>
      <c r="DX20" s="50">
        <f t="shared" si="34"/>
        <v>3460.55</v>
      </c>
      <c r="DY20" s="50">
        <f t="shared" si="35"/>
        <v>3673.35</v>
      </c>
      <c r="DZ20" s="50">
        <f t="shared" si="36"/>
        <v>534.96</v>
      </c>
      <c r="EA20" s="50">
        <f t="shared" si="37"/>
        <v>523.07999999999993</v>
      </c>
      <c r="EB20" s="50">
        <f t="shared" si="38"/>
        <v>6237.35</v>
      </c>
      <c r="EC20" s="50">
        <f t="shared" si="43"/>
        <v>6151.82</v>
      </c>
      <c r="ED20" s="50">
        <f t="shared" si="44"/>
        <v>670.95</v>
      </c>
      <c r="EE20" s="50">
        <f t="shared" si="45"/>
        <v>629.1</v>
      </c>
      <c r="EF20" s="50"/>
      <c r="EG20" s="106"/>
      <c r="EH20" s="2"/>
      <c r="EJ20" s="64">
        <f t="shared" si="46"/>
        <v>12</v>
      </c>
      <c r="EK20" s="57">
        <f t="shared" si="47"/>
        <v>12.5</v>
      </c>
      <c r="EL20" s="2"/>
      <c r="EM20" s="2"/>
      <c r="EO20" s="33">
        <v>12</v>
      </c>
      <c r="EP20" s="33">
        <v>1704.16</v>
      </c>
      <c r="EQ20" s="33">
        <v>1620.14</v>
      </c>
      <c r="ER20" s="33">
        <v>122.77</v>
      </c>
      <c r="ES20" s="33">
        <v>81.67</v>
      </c>
      <c r="ET20" s="33">
        <v>2642.11</v>
      </c>
      <c r="EU20" s="33">
        <v>2511.9699999999998</v>
      </c>
      <c r="EV20" s="33">
        <v>190.65</v>
      </c>
      <c r="EW20" s="33">
        <v>124</v>
      </c>
      <c r="EX20" s="33">
        <v>2510.4299999999998</v>
      </c>
      <c r="EY20" s="33">
        <v>806.72</v>
      </c>
    </row>
    <row r="21" spans="78:155" x14ac:dyDescent="0.45">
      <c r="CD21" s="10"/>
      <c r="CK21" s="38"/>
      <c r="CL21" s="38"/>
      <c r="CO21" s="65">
        <f t="shared" si="39"/>
        <v>26</v>
      </c>
      <c r="CP21" s="114">
        <f t="shared" si="24"/>
        <v>4.2950563672421976E-2</v>
      </c>
      <c r="CQ21" s="137">
        <f>VLOOKUP($CO21,  Obsv_Time!$B$10:$J$111, CQ$5, FALSE)</f>
        <v>4.4124999999999998E-2</v>
      </c>
      <c r="CR21" s="114">
        <f t="shared" si="25"/>
        <v>4.1322811652122197E-2</v>
      </c>
      <c r="CS21" s="137">
        <f>VLOOKUP($CO21,  Obsv_Time!$B$10:$J$111, CS$5, FALSE)</f>
        <v>3.7649188681775497E-2</v>
      </c>
      <c r="CT21" s="114">
        <f t="shared" si="26"/>
        <v>3.8436281607790002E-2</v>
      </c>
      <c r="CU21" s="137">
        <f>VLOOKUP($CO21,  Obsv_Time!$B$10:$J$111, CU$5, FALSE)</f>
        <v>1.20385232744783E-2</v>
      </c>
      <c r="CV21" s="114">
        <f t="shared" si="27"/>
        <v>5.6239288790091414E-2</v>
      </c>
      <c r="CW21" s="137">
        <f>VLOOKUP($CO21,  Obsv_Time!$B$10:$J$111, CW$5, FALSE)</f>
        <v>5.6747600000000002E-2</v>
      </c>
      <c r="CX21" s="114">
        <f t="shared" si="28"/>
        <v>3.8077937419301662E-2</v>
      </c>
      <c r="CY21" s="137">
        <f>VLOOKUP($CO21,  Obsv_Time!$B$10:$J$111, CY$5, FALSE)</f>
        <v>3.7979302109592598E-2</v>
      </c>
      <c r="CZ21" s="114">
        <f t="shared" si="29"/>
        <v>2.7696362716651497E-2</v>
      </c>
      <c r="DA21" s="137">
        <f>VLOOKUP($CO21,  Obsv_Time!$B$10:$J$111, DA$5, FALSE)</f>
        <v>1.29145876137364E-2</v>
      </c>
      <c r="DB21" s="114"/>
      <c r="DC21" s="137"/>
      <c r="DD21" s="114"/>
      <c r="DE21" s="137"/>
      <c r="DF21" s="114"/>
      <c r="DG21" s="137"/>
      <c r="DI21" s="64">
        <f t="shared" si="40"/>
        <v>26</v>
      </c>
      <c r="DJ21" s="110">
        <f t="shared" si="41"/>
        <v>4.2950563672421976E-2</v>
      </c>
      <c r="DK21" s="110">
        <f t="shared" si="30"/>
        <v>4.4827576174200717E-2</v>
      </c>
      <c r="DL21" s="110">
        <f t="shared" si="30"/>
        <v>4.1322811652122197E-2</v>
      </c>
      <c r="DM21" s="110">
        <f t="shared" si="30"/>
        <v>3.8436281607790002E-2</v>
      </c>
      <c r="DN21" s="110">
        <f t="shared" si="30"/>
        <v>5.6239288790091414E-2</v>
      </c>
      <c r="DO21" s="110">
        <f t="shared" si="31"/>
        <v>5.0002720961670313E-2</v>
      </c>
      <c r="DP21" s="110">
        <f t="shared" si="32"/>
        <v>3.8077937419301662E-2</v>
      </c>
      <c r="DQ21" s="110">
        <f t="shared" si="33"/>
        <v>2.7696362716651497E-2</v>
      </c>
      <c r="DR21" s="110"/>
      <c r="DS21" s="113"/>
      <c r="DT21" s="110"/>
      <c r="DV21" s="62">
        <f>Obsv_Time!B24</f>
        <v>26</v>
      </c>
      <c r="DW21" s="57">
        <f t="shared" si="42"/>
        <v>27</v>
      </c>
      <c r="DX21" s="50">
        <f t="shared" si="34"/>
        <v>3247.7</v>
      </c>
      <c r="DY21" s="50">
        <f t="shared" si="35"/>
        <v>3389.63</v>
      </c>
      <c r="DZ21" s="50">
        <f t="shared" si="36"/>
        <v>439.24</v>
      </c>
      <c r="EA21" s="50">
        <f t="shared" si="37"/>
        <v>419.66999999999996</v>
      </c>
      <c r="EB21" s="50">
        <f t="shared" si="38"/>
        <v>5456.59</v>
      </c>
      <c r="EC21" s="50">
        <f t="shared" si="43"/>
        <v>4851.49</v>
      </c>
      <c r="ED21" s="50">
        <f t="shared" si="44"/>
        <v>554.43000000000006</v>
      </c>
      <c r="EE21" s="50">
        <f t="shared" si="45"/>
        <v>452.26</v>
      </c>
      <c r="EF21" s="50"/>
      <c r="EG21" s="106"/>
      <c r="EH21" s="2"/>
      <c r="EJ21" s="64">
        <f t="shared" si="46"/>
        <v>13</v>
      </c>
      <c r="EK21" s="57">
        <f t="shared" si="47"/>
        <v>13.5</v>
      </c>
      <c r="EL21" s="2"/>
      <c r="EM21" s="2"/>
      <c r="EO21" s="33">
        <v>13</v>
      </c>
      <c r="EP21" s="33">
        <v>1303.67</v>
      </c>
      <c r="EQ21" s="33">
        <v>1471.48</v>
      </c>
      <c r="ER21" s="33">
        <v>102.85</v>
      </c>
      <c r="ES21" s="33">
        <v>59.33</v>
      </c>
      <c r="ET21" s="33">
        <v>1528.49</v>
      </c>
      <c r="EU21" s="33">
        <v>1481.91</v>
      </c>
      <c r="EV21" s="33">
        <v>147.91999999999999</v>
      </c>
      <c r="EW21" s="33">
        <v>82.62</v>
      </c>
      <c r="EX21" s="33">
        <v>2446.02</v>
      </c>
      <c r="EY21" s="33">
        <v>690.84</v>
      </c>
    </row>
    <row r="22" spans="78:155" x14ac:dyDescent="0.45">
      <c r="CD22" s="10"/>
      <c r="CK22" s="38"/>
      <c r="CL22" s="38"/>
      <c r="CO22" s="65">
        <f t="shared" si="39"/>
        <v>28</v>
      </c>
      <c r="CP22" s="114">
        <f t="shared" si="24"/>
        <v>3.8524580624649869E-2</v>
      </c>
      <c r="CQ22" s="137">
        <f>VLOOKUP($CO22,  Obsv_Time!$B$10:$J$111, CQ$5, FALSE)</f>
        <v>4.08262E-2</v>
      </c>
      <c r="CR22" s="114">
        <f t="shared" si="25"/>
        <v>3.0088960137278575E-2</v>
      </c>
      <c r="CS22" s="137">
        <f>VLOOKUP($CO22,  Obsv_Time!$B$10:$J$111, CS$5, FALSE)</f>
        <v>5.3774976532117401E-2</v>
      </c>
      <c r="CT22" s="114">
        <f t="shared" si="26"/>
        <v>2.3133939455552401E-2</v>
      </c>
      <c r="CU22" s="137">
        <f>VLOOKUP($CO22,  Obsv_Time!$B$10:$J$111, CU$5, FALSE)</f>
        <v>4.8287854467629697E-2</v>
      </c>
      <c r="CV22" s="114">
        <f t="shared" si="27"/>
        <v>4.0137173572206281E-2</v>
      </c>
      <c r="CW22" s="137">
        <f>VLOOKUP($CO22,  Obsv_Time!$B$10:$J$111, CW$5, FALSE)</f>
        <v>5.0393599999999997E-2</v>
      </c>
      <c r="CX22" s="114">
        <f t="shared" si="28"/>
        <v>3.1690063459795054E-2</v>
      </c>
      <c r="CY22" s="137">
        <f>VLOOKUP($CO22,  Obsv_Time!$B$10:$J$111, CY$5, FALSE)</f>
        <v>4.7698023086108501E-2</v>
      </c>
      <c r="CZ22" s="114">
        <f t="shared" si="29"/>
        <v>1.8348090110856488E-2</v>
      </c>
      <c r="DA22" s="137">
        <f>VLOOKUP($CO22,  Obsv_Time!$B$10:$J$111, DA$5, FALSE)</f>
        <v>3.6814960795001801E-2</v>
      </c>
      <c r="DB22" s="114"/>
      <c r="DC22" s="137"/>
      <c r="DD22" s="114"/>
      <c r="DE22" s="137"/>
      <c r="DF22" s="114"/>
      <c r="DG22" s="137"/>
      <c r="DI22" s="64">
        <f t="shared" si="40"/>
        <v>28</v>
      </c>
      <c r="DJ22" s="110">
        <f t="shared" si="41"/>
        <v>3.8524580624649869E-2</v>
      </c>
      <c r="DK22" s="110">
        <f t="shared" si="30"/>
        <v>3.8858113037070492E-2</v>
      </c>
      <c r="DL22" s="110">
        <f t="shared" si="30"/>
        <v>3.0088960137278575E-2</v>
      </c>
      <c r="DM22" s="110">
        <f t="shared" si="30"/>
        <v>2.3133939455552401E-2</v>
      </c>
      <c r="DN22" s="110">
        <f t="shared" si="30"/>
        <v>4.0137173572206281E-2</v>
      </c>
      <c r="DO22" s="110">
        <f t="shared" si="31"/>
        <v>3.8472439750281688E-2</v>
      </c>
      <c r="DP22" s="110">
        <f t="shared" si="32"/>
        <v>3.1690063459795054E-2</v>
      </c>
      <c r="DQ22" s="110">
        <f t="shared" si="33"/>
        <v>1.8348090110856488E-2</v>
      </c>
      <c r="DR22" s="110"/>
      <c r="DS22" s="113"/>
      <c r="DT22" s="110"/>
      <c r="DV22" s="62">
        <f>Obsv_Time!B25</f>
        <v>28</v>
      </c>
      <c r="DW22" s="57">
        <f t="shared" si="42"/>
        <v>29</v>
      </c>
      <c r="DX22" s="50">
        <f t="shared" si="34"/>
        <v>2913.0299999999997</v>
      </c>
      <c r="DY22" s="50">
        <f t="shared" si="35"/>
        <v>2938.25</v>
      </c>
      <c r="DZ22" s="50">
        <f t="shared" si="36"/>
        <v>319.83</v>
      </c>
      <c r="EA22" s="50">
        <f t="shared" si="37"/>
        <v>252.58999999999997</v>
      </c>
      <c r="EB22" s="50">
        <f t="shared" si="38"/>
        <v>3894.29</v>
      </c>
      <c r="EC22" s="50">
        <f t="shared" si="43"/>
        <v>3732.77</v>
      </c>
      <c r="ED22" s="50">
        <f t="shared" si="44"/>
        <v>461.41999999999996</v>
      </c>
      <c r="EE22" s="50">
        <f t="shared" si="45"/>
        <v>299.61</v>
      </c>
      <c r="EF22" s="50"/>
      <c r="EG22" s="106"/>
      <c r="EH22" s="2"/>
      <c r="EJ22" s="64">
        <f t="shared" si="46"/>
        <v>14</v>
      </c>
      <c r="EK22" s="57">
        <f t="shared" si="47"/>
        <v>14.5</v>
      </c>
      <c r="EL22" s="2"/>
      <c r="EM22" s="2"/>
      <c r="EO22" s="33">
        <v>14</v>
      </c>
      <c r="EP22" s="33">
        <v>1326.5</v>
      </c>
      <c r="EQ22" s="33">
        <v>1291.1500000000001</v>
      </c>
      <c r="ER22" s="33">
        <v>166.93</v>
      </c>
      <c r="ES22" s="33">
        <v>87.7</v>
      </c>
      <c r="ET22" s="33">
        <v>1495.15</v>
      </c>
      <c r="EU22" s="33">
        <v>1557.08</v>
      </c>
      <c r="EV22" s="33">
        <v>221.27</v>
      </c>
      <c r="EW22" s="33">
        <v>108.87</v>
      </c>
      <c r="EX22" s="33">
        <v>2357.8000000000002</v>
      </c>
      <c r="EY22" s="33">
        <v>580.16</v>
      </c>
    </row>
    <row r="23" spans="78:155" x14ac:dyDescent="0.45">
      <c r="CD23" s="10"/>
      <c r="CK23" s="38"/>
      <c r="CL23" s="38"/>
      <c r="CO23" s="65">
        <f t="shared" si="39"/>
        <v>30</v>
      </c>
      <c r="CP23" s="114">
        <f t="shared" si="24"/>
        <v>3.706256602539925E-2</v>
      </c>
      <c r="CQ23" s="137">
        <f>VLOOKUP($CO23,  Obsv_Time!$B$10:$J$111, CQ$5, FALSE)</f>
        <v>3.6591899999999997E-2</v>
      </c>
      <c r="CR23" s="114">
        <f t="shared" si="25"/>
        <v>2.902776053014822E-2</v>
      </c>
      <c r="CS23" s="137">
        <f>VLOOKUP($CO23,  Obsv_Time!$B$10:$J$111, CS$5, FALSE)</f>
        <v>3.0809977202628399E-2</v>
      </c>
      <c r="CT23" s="114">
        <f t="shared" si="26"/>
        <v>2.5785380713077413E-2</v>
      </c>
      <c r="CU23" s="137">
        <f>VLOOKUP($CO23,  Obsv_Time!$B$10:$J$111, CU$5, FALSE)</f>
        <v>1.08792580702693E-2</v>
      </c>
      <c r="CV23" s="114">
        <f t="shared" si="27"/>
        <v>4.8495370036357816E-2</v>
      </c>
      <c r="CW23" s="137">
        <f>VLOOKUP($CO23,  Obsv_Time!$B$10:$J$111, CW$5, FALSE)</f>
        <v>4.3396799999999999E-2</v>
      </c>
      <c r="CX23" s="114">
        <f t="shared" si="28"/>
        <v>2.7328232740858761E-2</v>
      </c>
      <c r="CY23" s="137">
        <f>VLOOKUP($CO23,  Obsv_Time!$B$10:$J$111, CY$5, FALSE)</f>
        <v>2.7199150855778099E-2</v>
      </c>
      <c r="CZ23" s="114">
        <f t="shared" si="29"/>
        <v>2.1563797903390362E-2</v>
      </c>
      <c r="DA23" s="137">
        <f>VLOOKUP($CO23,  Obsv_Time!$B$10:$J$111, DA$5, FALSE)</f>
        <v>8.4280263323408995E-3</v>
      </c>
      <c r="DB23" s="114"/>
      <c r="DC23" s="137"/>
      <c r="DD23" s="114"/>
      <c r="DE23" s="137"/>
      <c r="DF23" s="114"/>
      <c r="DG23" s="137"/>
      <c r="DI23" s="64">
        <f t="shared" si="40"/>
        <v>30</v>
      </c>
      <c r="DJ23" s="110">
        <f t="shared" si="41"/>
        <v>3.706256602539925E-2</v>
      </c>
      <c r="DK23" s="110">
        <f t="shared" si="30"/>
        <v>3.7139006046961152E-2</v>
      </c>
      <c r="DL23" s="110">
        <f t="shared" si="30"/>
        <v>2.902776053014822E-2</v>
      </c>
      <c r="DM23" s="110">
        <f t="shared" si="30"/>
        <v>2.5785380713077413E-2</v>
      </c>
      <c r="DN23" s="110">
        <f t="shared" si="30"/>
        <v>4.8495370036357816E-2</v>
      </c>
      <c r="DO23" s="110">
        <f t="shared" si="31"/>
        <v>4.3183516908921589E-2</v>
      </c>
      <c r="DP23" s="110">
        <f t="shared" si="32"/>
        <v>2.7328232740858761E-2</v>
      </c>
      <c r="DQ23" s="110">
        <f t="shared" si="33"/>
        <v>2.1563797903390362E-2</v>
      </c>
      <c r="DR23" s="110"/>
      <c r="DS23" s="113"/>
      <c r="DT23" s="110"/>
      <c r="DV23" s="62">
        <f>Obsv_Time!B26</f>
        <v>30</v>
      </c>
      <c r="DW23" s="57">
        <f t="shared" si="42"/>
        <v>31</v>
      </c>
      <c r="DX23" s="50">
        <f t="shared" si="34"/>
        <v>2802.48</v>
      </c>
      <c r="DY23" s="50">
        <f t="shared" si="35"/>
        <v>2808.26</v>
      </c>
      <c r="DZ23" s="50">
        <f t="shared" si="36"/>
        <v>308.55</v>
      </c>
      <c r="EA23" s="50">
        <f t="shared" si="37"/>
        <v>281.54000000000002</v>
      </c>
      <c r="EB23" s="50">
        <f t="shared" si="38"/>
        <v>4705.24</v>
      </c>
      <c r="EC23" s="50">
        <f t="shared" si="43"/>
        <v>4189.8600000000006</v>
      </c>
      <c r="ED23" s="50">
        <f t="shared" si="44"/>
        <v>397.90999999999997</v>
      </c>
      <c r="EE23" s="50">
        <f t="shared" si="45"/>
        <v>352.12</v>
      </c>
      <c r="EF23" s="50"/>
      <c r="EG23" s="106"/>
      <c r="EH23" s="2"/>
      <c r="EJ23" s="64">
        <f t="shared" si="46"/>
        <v>15</v>
      </c>
      <c r="EK23" s="57">
        <f t="shared" si="47"/>
        <v>15.5</v>
      </c>
      <c r="EL23" s="2"/>
      <c r="EM23" s="2"/>
      <c r="EO23" s="33">
        <v>15</v>
      </c>
      <c r="EP23" s="33">
        <v>1079.3499999999999</v>
      </c>
      <c r="EQ23" s="33">
        <v>1034.47</v>
      </c>
      <c r="ER23" s="33">
        <v>128.65</v>
      </c>
      <c r="ES23" s="33">
        <v>91.9</v>
      </c>
      <c r="ET23" s="33">
        <v>1336.65</v>
      </c>
      <c r="EU23" s="33">
        <v>1318.27</v>
      </c>
      <c r="EV23" s="33">
        <v>182.12</v>
      </c>
      <c r="EW23" s="33">
        <v>85.92</v>
      </c>
      <c r="EX23" s="33">
        <v>2287.69</v>
      </c>
      <c r="EY23" s="33">
        <v>560.16999999999996</v>
      </c>
    </row>
    <row r="24" spans="78:155" x14ac:dyDescent="0.45">
      <c r="CD24" s="10"/>
      <c r="CK24" s="38"/>
      <c r="CL24" s="38"/>
      <c r="CO24" s="65">
        <f t="shared" si="39"/>
        <v>32</v>
      </c>
      <c r="CP24" s="114">
        <f t="shared" si="24"/>
        <v>3.454242579895693E-2</v>
      </c>
      <c r="CQ24" s="137">
        <f>VLOOKUP($CO24,  Obsv_Time!$B$10:$J$111, CQ$5, FALSE)</f>
        <v>3.2336499999999997E-2</v>
      </c>
      <c r="CR24" s="114">
        <f t="shared" si="25"/>
        <v>3.586817040908867E-2</v>
      </c>
      <c r="CS24" s="137">
        <f>VLOOKUP($CO24,  Obsv_Time!$B$10:$J$111, CS$5, FALSE)</f>
        <v>2.8194984578248601E-2</v>
      </c>
      <c r="CT24" s="114">
        <f t="shared" si="26"/>
        <v>2.3533258415234924E-2</v>
      </c>
      <c r="CU24" s="137">
        <f>VLOOKUP($CO24,  Obsv_Time!$B$10:$J$111, CU$5, FALSE)</f>
        <v>8.0256821829854993E-3</v>
      </c>
      <c r="CV24" s="114">
        <f t="shared" si="27"/>
        <v>4.0985618893038582E-2</v>
      </c>
      <c r="CW24" s="137">
        <f>VLOOKUP($CO24,  Obsv_Time!$B$10:$J$111, CW$5, FALSE)</f>
        <v>3.5454300000000001E-2</v>
      </c>
      <c r="CX24" s="114">
        <f t="shared" si="28"/>
        <v>3.2367242658168725E-2</v>
      </c>
      <c r="CY24" s="137">
        <f>VLOOKUP($CO24,  Obsv_Time!$B$10:$J$111, CY$5, FALSE)</f>
        <v>3.1975587103622097E-2</v>
      </c>
      <c r="CZ24" s="114">
        <f t="shared" si="29"/>
        <v>2.3018245819457387E-2</v>
      </c>
      <c r="DA24" s="137">
        <f>VLOOKUP($CO24,  Obsv_Time!$B$10:$J$111, DA$5, FALSE)</f>
        <v>8.4280263323408995E-3</v>
      </c>
      <c r="DB24" s="114"/>
      <c r="DC24" s="137"/>
      <c r="DD24" s="114"/>
      <c r="DE24" s="137"/>
      <c r="DF24" s="114"/>
      <c r="DG24" s="137"/>
      <c r="DI24" s="64">
        <f t="shared" si="40"/>
        <v>32</v>
      </c>
      <c r="DJ24" s="110">
        <f t="shared" si="41"/>
        <v>3.454242579895693E-2</v>
      </c>
      <c r="DK24" s="110">
        <f t="shared" si="41"/>
        <v>3.28871951590455E-2</v>
      </c>
      <c r="DL24" s="110">
        <f t="shared" si="41"/>
        <v>3.586817040908867E-2</v>
      </c>
      <c r="DM24" s="110">
        <f t="shared" si="41"/>
        <v>2.3533258415234924E-2</v>
      </c>
      <c r="DN24" s="110">
        <f t="shared" si="41"/>
        <v>4.0985618893038582E-2</v>
      </c>
      <c r="DO24" s="110">
        <f t="shared" si="31"/>
        <v>4.697492963634347E-2</v>
      </c>
      <c r="DP24" s="110">
        <f t="shared" si="32"/>
        <v>3.2367242658168725E-2</v>
      </c>
      <c r="DQ24" s="110">
        <f t="shared" si="33"/>
        <v>2.3018245819457387E-2</v>
      </c>
      <c r="DR24" s="110"/>
      <c r="DS24" s="113"/>
      <c r="DT24" s="110"/>
      <c r="DV24" s="62">
        <f>Obsv_Time!B27</f>
        <v>32</v>
      </c>
      <c r="DW24" s="57">
        <f t="shared" si="42"/>
        <v>33</v>
      </c>
      <c r="DX24" s="50">
        <f t="shared" si="34"/>
        <v>2611.92</v>
      </c>
      <c r="DY24" s="50">
        <f t="shared" si="35"/>
        <v>2486.7600000000002</v>
      </c>
      <c r="DZ24" s="50">
        <f t="shared" si="36"/>
        <v>381.26</v>
      </c>
      <c r="EA24" s="50">
        <f t="shared" si="37"/>
        <v>256.95</v>
      </c>
      <c r="EB24" s="50">
        <f t="shared" si="38"/>
        <v>3976.6099999999997</v>
      </c>
      <c r="EC24" s="50">
        <f t="shared" si="43"/>
        <v>4557.7199999999993</v>
      </c>
      <c r="ED24" s="50">
        <f t="shared" si="44"/>
        <v>471.28</v>
      </c>
      <c r="EE24" s="50">
        <f t="shared" si="45"/>
        <v>375.87</v>
      </c>
      <c r="EF24" s="50"/>
      <c r="EG24" s="106"/>
      <c r="EH24" s="2"/>
      <c r="EJ24" s="64">
        <f t="shared" si="46"/>
        <v>16</v>
      </c>
      <c r="EK24" s="57">
        <f t="shared" si="47"/>
        <v>16.5</v>
      </c>
      <c r="EL24" s="2"/>
      <c r="EM24" s="2"/>
      <c r="EO24" s="33">
        <v>16</v>
      </c>
      <c r="EP24" s="33">
        <v>1377.69</v>
      </c>
      <c r="EQ24" s="33">
        <v>1398.21</v>
      </c>
      <c r="ER24" s="33">
        <v>205.61</v>
      </c>
      <c r="ES24" s="33">
        <v>96.97</v>
      </c>
      <c r="ET24" s="33">
        <v>2006.04</v>
      </c>
      <c r="EU24" s="33">
        <v>1899.24</v>
      </c>
      <c r="EV24" s="33">
        <v>214.61</v>
      </c>
      <c r="EW24" s="33">
        <v>102.06</v>
      </c>
      <c r="EX24" s="33">
        <v>2161.56</v>
      </c>
      <c r="EY24" s="33">
        <v>461.25</v>
      </c>
    </row>
    <row r="25" spans="78:155" x14ac:dyDescent="0.45">
      <c r="CC25" s="10"/>
      <c r="CK25" s="38"/>
      <c r="CL25" s="38"/>
      <c r="CN25" s="10"/>
      <c r="CO25" s="65">
        <f t="shared" si="39"/>
        <v>34</v>
      </c>
      <c r="CP25" s="114">
        <f t="shared" si="24"/>
        <v>2.9856969875225552E-2</v>
      </c>
      <c r="CQ25" s="137">
        <f>VLOOKUP($CO25,  Obsv_Time!$B$10:$J$111, CQ$5, FALSE)</f>
        <v>2.67586E-2</v>
      </c>
      <c r="CR25" s="114">
        <f t="shared" si="25"/>
        <v>2.8054994223612063E-2</v>
      </c>
      <c r="CS25" s="137">
        <f>VLOOKUP($CO25,  Obsv_Time!$B$10:$J$111, CS$5, FALSE)</f>
        <v>1.8707254928255299E-2</v>
      </c>
      <c r="CT25" s="114">
        <f t="shared" si="26"/>
        <v>2.306250166001287E-2</v>
      </c>
      <c r="CU25" s="137">
        <f>VLOOKUP($CO25,  Obsv_Time!$B$10:$J$111, CU$5, FALSE)</f>
        <v>1.6764758337792E-2</v>
      </c>
      <c r="CV25" s="114">
        <f t="shared" si="27"/>
        <v>2.7694854867614905E-2</v>
      </c>
      <c r="CW25" s="137">
        <f>VLOOKUP($CO25,  Obsv_Time!$B$10:$J$111, CW$5, FALSE)</f>
        <v>2.9244800000000001E-2</v>
      </c>
      <c r="CX25" s="114">
        <f t="shared" si="28"/>
        <v>2.8846048185489404E-2</v>
      </c>
      <c r="CY25" s="137">
        <f>VLOOKUP($CO25,  Obsv_Time!$B$10:$J$111, CY$5, FALSE)</f>
        <v>2.0134005572508901E-2</v>
      </c>
      <c r="CZ25" s="114">
        <f t="shared" si="29"/>
        <v>1.9014992755318379E-2</v>
      </c>
      <c r="DA25" s="137">
        <f>VLOOKUP($CO25,  Obsv_Time!$B$10:$J$111, DA$5, FALSE)</f>
        <v>1.88687156694201E-2</v>
      </c>
      <c r="DB25" s="114"/>
      <c r="DC25" s="137"/>
      <c r="DD25" s="114"/>
      <c r="DE25" s="137"/>
      <c r="DF25" s="114"/>
      <c r="DG25" s="137"/>
      <c r="DI25" s="64">
        <f t="shared" si="40"/>
        <v>34</v>
      </c>
      <c r="DJ25" s="110">
        <f t="shared" si="41"/>
        <v>2.9856969875225552E-2</v>
      </c>
      <c r="DK25" s="110">
        <f t="shared" si="41"/>
        <v>3.0897903110024431E-2</v>
      </c>
      <c r="DL25" s="110">
        <f t="shared" si="41"/>
        <v>2.8054994223612063E-2</v>
      </c>
      <c r="DM25" s="110">
        <f t="shared" si="41"/>
        <v>2.306250166001287E-2</v>
      </c>
      <c r="DN25" s="110">
        <f t="shared" si="41"/>
        <v>2.7694854867614905E-2</v>
      </c>
      <c r="DO25" s="110">
        <f t="shared" si="31"/>
        <v>2.7951491025155293E-2</v>
      </c>
      <c r="DP25" s="110">
        <f t="shared" si="32"/>
        <v>2.8846048185489404E-2</v>
      </c>
      <c r="DQ25" s="110">
        <f t="shared" si="33"/>
        <v>1.9014992755318379E-2</v>
      </c>
      <c r="DR25" s="110"/>
      <c r="DS25" s="113"/>
      <c r="DT25" s="110"/>
      <c r="DV25" s="62">
        <f>Obsv_Time!B28</f>
        <v>34</v>
      </c>
      <c r="DW25" s="57">
        <f t="shared" si="42"/>
        <v>35</v>
      </c>
      <c r="DX25" s="50">
        <f t="shared" si="34"/>
        <v>2257.63</v>
      </c>
      <c r="DY25" s="50">
        <f t="shared" si="35"/>
        <v>2336.34</v>
      </c>
      <c r="DZ25" s="50">
        <f t="shared" si="36"/>
        <v>298.21000000000004</v>
      </c>
      <c r="EA25" s="50">
        <f t="shared" si="37"/>
        <v>251.81</v>
      </c>
      <c r="EB25" s="50">
        <f t="shared" si="38"/>
        <v>2687.08</v>
      </c>
      <c r="EC25" s="50">
        <f t="shared" si="43"/>
        <v>2711.98</v>
      </c>
      <c r="ED25" s="50">
        <f t="shared" si="44"/>
        <v>420.01</v>
      </c>
      <c r="EE25" s="50">
        <f t="shared" si="45"/>
        <v>310.5</v>
      </c>
      <c r="EF25" s="50"/>
      <c r="EG25" s="106"/>
      <c r="EH25" s="2"/>
      <c r="EJ25" s="64">
        <f t="shared" si="46"/>
        <v>17</v>
      </c>
      <c r="EK25" s="57">
        <f t="shared" si="47"/>
        <v>17.5</v>
      </c>
      <c r="EL25" s="2"/>
      <c r="EM25" s="2"/>
      <c r="EO25" s="33">
        <v>17</v>
      </c>
      <c r="EP25" s="33">
        <v>1531.19</v>
      </c>
      <c r="EQ25" s="33">
        <v>1526.41</v>
      </c>
      <c r="ER25" s="33">
        <v>231.04</v>
      </c>
      <c r="ES25" s="33">
        <v>133.4</v>
      </c>
      <c r="ET25" s="33">
        <v>2439.15</v>
      </c>
      <c r="EU25" s="33">
        <v>2403.35</v>
      </c>
      <c r="EV25" s="33">
        <v>282.93</v>
      </c>
      <c r="EW25" s="33">
        <v>143.72</v>
      </c>
      <c r="EX25" s="33">
        <v>2043.87</v>
      </c>
      <c r="EY25" s="33">
        <v>407.89</v>
      </c>
    </row>
    <row r="26" spans="78:155" x14ac:dyDescent="0.45">
      <c r="CC26" s="10"/>
      <c r="CK26" s="38"/>
      <c r="CL26" s="38"/>
      <c r="CN26" s="10"/>
      <c r="CO26" s="65">
        <f t="shared" si="39"/>
        <v>36</v>
      </c>
      <c r="CP26" s="114">
        <f t="shared" si="24"/>
        <v>2.6214298674704598E-2</v>
      </c>
      <c r="CQ26" s="137">
        <f>VLOOKUP($CO26,  Obsv_Time!$B$10:$J$111, CQ$5, FALSE)</f>
        <v>2.1662600000000001E-2</v>
      </c>
      <c r="CR26" s="114">
        <f t="shared" si="25"/>
        <v>2.7054945303062797E-2</v>
      </c>
      <c r="CS26" s="137">
        <f>VLOOKUP($CO26,  Obsv_Time!$B$10:$J$111, CS$5, FALSE)</f>
        <v>2.1489875284967101E-2</v>
      </c>
      <c r="CT26" s="114">
        <f t="shared" si="26"/>
        <v>1.840072756647149E-2</v>
      </c>
      <c r="CU26" s="137">
        <f>VLOOKUP($CO26,  Obsv_Time!$B$10:$J$111, CU$5, FALSE)</f>
        <v>8.1594435527019005E-3</v>
      </c>
      <c r="CV26" s="114">
        <f t="shared" si="27"/>
        <v>2.4901334219432365E-2</v>
      </c>
      <c r="CW26" s="137">
        <f>VLOOKUP($CO26,  Obsv_Time!$B$10:$J$111, CW$5, FALSE)</f>
        <v>2.3585499999999999E-2</v>
      </c>
      <c r="CX26" s="114">
        <f t="shared" si="28"/>
        <v>2.3625724568006368E-2</v>
      </c>
      <c r="CY26" s="137">
        <f>VLOOKUP($CO26,  Obsv_Time!$B$10:$J$111, CY$5, FALSE)</f>
        <v>1.9172084383706999E-2</v>
      </c>
      <c r="CZ26" s="114">
        <f t="shared" si="29"/>
        <v>1.5143405502528597E-2</v>
      </c>
      <c r="DA26" s="137">
        <f>VLOOKUP($CO26,  Obsv_Time!$B$10:$J$111, DA$5, FALSE)</f>
        <v>6.1218499727451001E-3</v>
      </c>
      <c r="DB26" s="114"/>
      <c r="DC26" s="137"/>
      <c r="DD26" s="114"/>
      <c r="DE26" s="137"/>
      <c r="DF26" s="114"/>
      <c r="DG26" s="137"/>
      <c r="DI26" s="64">
        <f t="shared" si="40"/>
        <v>36</v>
      </c>
      <c r="DJ26" s="110">
        <f t="shared" si="41"/>
        <v>2.6214298674704598E-2</v>
      </c>
      <c r="DK26" s="110">
        <f t="shared" si="41"/>
        <v>2.6169730703655525E-2</v>
      </c>
      <c r="DL26" s="110">
        <f t="shared" si="41"/>
        <v>2.7054945303062797E-2</v>
      </c>
      <c r="DM26" s="110">
        <f t="shared" si="41"/>
        <v>1.840072756647149E-2</v>
      </c>
      <c r="DN26" s="110">
        <f t="shared" si="41"/>
        <v>2.4901334219432365E-2</v>
      </c>
      <c r="DO26" s="110">
        <f t="shared" si="31"/>
        <v>2.2062464210078035E-2</v>
      </c>
      <c r="DP26" s="110">
        <f t="shared" si="32"/>
        <v>2.3625724568006368E-2</v>
      </c>
      <c r="DQ26" s="110">
        <f t="shared" si="33"/>
        <v>1.5143405502528597E-2</v>
      </c>
      <c r="DR26" s="110"/>
      <c r="DS26" s="113"/>
      <c r="DT26" s="110"/>
      <c r="DV26" s="62">
        <f>Obsv_Time!B29</f>
        <v>36</v>
      </c>
      <c r="DW26" s="57">
        <f t="shared" si="42"/>
        <v>37</v>
      </c>
      <c r="DX26" s="50">
        <f t="shared" si="34"/>
        <v>1982.19</v>
      </c>
      <c r="DY26" s="50">
        <f t="shared" si="35"/>
        <v>1978.8200000000002</v>
      </c>
      <c r="DZ26" s="50">
        <f t="shared" si="36"/>
        <v>287.58000000000004</v>
      </c>
      <c r="EA26" s="50">
        <f t="shared" si="37"/>
        <v>200.91</v>
      </c>
      <c r="EB26" s="50">
        <f t="shared" si="38"/>
        <v>2416.04</v>
      </c>
      <c r="EC26" s="50">
        <f t="shared" si="43"/>
        <v>2140.6000000000004</v>
      </c>
      <c r="ED26" s="50">
        <f t="shared" si="44"/>
        <v>344</v>
      </c>
      <c r="EE26" s="50">
        <f t="shared" si="45"/>
        <v>247.28000000000003</v>
      </c>
      <c r="EF26" s="50"/>
      <c r="EG26" s="106"/>
      <c r="EH26" s="2"/>
      <c r="EJ26" s="64">
        <f t="shared" si="46"/>
        <v>18</v>
      </c>
      <c r="EK26" s="57">
        <f t="shared" si="47"/>
        <v>18.5</v>
      </c>
      <c r="EL26" s="2"/>
      <c r="EM26" s="2"/>
      <c r="EO26" s="33">
        <v>18</v>
      </c>
      <c r="EP26" s="33">
        <v>1472.33</v>
      </c>
      <c r="EQ26" s="33">
        <v>1454.43</v>
      </c>
      <c r="ER26" s="33">
        <v>284.83999999999997</v>
      </c>
      <c r="ES26" s="33">
        <v>191.98</v>
      </c>
      <c r="ET26" s="33">
        <v>2502.09</v>
      </c>
      <c r="EU26" s="33">
        <v>2564.7800000000002</v>
      </c>
      <c r="EV26" s="33">
        <v>304.48</v>
      </c>
      <c r="EW26" s="33">
        <v>225.47</v>
      </c>
      <c r="EX26" s="33">
        <v>1911.53</v>
      </c>
      <c r="EY26" s="33">
        <v>360.55</v>
      </c>
    </row>
    <row r="27" spans="78:155" x14ac:dyDescent="0.45">
      <c r="CC27" s="10"/>
      <c r="CK27" s="38"/>
      <c r="CL27" s="38"/>
      <c r="CN27" s="10"/>
      <c r="CO27" s="65">
        <f t="shared" si="39"/>
        <v>38</v>
      </c>
      <c r="CP27" s="114">
        <f t="shared" si="24"/>
        <v>2.4126745490699975E-2</v>
      </c>
      <c r="CQ27" s="137">
        <f>VLOOKUP($CO27,  Obsv_Time!$B$10:$J$111, CQ$5, FALSE)</f>
        <v>1.8485700000000001E-2</v>
      </c>
      <c r="CR27" s="114">
        <f t="shared" si="25"/>
        <v>2.7628820977131516E-2</v>
      </c>
      <c r="CS27" s="137">
        <f>VLOOKUP($CO27,  Obsv_Time!$B$10:$J$111, CS$5, FALSE)</f>
        <v>1.45836127128872E-2</v>
      </c>
      <c r="CT27" s="114">
        <f t="shared" si="26"/>
        <v>1.9049162941368797E-2</v>
      </c>
      <c r="CU27" s="137">
        <f>VLOOKUP($CO27,  Obsv_Time!$B$10:$J$111, CU$5, FALSE)</f>
        <v>4.3695380774032002E-3</v>
      </c>
      <c r="CV27" s="114">
        <f t="shared" si="27"/>
        <v>2.1665348099635016E-2</v>
      </c>
      <c r="CW27" s="137">
        <f>VLOOKUP($CO27,  Obsv_Time!$B$10:$J$111, CW$5, FALSE)</f>
        <v>1.8959199999999999E-2</v>
      </c>
      <c r="CX27" s="114">
        <f t="shared" si="28"/>
        <v>2.5908628883821869E-2</v>
      </c>
      <c r="CY27" s="137">
        <f>VLOOKUP($CO27,  Obsv_Time!$B$10:$J$111, CY$5, FALSE)</f>
        <v>1.6916545044447302E-2</v>
      </c>
      <c r="CZ27" s="114">
        <f t="shared" si="29"/>
        <v>1.5941973958339711E-2</v>
      </c>
      <c r="DA27" s="137">
        <f>VLOOKUP($CO27,  Obsv_Time!$B$10:$J$111, DA$5, FALSE)</f>
        <v>4.7381441569877003E-3</v>
      </c>
      <c r="DB27" s="114"/>
      <c r="DC27" s="137"/>
      <c r="DD27" s="114"/>
      <c r="DE27" s="137"/>
      <c r="DF27" s="114"/>
      <c r="DG27" s="137"/>
      <c r="DI27" s="64">
        <f t="shared" si="40"/>
        <v>38</v>
      </c>
      <c r="DJ27" s="110">
        <f t="shared" si="41"/>
        <v>2.4126745490699975E-2</v>
      </c>
      <c r="DK27" s="110">
        <f t="shared" si="41"/>
        <v>2.4482760262403515E-2</v>
      </c>
      <c r="DL27" s="110">
        <f t="shared" si="41"/>
        <v>2.7628820977131516E-2</v>
      </c>
      <c r="DM27" s="110">
        <f t="shared" si="41"/>
        <v>1.9049162941368797E-2</v>
      </c>
      <c r="DN27" s="110">
        <f t="shared" si="41"/>
        <v>2.1665348099635016E-2</v>
      </c>
      <c r="DO27" s="110">
        <f t="shared" si="31"/>
        <v>2.4592237096354618E-2</v>
      </c>
      <c r="DP27" s="110">
        <f t="shared" si="32"/>
        <v>2.5908628883821869E-2</v>
      </c>
      <c r="DQ27" s="110">
        <f t="shared" si="33"/>
        <v>1.5941973958339711E-2</v>
      </c>
      <c r="DR27" s="110"/>
      <c r="DS27" s="113"/>
      <c r="DT27" s="110"/>
      <c r="DV27" s="62">
        <f>Obsv_Time!B30</f>
        <v>38</v>
      </c>
      <c r="DW27" s="57">
        <f t="shared" si="42"/>
        <v>39</v>
      </c>
      <c r="DX27" s="50">
        <f t="shared" si="34"/>
        <v>1824.34</v>
      </c>
      <c r="DY27" s="50">
        <f t="shared" si="35"/>
        <v>1851.26</v>
      </c>
      <c r="DZ27" s="50">
        <f t="shared" si="36"/>
        <v>293.68</v>
      </c>
      <c r="EA27" s="50">
        <f t="shared" si="37"/>
        <v>207.99</v>
      </c>
      <c r="EB27" s="50">
        <f t="shared" si="38"/>
        <v>2102.0699999999997</v>
      </c>
      <c r="EC27" s="50">
        <f t="shared" si="43"/>
        <v>2386.0500000000002</v>
      </c>
      <c r="ED27" s="50">
        <f t="shared" si="44"/>
        <v>377.24</v>
      </c>
      <c r="EE27" s="50">
        <f t="shared" si="45"/>
        <v>260.32</v>
      </c>
      <c r="EF27" s="50"/>
      <c r="EG27" s="106"/>
      <c r="EH27" s="2"/>
      <c r="EJ27" s="64">
        <f t="shared" si="46"/>
        <v>19</v>
      </c>
      <c r="EK27" s="57">
        <f t="shared" si="47"/>
        <v>19.5</v>
      </c>
      <c r="EL27" s="2"/>
      <c r="EM27" s="2"/>
      <c r="EO27" s="33">
        <v>19</v>
      </c>
      <c r="EP27" s="33">
        <v>1514.41</v>
      </c>
      <c r="EQ27" s="33">
        <v>1606.82</v>
      </c>
      <c r="ER27" s="33">
        <v>316.82</v>
      </c>
      <c r="ES27" s="33">
        <v>225.61</v>
      </c>
      <c r="ET27" s="33">
        <v>3320.38</v>
      </c>
      <c r="EU27" s="33">
        <v>2804.31</v>
      </c>
      <c r="EV27" s="33">
        <v>306.5</v>
      </c>
      <c r="EW27" s="33">
        <v>270.37</v>
      </c>
      <c r="EX27" s="33">
        <v>1771</v>
      </c>
      <c r="EY27" s="33">
        <v>325.67</v>
      </c>
    </row>
    <row r="28" spans="78:155" x14ac:dyDescent="0.45">
      <c r="CC28" s="10"/>
      <c r="CK28" s="38"/>
      <c r="CL28" s="38"/>
      <c r="CN28" s="10"/>
      <c r="CO28" s="65">
        <f t="shared" si="39"/>
        <v>40</v>
      </c>
      <c r="CP28" s="114">
        <f t="shared" si="24"/>
        <v>2.1542728914059728E-2</v>
      </c>
      <c r="CQ28" s="137">
        <f>VLOOKUP($CO28,  Obsv_Time!$B$10:$J$111, CQ$5, FALSE)</f>
        <v>1.6873200000000001E-2</v>
      </c>
      <c r="CR28" s="114">
        <f t="shared" si="25"/>
        <v>1.9863624561126218E-2</v>
      </c>
      <c r="CS28" s="137">
        <f>VLOOKUP($CO28,  Obsv_Time!$B$10:$J$111, CS$5, FALSE)</f>
        <v>2.06517366233069E-2</v>
      </c>
      <c r="CT28" s="114">
        <f t="shared" si="26"/>
        <v>1.9343156946089186E-2</v>
      </c>
      <c r="CU28" s="137">
        <f>VLOOKUP($CO28,  Obsv_Time!$B$10:$J$111, CU$5, FALSE)</f>
        <v>2.9427501337612998E-3</v>
      </c>
      <c r="CV28" s="114">
        <f t="shared" si="27"/>
        <v>1.5593171705461671E-2</v>
      </c>
      <c r="CW28" s="137">
        <f>VLOOKUP($CO28,  Obsv_Time!$B$10:$J$111, CW$5, FALSE)</f>
        <v>1.43331E-2</v>
      </c>
      <c r="CX28" s="114">
        <f t="shared" si="28"/>
        <v>2.2217109420070873E-2</v>
      </c>
      <c r="CY28" s="137">
        <f>VLOOKUP($CO28,  Obsv_Time!$B$10:$J$111, CY$5, FALSE)</f>
        <v>1.43624784396974E-2</v>
      </c>
      <c r="CZ28" s="114">
        <f t="shared" si="29"/>
        <v>1.4193574463446507E-2</v>
      </c>
      <c r="DA28" s="137">
        <f>VLOOKUP($CO28,  Obsv_Time!$B$10:$J$111, DA$5, FALSE)</f>
        <v>3.8576040924147002E-3</v>
      </c>
      <c r="DB28" s="114"/>
      <c r="DC28" s="137"/>
      <c r="DD28" s="114"/>
      <c r="DE28" s="137"/>
      <c r="DF28" s="114"/>
      <c r="DG28" s="137"/>
      <c r="DI28" s="64">
        <f t="shared" si="40"/>
        <v>40</v>
      </c>
      <c r="DJ28" s="110">
        <f t="shared" si="41"/>
        <v>2.1542728914059728E-2</v>
      </c>
      <c r="DK28" s="110">
        <f t="shared" si="41"/>
        <v>2.0744472910344054E-2</v>
      </c>
      <c r="DL28" s="110">
        <f t="shared" si="41"/>
        <v>1.9863624561126218E-2</v>
      </c>
      <c r="DM28" s="110">
        <f t="shared" si="41"/>
        <v>1.9343156946089186E-2</v>
      </c>
      <c r="DN28" s="110">
        <f t="shared" si="41"/>
        <v>1.5593171705461671E-2</v>
      </c>
      <c r="DO28" s="110">
        <f t="shared" si="31"/>
        <v>1.819787410440165E-2</v>
      </c>
      <c r="DP28" s="110">
        <f t="shared" si="32"/>
        <v>2.2217109420070873E-2</v>
      </c>
      <c r="DQ28" s="110">
        <f t="shared" si="33"/>
        <v>1.4193574463446507E-2</v>
      </c>
      <c r="DR28" s="110"/>
      <c r="DS28" s="113"/>
      <c r="DT28" s="110"/>
      <c r="DV28" s="62">
        <f>Obsv_Time!B31</f>
        <v>40</v>
      </c>
      <c r="DW28" s="57">
        <f t="shared" si="42"/>
        <v>41</v>
      </c>
      <c r="DX28" s="50">
        <f t="shared" si="34"/>
        <v>1628.95</v>
      </c>
      <c r="DY28" s="50">
        <f t="shared" si="35"/>
        <v>1568.5900000000001</v>
      </c>
      <c r="DZ28" s="50">
        <f t="shared" si="36"/>
        <v>211.14</v>
      </c>
      <c r="EA28" s="50">
        <f t="shared" si="37"/>
        <v>211.2</v>
      </c>
      <c r="EB28" s="50">
        <f t="shared" si="38"/>
        <v>1512.92</v>
      </c>
      <c r="EC28" s="50">
        <f t="shared" si="43"/>
        <v>1765.6399999999999</v>
      </c>
      <c r="ED28" s="50">
        <f t="shared" si="44"/>
        <v>323.49</v>
      </c>
      <c r="EE28" s="50">
        <f t="shared" si="45"/>
        <v>231.76999999999998</v>
      </c>
      <c r="EF28" s="50"/>
      <c r="EG28" s="106"/>
      <c r="EH28" s="2"/>
      <c r="EJ28" s="64">
        <f t="shared" si="46"/>
        <v>20</v>
      </c>
      <c r="EK28" s="57">
        <f t="shared" si="47"/>
        <v>20.5</v>
      </c>
      <c r="EL28" s="2"/>
      <c r="EM28" s="2"/>
      <c r="EO28" s="33">
        <v>20</v>
      </c>
      <c r="EP28" s="33">
        <v>1679.72</v>
      </c>
      <c r="EQ28" s="33">
        <v>1619.42</v>
      </c>
      <c r="ER28" s="33">
        <v>325.52999999999997</v>
      </c>
      <c r="ES28" s="33">
        <v>263.43</v>
      </c>
      <c r="ET28" s="33">
        <v>3106.63</v>
      </c>
      <c r="EU28" s="33">
        <v>3450.11</v>
      </c>
      <c r="EV28" s="33">
        <v>373.43</v>
      </c>
      <c r="EW28" s="33">
        <v>306.04000000000002</v>
      </c>
      <c r="EX28" s="33">
        <v>1687.69</v>
      </c>
      <c r="EY28" s="33">
        <v>308.16000000000003</v>
      </c>
    </row>
    <row r="29" spans="78:155" x14ac:dyDescent="0.45">
      <c r="BZ29" s="38"/>
      <c r="CA29" s="38"/>
      <c r="CO29" s="65">
        <f t="shared" si="39"/>
        <v>42</v>
      </c>
      <c r="CP29" s="114">
        <f t="shared" si="24"/>
        <v>1.6717088867740777E-2</v>
      </c>
      <c r="CQ29" s="137">
        <f>VLOOKUP($CO29,  Obsv_Time!$B$10:$J$111, CQ$5, FALSE)</f>
        <v>1.5752800000000001E-2</v>
      </c>
      <c r="CR29" s="114">
        <f t="shared" si="25"/>
        <v>1.1509499994355318E-2</v>
      </c>
      <c r="CS29" s="137">
        <f>VLOOKUP($CO29,  Obsv_Time!$B$10:$J$111, CS$5, FALSE)</f>
        <v>2.1188145366769402E-2</v>
      </c>
      <c r="CT29" s="114">
        <f t="shared" si="26"/>
        <v>9.1431219598867592E-3</v>
      </c>
      <c r="CU29" s="137">
        <f>VLOOKUP($CO29,  Obsv_Time!$B$10:$J$111, CU$5, FALSE)</f>
        <v>1.2439807383627601E-2</v>
      </c>
      <c r="CV29" s="114">
        <f t="shared" si="27"/>
        <v>1.1148625110436001E-2</v>
      </c>
      <c r="CW29" s="137">
        <f>VLOOKUP($CO29,  Obsv_Time!$B$10:$J$111, CW$5, FALSE)</f>
        <v>1.2878000000000001E-2</v>
      </c>
      <c r="CX29" s="114">
        <f t="shared" si="28"/>
        <v>1.513213922694431E-2</v>
      </c>
      <c r="CY29" s="137">
        <f>VLOOKUP($CO29,  Obsv_Time!$B$10:$J$111, CY$5, FALSE)</f>
        <v>2.39816903277165E-2</v>
      </c>
      <c r="CZ29" s="114">
        <f t="shared" si="29"/>
        <v>9.3439858119371277E-3</v>
      </c>
      <c r="DA29" s="137">
        <f>VLOOKUP($CO29,  Obsv_Time!$B$10:$J$111, DA$5, FALSE)</f>
        <v>9.2247054383831004E-3</v>
      </c>
      <c r="DB29" s="114"/>
      <c r="DC29" s="137"/>
      <c r="DD29" s="114"/>
      <c r="DE29" s="137"/>
      <c r="DF29" s="114"/>
      <c r="DG29" s="137"/>
      <c r="DI29" s="64">
        <f t="shared" si="40"/>
        <v>42</v>
      </c>
      <c r="DJ29" s="110">
        <f t="shared" si="41"/>
        <v>1.6717088867740777E-2</v>
      </c>
      <c r="DK29" s="110">
        <f t="shared" si="41"/>
        <v>1.3414827036597576E-2</v>
      </c>
      <c r="DL29" s="110">
        <f t="shared" si="41"/>
        <v>1.1509499994355318E-2</v>
      </c>
      <c r="DM29" s="110">
        <f t="shared" si="41"/>
        <v>9.1431219598867592E-3</v>
      </c>
      <c r="DN29" s="110">
        <f t="shared" si="41"/>
        <v>1.1148625110436001E-2</v>
      </c>
      <c r="DO29" s="110">
        <f t="shared" si="31"/>
        <v>1.2905912855843041E-2</v>
      </c>
      <c r="DP29" s="110">
        <f t="shared" si="32"/>
        <v>1.513213922694431E-2</v>
      </c>
      <c r="DQ29" s="110">
        <f t="shared" si="33"/>
        <v>9.3439858119371277E-3</v>
      </c>
      <c r="DR29" s="110"/>
      <c r="DS29" s="113"/>
      <c r="DT29" s="110"/>
      <c r="DV29" s="62">
        <f>Obsv_Time!B32</f>
        <v>42</v>
      </c>
      <c r="DW29" s="57">
        <f t="shared" si="42"/>
        <v>43</v>
      </c>
      <c r="DX29" s="50">
        <f t="shared" si="34"/>
        <v>1264.06</v>
      </c>
      <c r="DY29" s="50">
        <f t="shared" si="35"/>
        <v>1014.36</v>
      </c>
      <c r="DZ29" s="50">
        <f t="shared" si="36"/>
        <v>122.34</v>
      </c>
      <c r="EA29" s="50">
        <f t="shared" si="37"/>
        <v>99.83</v>
      </c>
      <c r="EB29" s="50">
        <f t="shared" si="38"/>
        <v>1081.69</v>
      </c>
      <c r="EC29" s="50">
        <f t="shared" si="43"/>
        <v>1252.19</v>
      </c>
      <c r="ED29" s="50">
        <f t="shared" si="44"/>
        <v>220.32999999999998</v>
      </c>
      <c r="EE29" s="50">
        <f t="shared" si="45"/>
        <v>152.57999999999998</v>
      </c>
      <c r="EF29" s="50"/>
      <c r="EG29" s="106"/>
      <c r="EH29" s="2"/>
      <c r="EJ29" s="64">
        <f t="shared" si="46"/>
        <v>21</v>
      </c>
      <c r="EK29" s="57">
        <f t="shared" si="47"/>
        <v>21.5</v>
      </c>
      <c r="EL29" s="2"/>
      <c r="EM29" s="2"/>
      <c r="EO29" s="33">
        <v>21</v>
      </c>
      <c r="EP29" s="33">
        <v>1670.7</v>
      </c>
      <c r="EQ29" s="33">
        <v>1708.37</v>
      </c>
      <c r="ER29" s="33">
        <v>215.96</v>
      </c>
      <c r="ES29" s="33">
        <v>181.31</v>
      </c>
      <c r="ET29" s="33">
        <v>2820.81</v>
      </c>
      <c r="EU29" s="33">
        <v>2495.08</v>
      </c>
      <c r="EV29" s="33">
        <v>228.19</v>
      </c>
      <c r="EW29" s="33">
        <v>212.14</v>
      </c>
      <c r="EX29" s="33">
        <v>1595.43</v>
      </c>
      <c r="EY29" s="33">
        <v>245.65</v>
      </c>
    </row>
    <row r="30" spans="78:155" x14ac:dyDescent="0.45">
      <c r="CO30" s="65">
        <f t="shared" si="39"/>
        <v>44</v>
      </c>
      <c r="CP30" s="114">
        <f t="shared" si="24"/>
        <v>1.4048036073342218E-2</v>
      </c>
      <c r="CQ30" s="137">
        <f>VLOOKUP($CO30,  Obsv_Time!$B$10:$J$111, CQ$5, FALSE)</f>
        <v>1.46327E-2</v>
      </c>
      <c r="CR30" s="114">
        <f t="shared" si="25"/>
        <v>1.2119125300579139E-2</v>
      </c>
      <c r="CS30" s="137">
        <f>VLOOKUP($CO30,  Obsv_Time!$B$10:$J$111, CS$5, FALSE)</f>
        <v>1.4382459434088699E-2</v>
      </c>
      <c r="CT30" s="114">
        <f t="shared" si="26"/>
        <v>1.0627745890266046E-2</v>
      </c>
      <c r="CU30" s="137">
        <f>VLOOKUP($CO30,  Obsv_Time!$B$10:$J$111, CU$5, FALSE)</f>
        <v>1.70768682004637E-2</v>
      </c>
      <c r="CV30" s="114">
        <f t="shared" si="27"/>
        <v>7.3050606176665442E-3</v>
      </c>
      <c r="CW30" s="137">
        <f>VLOOKUP($CO30,  Obsv_Time!$B$10:$J$111, CW$5, FALSE)</f>
        <v>1.1422399999999999E-2</v>
      </c>
      <c r="CX30" s="114">
        <f t="shared" si="28"/>
        <v>1.215145188319002E-2</v>
      </c>
      <c r="CY30" s="137">
        <f>VLOOKUP($CO30,  Obsv_Time!$B$10:$J$111, CY$5, FALSE)</f>
        <v>1.25049754544248E-2</v>
      </c>
      <c r="CZ30" s="114">
        <f t="shared" si="29"/>
        <v>7.0242179357005406E-3</v>
      </c>
      <c r="DA30" s="137">
        <f>VLOOKUP($CO30,  Obsv_Time!$B$10:$J$111, DA$5, FALSE)</f>
        <v>1.3208100968594001E-2</v>
      </c>
      <c r="DB30" s="114"/>
      <c r="DC30" s="137"/>
      <c r="DD30" s="114"/>
      <c r="DE30" s="137"/>
      <c r="DF30" s="114"/>
      <c r="DG30" s="137"/>
      <c r="DI30" s="64">
        <f t="shared" si="40"/>
        <v>44</v>
      </c>
      <c r="DJ30" s="110">
        <f t="shared" si="41"/>
        <v>1.4048036073342218E-2</v>
      </c>
      <c r="DK30" s="110">
        <f t="shared" si="41"/>
        <v>1.276270636822084E-2</v>
      </c>
      <c r="DL30" s="110">
        <f t="shared" si="41"/>
        <v>1.2119125300579139E-2</v>
      </c>
      <c r="DM30" s="110">
        <f t="shared" si="41"/>
        <v>1.0627745890266046E-2</v>
      </c>
      <c r="DN30" s="110">
        <f t="shared" si="41"/>
        <v>7.3050606176665442E-3</v>
      </c>
      <c r="DO30" s="110">
        <f t="shared" si="31"/>
        <v>1.0696162166017415E-2</v>
      </c>
      <c r="DP30" s="110">
        <f t="shared" si="32"/>
        <v>1.215145188319002E-2</v>
      </c>
      <c r="DQ30" s="110">
        <f t="shared" si="33"/>
        <v>7.0242179357005406E-3</v>
      </c>
      <c r="DR30" s="110"/>
      <c r="DS30" s="113"/>
      <c r="DT30" s="110"/>
      <c r="DV30" s="62">
        <f>Obsv_Time!B33</f>
        <v>44</v>
      </c>
      <c r="DW30" s="57">
        <f t="shared" si="42"/>
        <v>45</v>
      </c>
      <c r="DX30" s="50">
        <f t="shared" si="34"/>
        <v>1062.24</v>
      </c>
      <c r="DY30" s="50">
        <f t="shared" si="35"/>
        <v>965.05</v>
      </c>
      <c r="DZ30" s="50">
        <f t="shared" si="36"/>
        <v>128.82</v>
      </c>
      <c r="EA30" s="50">
        <f t="shared" si="37"/>
        <v>116.03999999999999</v>
      </c>
      <c r="EB30" s="50">
        <f t="shared" si="38"/>
        <v>708.77</v>
      </c>
      <c r="EC30" s="50">
        <f t="shared" si="43"/>
        <v>1037.79</v>
      </c>
      <c r="ED30" s="50">
        <f t="shared" si="44"/>
        <v>176.93</v>
      </c>
      <c r="EE30" s="50">
        <f t="shared" si="45"/>
        <v>114.69999999999999</v>
      </c>
      <c r="EF30" s="50"/>
      <c r="EG30" s="106"/>
      <c r="EH30" s="2"/>
      <c r="EJ30" s="64">
        <f t="shared" si="46"/>
        <v>22</v>
      </c>
      <c r="EK30" s="57">
        <f t="shared" si="47"/>
        <v>22.5</v>
      </c>
      <c r="EL30" s="2"/>
      <c r="EM30" s="2"/>
      <c r="EO30" s="33">
        <v>22</v>
      </c>
      <c r="EP30" s="33">
        <v>1729.83</v>
      </c>
      <c r="EQ30" s="33">
        <v>1871.73</v>
      </c>
      <c r="ER30" s="33">
        <v>320.76</v>
      </c>
      <c r="ES30" s="33">
        <v>224.22</v>
      </c>
      <c r="ET30" s="33">
        <v>3230.56</v>
      </c>
      <c r="EU30" s="33">
        <v>3307.41</v>
      </c>
      <c r="EV30" s="33">
        <v>331.21</v>
      </c>
      <c r="EW30" s="33">
        <v>288.45</v>
      </c>
      <c r="EX30" s="33">
        <v>1481.71</v>
      </c>
      <c r="EY30" s="33">
        <v>216.73</v>
      </c>
    </row>
    <row r="31" spans="78:155" x14ac:dyDescent="0.45">
      <c r="CO31" s="65">
        <f t="shared" si="39"/>
        <v>46</v>
      </c>
      <c r="CP31" s="114">
        <f t="shared" si="24"/>
        <v>1.2597791650422059E-2</v>
      </c>
      <c r="CQ31" s="137">
        <f>VLOOKUP($CO31,  Obsv_Time!$B$10:$J$111, CQ$5, FALSE)</f>
        <v>1.40047E-2</v>
      </c>
      <c r="CR31" s="114">
        <f t="shared" si="25"/>
        <v>8.9185924429040723E-3</v>
      </c>
      <c r="CS31" s="137">
        <f>VLOOKUP($CO31,  Obsv_Time!$B$10:$J$111, CS$5, FALSE)</f>
        <v>7.2750435832104002E-3</v>
      </c>
      <c r="CT31" s="114">
        <f t="shared" si="26"/>
        <v>7.163928675772235E-3</v>
      </c>
      <c r="CU31" s="137">
        <f>VLOOKUP($CO31,  Obsv_Time!$B$10:$J$111, CU$5, FALSE)</f>
        <v>7.9810950597466995E-3</v>
      </c>
      <c r="CV31" s="114">
        <f t="shared" si="27"/>
        <v>5.8611987979945677E-3</v>
      </c>
      <c r="CW31" s="137">
        <f>VLOOKUP($CO31,  Obsv_Time!$B$10:$J$111, CW$5, FALSE)</f>
        <v>9.9670999999999996E-3</v>
      </c>
      <c r="CX31" s="114">
        <f t="shared" si="28"/>
        <v>1.1703661987308038E-2</v>
      </c>
      <c r="CY31" s="137">
        <f>VLOOKUP($CO31,  Obsv_Time!$B$10:$J$111, CY$5, FALSE)</f>
        <v>1.0979169430808001E-2</v>
      </c>
      <c r="CZ31" s="114">
        <f t="shared" si="29"/>
        <v>7.8319723783499759E-3</v>
      </c>
      <c r="DA31" s="137">
        <f>VLOOKUP($CO31,  Obsv_Time!$B$10:$J$111, DA$5, FALSE)</f>
        <v>4.2769088850684997E-3</v>
      </c>
      <c r="DB31" s="114"/>
      <c r="DC31" s="137"/>
      <c r="DD31" s="114"/>
      <c r="DE31" s="137"/>
      <c r="DF31" s="114"/>
      <c r="DG31" s="137"/>
      <c r="DI31" s="64">
        <f t="shared" si="40"/>
        <v>46</v>
      </c>
      <c r="DJ31" s="110">
        <f t="shared" si="41"/>
        <v>1.2597791650422059E-2</v>
      </c>
      <c r="DK31" s="110">
        <f t="shared" si="41"/>
        <v>1.0214793815605507E-2</v>
      </c>
      <c r="DL31" s="110">
        <f t="shared" si="41"/>
        <v>8.9185924429040723E-3</v>
      </c>
      <c r="DM31" s="110">
        <f t="shared" si="41"/>
        <v>7.163928675772235E-3</v>
      </c>
      <c r="DN31" s="110">
        <f t="shared" si="41"/>
        <v>5.8611987979945677E-3</v>
      </c>
      <c r="DO31" s="110">
        <f t="shared" si="31"/>
        <v>7.349070111349173E-3</v>
      </c>
      <c r="DP31" s="110">
        <f t="shared" si="32"/>
        <v>1.1703661987308038E-2</v>
      </c>
      <c r="DQ31" s="110">
        <f t="shared" si="33"/>
        <v>7.8319723783499759E-3</v>
      </c>
      <c r="DR31" s="110"/>
      <c r="DS31" s="113"/>
      <c r="DT31" s="110"/>
      <c r="DV31" s="62">
        <f>Obsv_Time!B34</f>
        <v>46</v>
      </c>
      <c r="DW31" s="57">
        <f t="shared" si="42"/>
        <v>47</v>
      </c>
      <c r="DX31" s="50">
        <f t="shared" si="34"/>
        <v>952.57999999999993</v>
      </c>
      <c r="DY31" s="50">
        <f t="shared" si="35"/>
        <v>772.39</v>
      </c>
      <c r="DZ31" s="50">
        <f t="shared" si="36"/>
        <v>94.800000000000011</v>
      </c>
      <c r="EA31" s="50">
        <f t="shared" si="37"/>
        <v>78.22</v>
      </c>
      <c r="EB31" s="50">
        <f t="shared" si="38"/>
        <v>568.67999999999995</v>
      </c>
      <c r="EC31" s="50">
        <f t="shared" si="43"/>
        <v>713.04</v>
      </c>
      <c r="ED31" s="50">
        <f t="shared" si="44"/>
        <v>170.41</v>
      </c>
      <c r="EE31" s="50">
        <f t="shared" si="45"/>
        <v>127.89</v>
      </c>
      <c r="EF31" s="50"/>
      <c r="EG31" s="106"/>
      <c r="EH31" s="2"/>
      <c r="EJ31" s="64">
        <f t="shared" si="46"/>
        <v>23</v>
      </c>
      <c r="EK31" s="57">
        <f t="shared" si="47"/>
        <v>23.5</v>
      </c>
      <c r="EL31" s="2"/>
      <c r="EM31" s="2"/>
      <c r="EO31" s="33">
        <v>23</v>
      </c>
      <c r="EP31" s="33">
        <v>1835.25</v>
      </c>
      <c r="EQ31" s="33">
        <v>1926.21</v>
      </c>
      <c r="ER31" s="33">
        <v>309.2</v>
      </c>
      <c r="ES31" s="33">
        <v>289.51</v>
      </c>
      <c r="ET31" s="33">
        <v>3581.08</v>
      </c>
      <c r="EU31" s="33">
        <v>3364.46</v>
      </c>
      <c r="EV31" s="33">
        <v>345.5</v>
      </c>
      <c r="EW31" s="33">
        <v>389.87</v>
      </c>
      <c r="EX31" s="33">
        <v>1391.29</v>
      </c>
      <c r="EY31" s="33">
        <v>178.18</v>
      </c>
    </row>
    <row r="32" spans="78:155" x14ac:dyDescent="0.45">
      <c r="CO32" s="65">
        <f t="shared" si="39"/>
        <v>48</v>
      </c>
      <c r="CP32" s="114">
        <f t="shared" si="24"/>
        <v>9.3762018143528445E-3</v>
      </c>
      <c r="CQ32" s="137">
        <f>VLOOKUP($CO32,  Obsv_Time!$B$10:$J$111, CQ$5, FALSE)</f>
        <v>1.3628899999999999E-2</v>
      </c>
      <c r="CR32" s="114">
        <f t="shared" si="25"/>
        <v>6.1113055389351119E-3</v>
      </c>
      <c r="CS32" s="137">
        <f>VLOOKUP($CO32,  Obsv_Time!$B$10:$J$111, CS$5, FALSE)</f>
        <v>8.1467077913369001E-3</v>
      </c>
      <c r="CT32" s="114">
        <f t="shared" si="26"/>
        <v>7.3892324924738429E-3</v>
      </c>
      <c r="CU32" s="137">
        <f>VLOOKUP($CO32,  Obsv_Time!$B$10:$J$111, CU$5, FALSE)</f>
        <v>5.9300873907615001E-3</v>
      </c>
      <c r="CV32" s="114">
        <f t="shared" si="27"/>
        <v>5.7260783150486086E-3</v>
      </c>
      <c r="CW32" s="137">
        <f>VLOOKUP($CO32,  Obsv_Time!$B$10:$J$111, CW$5, FALSE)</f>
        <v>8.5117000000000005E-3</v>
      </c>
      <c r="CX32" s="114">
        <f t="shared" si="28"/>
        <v>7.0897777533584219E-3</v>
      </c>
      <c r="CY32" s="137">
        <f>VLOOKUP($CO32,  Obsv_Time!$B$10:$J$111, CY$5, FALSE)</f>
        <v>6.6339392331166E-3</v>
      </c>
      <c r="CZ32" s="114">
        <f t="shared" si="29"/>
        <v>4.4460176297459394E-3</v>
      </c>
      <c r="DA32" s="137">
        <f>VLOOKUP($CO32,  Obsv_Time!$B$10:$J$111, DA$5, FALSE)</f>
        <v>5.9960585349490003E-3</v>
      </c>
      <c r="DB32" s="114"/>
      <c r="DC32" s="137"/>
      <c r="DD32" s="114"/>
      <c r="DE32" s="137"/>
      <c r="DF32" s="114"/>
      <c r="DG32" s="137"/>
      <c r="DI32" s="64">
        <f t="shared" si="40"/>
        <v>48</v>
      </c>
      <c r="DJ32" s="110">
        <f t="shared" si="41"/>
        <v>9.3762018143528445E-3</v>
      </c>
      <c r="DK32" s="110">
        <f t="shared" si="41"/>
        <v>7.3493510004120875E-3</v>
      </c>
      <c r="DL32" s="110">
        <f t="shared" si="41"/>
        <v>6.1113055389351119E-3</v>
      </c>
      <c r="DM32" s="110">
        <f t="shared" si="41"/>
        <v>7.3892324924738429E-3</v>
      </c>
      <c r="DN32" s="110">
        <f t="shared" si="41"/>
        <v>5.7260783150486086E-3</v>
      </c>
      <c r="DO32" s="110">
        <f t="shared" si="31"/>
        <v>3.7487431012284324E-3</v>
      </c>
      <c r="DP32" s="110">
        <f t="shared" si="32"/>
        <v>7.0897777533584219E-3</v>
      </c>
      <c r="DQ32" s="110">
        <f t="shared" si="33"/>
        <v>4.4460176297459394E-3</v>
      </c>
      <c r="DR32" s="110"/>
      <c r="DS32" s="113"/>
      <c r="DT32" s="110"/>
      <c r="DV32" s="62">
        <f>Obsv_Time!B35</f>
        <v>48</v>
      </c>
      <c r="DW32" s="57">
        <f t="shared" si="42"/>
        <v>49</v>
      </c>
      <c r="DX32" s="50">
        <f t="shared" si="34"/>
        <v>708.98</v>
      </c>
      <c r="DY32" s="50">
        <f t="shared" si="35"/>
        <v>555.72</v>
      </c>
      <c r="DZ32" s="50">
        <f t="shared" si="36"/>
        <v>64.960000000000008</v>
      </c>
      <c r="EA32" s="50">
        <f t="shared" si="37"/>
        <v>80.680000000000007</v>
      </c>
      <c r="EB32" s="50">
        <f t="shared" si="38"/>
        <v>555.57000000000005</v>
      </c>
      <c r="EC32" s="50">
        <f t="shared" si="43"/>
        <v>363.72</v>
      </c>
      <c r="ED32" s="50">
        <f t="shared" si="44"/>
        <v>103.22999999999999</v>
      </c>
      <c r="EE32" s="50">
        <f t="shared" si="45"/>
        <v>72.599999999999994</v>
      </c>
      <c r="EF32" s="50"/>
      <c r="EG32" s="106"/>
      <c r="EH32" s="2"/>
      <c r="EJ32" s="64">
        <f t="shared" si="46"/>
        <v>24</v>
      </c>
      <c r="EK32" s="57">
        <f t="shared" si="47"/>
        <v>24.5</v>
      </c>
      <c r="EL32" s="2"/>
      <c r="EM32" s="2"/>
      <c r="EO32" s="33">
        <v>24</v>
      </c>
      <c r="EP32" s="33">
        <v>1681.1</v>
      </c>
      <c r="EQ32" s="33">
        <v>1930.79</v>
      </c>
      <c r="ER32" s="33">
        <v>309.58999999999997</v>
      </c>
      <c r="ES32" s="33">
        <v>317.08999999999997</v>
      </c>
      <c r="ET32" s="33">
        <v>3408.45</v>
      </c>
      <c r="EU32" s="33">
        <v>3338.67</v>
      </c>
      <c r="EV32" s="33">
        <v>367.68</v>
      </c>
      <c r="EW32" s="33">
        <v>358.29</v>
      </c>
      <c r="EX32" s="33">
        <v>1333.36</v>
      </c>
      <c r="EY32" s="33">
        <v>153.9</v>
      </c>
    </row>
    <row r="33" spans="93:155" x14ac:dyDescent="0.45">
      <c r="CO33" s="65">
        <f t="shared" si="39"/>
        <v>50</v>
      </c>
      <c r="CP33" s="114">
        <f t="shared" si="24"/>
        <v>8.5507024811531697E-3</v>
      </c>
      <c r="CQ33" s="137">
        <f>VLOOKUP($CO33,  Obsv_Time!$B$10:$J$111, CQ$5, FALSE)</f>
        <v>1.32531E-2</v>
      </c>
      <c r="CR33" s="114">
        <f t="shared" si="25"/>
        <v>8.1085810406529742E-3</v>
      </c>
      <c r="CS33" s="137">
        <f>VLOOKUP($CO33,  Obsv_Time!$B$10:$J$111, CS$5, FALSE)</f>
        <v>6.2692771892180997E-3</v>
      </c>
      <c r="CT33" s="114">
        <f t="shared" si="26"/>
        <v>3.2183642759733618E-3</v>
      </c>
      <c r="CU33" s="137">
        <f>VLOOKUP($CO33,  Obsv_Time!$B$10:$J$111, CU$5, FALSE)</f>
        <v>4.8154093097912999E-3</v>
      </c>
      <c r="CV33" s="114">
        <f t="shared" si="27"/>
        <v>3.5392084392687536E-3</v>
      </c>
      <c r="CW33" s="137">
        <f>VLOOKUP($CO33,  Obsv_Time!$B$10:$J$111, CW$5, FALSE)</f>
        <v>8.3379999999999999E-3</v>
      </c>
      <c r="CX33" s="114">
        <f t="shared" si="28"/>
        <v>6.0472239773632589E-3</v>
      </c>
      <c r="CY33" s="137">
        <f>VLOOKUP($CO33,  Obsv_Time!$B$10:$J$111, CY$5, FALSE)</f>
        <v>7.9275573835743008E-3</v>
      </c>
      <c r="CZ33" s="114">
        <f t="shared" si="29"/>
        <v>3.3063428626719463E-3</v>
      </c>
      <c r="DA33" s="137">
        <f>VLOOKUP($CO33,  Obsv_Time!$B$10:$J$111, DA$5, FALSE)</f>
        <v>5.4090318252336999E-3</v>
      </c>
      <c r="DB33" s="114"/>
      <c r="DC33" s="137"/>
      <c r="DD33" s="114"/>
      <c r="DE33" s="137"/>
      <c r="DF33" s="114"/>
      <c r="DG33" s="137"/>
      <c r="DI33" s="64">
        <f t="shared" si="40"/>
        <v>50</v>
      </c>
      <c r="DJ33" s="110">
        <f t="shared" si="41"/>
        <v>8.5507024811531697E-3</v>
      </c>
      <c r="DK33" s="110">
        <f t="shared" si="41"/>
        <v>6.5575752061367834E-3</v>
      </c>
      <c r="DL33" s="110">
        <f t="shared" si="41"/>
        <v>8.1085810406529742E-3</v>
      </c>
      <c r="DM33" s="110">
        <f t="shared" si="41"/>
        <v>3.2183642759733618E-3</v>
      </c>
      <c r="DN33" s="110">
        <f t="shared" si="41"/>
        <v>3.5392084392687536E-3</v>
      </c>
      <c r="DO33" s="110">
        <f t="shared" si="31"/>
        <v>3.4034695559431788E-3</v>
      </c>
      <c r="DP33" s="110">
        <f t="shared" si="32"/>
        <v>6.0472239773632589E-3</v>
      </c>
      <c r="DQ33" s="110">
        <f t="shared" si="33"/>
        <v>3.3063428626719463E-3</v>
      </c>
      <c r="DR33" s="110"/>
      <c r="DS33" s="113"/>
      <c r="DT33" s="110"/>
      <c r="DV33" s="62">
        <f>Obsv_Time!B36</f>
        <v>50</v>
      </c>
      <c r="DW33" s="57">
        <f t="shared" si="42"/>
        <v>51</v>
      </c>
      <c r="DX33" s="50">
        <f t="shared" si="34"/>
        <v>646.55999999999995</v>
      </c>
      <c r="DY33" s="50">
        <f t="shared" si="35"/>
        <v>495.84999999999997</v>
      </c>
      <c r="DZ33" s="50">
        <f t="shared" si="36"/>
        <v>86.19</v>
      </c>
      <c r="EA33" s="50">
        <f t="shared" si="37"/>
        <v>35.14</v>
      </c>
      <c r="EB33" s="50">
        <f t="shared" si="38"/>
        <v>343.39</v>
      </c>
      <c r="EC33" s="50">
        <f t="shared" si="43"/>
        <v>330.22</v>
      </c>
      <c r="ED33" s="50">
        <f t="shared" si="44"/>
        <v>88.050000000000011</v>
      </c>
      <c r="EE33" s="50">
        <f t="shared" si="45"/>
        <v>53.99</v>
      </c>
      <c r="EF33" s="50"/>
      <c r="EG33" s="106"/>
      <c r="EH33" s="2"/>
      <c r="EJ33" s="64">
        <f t="shared" si="46"/>
        <v>25</v>
      </c>
      <c r="EK33" s="57">
        <f t="shared" si="47"/>
        <v>25.5</v>
      </c>
      <c r="EL33" s="2"/>
      <c r="EM33" s="2"/>
      <c r="EO33" s="33">
        <v>25</v>
      </c>
      <c r="EP33" s="33">
        <v>1779.45</v>
      </c>
      <c r="EQ33" s="33">
        <v>1742.56</v>
      </c>
      <c r="ER33" s="33">
        <v>225.37</v>
      </c>
      <c r="ES33" s="33">
        <v>205.99</v>
      </c>
      <c r="ET33" s="33">
        <v>2828.9</v>
      </c>
      <c r="EU33" s="33">
        <v>2813.15</v>
      </c>
      <c r="EV33" s="33">
        <v>303.27</v>
      </c>
      <c r="EW33" s="33">
        <v>270.81</v>
      </c>
      <c r="EX33" s="33">
        <v>1240.3900000000001</v>
      </c>
      <c r="EY33" s="33">
        <v>125.19</v>
      </c>
    </row>
    <row r="34" spans="93:155" x14ac:dyDescent="0.45">
      <c r="CO34" s="65">
        <f t="shared" si="39"/>
        <v>52</v>
      </c>
      <c r="CP34" s="114">
        <f t="shared" si="24"/>
        <v>7.7438502812410895E-3</v>
      </c>
      <c r="CQ34" s="137">
        <f>VLOOKUP($CO34,  Obsv_Time!$B$10:$J$111, CQ$5, FALSE)</f>
        <v>1.2877400000000001E-2</v>
      </c>
      <c r="CR34" s="114">
        <f t="shared" si="25"/>
        <v>6.5911032336483048E-3</v>
      </c>
      <c r="CS34" s="137">
        <f>VLOOKUP($CO34,  Obsv_Time!$B$10:$J$111, CS$5, FALSE)</f>
        <v>9.8229851146573004E-3</v>
      </c>
      <c r="CT34" s="114">
        <f t="shared" si="26"/>
        <v>3.2275229677091997E-3</v>
      </c>
      <c r="CU34" s="137">
        <f>VLOOKUP($CO34,  Obsv_Time!$B$10:$J$111, CU$5, FALSE)</f>
        <v>4.4587123238807999E-3</v>
      </c>
      <c r="CV34" s="114">
        <f t="shared" si="27"/>
        <v>4.6852074094259882E-3</v>
      </c>
      <c r="CW34" s="137">
        <f>VLOOKUP($CO34,  Obsv_Time!$B$10:$J$111, CW$5, FALSE)</f>
        <v>8.1642999999999993E-3</v>
      </c>
      <c r="CX34" s="114">
        <f t="shared" si="28"/>
        <v>4.7601714238619808E-3</v>
      </c>
      <c r="CY34" s="137">
        <f>VLOOKUP($CO34,  Obsv_Time!$B$10:$J$111, CY$5, FALSE)</f>
        <v>6.9324664986067999E-3</v>
      </c>
      <c r="CZ34" s="114">
        <f t="shared" si="29"/>
        <v>3.1703902574648384E-3</v>
      </c>
      <c r="DA34" s="137">
        <f>VLOOKUP($CO34,  Obsv_Time!$B$10:$J$111, DA$5, FALSE)</f>
        <v>5.0316575118452998E-3</v>
      </c>
      <c r="DB34" s="114"/>
      <c r="DC34" s="137"/>
      <c r="DD34" s="114"/>
      <c r="DE34" s="137"/>
      <c r="DF34" s="114"/>
      <c r="DG34" s="137"/>
      <c r="DI34" s="64">
        <f t="shared" si="40"/>
        <v>52</v>
      </c>
      <c r="DJ34" s="110">
        <f t="shared" si="41"/>
        <v>7.7438502812410895E-3</v>
      </c>
      <c r="DK34" s="110">
        <f t="shared" si="41"/>
        <v>7.3447222793832524E-3</v>
      </c>
      <c r="DL34" s="110">
        <f t="shared" si="41"/>
        <v>6.5911032336483048E-3</v>
      </c>
      <c r="DM34" s="110">
        <f t="shared" si="41"/>
        <v>3.2275229677091997E-3</v>
      </c>
      <c r="DN34" s="110">
        <f t="shared" si="41"/>
        <v>4.6852074094259882E-3</v>
      </c>
      <c r="DO34" s="110">
        <f t="shared" si="31"/>
        <v>3.072316152659143E-3</v>
      </c>
      <c r="DP34" s="110">
        <f t="shared" si="32"/>
        <v>4.7601714238619808E-3</v>
      </c>
      <c r="DQ34" s="110">
        <f t="shared" si="33"/>
        <v>3.1703902574648384E-3</v>
      </c>
      <c r="DR34" s="110"/>
      <c r="DS34" s="113"/>
      <c r="DT34" s="110"/>
      <c r="DV34" s="62">
        <f>Obsv_Time!B37</f>
        <v>52</v>
      </c>
      <c r="DW34" s="57">
        <f t="shared" si="42"/>
        <v>53</v>
      </c>
      <c r="DX34" s="50">
        <f t="shared" si="34"/>
        <v>585.54999999999995</v>
      </c>
      <c r="DY34" s="50">
        <f t="shared" si="35"/>
        <v>555.37</v>
      </c>
      <c r="DZ34" s="50">
        <f t="shared" si="36"/>
        <v>70.06</v>
      </c>
      <c r="EA34" s="50">
        <f t="shared" si="37"/>
        <v>35.24</v>
      </c>
      <c r="EB34" s="50">
        <f t="shared" si="38"/>
        <v>454.58</v>
      </c>
      <c r="EC34" s="50">
        <f t="shared" si="43"/>
        <v>298.09000000000003</v>
      </c>
      <c r="ED34" s="50">
        <f t="shared" si="44"/>
        <v>69.31</v>
      </c>
      <c r="EE34" s="50">
        <f t="shared" si="45"/>
        <v>51.769999999999996</v>
      </c>
      <c r="EF34" s="50"/>
      <c r="EG34" s="106"/>
      <c r="EH34" s="2"/>
      <c r="EJ34" s="64">
        <f t="shared" si="46"/>
        <v>26</v>
      </c>
      <c r="EK34" s="57">
        <f t="shared" si="47"/>
        <v>26.5</v>
      </c>
      <c r="EL34" s="2"/>
      <c r="EM34" s="2"/>
      <c r="EO34" s="33">
        <v>26</v>
      </c>
      <c r="EP34" s="33">
        <v>1614.24</v>
      </c>
      <c r="EQ34" s="33">
        <v>1766.02</v>
      </c>
      <c r="ER34" s="33">
        <v>236.53</v>
      </c>
      <c r="ES34" s="33">
        <v>254.14</v>
      </c>
      <c r="ET34" s="33">
        <v>2757.78</v>
      </c>
      <c r="EU34" s="33">
        <v>2147.2600000000002</v>
      </c>
      <c r="EV34" s="33">
        <v>273</v>
      </c>
      <c r="EW34" s="33">
        <v>240.3</v>
      </c>
      <c r="EX34" s="33">
        <v>1156.73</v>
      </c>
      <c r="EY34" s="33">
        <v>113.33</v>
      </c>
    </row>
    <row r="35" spans="93:155" x14ac:dyDescent="0.45">
      <c r="CO35" s="65">
        <f t="shared" si="39"/>
        <v>54</v>
      </c>
      <c r="CP35" s="114">
        <f t="shared" si="24"/>
        <v>9.6018189022154914E-3</v>
      </c>
      <c r="CQ35" s="137">
        <f>VLOOKUP($CO35,  Obsv_Time!$B$10:$J$111, CQ$5, FALSE)</f>
        <v>1.2501699999999999E-2</v>
      </c>
      <c r="CR35" s="114">
        <f t="shared" si="25"/>
        <v>7.0182172599224015E-3</v>
      </c>
      <c r="CS35" s="137">
        <f>VLOOKUP($CO35,  Obsv_Time!$B$10:$J$111, CS$5, FALSE)</f>
        <v>1.09963792409816E-2</v>
      </c>
      <c r="CT35" s="114">
        <f t="shared" si="26"/>
        <v>3.5041154581314979E-3</v>
      </c>
      <c r="CU35" s="137">
        <f>VLOOKUP($CO35,  Obsv_Time!$B$10:$J$111, CU$5, FALSE)</f>
        <v>3.2994471196717999E-3</v>
      </c>
      <c r="CV35" s="114">
        <f t="shared" si="27"/>
        <v>5.4168781252409192E-3</v>
      </c>
      <c r="CW35" s="137">
        <f>VLOOKUP($CO35,  Obsv_Time!$B$10:$J$111, CW$5, FALSE)</f>
        <v>7.9906000000000005E-3</v>
      </c>
      <c r="CX35" s="114">
        <f t="shared" si="28"/>
        <v>5.8789593692480961E-3</v>
      </c>
      <c r="CY35" s="137">
        <f>VLOOKUP($CO35,  Obsv_Time!$B$10:$J$111, CY$5, FALSE)</f>
        <v>1.22396178851001E-2</v>
      </c>
      <c r="CZ35" s="114">
        <f t="shared" si="29"/>
        <v>4.0424466079825002E-3</v>
      </c>
      <c r="DA35" s="137">
        <f>VLOOKUP($CO35,  Obsv_Time!$B$10:$J$111, DA$5, FALSE)</f>
        <v>3.6479516960877998E-3</v>
      </c>
      <c r="DB35" s="114"/>
      <c r="DC35" s="137"/>
      <c r="DD35" s="114"/>
      <c r="DE35" s="137"/>
      <c r="DF35" s="114"/>
      <c r="DG35" s="137"/>
      <c r="DI35" s="64">
        <f t="shared" si="40"/>
        <v>54</v>
      </c>
      <c r="DJ35" s="110">
        <f t="shared" si="41"/>
        <v>9.6018189022154914E-3</v>
      </c>
      <c r="DK35" s="110">
        <f t="shared" si="41"/>
        <v>7.8479303798037522E-3</v>
      </c>
      <c r="DL35" s="110">
        <f t="shared" si="41"/>
        <v>7.0182172599224015E-3</v>
      </c>
      <c r="DM35" s="110">
        <f t="shared" si="41"/>
        <v>3.5041154581314979E-3</v>
      </c>
      <c r="DN35" s="110">
        <f t="shared" si="41"/>
        <v>5.4168781252409192E-3</v>
      </c>
      <c r="DO35" s="110">
        <f t="shared" si="31"/>
        <v>3.5000430818931138E-3</v>
      </c>
      <c r="DP35" s="110">
        <f t="shared" si="32"/>
        <v>5.8789593692480961E-3</v>
      </c>
      <c r="DQ35" s="110">
        <f t="shared" si="33"/>
        <v>4.0424466079825002E-3</v>
      </c>
      <c r="DR35" s="110"/>
      <c r="DS35" s="113"/>
      <c r="DT35" s="110"/>
      <c r="DV35" s="62">
        <f>Obsv_Time!B38</f>
        <v>54</v>
      </c>
      <c r="DW35" s="57">
        <f t="shared" si="42"/>
        <v>55</v>
      </c>
      <c r="DX35" s="50">
        <f t="shared" si="34"/>
        <v>726.04</v>
      </c>
      <c r="DY35" s="50">
        <f t="shared" si="35"/>
        <v>593.42000000000007</v>
      </c>
      <c r="DZ35" s="50">
        <f t="shared" si="36"/>
        <v>74.599999999999994</v>
      </c>
      <c r="EA35" s="50">
        <f t="shared" si="37"/>
        <v>38.260000000000005</v>
      </c>
      <c r="EB35" s="50">
        <f t="shared" si="38"/>
        <v>525.57000000000005</v>
      </c>
      <c r="EC35" s="50">
        <f t="shared" si="43"/>
        <v>339.59000000000003</v>
      </c>
      <c r="ED35" s="50">
        <f t="shared" si="44"/>
        <v>85.6</v>
      </c>
      <c r="EE35" s="50">
        <f t="shared" si="45"/>
        <v>66.010000000000005</v>
      </c>
      <c r="EF35" s="50"/>
      <c r="EG35" s="106"/>
      <c r="EH35" s="2"/>
      <c r="EJ35" s="64">
        <f t="shared" si="46"/>
        <v>27</v>
      </c>
      <c r="EK35" s="57">
        <f t="shared" si="47"/>
        <v>27.5</v>
      </c>
      <c r="EL35" s="2"/>
      <c r="EM35" s="2"/>
      <c r="EO35" s="33">
        <v>27</v>
      </c>
      <c r="EP35" s="33">
        <v>1633.46</v>
      </c>
      <c r="EQ35" s="33">
        <v>1623.61</v>
      </c>
      <c r="ER35" s="33">
        <v>202.71</v>
      </c>
      <c r="ES35" s="33">
        <v>165.53</v>
      </c>
      <c r="ET35" s="33">
        <v>2698.81</v>
      </c>
      <c r="EU35" s="33">
        <v>2704.23</v>
      </c>
      <c r="EV35" s="33">
        <v>281.43</v>
      </c>
      <c r="EW35" s="33">
        <v>211.96</v>
      </c>
      <c r="EX35" s="33">
        <v>1061.4000000000001</v>
      </c>
      <c r="EY35" s="33">
        <v>90.99</v>
      </c>
    </row>
    <row r="36" spans="93:155" x14ac:dyDescent="0.45">
      <c r="CO36" s="65">
        <f t="shared" si="39"/>
        <v>56</v>
      </c>
      <c r="CP36" s="114">
        <f t="shared" si="24"/>
        <v>9.2545325758806082E-3</v>
      </c>
      <c r="CQ36" s="137">
        <f>VLOOKUP($CO36,  Obsv_Time!$B$10:$J$111, CQ$5, FALSE)</f>
        <v>1.2123699999999999E-2</v>
      </c>
      <c r="CR36" s="114">
        <f t="shared" si="25"/>
        <v>9.6693347181611867E-3</v>
      </c>
      <c r="CS36" s="137">
        <f>VLOOKUP($CO36,  Obsv_Time!$B$10:$J$111, CS$5, FALSE)</f>
        <v>1.1834517902641801E-2</v>
      </c>
      <c r="CT36" s="114">
        <f t="shared" si="26"/>
        <v>4.4016672482435903E-3</v>
      </c>
      <c r="CU36" s="137">
        <f>VLOOKUP($CO36,  Obsv_Time!$B$10:$J$111, CU$5, FALSE)</f>
        <v>1.5293383270911299E-2</v>
      </c>
      <c r="CV36" s="114">
        <f t="shared" si="27"/>
        <v>5.2080649303907914E-3</v>
      </c>
      <c r="CW36" s="137">
        <f>VLOOKUP($CO36,  Obsv_Time!$B$10:$J$111, CW$5, FALSE)</f>
        <v>7.8169999999999993E-3</v>
      </c>
      <c r="CX36" s="114">
        <f t="shared" si="28"/>
        <v>6.1268921183483963E-3</v>
      </c>
      <c r="CY36" s="137">
        <f>VLOOKUP($CO36,  Obsv_Time!$B$10:$J$111, CY$5, FALSE)</f>
        <v>1.03821148998275E-2</v>
      </c>
      <c r="CZ36" s="114">
        <f t="shared" si="29"/>
        <v>3.9971290729134646E-3</v>
      </c>
      <c r="DA36" s="137">
        <f>VLOOKUP($CO36,  Obsv_Time!$B$10:$J$111, DA$5, FALSE)</f>
        <v>1.3837058157574701E-2</v>
      </c>
      <c r="DB36" s="114"/>
      <c r="DC36" s="137"/>
      <c r="DD36" s="114"/>
      <c r="DE36" s="137"/>
      <c r="DF36" s="114"/>
      <c r="DG36" s="137"/>
      <c r="DI36" s="64">
        <f t="shared" si="40"/>
        <v>56</v>
      </c>
      <c r="DJ36" s="110">
        <f t="shared" si="41"/>
        <v>9.2545325758806082E-3</v>
      </c>
      <c r="DK36" s="110">
        <f t="shared" si="41"/>
        <v>1.1620470267476595E-2</v>
      </c>
      <c r="DL36" s="110">
        <f t="shared" si="41"/>
        <v>9.6693347181611867E-3</v>
      </c>
      <c r="DM36" s="110">
        <f t="shared" si="41"/>
        <v>4.4016672482435903E-3</v>
      </c>
      <c r="DN36" s="110">
        <f t="shared" si="41"/>
        <v>5.2080649303907914E-3</v>
      </c>
      <c r="DO36" s="110">
        <f t="shared" si="31"/>
        <v>3.4529415863124085E-3</v>
      </c>
      <c r="DP36" s="110">
        <f t="shared" si="32"/>
        <v>6.1268921183483963E-3</v>
      </c>
      <c r="DQ36" s="110">
        <f t="shared" si="33"/>
        <v>3.9971290729134646E-3</v>
      </c>
      <c r="DR36" s="110"/>
      <c r="DS36" s="113"/>
      <c r="DT36" s="110"/>
      <c r="DV36" s="62">
        <f>Obsv_Time!B39</f>
        <v>56</v>
      </c>
      <c r="DW36" s="57">
        <f t="shared" si="42"/>
        <v>57</v>
      </c>
      <c r="DX36" s="50">
        <f t="shared" si="34"/>
        <v>699.78</v>
      </c>
      <c r="DY36" s="50">
        <f t="shared" si="35"/>
        <v>878.68000000000006</v>
      </c>
      <c r="DZ36" s="50">
        <f t="shared" si="36"/>
        <v>102.78</v>
      </c>
      <c r="EA36" s="50">
        <f t="shared" si="37"/>
        <v>48.06</v>
      </c>
      <c r="EB36" s="50">
        <f t="shared" si="38"/>
        <v>505.30999999999995</v>
      </c>
      <c r="EC36" s="50">
        <f t="shared" si="43"/>
        <v>335.02</v>
      </c>
      <c r="ED36" s="50">
        <f t="shared" si="44"/>
        <v>89.210000000000008</v>
      </c>
      <c r="EE36" s="50">
        <f t="shared" si="45"/>
        <v>65.27000000000001</v>
      </c>
      <c r="EF36" s="50"/>
      <c r="EG36" s="106"/>
      <c r="EH36" s="2"/>
      <c r="EJ36" s="64">
        <f t="shared" si="46"/>
        <v>28</v>
      </c>
      <c r="EK36" s="57">
        <f t="shared" si="47"/>
        <v>28.5</v>
      </c>
      <c r="EL36" s="2"/>
      <c r="EM36" s="2"/>
      <c r="EO36" s="33">
        <v>28</v>
      </c>
      <c r="EP36" s="33">
        <v>1630.41</v>
      </c>
      <c r="EQ36" s="33">
        <v>1564.96</v>
      </c>
      <c r="ER36" s="33">
        <v>173.64</v>
      </c>
      <c r="ES36" s="33">
        <v>151.69999999999999</v>
      </c>
      <c r="ET36" s="33">
        <v>1995.78</v>
      </c>
      <c r="EU36" s="33">
        <v>2027.96</v>
      </c>
      <c r="EV36" s="33">
        <v>248.91</v>
      </c>
      <c r="EW36" s="33">
        <v>167.87</v>
      </c>
      <c r="EX36" s="33">
        <v>987.88</v>
      </c>
      <c r="EY36" s="33">
        <v>76.510000000000005</v>
      </c>
    </row>
    <row r="37" spans="93:155" x14ac:dyDescent="0.45">
      <c r="CO37" s="65">
        <f t="shared" si="39"/>
        <v>58</v>
      </c>
      <c r="CP37" s="114">
        <f t="shared" si="24"/>
        <v>9.8015151523166612E-3</v>
      </c>
      <c r="CQ37" s="137">
        <f>VLOOKUP($CO37,  Obsv_Time!$B$10:$J$111, CQ$5, FALSE)</f>
        <v>1.17456E-2</v>
      </c>
      <c r="CR37" s="114">
        <f t="shared" si="25"/>
        <v>1.1759747419441023E-2</v>
      </c>
      <c r="CS37" s="137">
        <f>VLOOKUP($CO37,  Obsv_Time!$B$10:$J$111, CS$5, FALSE)</f>
        <v>1.2102722274373E-2</v>
      </c>
      <c r="CT37" s="114">
        <f t="shared" si="26"/>
        <v>4.1791110390627349E-3</v>
      </c>
      <c r="CU37" s="137">
        <f>VLOOKUP($CO37,  Obsv_Time!$B$10:$J$111, CU$5, FALSE)</f>
        <v>2.4612092027822299E-2</v>
      </c>
      <c r="CV37" s="114">
        <f t="shared" si="27"/>
        <v>4.2676840864556715E-3</v>
      </c>
      <c r="CW37" s="137">
        <f>VLOOKUP($CO37,  Obsv_Time!$B$10:$J$111, CW$5, FALSE)</f>
        <v>7.6432000000000002E-3</v>
      </c>
      <c r="CX37" s="114">
        <f t="shared" si="28"/>
        <v>5.8061591714513323E-3</v>
      </c>
      <c r="CY37" s="137">
        <f>VLOOKUP($CO37,  Obsv_Time!$B$10:$J$111, CY$5, FALSE)</f>
        <v>1.26044845429215E-2</v>
      </c>
      <c r="CZ37" s="114">
        <f t="shared" si="29"/>
        <v>4.8887821953528705E-3</v>
      </c>
      <c r="DA37" s="137">
        <f>VLOOKUP($CO37,  Obsv_Time!$B$10:$J$111, DA$5, FALSE)</f>
        <v>1.9833116692523699E-2</v>
      </c>
      <c r="DB37" s="114"/>
      <c r="DC37" s="137"/>
      <c r="DD37" s="114"/>
      <c r="DE37" s="137"/>
      <c r="DF37" s="114"/>
      <c r="DG37" s="137"/>
      <c r="DI37" s="64">
        <f t="shared" si="40"/>
        <v>58</v>
      </c>
      <c r="DJ37" s="110">
        <f t="shared" si="41"/>
        <v>9.8015151523166612E-3</v>
      </c>
      <c r="DK37" s="110">
        <f t="shared" si="41"/>
        <v>1.0970994582544906E-2</v>
      </c>
      <c r="DL37" s="110">
        <f t="shared" si="41"/>
        <v>1.1759747419441023E-2</v>
      </c>
      <c r="DM37" s="110">
        <f t="shared" si="41"/>
        <v>4.1791110390627349E-3</v>
      </c>
      <c r="DN37" s="110">
        <f t="shared" si="41"/>
        <v>4.2676840864556715E-3</v>
      </c>
      <c r="DO37" s="110">
        <f t="shared" si="31"/>
        <v>3.4520139857429854E-3</v>
      </c>
      <c r="DP37" s="110">
        <f t="shared" si="32"/>
        <v>5.8061591714513323E-3</v>
      </c>
      <c r="DQ37" s="110">
        <f t="shared" si="33"/>
        <v>4.8887821953528705E-3</v>
      </c>
      <c r="DR37" s="110"/>
      <c r="DS37" s="113"/>
      <c r="DT37" s="110"/>
      <c r="DV37" s="62">
        <f>Obsv_Time!B40</f>
        <v>58</v>
      </c>
      <c r="DW37" s="57">
        <f t="shared" si="42"/>
        <v>59</v>
      </c>
      <c r="DX37" s="50">
        <f t="shared" si="34"/>
        <v>741.14</v>
      </c>
      <c r="DY37" s="50">
        <f t="shared" si="35"/>
        <v>829.56999999999994</v>
      </c>
      <c r="DZ37" s="50">
        <f t="shared" si="36"/>
        <v>125</v>
      </c>
      <c r="EA37" s="50">
        <f t="shared" si="37"/>
        <v>45.63</v>
      </c>
      <c r="EB37" s="50">
        <f t="shared" si="38"/>
        <v>414.07000000000005</v>
      </c>
      <c r="EC37" s="50">
        <f t="shared" si="43"/>
        <v>334.92999999999995</v>
      </c>
      <c r="ED37" s="50">
        <f t="shared" si="44"/>
        <v>84.539999999999992</v>
      </c>
      <c r="EE37" s="50">
        <f t="shared" si="45"/>
        <v>79.830000000000013</v>
      </c>
      <c r="EF37" s="50"/>
      <c r="EG37" s="106"/>
      <c r="EH37" s="2"/>
      <c r="EJ37" s="64">
        <f t="shared" si="46"/>
        <v>29</v>
      </c>
      <c r="EK37" s="57">
        <f t="shared" si="47"/>
        <v>29.5</v>
      </c>
      <c r="EL37" s="2"/>
      <c r="EM37" s="2"/>
      <c r="EO37" s="33">
        <v>29</v>
      </c>
      <c r="EP37" s="33">
        <v>1282.6199999999999</v>
      </c>
      <c r="EQ37" s="33">
        <v>1373.29</v>
      </c>
      <c r="ER37" s="33">
        <v>146.19</v>
      </c>
      <c r="ES37" s="33">
        <v>100.89</v>
      </c>
      <c r="ET37" s="33">
        <v>1898.51</v>
      </c>
      <c r="EU37" s="33">
        <v>1704.81</v>
      </c>
      <c r="EV37" s="33">
        <v>212.51</v>
      </c>
      <c r="EW37" s="33">
        <v>131.74</v>
      </c>
      <c r="EX37" s="33">
        <v>907.63</v>
      </c>
      <c r="EY37" s="33">
        <v>70.239999999999995</v>
      </c>
    </row>
    <row r="38" spans="93:155" x14ac:dyDescent="0.45">
      <c r="CO38" s="65">
        <f t="shared" si="39"/>
        <v>60</v>
      </c>
      <c r="CP38" s="114">
        <f t="shared" si="24"/>
        <v>1.2314910670974111E-2</v>
      </c>
      <c r="CQ38" s="137">
        <f>VLOOKUP($CO38,  Obsv_Time!$B$10:$J$111, CQ$5, FALSE)</f>
        <v>1.1367800000000001E-2</v>
      </c>
      <c r="CR38" s="114">
        <f t="shared" si="25"/>
        <v>1.2834117943681157E-2</v>
      </c>
      <c r="CS38" s="137">
        <f>VLOOKUP($CO38,  Obsv_Time!$B$10:$J$111, CS$5, FALSE)</f>
        <v>1.6461043315005999E-2</v>
      </c>
      <c r="CT38" s="114">
        <f t="shared" si="26"/>
        <v>4.4987493806434705E-3</v>
      </c>
      <c r="CU38" s="137">
        <f>VLOOKUP($CO38,  Obsv_Time!$B$10:$J$111, CU$5, FALSE)</f>
        <v>1.7433565186374098E-2</v>
      </c>
      <c r="CV38" s="114">
        <f t="shared" si="27"/>
        <v>5.5127301840813018E-3</v>
      </c>
      <c r="CW38" s="137">
        <f>VLOOKUP($CO38,  Obsv_Time!$B$10:$J$111, CW$5, FALSE)</f>
        <v>7.4694999999999996E-3</v>
      </c>
      <c r="CX38" s="114">
        <f t="shared" si="28"/>
        <v>6.4750968379989546E-3</v>
      </c>
      <c r="CY38" s="137">
        <f>VLOOKUP($CO38,  Obsv_Time!$B$10:$J$111, CY$5, FALSE)</f>
        <v>1.1178187607801499E-2</v>
      </c>
      <c r="CZ38" s="114">
        <f t="shared" si="29"/>
        <v>4.1526784500423167E-3</v>
      </c>
      <c r="DA38" s="137">
        <f>VLOOKUP($CO38,  Obsv_Time!$B$10:$J$111, DA$5, FALSE)</f>
        <v>1.3208100968594001E-2</v>
      </c>
      <c r="DB38" s="114"/>
      <c r="DC38" s="137"/>
      <c r="DD38" s="114"/>
      <c r="DE38" s="137"/>
      <c r="DF38" s="114"/>
      <c r="DG38" s="137"/>
      <c r="DI38" s="64">
        <f t="shared" si="40"/>
        <v>60</v>
      </c>
      <c r="DJ38" s="110">
        <f t="shared" si="41"/>
        <v>1.2314910670974111E-2</v>
      </c>
      <c r="DK38" s="110">
        <f t="shared" si="41"/>
        <v>1.2147747717247035E-2</v>
      </c>
      <c r="DL38" s="110">
        <f t="shared" si="41"/>
        <v>1.2834117943681157E-2</v>
      </c>
      <c r="DM38" s="110">
        <f t="shared" si="41"/>
        <v>4.4987493806434705E-3</v>
      </c>
      <c r="DN38" s="110">
        <f t="shared" si="41"/>
        <v>5.5127301840813018E-3</v>
      </c>
      <c r="DO38" s="110">
        <f t="shared" si="31"/>
        <v>5.0432612292232934E-3</v>
      </c>
      <c r="DP38" s="110">
        <f t="shared" si="32"/>
        <v>6.4750968379989546E-3</v>
      </c>
      <c r="DQ38" s="110">
        <f t="shared" si="33"/>
        <v>4.1526784500423167E-3</v>
      </c>
      <c r="DR38" s="110"/>
      <c r="DS38" s="113"/>
      <c r="DT38" s="110"/>
      <c r="DV38" s="62">
        <f>Obsv_Time!B41</f>
        <v>60</v>
      </c>
      <c r="DW38" s="57">
        <f t="shared" si="42"/>
        <v>61</v>
      </c>
      <c r="DX38" s="50">
        <f t="shared" si="34"/>
        <v>931.19</v>
      </c>
      <c r="DY38" s="50">
        <f t="shared" si="35"/>
        <v>918.55</v>
      </c>
      <c r="DZ38" s="50">
        <f t="shared" si="36"/>
        <v>136.42000000000002</v>
      </c>
      <c r="EA38" s="50">
        <f t="shared" si="37"/>
        <v>49.120000000000005</v>
      </c>
      <c r="EB38" s="50">
        <f t="shared" si="38"/>
        <v>534.87</v>
      </c>
      <c r="EC38" s="50">
        <f t="shared" si="43"/>
        <v>489.32</v>
      </c>
      <c r="ED38" s="50">
        <f t="shared" si="44"/>
        <v>94.28</v>
      </c>
      <c r="EE38" s="50">
        <f t="shared" si="45"/>
        <v>67.81</v>
      </c>
      <c r="EF38" s="50"/>
      <c r="EG38" s="106"/>
      <c r="EH38" s="2"/>
      <c r="EJ38" s="64">
        <f t="shared" si="46"/>
        <v>30</v>
      </c>
      <c r="EK38" s="57">
        <f t="shared" si="47"/>
        <v>30.5</v>
      </c>
      <c r="EL38" s="2"/>
      <c r="EM38" s="2"/>
      <c r="EO38" s="33">
        <v>30</v>
      </c>
      <c r="EP38" s="33">
        <v>1531.22</v>
      </c>
      <c r="EQ38" s="33">
        <v>1328.47</v>
      </c>
      <c r="ER38" s="33">
        <v>168.28</v>
      </c>
      <c r="ES38" s="33">
        <v>119.89</v>
      </c>
      <c r="ET38" s="33">
        <v>2424.88</v>
      </c>
      <c r="EU38" s="33">
        <v>2121.6</v>
      </c>
      <c r="EV38" s="33">
        <v>204.84</v>
      </c>
      <c r="EW38" s="33">
        <v>224.09</v>
      </c>
      <c r="EX38" s="33">
        <v>860.63</v>
      </c>
      <c r="EY38" s="33">
        <v>67.84</v>
      </c>
    </row>
    <row r="39" spans="93:155" x14ac:dyDescent="0.45">
      <c r="CO39" s="65">
        <f t="shared" si="39"/>
        <v>62</v>
      </c>
      <c r="CP39" s="114">
        <f t="shared" si="24"/>
        <v>1.0552954949054975E-2</v>
      </c>
      <c r="CQ39" s="137">
        <f>VLOOKUP($CO39,  Obsv_Time!$B$10:$J$111, CQ$5, FALSE)</f>
        <v>1.09897E-2</v>
      </c>
      <c r="CR39" s="114">
        <f t="shared" si="25"/>
        <v>1.4903833489502773E-2</v>
      </c>
      <c r="CS39" s="137">
        <f>VLOOKUP($CO39,  Obsv_Time!$B$10:$J$111, CS$5, FALSE)</f>
        <v>1.50529703634169E-2</v>
      </c>
      <c r="CT39" s="114">
        <f t="shared" si="26"/>
        <v>4.3256501068361384E-3</v>
      </c>
      <c r="CU39" s="137">
        <f>VLOOKUP($CO39,  Obsv_Time!$B$10:$J$111, CU$5, FALSE)</f>
        <v>1.19493490280007E-2</v>
      </c>
      <c r="CV39" s="114">
        <f t="shared" si="27"/>
        <v>6.4444534227018069E-3</v>
      </c>
      <c r="CW39" s="137">
        <f>VLOOKUP($CO39,  Obsv_Time!$B$10:$J$111, CW$5, FALSE)</f>
        <v>7.2957999999999999E-3</v>
      </c>
      <c r="CX39" s="114">
        <f t="shared" si="28"/>
        <v>7.5684733935880858E-3</v>
      </c>
      <c r="CY39" s="137">
        <f>VLOOKUP($CO39,  Obsv_Time!$B$10:$J$111, CY$5, FALSE)</f>
        <v>1.56560965901552E-2</v>
      </c>
      <c r="CZ39" s="114">
        <f t="shared" si="29"/>
        <v>6.2109519009481157E-3</v>
      </c>
      <c r="DA39" s="137">
        <f>VLOOKUP($CO39,  Obsv_Time!$B$10:$J$111, DA$5, FALSE)</f>
        <v>1.22856304247557E-2</v>
      </c>
      <c r="DB39" s="114"/>
      <c r="DC39" s="137"/>
      <c r="DD39" s="114"/>
      <c r="DE39" s="137"/>
      <c r="DF39" s="114"/>
      <c r="DG39" s="137"/>
      <c r="DI39" s="64">
        <f t="shared" si="40"/>
        <v>62</v>
      </c>
      <c r="DJ39" s="110">
        <f t="shared" ref="DJ39:DN54" si="48">DX39/DX$4</f>
        <v>1.0552954949054975E-2</v>
      </c>
      <c r="DK39" s="110">
        <f t="shared" si="48"/>
        <v>1.3868970694112423E-2</v>
      </c>
      <c r="DL39" s="110">
        <f t="shared" si="48"/>
        <v>1.4903833489502773E-2</v>
      </c>
      <c r="DM39" s="110">
        <f t="shared" si="48"/>
        <v>4.3256501068361384E-3</v>
      </c>
      <c r="DN39" s="110">
        <f t="shared" si="48"/>
        <v>6.4444534227018069E-3</v>
      </c>
      <c r="DO39" s="110">
        <f t="shared" si="31"/>
        <v>5.3253548690578431E-3</v>
      </c>
      <c r="DP39" s="110">
        <f t="shared" si="32"/>
        <v>7.5684733935880858E-3</v>
      </c>
      <c r="DQ39" s="110">
        <f t="shared" si="33"/>
        <v>6.2109519009481157E-3</v>
      </c>
      <c r="DR39" s="110"/>
      <c r="DS39" s="113"/>
      <c r="DT39" s="110"/>
      <c r="DV39" s="62">
        <f>Obsv_Time!B42</f>
        <v>62</v>
      </c>
      <c r="DW39" s="57">
        <f t="shared" si="42"/>
        <v>63</v>
      </c>
      <c r="DX39" s="50">
        <f t="shared" si="34"/>
        <v>797.96</v>
      </c>
      <c r="DY39" s="50">
        <f t="shared" si="35"/>
        <v>1048.7</v>
      </c>
      <c r="DZ39" s="50">
        <f t="shared" si="36"/>
        <v>158.41999999999999</v>
      </c>
      <c r="EA39" s="50">
        <f t="shared" si="37"/>
        <v>47.230000000000004</v>
      </c>
      <c r="EB39" s="50">
        <f t="shared" si="38"/>
        <v>625.27</v>
      </c>
      <c r="EC39" s="50">
        <f t="shared" si="43"/>
        <v>516.69000000000005</v>
      </c>
      <c r="ED39" s="50">
        <f t="shared" si="44"/>
        <v>110.19999999999999</v>
      </c>
      <c r="EE39" s="50">
        <f t="shared" si="45"/>
        <v>101.42</v>
      </c>
      <c r="EF39" s="50"/>
      <c r="EG39" s="106"/>
      <c r="EH39" s="2"/>
      <c r="EJ39" s="64">
        <f t="shared" si="46"/>
        <v>31</v>
      </c>
      <c r="EK39" s="57">
        <f t="shared" si="47"/>
        <v>31.5</v>
      </c>
      <c r="EL39" s="2"/>
      <c r="EM39" s="2"/>
      <c r="EO39" s="33">
        <v>31</v>
      </c>
      <c r="EP39" s="33">
        <v>1271.26</v>
      </c>
      <c r="EQ39" s="33">
        <v>1479.79</v>
      </c>
      <c r="ER39" s="33">
        <v>140.27000000000001</v>
      </c>
      <c r="ES39" s="33">
        <v>161.65</v>
      </c>
      <c r="ET39" s="33">
        <v>2280.36</v>
      </c>
      <c r="EU39" s="33">
        <v>2068.2600000000002</v>
      </c>
      <c r="EV39" s="33">
        <v>193.07</v>
      </c>
      <c r="EW39" s="33">
        <v>128.03</v>
      </c>
      <c r="EX39" s="33">
        <v>805.07</v>
      </c>
      <c r="EY39" s="33">
        <v>55.94</v>
      </c>
    </row>
    <row r="40" spans="93:155" x14ac:dyDescent="0.45">
      <c r="CO40" s="65">
        <f t="shared" si="39"/>
        <v>64</v>
      </c>
      <c r="CP40" s="114">
        <f t="shared" ref="CP40:CP71" si="49">VLOOKUP($CO40,  $DI$7:$DT$108, CP$5, FALSE)</f>
        <v>1.0996518672789628E-2</v>
      </c>
      <c r="CQ40" s="137">
        <f>VLOOKUP($CO40,  Obsv_Time!$B$10:$J$111, CQ$5, FALSE)</f>
        <v>1.0611600000000001E-2</v>
      </c>
      <c r="CR40" s="114">
        <f t="shared" ref="CR40:CR71" si="50">VLOOKUP($CO40,  $DI$7:$DT$108, CR$5, FALSE)</f>
        <v>1.541938081637107E-2</v>
      </c>
      <c r="CS40" s="137">
        <f>VLOOKUP($CO40,  Obsv_Time!$B$10:$J$111, CS$5, FALSE)</f>
        <v>2.0014751240445199E-2</v>
      </c>
      <c r="CT40" s="114">
        <f t="shared" ref="CT40:CT71" si="51">VLOOKUP($CO40,  $DI$7:$DT$108, CT$5, FALSE)</f>
        <v>4.4666939595680378E-3</v>
      </c>
      <c r="CU40" s="137">
        <f>VLOOKUP($CO40,  Obsv_Time!$B$10:$J$111, CU$5, FALSE)</f>
        <v>1.92616372391653E-2</v>
      </c>
      <c r="CV40" s="114">
        <f t="shared" ref="CV40:CV71" si="52">VLOOKUP($CO40,  $DI$7:$DT$108, CV$5, FALSE)</f>
        <v>6.6321379379150752E-3</v>
      </c>
      <c r="CW40" s="137">
        <f>VLOOKUP($CO40,  Obsv_Time!$B$10:$J$111, CW$5, FALSE)</f>
        <v>7.1222000000000004E-3</v>
      </c>
      <c r="CX40" s="114">
        <f t="shared" ref="CX40:CX71" si="53">VLOOKUP($CO40,  $DI$7:$DT$108, CX$5, FALSE)</f>
        <v>1.0422790582676297E-2</v>
      </c>
      <c r="CY40" s="137">
        <f>VLOOKUP($CO40,  Obsv_Time!$B$10:$J$111, CY$5, FALSE)</f>
        <v>1.56560965901552E-2</v>
      </c>
      <c r="CZ40" s="114">
        <f t="shared" ref="CZ40:CZ71" si="54">VLOOKUP($CO40,  $DI$7:$DT$108, CZ$5, FALSE)</f>
        <v>8.0328392905478635E-3</v>
      </c>
      <c r="DA40" s="137">
        <f>VLOOKUP($CO40,  Obsv_Time!$B$10:$J$111, DA$5, FALSE)</f>
        <v>1.8952576627950801E-2</v>
      </c>
      <c r="DB40" s="114"/>
      <c r="DC40" s="137"/>
      <c r="DD40" s="114"/>
      <c r="DE40" s="137"/>
      <c r="DF40" s="114"/>
      <c r="DG40" s="137"/>
      <c r="DI40" s="64">
        <f t="shared" si="40"/>
        <v>64</v>
      </c>
      <c r="DJ40" s="110">
        <f t="shared" si="48"/>
        <v>1.0996518672789628E-2</v>
      </c>
      <c r="DK40" s="110">
        <f t="shared" si="48"/>
        <v>1.423001093436156E-2</v>
      </c>
      <c r="DL40" s="110">
        <f t="shared" si="48"/>
        <v>1.541938081637107E-2</v>
      </c>
      <c r="DM40" s="110">
        <f t="shared" si="48"/>
        <v>4.4666939595680378E-3</v>
      </c>
      <c r="DN40" s="110">
        <f t="shared" si="48"/>
        <v>6.6321379379150752E-3</v>
      </c>
      <c r="DO40" s="110">
        <f t="shared" si="31"/>
        <v>6.4673342367475772E-3</v>
      </c>
      <c r="DP40" s="110">
        <f t="shared" si="32"/>
        <v>1.0422790582676297E-2</v>
      </c>
      <c r="DQ40" s="110">
        <f t="shared" si="33"/>
        <v>8.0328392905478635E-3</v>
      </c>
      <c r="DR40" s="110"/>
      <c r="DS40" s="113"/>
      <c r="DT40" s="110"/>
      <c r="DV40" s="62">
        <f>Obsv_Time!B43</f>
        <v>64</v>
      </c>
      <c r="DW40" s="57">
        <f t="shared" si="42"/>
        <v>65</v>
      </c>
      <c r="DX40" s="50">
        <f t="shared" ref="DX40:DX71" si="55">SUMIFS(EP:EP,$EO:$EO,"&gt;="&amp;$DV40,$EO:$EO,"&lt;"&amp;$DV41)</f>
        <v>831.5</v>
      </c>
      <c r="DY40" s="50">
        <f t="shared" ref="DY40:DY71" si="56">SUMIFS(EQ:EQ,$EO:$EO,"&gt;="&amp;$DV40,$EO:$EO,"&lt;"&amp;$DV41)</f>
        <v>1076</v>
      </c>
      <c r="DZ40" s="50">
        <f t="shared" ref="DZ40:DZ71" si="57">SUMIFS(ER:ER,$EO:$EO,"&gt;="&amp;$DV40,$EO:$EO,"&lt;"&amp;$DV41)</f>
        <v>163.9</v>
      </c>
      <c r="EA40" s="50">
        <f t="shared" ref="EA40:EA71" si="58">SUMIFS(ES:ES,$EO:$EO,"&gt;="&amp;$DV40,$EO:$EO,"&lt;"&amp;$DV41)</f>
        <v>48.769999999999996</v>
      </c>
      <c r="EB40" s="50">
        <f t="shared" ref="EB40:EB71" si="59">SUMIFS(ET:ET,$EO:$EO,"&gt;="&amp;$DV40,$EO:$EO,"&lt;"&amp;$DV41)</f>
        <v>643.48</v>
      </c>
      <c r="EC40" s="50">
        <f t="shared" si="43"/>
        <v>627.49</v>
      </c>
      <c r="ED40" s="50">
        <f t="shared" si="44"/>
        <v>151.76</v>
      </c>
      <c r="EE40" s="50">
        <f t="shared" si="45"/>
        <v>131.16999999999999</v>
      </c>
      <c r="EF40" s="50"/>
      <c r="EG40" s="106"/>
      <c r="EH40" s="2"/>
      <c r="EJ40" s="64">
        <f t="shared" si="46"/>
        <v>32</v>
      </c>
      <c r="EK40" s="57">
        <f t="shared" si="47"/>
        <v>32.5</v>
      </c>
      <c r="EL40" s="2"/>
      <c r="EM40" s="2"/>
      <c r="EO40" s="33">
        <v>32</v>
      </c>
      <c r="EP40" s="33">
        <v>1286.3499999999999</v>
      </c>
      <c r="EQ40" s="33">
        <v>1329.43</v>
      </c>
      <c r="ER40" s="33">
        <v>203.68</v>
      </c>
      <c r="ES40" s="33">
        <v>109.56</v>
      </c>
      <c r="ET40" s="33">
        <v>1962.79</v>
      </c>
      <c r="EU40" s="33">
        <v>2528.2399999999998</v>
      </c>
      <c r="EV40" s="33">
        <v>219.6</v>
      </c>
      <c r="EW40" s="33">
        <v>148.96</v>
      </c>
      <c r="EX40" s="33">
        <v>713.6</v>
      </c>
      <c r="EY40" s="33">
        <v>51.47</v>
      </c>
    </row>
    <row r="41" spans="93:155" x14ac:dyDescent="0.45">
      <c r="CO41" s="65">
        <f t="shared" si="39"/>
        <v>66</v>
      </c>
      <c r="CP41" s="114">
        <f t="shared" si="49"/>
        <v>1.2403385367210987E-2</v>
      </c>
      <c r="CQ41" s="137">
        <f>VLOOKUP($CO41,  Obsv_Time!$B$10:$J$111, CQ$5, FALSE)</f>
        <v>1.02335E-2</v>
      </c>
      <c r="CR41" s="114">
        <f t="shared" si="50"/>
        <v>1.5440077971829285E-2</v>
      </c>
      <c r="CS41" s="137">
        <f>VLOOKUP($CO41,  Obsv_Time!$B$10:$J$111, CS$5, FALSE)</f>
        <v>1.04264449510527E-2</v>
      </c>
      <c r="CT41" s="114">
        <f t="shared" si="51"/>
        <v>7.0631830666780214E-3</v>
      </c>
      <c r="CU41" s="137">
        <f>VLOOKUP($CO41,  Obsv_Time!$B$10:$J$111, CU$5, FALSE)</f>
        <v>1.2573568753344E-2</v>
      </c>
      <c r="CV41" s="114">
        <f t="shared" si="52"/>
        <v>7.9166585931061545E-3</v>
      </c>
      <c r="CW41" s="137">
        <f>VLOOKUP($CO41,  Obsv_Time!$B$10:$J$111, CW$5, FALSE)</f>
        <v>6.9484000000000004E-3</v>
      </c>
      <c r="CX41" s="114">
        <f t="shared" si="53"/>
        <v>1.133416664377352E-2</v>
      </c>
      <c r="CY41" s="137">
        <f>VLOOKUP($CO41,  Obsv_Time!$B$10:$J$111, CY$5, FALSE)</f>
        <v>1.479368448985E-2</v>
      </c>
      <c r="CZ41" s="114">
        <f t="shared" si="54"/>
        <v>1.1232624705895321E-2</v>
      </c>
      <c r="DA41" s="137">
        <f>VLOOKUP($CO41,  Obsv_Time!$B$10:$J$111, DA$5, FALSE)</f>
        <v>1.3208100968594001E-2</v>
      </c>
      <c r="DB41" s="114"/>
      <c r="DC41" s="137"/>
      <c r="DD41" s="114"/>
      <c r="DE41" s="137"/>
      <c r="DF41" s="114"/>
      <c r="DG41" s="137"/>
      <c r="DI41" s="64">
        <f t="shared" si="40"/>
        <v>66</v>
      </c>
      <c r="DJ41" s="110">
        <f t="shared" si="48"/>
        <v>1.2403385367210987E-2</v>
      </c>
      <c r="DK41" s="110">
        <f t="shared" si="48"/>
        <v>1.348359660616884E-2</v>
      </c>
      <c r="DL41" s="110">
        <f t="shared" si="48"/>
        <v>1.5440077971829285E-2</v>
      </c>
      <c r="DM41" s="110">
        <f t="shared" si="48"/>
        <v>7.0631830666780214E-3</v>
      </c>
      <c r="DN41" s="110">
        <f t="shared" si="48"/>
        <v>7.9166585931061545E-3</v>
      </c>
      <c r="DO41" s="110">
        <f t="shared" si="31"/>
        <v>7.2387887103177641E-3</v>
      </c>
      <c r="DP41" s="110">
        <f t="shared" si="32"/>
        <v>1.133416664377352E-2</v>
      </c>
      <c r="DQ41" s="110">
        <f t="shared" si="33"/>
        <v>1.1232624705895321E-2</v>
      </c>
      <c r="DR41" s="110"/>
      <c r="DS41" s="113"/>
      <c r="DT41" s="110"/>
      <c r="DV41" s="62">
        <f>Obsv_Time!B44</f>
        <v>66</v>
      </c>
      <c r="DW41" s="57">
        <f t="shared" si="42"/>
        <v>67</v>
      </c>
      <c r="DX41" s="50">
        <f t="shared" si="55"/>
        <v>937.88</v>
      </c>
      <c r="DY41" s="50">
        <f t="shared" si="56"/>
        <v>1019.56</v>
      </c>
      <c r="DZ41" s="50">
        <f t="shared" si="57"/>
        <v>164.12</v>
      </c>
      <c r="EA41" s="50">
        <f t="shared" si="58"/>
        <v>77.12</v>
      </c>
      <c r="EB41" s="50">
        <f t="shared" si="59"/>
        <v>768.11</v>
      </c>
      <c r="EC41" s="50">
        <f t="shared" si="43"/>
        <v>702.34</v>
      </c>
      <c r="ED41" s="50">
        <f t="shared" si="44"/>
        <v>165.03</v>
      </c>
      <c r="EE41" s="50">
        <f t="shared" si="45"/>
        <v>183.42000000000002</v>
      </c>
      <c r="EF41" s="50"/>
      <c r="EG41" s="106"/>
      <c r="EH41" s="2"/>
      <c r="EJ41" s="64">
        <f t="shared" si="46"/>
        <v>33</v>
      </c>
      <c r="EK41" s="57">
        <f t="shared" si="47"/>
        <v>33.5</v>
      </c>
      <c r="EL41" s="2"/>
      <c r="EM41" s="2"/>
      <c r="EO41" s="33">
        <v>33</v>
      </c>
      <c r="EP41" s="33">
        <v>1325.57</v>
      </c>
      <c r="EQ41" s="33">
        <v>1157.33</v>
      </c>
      <c r="ER41" s="33">
        <v>177.58</v>
      </c>
      <c r="ES41" s="33">
        <v>147.38999999999999</v>
      </c>
      <c r="ET41" s="33">
        <v>2013.82</v>
      </c>
      <c r="EU41" s="33">
        <v>2029.48</v>
      </c>
      <c r="EV41" s="33">
        <v>251.68</v>
      </c>
      <c r="EW41" s="33">
        <v>226.91</v>
      </c>
      <c r="EX41" s="33">
        <v>675.42</v>
      </c>
      <c r="EY41" s="33">
        <v>47.13</v>
      </c>
    </row>
    <row r="42" spans="93:155" x14ac:dyDescent="0.45">
      <c r="CO42" s="65">
        <f t="shared" si="39"/>
        <v>68</v>
      </c>
      <c r="CP42" s="114">
        <f t="shared" si="49"/>
        <v>1.4355779897173624E-2</v>
      </c>
      <c r="CQ42" s="137">
        <f>VLOOKUP($CO42,  Obsv_Time!$B$10:$J$111, CQ$5, FALSE)</f>
        <v>9.8557999999999996E-3</v>
      </c>
      <c r="CR42" s="114">
        <f t="shared" si="50"/>
        <v>1.4363825888002044E-2</v>
      </c>
      <c r="CS42" s="137">
        <f>VLOOKUP($CO42,  Obsv_Time!$B$10:$J$111, CS$5, FALSE)</f>
        <v>2.10875687273702E-2</v>
      </c>
      <c r="CT42" s="114">
        <f t="shared" si="51"/>
        <v>7.5998824023981084E-3</v>
      </c>
      <c r="CU42" s="137">
        <f>VLOOKUP($CO42,  Obsv_Time!$B$10:$J$111, CU$5, FALSE)</f>
        <v>2.04209024433743E-2</v>
      </c>
      <c r="CV42" s="114">
        <f t="shared" si="52"/>
        <v>6.9453577301902651E-3</v>
      </c>
      <c r="CW42" s="137">
        <f>VLOOKUP($CO42,  Obsv_Time!$B$10:$J$111, CW$5, FALSE)</f>
        <v>6.7748000000000001E-3</v>
      </c>
      <c r="CX42" s="114">
        <f t="shared" si="53"/>
        <v>1.2708442075767146E-2</v>
      </c>
      <c r="CY42" s="137">
        <f>VLOOKUP($CO42,  Obsv_Time!$B$10:$J$111, CY$5, FALSE)</f>
        <v>1.2106939100437799E-2</v>
      </c>
      <c r="CZ42" s="114">
        <f t="shared" si="54"/>
        <v>1.4158667713460898E-2</v>
      </c>
      <c r="DA42" s="137">
        <f>VLOOKUP($CO42,  Obsv_Time!$B$10:$J$111, DA$5, FALSE)</f>
        <v>1.98750471717891E-2</v>
      </c>
      <c r="DB42" s="114"/>
      <c r="DC42" s="137"/>
      <c r="DD42" s="114"/>
      <c r="DE42" s="137"/>
      <c r="DF42" s="114"/>
      <c r="DG42" s="137"/>
      <c r="DI42" s="64">
        <f t="shared" si="40"/>
        <v>68</v>
      </c>
      <c r="DJ42" s="110">
        <f t="shared" si="48"/>
        <v>1.4355779897173624E-2</v>
      </c>
      <c r="DK42" s="110">
        <f t="shared" si="48"/>
        <v>1.2099741267719403E-2</v>
      </c>
      <c r="DL42" s="110">
        <f t="shared" si="48"/>
        <v>1.4363825888002044E-2</v>
      </c>
      <c r="DM42" s="110">
        <f t="shared" si="48"/>
        <v>7.5998824023981084E-3</v>
      </c>
      <c r="DN42" s="110">
        <f t="shared" si="48"/>
        <v>6.9453577301902651E-3</v>
      </c>
      <c r="DO42" s="110">
        <f t="shared" si="31"/>
        <v>5.8504798580812358E-3</v>
      </c>
      <c r="DP42" s="110">
        <f t="shared" si="32"/>
        <v>1.2708442075767146E-2</v>
      </c>
      <c r="DQ42" s="110">
        <f t="shared" si="33"/>
        <v>1.4158667713460898E-2</v>
      </c>
      <c r="DR42" s="110"/>
      <c r="DS42" s="113"/>
      <c r="DT42" s="110"/>
      <c r="DV42" s="62">
        <f>Obsv_Time!B45</f>
        <v>68</v>
      </c>
      <c r="DW42" s="57">
        <f t="shared" si="42"/>
        <v>69</v>
      </c>
      <c r="DX42" s="50">
        <f t="shared" si="55"/>
        <v>1085.51</v>
      </c>
      <c r="DY42" s="50">
        <f t="shared" si="56"/>
        <v>914.92</v>
      </c>
      <c r="DZ42" s="50">
        <f t="shared" si="57"/>
        <v>152.68</v>
      </c>
      <c r="EA42" s="50">
        <f t="shared" si="58"/>
        <v>82.97999999999999</v>
      </c>
      <c r="EB42" s="50">
        <f t="shared" si="59"/>
        <v>673.87</v>
      </c>
      <c r="EC42" s="50">
        <f t="shared" si="43"/>
        <v>567.64</v>
      </c>
      <c r="ED42" s="50">
        <f t="shared" si="44"/>
        <v>185.04</v>
      </c>
      <c r="EE42" s="50">
        <f t="shared" si="45"/>
        <v>231.2</v>
      </c>
      <c r="EF42" s="50"/>
      <c r="EG42" s="106"/>
      <c r="EH42" s="2"/>
      <c r="EJ42" s="64">
        <f t="shared" si="46"/>
        <v>34</v>
      </c>
      <c r="EK42" s="57">
        <f t="shared" si="47"/>
        <v>34.5</v>
      </c>
      <c r="EL42" s="2"/>
      <c r="EM42" s="2"/>
      <c r="EO42" s="33">
        <v>34</v>
      </c>
      <c r="EP42" s="33">
        <v>1104.52</v>
      </c>
      <c r="EQ42" s="33">
        <v>1207.18</v>
      </c>
      <c r="ER42" s="33">
        <v>166.11</v>
      </c>
      <c r="ES42" s="33">
        <v>147.96</v>
      </c>
      <c r="ET42" s="33">
        <v>1473.92</v>
      </c>
      <c r="EU42" s="33">
        <v>1429.94</v>
      </c>
      <c r="EV42" s="33">
        <v>240.56</v>
      </c>
      <c r="EW42" s="33">
        <v>164.51</v>
      </c>
      <c r="EX42" s="33">
        <v>615.74</v>
      </c>
      <c r="EY42" s="33">
        <v>44.24</v>
      </c>
    </row>
    <row r="43" spans="93:155" x14ac:dyDescent="0.45">
      <c r="CO43" s="65">
        <f t="shared" si="39"/>
        <v>70</v>
      </c>
      <c r="CP43" s="114">
        <f t="shared" si="49"/>
        <v>1.1714763927292579E-2</v>
      </c>
      <c r="CQ43" s="137">
        <f>VLOOKUP($CO43,  Obsv_Time!$B$10:$J$111, CQ$5, FALSE)</f>
        <v>9.5528000000000002E-3</v>
      </c>
      <c r="CR43" s="114">
        <f t="shared" si="50"/>
        <v>1.5128679860162487E-2</v>
      </c>
      <c r="CS43" s="137">
        <f>VLOOKUP($CO43,  Obsv_Time!$B$10:$J$111, CS$5, FALSE)</f>
        <v>3.1983371328952598E-2</v>
      </c>
      <c r="CT43" s="114">
        <f t="shared" si="51"/>
        <v>1.1419972725416007E-2</v>
      </c>
      <c r="CU43" s="137">
        <f>VLOOKUP($CO43,  Obsv_Time!$B$10:$J$111, CU$5, FALSE)</f>
        <v>2.5147137506688001E-2</v>
      </c>
      <c r="CV43" s="114">
        <f t="shared" si="52"/>
        <v>6.463005434090268E-3</v>
      </c>
      <c r="CW43" s="137">
        <f>VLOOKUP($CO43,  Obsv_Time!$B$10:$J$111, CW$5, FALSE)</f>
        <v>6.6011000000000004E-3</v>
      </c>
      <c r="CX43" s="114">
        <f t="shared" si="53"/>
        <v>1.3362270267300346E-2</v>
      </c>
      <c r="CY43" s="137">
        <f>VLOOKUP($CO43,  Obsv_Time!$B$10:$J$111, CY$5, FALSE)</f>
        <v>2.4280217593206799E-2</v>
      </c>
      <c r="CZ43" s="114">
        <f t="shared" si="54"/>
        <v>1.7402545865632283E-2</v>
      </c>
      <c r="DA43" s="137">
        <f>VLOOKUP($CO43,  Obsv_Time!$B$10:$J$111, DA$5, FALSE)</f>
        <v>2.5367939955553601E-2</v>
      </c>
      <c r="DB43" s="114"/>
      <c r="DC43" s="137"/>
      <c r="DD43" s="114"/>
      <c r="DE43" s="137"/>
      <c r="DF43" s="114"/>
      <c r="DG43" s="137"/>
      <c r="DI43" s="64">
        <f t="shared" si="40"/>
        <v>70</v>
      </c>
      <c r="DJ43" s="110">
        <f t="shared" si="48"/>
        <v>1.1714763927292579E-2</v>
      </c>
      <c r="DK43" s="110">
        <f t="shared" si="48"/>
        <v>1.2302611497954632E-2</v>
      </c>
      <c r="DL43" s="110">
        <f t="shared" si="48"/>
        <v>1.5128679860162487E-2</v>
      </c>
      <c r="DM43" s="110">
        <f t="shared" si="48"/>
        <v>1.1419972725416007E-2</v>
      </c>
      <c r="DN43" s="110">
        <f t="shared" si="48"/>
        <v>6.463005434090268E-3</v>
      </c>
      <c r="DO43" s="110">
        <f t="shared" si="31"/>
        <v>6.4399184865846278E-3</v>
      </c>
      <c r="DP43" s="110">
        <f t="shared" si="32"/>
        <v>1.3362270267300346E-2</v>
      </c>
      <c r="DQ43" s="110">
        <f t="shared" si="33"/>
        <v>1.7402545865632283E-2</v>
      </c>
      <c r="DR43" s="110"/>
      <c r="DS43" s="113"/>
      <c r="DT43" s="110"/>
      <c r="DV43" s="62">
        <f>Obsv_Time!B46</f>
        <v>70</v>
      </c>
      <c r="DW43" s="57">
        <f t="shared" si="42"/>
        <v>71</v>
      </c>
      <c r="DX43" s="50">
        <f t="shared" si="55"/>
        <v>885.81</v>
      </c>
      <c r="DY43" s="50">
        <f t="shared" si="56"/>
        <v>930.26</v>
      </c>
      <c r="DZ43" s="50">
        <f t="shared" si="57"/>
        <v>160.81</v>
      </c>
      <c r="EA43" s="50">
        <f t="shared" si="58"/>
        <v>124.69</v>
      </c>
      <c r="EB43" s="50">
        <f t="shared" si="59"/>
        <v>627.06999999999994</v>
      </c>
      <c r="EC43" s="50">
        <f t="shared" si="43"/>
        <v>624.82999999999993</v>
      </c>
      <c r="ED43" s="50">
        <f t="shared" si="44"/>
        <v>194.56</v>
      </c>
      <c r="EE43" s="50">
        <f t="shared" si="45"/>
        <v>284.17</v>
      </c>
      <c r="EF43" s="50"/>
      <c r="EG43" s="106"/>
      <c r="EH43" s="2"/>
      <c r="EJ43" s="64">
        <f t="shared" si="46"/>
        <v>35</v>
      </c>
      <c r="EK43" s="57">
        <f t="shared" si="47"/>
        <v>35.5</v>
      </c>
      <c r="EL43" s="2"/>
      <c r="EM43" s="2"/>
      <c r="EO43" s="33">
        <v>35</v>
      </c>
      <c r="EP43" s="33">
        <v>1153.1099999999999</v>
      </c>
      <c r="EQ43" s="33">
        <v>1129.1600000000001</v>
      </c>
      <c r="ER43" s="33">
        <v>132.1</v>
      </c>
      <c r="ES43" s="33">
        <v>103.85</v>
      </c>
      <c r="ET43" s="33">
        <v>1213.1600000000001</v>
      </c>
      <c r="EU43" s="33">
        <v>1282.04</v>
      </c>
      <c r="EV43" s="33">
        <v>179.45</v>
      </c>
      <c r="EW43" s="33">
        <v>145.99</v>
      </c>
      <c r="EX43" s="33">
        <v>577.62</v>
      </c>
      <c r="EY43" s="33">
        <v>36.520000000000003</v>
      </c>
    </row>
    <row r="44" spans="93:155" x14ac:dyDescent="0.45">
      <c r="CO44" s="65">
        <f t="shared" si="39"/>
        <v>72</v>
      </c>
      <c r="CP44" s="114">
        <f t="shared" si="49"/>
        <v>1.2817060778016592E-2</v>
      </c>
      <c r="CQ44" s="137">
        <f>VLOOKUP($CO44,  Obsv_Time!$B$10:$J$111, CQ$5, FALSE)</f>
        <v>9.2501000000000007E-3</v>
      </c>
      <c r="CR44" s="114">
        <f t="shared" si="50"/>
        <v>1.3131404358444622E-2</v>
      </c>
      <c r="CS44" s="137">
        <f>VLOOKUP($CO44,  Obsv_Time!$B$10:$J$111, CS$5, FALSE)</f>
        <v>1.24379777390371E-2</v>
      </c>
      <c r="CT44" s="114">
        <f t="shared" si="51"/>
        <v>1.7369458877016162E-2</v>
      </c>
      <c r="CU44" s="137">
        <f>VLOOKUP($CO44,  Obsv_Time!$B$10:$J$111, CU$5, FALSE)</f>
        <v>2.3363652577135699E-2</v>
      </c>
      <c r="CV44" s="114">
        <f t="shared" si="52"/>
        <v>5.5494219399384809E-3</v>
      </c>
      <c r="CW44" s="137">
        <f>VLOOKUP($CO44,  Obsv_Time!$B$10:$J$111, CW$5, FALSE)</f>
        <v>6.4273000000000004E-3</v>
      </c>
      <c r="CX44" s="114">
        <f t="shared" si="53"/>
        <v>1.4013351281558197E-2</v>
      </c>
      <c r="CY44" s="137">
        <f>VLOOKUP($CO44,  Obsv_Time!$B$10:$J$111, CY$5, FALSE)</f>
        <v>2.6801114501791099E-2</v>
      </c>
      <c r="CZ44" s="114">
        <f t="shared" si="54"/>
        <v>1.4719625309720857E-2</v>
      </c>
      <c r="DA44" s="137">
        <f>VLOOKUP($CO44,  Obsv_Time!$B$10:$J$111, DA$5, FALSE)</f>
        <v>2.30617635959579E-2</v>
      </c>
      <c r="DB44" s="114"/>
      <c r="DC44" s="137"/>
      <c r="DD44" s="114"/>
      <c r="DE44" s="137"/>
      <c r="DF44" s="114"/>
      <c r="DG44" s="137"/>
      <c r="DI44" s="64">
        <f t="shared" si="40"/>
        <v>72</v>
      </c>
      <c r="DJ44" s="110">
        <f t="shared" si="48"/>
        <v>1.2817060778016592E-2</v>
      </c>
      <c r="DK44" s="110">
        <f t="shared" si="48"/>
        <v>1.2148276713936047E-2</v>
      </c>
      <c r="DL44" s="110">
        <f t="shared" si="48"/>
        <v>1.3131404358444622E-2</v>
      </c>
      <c r="DM44" s="110">
        <f t="shared" si="48"/>
        <v>1.7369458877016162E-2</v>
      </c>
      <c r="DN44" s="110">
        <f t="shared" si="48"/>
        <v>5.5494219399384809E-3</v>
      </c>
      <c r="DO44" s="110">
        <f t="shared" si="31"/>
        <v>6.206472343279824E-3</v>
      </c>
      <c r="DP44" s="110">
        <f t="shared" si="32"/>
        <v>1.4013351281558197E-2</v>
      </c>
      <c r="DQ44" s="110">
        <f t="shared" si="33"/>
        <v>1.4719625309720857E-2</v>
      </c>
      <c r="DR44" s="110"/>
      <c r="DS44" s="113"/>
      <c r="DT44" s="110"/>
      <c r="DV44" s="62">
        <f>Obsv_Time!B47</f>
        <v>72</v>
      </c>
      <c r="DW44" s="57">
        <f t="shared" si="42"/>
        <v>73</v>
      </c>
      <c r="DX44" s="50">
        <f t="shared" si="55"/>
        <v>969.16000000000008</v>
      </c>
      <c r="DY44" s="50">
        <f t="shared" si="56"/>
        <v>918.59</v>
      </c>
      <c r="DZ44" s="50">
        <f t="shared" si="57"/>
        <v>139.57999999999998</v>
      </c>
      <c r="EA44" s="50">
        <f t="shared" si="58"/>
        <v>189.64999999999998</v>
      </c>
      <c r="EB44" s="50">
        <f t="shared" si="59"/>
        <v>538.42999999999995</v>
      </c>
      <c r="EC44" s="50">
        <f t="shared" si="43"/>
        <v>602.18000000000006</v>
      </c>
      <c r="ED44" s="50">
        <f t="shared" si="44"/>
        <v>204.04000000000002</v>
      </c>
      <c r="EE44" s="50">
        <f t="shared" si="45"/>
        <v>240.36</v>
      </c>
      <c r="EF44" s="50"/>
      <c r="EG44" s="106"/>
      <c r="EH44" s="2"/>
      <c r="EJ44" s="64">
        <f t="shared" si="46"/>
        <v>36</v>
      </c>
      <c r="EK44" s="57">
        <f t="shared" si="47"/>
        <v>36.5</v>
      </c>
      <c r="EL44" s="2"/>
      <c r="EM44" s="2"/>
      <c r="EO44" s="33">
        <v>36</v>
      </c>
      <c r="EP44" s="33">
        <v>1068.51</v>
      </c>
      <c r="EQ44" s="33">
        <v>970.07</v>
      </c>
      <c r="ER44" s="33">
        <v>142.9</v>
      </c>
      <c r="ES44" s="33">
        <v>102.82</v>
      </c>
      <c r="ET44" s="33">
        <v>1350.09</v>
      </c>
      <c r="EU44" s="33">
        <v>1190.9000000000001</v>
      </c>
      <c r="EV44" s="33">
        <v>186.72</v>
      </c>
      <c r="EW44" s="33">
        <v>132.58000000000001</v>
      </c>
      <c r="EX44" s="33">
        <v>532.85</v>
      </c>
      <c r="EY44" s="33">
        <v>31.37</v>
      </c>
    </row>
    <row r="45" spans="93:155" x14ac:dyDescent="0.45">
      <c r="CO45" s="65">
        <f t="shared" si="39"/>
        <v>74</v>
      </c>
      <c r="CP45" s="114">
        <f t="shared" si="49"/>
        <v>1.3736986020204501E-2</v>
      </c>
      <c r="CQ45" s="137">
        <f>VLOOKUP($CO45,  Obsv_Time!$B$10:$J$111, CQ$5, FALSE)</f>
        <v>8.9472000000000006E-3</v>
      </c>
      <c r="CR45" s="114">
        <f t="shared" si="50"/>
        <v>1.3926363283998837E-2</v>
      </c>
      <c r="CS45" s="137">
        <f>VLOOKUP($CO45,  Obsv_Time!$B$10:$J$111, CS$5, FALSE)</f>
        <v>8.9177953600643005E-3</v>
      </c>
      <c r="CT45" s="114">
        <f t="shared" si="51"/>
        <v>1.8361345192007387E-2</v>
      </c>
      <c r="CU45" s="137">
        <f>VLOOKUP($CO45,  Obsv_Time!$B$10:$J$111, CU$5, FALSE)</f>
        <v>2.5637595862314899E-2</v>
      </c>
      <c r="CV45" s="114">
        <f t="shared" si="52"/>
        <v>7.3620565193210944E-3</v>
      </c>
      <c r="CW45" s="137">
        <f>VLOOKUP($CO45,  Obsv_Time!$B$10:$J$111, CW$5, FALSE)</f>
        <v>6.2537000000000001E-3</v>
      </c>
      <c r="CX45" s="114">
        <f t="shared" si="53"/>
        <v>1.3507870662893873E-2</v>
      </c>
      <c r="CY45" s="137">
        <f>VLOOKUP($CO45,  Obsv_Time!$B$10:$J$111, CY$5, FALSE)</f>
        <v>1.15762239617885E-2</v>
      </c>
      <c r="CZ45" s="114">
        <f t="shared" si="54"/>
        <v>1.7057152760511521E-2</v>
      </c>
      <c r="DA45" s="137">
        <f>VLOOKUP($CO45,  Obsv_Time!$B$10:$J$111, DA$5, FALSE)</f>
        <v>2.5367939955553601E-2</v>
      </c>
      <c r="DB45" s="114"/>
      <c r="DC45" s="137"/>
      <c r="DD45" s="114"/>
      <c r="DE45" s="137"/>
      <c r="DF45" s="114"/>
      <c r="DG45" s="137"/>
      <c r="DI45" s="64">
        <f t="shared" si="40"/>
        <v>74</v>
      </c>
      <c r="DJ45" s="110">
        <f t="shared" si="48"/>
        <v>1.3736986020204501E-2</v>
      </c>
      <c r="DK45" s="110">
        <f t="shared" si="48"/>
        <v>1.180244512849594E-2</v>
      </c>
      <c r="DL45" s="110">
        <f t="shared" si="48"/>
        <v>1.3926363283998837E-2</v>
      </c>
      <c r="DM45" s="110">
        <f t="shared" si="48"/>
        <v>1.8361345192007387E-2</v>
      </c>
      <c r="DN45" s="110">
        <f t="shared" si="48"/>
        <v>7.3620565193210944E-3</v>
      </c>
      <c r="DO45" s="110">
        <f t="shared" si="31"/>
        <v>6.4357958173871938E-3</v>
      </c>
      <c r="DP45" s="110">
        <f t="shared" si="32"/>
        <v>1.3507870662893873E-2</v>
      </c>
      <c r="DQ45" s="110">
        <f t="shared" si="33"/>
        <v>1.7057152760511521E-2</v>
      </c>
      <c r="DR45" s="110"/>
      <c r="DS45" s="113"/>
      <c r="DT45" s="110"/>
      <c r="DV45" s="62">
        <f>Obsv_Time!B48</f>
        <v>74</v>
      </c>
      <c r="DW45" s="57">
        <f t="shared" si="42"/>
        <v>75</v>
      </c>
      <c r="DX45" s="50">
        <f t="shared" si="55"/>
        <v>1038.72</v>
      </c>
      <c r="DY45" s="50">
        <f t="shared" si="56"/>
        <v>892.44</v>
      </c>
      <c r="DZ45" s="50">
        <f t="shared" si="57"/>
        <v>148.03</v>
      </c>
      <c r="EA45" s="50">
        <f t="shared" si="58"/>
        <v>200.48000000000002</v>
      </c>
      <c r="EB45" s="50">
        <f t="shared" si="59"/>
        <v>714.3</v>
      </c>
      <c r="EC45" s="50">
        <f t="shared" si="43"/>
        <v>624.43000000000006</v>
      </c>
      <c r="ED45" s="50">
        <f t="shared" si="44"/>
        <v>196.68</v>
      </c>
      <c r="EE45" s="50">
        <f t="shared" si="45"/>
        <v>278.52999999999997</v>
      </c>
      <c r="EF45" s="50"/>
      <c r="EG45" s="106"/>
      <c r="EH45" s="2"/>
      <c r="EJ45" s="64">
        <f t="shared" si="46"/>
        <v>37</v>
      </c>
      <c r="EK45" s="57">
        <f t="shared" si="47"/>
        <v>37.5</v>
      </c>
      <c r="EL45" s="2"/>
      <c r="EM45" s="2"/>
      <c r="EO45" s="33">
        <v>37</v>
      </c>
      <c r="EP45" s="33">
        <v>913.68</v>
      </c>
      <c r="EQ45" s="33">
        <v>1008.75</v>
      </c>
      <c r="ER45" s="33">
        <v>144.68</v>
      </c>
      <c r="ES45" s="33">
        <v>98.09</v>
      </c>
      <c r="ET45" s="33">
        <v>1065.95</v>
      </c>
      <c r="EU45" s="33">
        <v>949.7</v>
      </c>
      <c r="EV45" s="33">
        <v>157.28</v>
      </c>
      <c r="EW45" s="33">
        <v>114.7</v>
      </c>
      <c r="EX45" s="33">
        <v>491.63</v>
      </c>
      <c r="EY45" s="33">
        <v>27.88</v>
      </c>
    </row>
    <row r="46" spans="93:155" x14ac:dyDescent="0.45">
      <c r="CO46" s="65">
        <f t="shared" si="39"/>
        <v>76</v>
      </c>
      <c r="CP46" s="114">
        <f t="shared" si="49"/>
        <v>1.2420577759603804E-2</v>
      </c>
      <c r="CQ46" s="137">
        <f>VLOOKUP($CO46,  Obsv_Time!$B$10:$J$111, CQ$5, FALSE)</f>
        <v>8.6444E-3</v>
      </c>
      <c r="CR46" s="114">
        <f t="shared" si="50"/>
        <v>1.526791526960867E-2</v>
      </c>
      <c r="CS46" s="137">
        <f>VLOOKUP($CO46,  Obsv_Time!$B$10:$J$111, CS$5, FALSE)</f>
        <v>4.6600509588305998E-3</v>
      </c>
      <c r="CT46" s="114">
        <f t="shared" si="51"/>
        <v>1.4786707807509937E-2</v>
      </c>
      <c r="CU46" s="137">
        <f>VLOOKUP($CO46,  Obsv_Time!$B$10:$J$111, CU$5, FALSE)</f>
        <v>4.36507936507936E-2</v>
      </c>
      <c r="CV46" s="114">
        <f t="shared" si="52"/>
        <v>7.093052354188405E-3</v>
      </c>
      <c r="CW46" s="137">
        <f>VLOOKUP($CO46,  Obsv_Time!$B$10:$J$111, CW$5, FALSE)</f>
        <v>6.0799000000000001E-3</v>
      </c>
      <c r="CX46" s="114">
        <f t="shared" si="53"/>
        <v>1.375374302903766E-2</v>
      </c>
      <c r="CY46" s="137">
        <f>VLOOKUP($CO46,  Obsv_Time!$B$10:$J$111, CY$5, FALSE)</f>
        <v>7.6621998142497004E-3</v>
      </c>
      <c r="CZ46" s="114">
        <f t="shared" si="54"/>
        <v>1.3534633007577825E-2</v>
      </c>
      <c r="DA46" s="137">
        <f>VLOOKUP($CO46,  Obsv_Time!$B$10:$J$111, DA$5, FALSE)</f>
        <v>4.1008008721539597E-2</v>
      </c>
      <c r="DB46" s="114"/>
      <c r="DC46" s="137"/>
      <c r="DD46" s="114"/>
      <c r="DE46" s="137"/>
      <c r="DF46" s="114"/>
      <c r="DG46" s="137"/>
      <c r="DI46" s="64">
        <f t="shared" si="40"/>
        <v>76</v>
      </c>
      <c r="DJ46" s="110">
        <f t="shared" si="48"/>
        <v>1.2420577759603804E-2</v>
      </c>
      <c r="DK46" s="110">
        <f t="shared" si="48"/>
        <v>1.0227886483658497E-2</v>
      </c>
      <c r="DL46" s="110">
        <f t="shared" si="48"/>
        <v>1.526791526960867E-2</v>
      </c>
      <c r="DM46" s="110">
        <f t="shared" si="48"/>
        <v>1.4786707807509937E-2</v>
      </c>
      <c r="DN46" s="110">
        <f t="shared" si="48"/>
        <v>7.093052354188405E-3</v>
      </c>
      <c r="DO46" s="110">
        <f t="shared" si="31"/>
        <v>6.563289362317897E-3</v>
      </c>
      <c r="DP46" s="110">
        <f t="shared" si="32"/>
        <v>1.375374302903766E-2</v>
      </c>
      <c r="DQ46" s="110">
        <f t="shared" si="33"/>
        <v>1.3534633007577825E-2</v>
      </c>
      <c r="DR46" s="110"/>
      <c r="DS46" s="113"/>
      <c r="DT46" s="110"/>
      <c r="DV46" s="62">
        <f>Obsv_Time!B49</f>
        <v>76</v>
      </c>
      <c r="DW46" s="57">
        <f t="shared" si="42"/>
        <v>77</v>
      </c>
      <c r="DX46" s="50">
        <f t="shared" si="55"/>
        <v>939.18000000000006</v>
      </c>
      <c r="DY46" s="50">
        <f t="shared" si="56"/>
        <v>773.38</v>
      </c>
      <c r="DZ46" s="50">
        <f t="shared" si="57"/>
        <v>162.29000000000002</v>
      </c>
      <c r="EA46" s="50">
        <f t="shared" si="58"/>
        <v>161.44999999999999</v>
      </c>
      <c r="EB46" s="50">
        <f t="shared" si="59"/>
        <v>688.2</v>
      </c>
      <c r="EC46" s="50">
        <f t="shared" si="43"/>
        <v>636.79999999999995</v>
      </c>
      <c r="ED46" s="50">
        <f t="shared" si="44"/>
        <v>200.26</v>
      </c>
      <c r="EE46" s="50">
        <f t="shared" si="45"/>
        <v>221.01</v>
      </c>
      <c r="EF46" s="50"/>
      <c r="EG46" s="106"/>
      <c r="EH46" s="2"/>
      <c r="EJ46" s="64">
        <f t="shared" si="46"/>
        <v>38</v>
      </c>
      <c r="EK46" s="57">
        <f t="shared" si="47"/>
        <v>38.5</v>
      </c>
      <c r="EL46" s="2"/>
      <c r="EM46" s="2"/>
      <c r="EO46" s="33">
        <v>38</v>
      </c>
      <c r="EP46" s="33">
        <v>953.78</v>
      </c>
      <c r="EQ46" s="33">
        <v>1022.37</v>
      </c>
      <c r="ER46" s="33">
        <v>169.83</v>
      </c>
      <c r="ES46" s="33">
        <v>88.64</v>
      </c>
      <c r="ET46" s="33">
        <v>1256.8699999999999</v>
      </c>
      <c r="EU46" s="33">
        <v>1203.48</v>
      </c>
      <c r="EV46" s="33">
        <v>197.46</v>
      </c>
      <c r="EW46" s="33">
        <v>134.22</v>
      </c>
      <c r="EX46" s="33">
        <v>453.79</v>
      </c>
      <c r="EY46" s="33">
        <v>24.94</v>
      </c>
    </row>
    <row r="47" spans="93:155" x14ac:dyDescent="0.45">
      <c r="CO47" s="65">
        <f t="shared" si="39"/>
        <v>78</v>
      </c>
      <c r="CP47" s="114">
        <f t="shared" si="49"/>
        <v>1.4241516612347523E-2</v>
      </c>
      <c r="CQ47" s="137">
        <f>VLOOKUP($CO47,  Obsv_Time!$B$10:$J$111, CQ$5, FALSE)</f>
        <v>8.3415999999999994E-3</v>
      </c>
      <c r="CR47" s="114">
        <f t="shared" si="50"/>
        <v>1.3279106786032804E-2</v>
      </c>
      <c r="CS47" s="137">
        <f>VLOOKUP($CO47,  Obsv_Time!$B$10:$J$111, CS$5, FALSE)</f>
        <v>1.2404452192570701E-2</v>
      </c>
      <c r="CT47" s="114">
        <f t="shared" si="51"/>
        <v>1.3924874915167616E-2</v>
      </c>
      <c r="CU47" s="137">
        <f>VLOOKUP($CO47,  Obsv_Time!$B$10:$J$111, CU$5, FALSE)</f>
        <v>3.3886213661494503E-2</v>
      </c>
      <c r="CV47" s="114">
        <f t="shared" si="52"/>
        <v>6.6281183354475748E-3</v>
      </c>
      <c r="CW47" s="137">
        <f>VLOOKUP($CO47,  Obsv_Time!$B$10:$J$111, CW$5, FALSE)</f>
        <v>5.9102E-3</v>
      </c>
      <c r="CX47" s="114">
        <f t="shared" si="53"/>
        <v>1.1416581962034008E-2</v>
      </c>
      <c r="CY47" s="137">
        <f>VLOOKUP($CO47,  Obsv_Time!$B$10:$J$111, CY$5, FALSE)</f>
        <v>1.3035690593074099E-2</v>
      </c>
      <c r="CZ47" s="114">
        <f t="shared" si="54"/>
        <v>1.4423836533527011E-2</v>
      </c>
      <c r="DA47" s="137">
        <f>VLOOKUP($CO47,  Obsv_Time!$B$10:$J$111, DA$5, FALSE)</f>
        <v>2.92674745272338E-2</v>
      </c>
      <c r="DB47" s="114"/>
      <c r="DC47" s="137"/>
      <c r="DD47" s="114"/>
      <c r="DE47" s="137"/>
      <c r="DF47" s="114"/>
      <c r="DG47" s="137"/>
      <c r="DI47" s="64">
        <f t="shared" si="40"/>
        <v>78</v>
      </c>
      <c r="DJ47" s="110">
        <f t="shared" si="48"/>
        <v>1.4241516612347523E-2</v>
      </c>
      <c r="DK47" s="110">
        <f t="shared" si="48"/>
        <v>1.064050390108608E-2</v>
      </c>
      <c r="DL47" s="110">
        <f t="shared" si="48"/>
        <v>1.3279106786032804E-2</v>
      </c>
      <c r="DM47" s="110">
        <f t="shared" si="48"/>
        <v>1.3924874915167616E-2</v>
      </c>
      <c r="DN47" s="110">
        <f t="shared" si="48"/>
        <v>6.6281183354475748E-3</v>
      </c>
      <c r="DO47" s="110">
        <f t="shared" si="31"/>
        <v>5.6582604067507893E-3</v>
      </c>
      <c r="DP47" s="110">
        <f t="shared" si="32"/>
        <v>1.1416581962034008E-2</v>
      </c>
      <c r="DQ47" s="110">
        <f t="shared" si="33"/>
        <v>1.4423836533527011E-2</v>
      </c>
      <c r="DR47" s="110"/>
      <c r="DS47" s="113"/>
      <c r="DT47" s="110"/>
      <c r="DV47" s="62">
        <f>Obsv_Time!B50</f>
        <v>78</v>
      </c>
      <c r="DW47" s="57">
        <f t="shared" si="42"/>
        <v>79</v>
      </c>
      <c r="DX47" s="50">
        <f t="shared" si="55"/>
        <v>1076.8699999999999</v>
      </c>
      <c r="DY47" s="50">
        <f t="shared" si="56"/>
        <v>804.57999999999993</v>
      </c>
      <c r="DZ47" s="50">
        <f t="shared" si="57"/>
        <v>141.15</v>
      </c>
      <c r="EA47" s="50">
        <f t="shared" si="58"/>
        <v>152.04000000000002</v>
      </c>
      <c r="EB47" s="50">
        <f t="shared" si="59"/>
        <v>643.08999999999992</v>
      </c>
      <c r="EC47" s="50">
        <f t="shared" si="43"/>
        <v>548.99</v>
      </c>
      <c r="ED47" s="50">
        <f t="shared" si="44"/>
        <v>166.23000000000002</v>
      </c>
      <c r="EE47" s="50">
        <f t="shared" si="45"/>
        <v>235.52999999999997</v>
      </c>
      <c r="EF47" s="50"/>
      <c r="EG47" s="106"/>
      <c r="EH47" s="2"/>
      <c r="EJ47" s="64">
        <f t="shared" si="46"/>
        <v>39</v>
      </c>
      <c r="EK47" s="57">
        <f t="shared" si="47"/>
        <v>39.5</v>
      </c>
      <c r="EL47" s="2"/>
      <c r="EM47" s="2"/>
      <c r="EO47" s="33">
        <v>39</v>
      </c>
      <c r="EP47" s="33">
        <v>870.56</v>
      </c>
      <c r="EQ47" s="33">
        <v>828.89</v>
      </c>
      <c r="ER47" s="33">
        <v>123.85</v>
      </c>
      <c r="ES47" s="33">
        <v>119.35</v>
      </c>
      <c r="ET47" s="33">
        <v>845.2</v>
      </c>
      <c r="EU47" s="33">
        <v>1182.57</v>
      </c>
      <c r="EV47" s="33">
        <v>179.78</v>
      </c>
      <c r="EW47" s="33">
        <v>126.1</v>
      </c>
      <c r="EX47" s="33">
        <v>409.44</v>
      </c>
      <c r="EY47" s="33">
        <v>21.32</v>
      </c>
    </row>
    <row r="48" spans="93:155" x14ac:dyDescent="0.45">
      <c r="CO48" s="65">
        <f t="shared" si="39"/>
        <v>80</v>
      </c>
      <c r="CP48" s="114">
        <f t="shared" si="49"/>
        <v>1.2815473787949561E-2</v>
      </c>
      <c r="CQ48" s="137">
        <f>VLOOKUP($CO48,  Obsv_Time!$B$10:$J$111, CQ$5, FALSE)</f>
        <v>8.0388000000000005E-3</v>
      </c>
      <c r="CR48" s="114">
        <f t="shared" si="50"/>
        <v>1.1506677654974653E-2</v>
      </c>
      <c r="CS48" s="137">
        <f>VLOOKUP($CO48,  Obsv_Time!$B$10:$J$111, CS$5, FALSE)</f>
        <v>3.7883867507040002E-3</v>
      </c>
      <c r="CT48" s="114">
        <f t="shared" si="51"/>
        <v>1.4376398417744411E-2</v>
      </c>
      <c r="CU48" s="137">
        <f>VLOOKUP($CO48,  Obsv_Time!$B$10:$J$111, CU$5, FALSE)</f>
        <v>9.4078830033886007E-3</v>
      </c>
      <c r="CV48" s="114">
        <f t="shared" si="52"/>
        <v>7.8020483894174373E-3</v>
      </c>
      <c r="CW48" s="137">
        <f>VLOOKUP($CO48,  Obsv_Time!$B$10:$J$111, CW$5, FALSE)</f>
        <v>5.7403000000000003E-3</v>
      </c>
      <c r="CX48" s="114">
        <f t="shared" si="53"/>
        <v>1.2523694403999888E-2</v>
      </c>
      <c r="CY48" s="137">
        <f>VLOOKUP($CO48,  Obsv_Time!$B$10:$J$111, CY$5, FALSE)</f>
        <v>4.5110786785192997E-3</v>
      </c>
      <c r="CZ48" s="114">
        <f t="shared" si="54"/>
        <v>1.6131205287209061E-2</v>
      </c>
      <c r="DA48" s="137">
        <f>VLOOKUP($CO48,  Obsv_Time!$B$10:$J$111, DA$5, FALSE)</f>
        <v>7.0862509958487998E-3</v>
      </c>
      <c r="DB48" s="114"/>
      <c r="DC48" s="137"/>
      <c r="DD48" s="114"/>
      <c r="DE48" s="137"/>
      <c r="DF48" s="114"/>
      <c r="DG48" s="137"/>
      <c r="DI48" s="64">
        <f t="shared" si="40"/>
        <v>80</v>
      </c>
      <c r="DJ48" s="110">
        <f t="shared" si="48"/>
        <v>1.2815473787949561E-2</v>
      </c>
      <c r="DK48" s="110">
        <f t="shared" si="48"/>
        <v>8.9297286088286364E-3</v>
      </c>
      <c r="DL48" s="110">
        <f t="shared" si="48"/>
        <v>1.1506677654974653E-2</v>
      </c>
      <c r="DM48" s="110">
        <f t="shared" si="48"/>
        <v>1.4376398417744411E-2</v>
      </c>
      <c r="DN48" s="110">
        <f t="shared" si="48"/>
        <v>7.8020483894174373E-3</v>
      </c>
      <c r="DO48" s="110">
        <f t="shared" si="31"/>
        <v>7.1837510765319947E-3</v>
      </c>
      <c r="DP48" s="110">
        <f t="shared" si="32"/>
        <v>1.2523694403999888E-2</v>
      </c>
      <c r="DQ48" s="110">
        <f t="shared" si="33"/>
        <v>1.6131205287209061E-2</v>
      </c>
      <c r="DR48" s="110"/>
      <c r="DS48" s="113"/>
      <c r="DT48" s="110"/>
      <c r="DV48" s="62">
        <f>Obsv_Time!B51</f>
        <v>80</v>
      </c>
      <c r="DW48" s="57">
        <f t="shared" si="42"/>
        <v>81</v>
      </c>
      <c r="DX48" s="50">
        <f t="shared" si="55"/>
        <v>969.04</v>
      </c>
      <c r="DY48" s="50">
        <f t="shared" si="56"/>
        <v>675.22</v>
      </c>
      <c r="DZ48" s="50">
        <f t="shared" si="57"/>
        <v>122.31</v>
      </c>
      <c r="EA48" s="50">
        <f t="shared" si="58"/>
        <v>156.97</v>
      </c>
      <c r="EB48" s="50">
        <f t="shared" si="59"/>
        <v>756.99</v>
      </c>
      <c r="EC48" s="50">
        <f t="shared" si="43"/>
        <v>697</v>
      </c>
      <c r="ED48" s="50">
        <f t="shared" si="44"/>
        <v>182.35</v>
      </c>
      <c r="EE48" s="50">
        <f t="shared" si="45"/>
        <v>263.40999999999997</v>
      </c>
      <c r="EF48" s="50"/>
      <c r="EG48" s="106"/>
      <c r="EH48" s="2"/>
      <c r="EJ48" s="64">
        <f t="shared" si="46"/>
        <v>40</v>
      </c>
      <c r="EK48" s="57">
        <f t="shared" si="47"/>
        <v>40.5</v>
      </c>
      <c r="EL48" s="2"/>
      <c r="EM48" s="2"/>
      <c r="EO48" s="33">
        <v>40</v>
      </c>
      <c r="EP48" s="33">
        <v>857.95</v>
      </c>
      <c r="EQ48" s="33">
        <v>851.39</v>
      </c>
      <c r="ER48" s="33">
        <v>109.27</v>
      </c>
      <c r="ES48" s="33">
        <v>101.01</v>
      </c>
      <c r="ET48" s="33">
        <v>861.11</v>
      </c>
      <c r="EU48" s="33">
        <v>938.41</v>
      </c>
      <c r="EV48" s="33">
        <v>183.97</v>
      </c>
      <c r="EW48" s="33">
        <v>138.91</v>
      </c>
      <c r="EX48" s="33">
        <v>383.72</v>
      </c>
      <c r="EY48" s="33">
        <v>19.77</v>
      </c>
    </row>
    <row r="49" spans="93:155" x14ac:dyDescent="0.45">
      <c r="CO49" s="65">
        <f t="shared" si="39"/>
        <v>82</v>
      </c>
      <c r="CP49" s="114">
        <f t="shared" si="49"/>
        <v>1.2222997496258672E-2</v>
      </c>
      <c r="CQ49" s="137">
        <f>VLOOKUP($CO49,  Obsv_Time!$B$10:$J$111, CQ$5, FALSE)</f>
        <v>7.7359000000000004E-3</v>
      </c>
      <c r="CR49" s="114">
        <f t="shared" si="50"/>
        <v>1.2146407914592245E-2</v>
      </c>
      <c r="CS49" s="137">
        <f>VLOOKUP($CO49,  Obsv_Time!$B$10:$J$111, CS$5, FALSE)</f>
        <v>4.8612042376289999E-3</v>
      </c>
      <c r="CT49" s="114">
        <f t="shared" si="51"/>
        <v>1.3094181574727136E-2</v>
      </c>
      <c r="CU49" s="137">
        <f>VLOOKUP($CO49,  Obsv_Time!$B$10:$J$111, CU$5, FALSE)</f>
        <v>1.06563224540752E-2</v>
      </c>
      <c r="CV49" s="114">
        <f t="shared" si="52"/>
        <v>8.2755369467429479E-3</v>
      </c>
      <c r="CW49" s="137">
        <f>VLOOKUP($CO49,  Obsv_Time!$B$10:$J$111, CW$5, FALSE)</f>
        <v>5.5706000000000002E-3</v>
      </c>
      <c r="CX49" s="114">
        <f t="shared" si="53"/>
        <v>1.3095107277272601E-2</v>
      </c>
      <c r="CY49" s="137">
        <f>VLOOKUP($CO49,  Obsv_Time!$B$10:$J$111, CY$5, FALSE)</f>
        <v>4.8427756401751001E-3</v>
      </c>
      <c r="CZ49" s="114">
        <f t="shared" si="54"/>
        <v>1.4475890458944148E-2</v>
      </c>
      <c r="DA49" s="137">
        <f>VLOOKUP($CO49,  Obsv_Time!$B$10:$J$111, DA$5, FALSE)</f>
        <v>1.1237368443121299E-2</v>
      </c>
      <c r="DB49" s="114"/>
      <c r="DC49" s="137"/>
      <c r="DD49" s="114"/>
      <c r="DE49" s="137"/>
      <c r="DF49" s="114"/>
      <c r="DG49" s="137"/>
      <c r="DI49" s="64">
        <f t="shared" si="40"/>
        <v>82</v>
      </c>
      <c r="DJ49" s="110">
        <f t="shared" si="48"/>
        <v>1.2222997496258672E-2</v>
      </c>
      <c r="DK49" s="110">
        <f t="shared" si="48"/>
        <v>1.0364103131078502E-2</v>
      </c>
      <c r="DL49" s="110">
        <f t="shared" si="48"/>
        <v>1.2146407914592245E-2</v>
      </c>
      <c r="DM49" s="110">
        <f t="shared" si="48"/>
        <v>1.3094181574727136E-2</v>
      </c>
      <c r="DN49" s="110">
        <f t="shared" si="48"/>
        <v>8.2755369467429479E-3</v>
      </c>
      <c r="DO49" s="110">
        <f t="shared" si="31"/>
        <v>7.8860477743151938E-3</v>
      </c>
      <c r="DP49" s="110">
        <f t="shared" si="32"/>
        <v>1.3095107277272601E-2</v>
      </c>
      <c r="DQ49" s="110">
        <f t="shared" si="33"/>
        <v>1.4475890458944148E-2</v>
      </c>
      <c r="DR49" s="110"/>
      <c r="DS49" s="113"/>
      <c r="DT49" s="110"/>
      <c r="DV49" s="62">
        <f>Obsv_Time!B52</f>
        <v>82</v>
      </c>
      <c r="DW49" s="57">
        <f t="shared" si="42"/>
        <v>83</v>
      </c>
      <c r="DX49" s="50">
        <f t="shared" si="55"/>
        <v>924.24</v>
      </c>
      <c r="DY49" s="50">
        <f t="shared" si="56"/>
        <v>783.68000000000006</v>
      </c>
      <c r="DZ49" s="50">
        <f t="shared" si="57"/>
        <v>129.11000000000001</v>
      </c>
      <c r="EA49" s="50">
        <f t="shared" si="58"/>
        <v>142.97</v>
      </c>
      <c r="EB49" s="50">
        <f t="shared" si="59"/>
        <v>802.93000000000006</v>
      </c>
      <c r="EC49" s="50">
        <f t="shared" si="43"/>
        <v>765.14</v>
      </c>
      <c r="ED49" s="50">
        <f t="shared" si="44"/>
        <v>190.67000000000002</v>
      </c>
      <c r="EE49" s="50">
        <f t="shared" si="45"/>
        <v>236.38</v>
      </c>
      <c r="EF49" s="50"/>
      <c r="EG49" s="106"/>
      <c r="EH49" s="2"/>
      <c r="EJ49" s="64">
        <f t="shared" si="46"/>
        <v>41</v>
      </c>
      <c r="EK49" s="57">
        <f t="shared" si="47"/>
        <v>41.5</v>
      </c>
      <c r="EL49" s="2"/>
      <c r="EM49" s="2"/>
      <c r="EO49" s="33">
        <v>41</v>
      </c>
      <c r="EP49" s="33">
        <v>771</v>
      </c>
      <c r="EQ49" s="33">
        <v>717.2</v>
      </c>
      <c r="ER49" s="33">
        <v>101.87</v>
      </c>
      <c r="ES49" s="33">
        <v>110.19</v>
      </c>
      <c r="ET49" s="33">
        <v>651.80999999999995</v>
      </c>
      <c r="EU49" s="33">
        <v>827.23</v>
      </c>
      <c r="EV49" s="33">
        <v>139.52000000000001</v>
      </c>
      <c r="EW49" s="33">
        <v>92.86</v>
      </c>
      <c r="EX49" s="33">
        <v>344.69</v>
      </c>
      <c r="EY49" s="33">
        <v>20.91</v>
      </c>
    </row>
    <row r="50" spans="93:155" x14ac:dyDescent="0.45">
      <c r="CO50" s="65">
        <f t="shared" si="39"/>
        <v>84</v>
      </c>
      <c r="CP50" s="114">
        <f t="shared" si="49"/>
        <v>1.113326431689864E-2</v>
      </c>
      <c r="CQ50" s="137">
        <f>VLOOKUP($CO50,  Obsv_Time!$B$10:$J$111, CQ$5, FALSE)</f>
        <v>7.4332000000000001E-3</v>
      </c>
      <c r="CR50" s="114">
        <f t="shared" si="50"/>
        <v>1.2571640381279231E-2</v>
      </c>
      <c r="CS50" s="137">
        <f>VLOOKUP($CO50,  Obsv_Time!$B$10:$J$111, CS$5, FALSE)</f>
        <v>3.3860801931070998E-3</v>
      </c>
      <c r="CT50" s="114">
        <f t="shared" si="51"/>
        <v>1.427656867782378E-2</v>
      </c>
      <c r="CU50" s="137">
        <f>VLOOKUP($CO50,  Obsv_Time!$B$10:$J$111, CU$5, FALSE)</f>
        <v>1.9618334225075E-3</v>
      </c>
      <c r="CV50" s="114">
        <f t="shared" si="52"/>
        <v>7.0524440625936618E-3</v>
      </c>
      <c r="CW50" s="137">
        <f>VLOOKUP($CO50,  Obsv_Time!$B$10:$J$111, CW$5, FALSE)</f>
        <v>5.4007999999999999E-3</v>
      </c>
      <c r="CX50" s="114">
        <f t="shared" si="53"/>
        <v>1.3527787698140158E-2</v>
      </c>
      <c r="CY50" s="137">
        <f>VLOOKUP($CO50,  Obsv_Time!$B$10:$J$111, CY$5, FALSE)</f>
        <v>2.3882181239219002E-3</v>
      </c>
      <c r="CZ50" s="114">
        <f t="shared" si="54"/>
        <v>2.3202577955346304E-2</v>
      </c>
      <c r="DA50" s="137">
        <f>VLOOKUP($CO50,  Obsv_Time!$B$10:$J$111, DA$5, FALSE)</f>
        <v>2.6835506729841001E-3</v>
      </c>
      <c r="DB50" s="114"/>
      <c r="DC50" s="137"/>
      <c r="DD50" s="114"/>
      <c r="DE50" s="137"/>
      <c r="DF50" s="114"/>
      <c r="DG50" s="137"/>
      <c r="DI50" s="64">
        <f t="shared" si="40"/>
        <v>84</v>
      </c>
      <c r="DJ50" s="110">
        <f t="shared" si="48"/>
        <v>1.113326431689864E-2</v>
      </c>
      <c r="DK50" s="110">
        <f t="shared" si="48"/>
        <v>1.0167184113594631E-2</v>
      </c>
      <c r="DL50" s="110">
        <f t="shared" si="48"/>
        <v>1.2571640381279231E-2</v>
      </c>
      <c r="DM50" s="110">
        <f t="shared" si="48"/>
        <v>1.427656867782378E-2</v>
      </c>
      <c r="DN50" s="110">
        <f t="shared" si="48"/>
        <v>7.0524440625936618E-3</v>
      </c>
      <c r="DO50" s="110">
        <f t="shared" si="31"/>
        <v>7.673833377377183E-3</v>
      </c>
      <c r="DP50" s="110">
        <f t="shared" si="32"/>
        <v>1.3527787698140158E-2</v>
      </c>
      <c r="DQ50" s="110">
        <f t="shared" si="33"/>
        <v>2.3202577955346304E-2</v>
      </c>
      <c r="DR50" s="110"/>
      <c r="DS50" s="113"/>
      <c r="DT50" s="110"/>
      <c r="DV50" s="62">
        <f>Obsv_Time!B53</f>
        <v>84</v>
      </c>
      <c r="DW50" s="57">
        <f t="shared" si="42"/>
        <v>85</v>
      </c>
      <c r="DX50" s="50">
        <f t="shared" si="55"/>
        <v>841.83999999999992</v>
      </c>
      <c r="DY50" s="50">
        <f t="shared" si="56"/>
        <v>768.79</v>
      </c>
      <c r="DZ50" s="50">
        <f t="shared" si="57"/>
        <v>133.63</v>
      </c>
      <c r="EA50" s="50">
        <f t="shared" si="58"/>
        <v>155.88</v>
      </c>
      <c r="EB50" s="50">
        <f t="shared" si="59"/>
        <v>684.26</v>
      </c>
      <c r="EC50" s="50">
        <f t="shared" si="43"/>
        <v>744.55</v>
      </c>
      <c r="ED50" s="50">
        <f t="shared" si="44"/>
        <v>196.97</v>
      </c>
      <c r="EE50" s="50">
        <f t="shared" si="45"/>
        <v>378.88</v>
      </c>
      <c r="EF50" s="50"/>
      <c r="EG50" s="106"/>
      <c r="EH50" s="2"/>
      <c r="EJ50" s="64">
        <f t="shared" si="46"/>
        <v>42</v>
      </c>
      <c r="EK50" s="57">
        <f t="shared" si="47"/>
        <v>42.5</v>
      </c>
      <c r="EL50" s="2"/>
      <c r="EM50" s="2"/>
      <c r="EO50" s="33">
        <v>42</v>
      </c>
      <c r="EP50" s="33">
        <v>750.9</v>
      </c>
      <c r="EQ50" s="33">
        <v>534.83000000000004</v>
      </c>
      <c r="ER50" s="33">
        <v>66.760000000000005</v>
      </c>
      <c r="ES50" s="33">
        <v>56.04</v>
      </c>
      <c r="ET50" s="33">
        <v>614.79</v>
      </c>
      <c r="EU50" s="33">
        <v>584.19000000000005</v>
      </c>
      <c r="EV50" s="33">
        <v>124.62</v>
      </c>
      <c r="EW50" s="33">
        <v>67.78</v>
      </c>
      <c r="EX50" s="33">
        <v>323.86</v>
      </c>
      <c r="EY50" s="33">
        <v>18.46</v>
      </c>
    </row>
    <row r="51" spans="93:155" x14ac:dyDescent="0.45">
      <c r="CO51" s="65">
        <f t="shared" si="39"/>
        <v>86</v>
      </c>
      <c r="CP51" s="114">
        <f t="shared" si="49"/>
        <v>9.9526759562011905E-3</v>
      </c>
      <c r="CQ51" s="137">
        <f>VLOOKUP($CO51,  Obsv_Time!$B$10:$J$111, CQ$5, FALSE)</f>
        <v>7.1303E-3</v>
      </c>
      <c r="CR51" s="114">
        <f t="shared" si="50"/>
        <v>1.1969541313403852E-2</v>
      </c>
      <c r="CS51" s="137">
        <f>VLOOKUP($CO51,  Obsv_Time!$B$10:$J$111, CS$5, FALSE)</f>
        <v>2.8161459031782001E-3</v>
      </c>
      <c r="CT51" s="114">
        <f t="shared" si="51"/>
        <v>1.3625385695405719E-2</v>
      </c>
      <c r="CU51" s="137">
        <f>VLOOKUP($CO51,  Obsv_Time!$B$10:$J$111, CU$5, FALSE)</f>
        <v>1.0700909577313999E-3</v>
      </c>
      <c r="CV51" s="114">
        <f t="shared" si="52"/>
        <v>6.31252800838386E-3</v>
      </c>
      <c r="CW51" s="137">
        <f>VLOOKUP($CO51,  Obsv_Time!$B$10:$J$111, CW$5, FALSE)</f>
        <v>5.2310000000000004E-3</v>
      </c>
      <c r="CX51" s="114">
        <f t="shared" si="53"/>
        <v>1.2126040493393036E-2</v>
      </c>
      <c r="CY51" s="137">
        <f>VLOOKUP($CO51,  Obsv_Time!$B$10:$J$111, CY$5, FALSE)</f>
        <v>3.0847817433991998E-3</v>
      </c>
      <c r="CZ51" s="114">
        <f t="shared" si="54"/>
        <v>2.3007222635251408E-2</v>
      </c>
      <c r="DA51" s="137">
        <f>VLOOKUP($CO51,  Obsv_Time!$B$10:$J$111, DA$5, FALSE)</f>
        <v>1.6772191706150999E-3</v>
      </c>
      <c r="DB51" s="114"/>
      <c r="DC51" s="137"/>
      <c r="DD51" s="114"/>
      <c r="DE51" s="137"/>
      <c r="DF51" s="114"/>
      <c r="DG51" s="137"/>
      <c r="DI51" s="64">
        <f t="shared" si="40"/>
        <v>86</v>
      </c>
      <c r="DJ51" s="110">
        <f t="shared" si="48"/>
        <v>9.9526759562011905E-3</v>
      </c>
      <c r="DK51" s="110">
        <f t="shared" si="48"/>
        <v>1.0817850041076592E-2</v>
      </c>
      <c r="DL51" s="110">
        <f t="shared" si="48"/>
        <v>1.1969541313403852E-2</v>
      </c>
      <c r="DM51" s="110">
        <f t="shared" si="48"/>
        <v>1.3625385695405719E-2</v>
      </c>
      <c r="DN51" s="110">
        <f t="shared" si="48"/>
        <v>6.31252800838386E-3</v>
      </c>
      <c r="DO51" s="110">
        <f t="shared" si="31"/>
        <v>7.40390161167507E-3</v>
      </c>
      <c r="DP51" s="110">
        <f t="shared" si="32"/>
        <v>1.2126040493393036E-2</v>
      </c>
      <c r="DQ51" s="110">
        <f t="shared" si="33"/>
        <v>2.3007222635251408E-2</v>
      </c>
      <c r="DR51" s="110"/>
      <c r="DS51" s="113"/>
      <c r="DT51" s="110"/>
      <c r="DV51" s="62">
        <f>Obsv_Time!B54</f>
        <v>86</v>
      </c>
      <c r="DW51" s="57">
        <f t="shared" si="42"/>
        <v>87</v>
      </c>
      <c r="DX51" s="50">
        <f t="shared" si="55"/>
        <v>752.56999999999994</v>
      </c>
      <c r="DY51" s="50">
        <f t="shared" si="56"/>
        <v>817.99</v>
      </c>
      <c r="DZ51" s="50">
        <f t="shared" si="57"/>
        <v>127.23</v>
      </c>
      <c r="EA51" s="50">
        <f t="shared" si="58"/>
        <v>148.76999999999998</v>
      </c>
      <c r="EB51" s="50">
        <f t="shared" si="59"/>
        <v>612.47</v>
      </c>
      <c r="EC51" s="50">
        <f t="shared" si="43"/>
        <v>718.36</v>
      </c>
      <c r="ED51" s="50">
        <f t="shared" si="44"/>
        <v>176.56</v>
      </c>
      <c r="EE51" s="50">
        <f t="shared" si="45"/>
        <v>375.69</v>
      </c>
      <c r="EF51" s="50"/>
      <c r="EG51" s="106"/>
      <c r="EH51" s="2"/>
      <c r="EJ51" s="64">
        <f t="shared" si="46"/>
        <v>43</v>
      </c>
      <c r="EK51" s="57">
        <f t="shared" si="47"/>
        <v>43.5</v>
      </c>
      <c r="EL51" s="2"/>
      <c r="EM51" s="2"/>
      <c r="EO51" s="33">
        <v>43</v>
      </c>
      <c r="EP51" s="33">
        <v>513.16</v>
      </c>
      <c r="EQ51" s="33">
        <v>479.53</v>
      </c>
      <c r="ER51" s="33">
        <v>55.58</v>
      </c>
      <c r="ES51" s="33">
        <v>43.79</v>
      </c>
      <c r="ET51" s="33">
        <v>466.9</v>
      </c>
      <c r="EU51" s="33">
        <v>668</v>
      </c>
      <c r="EV51" s="33">
        <v>95.71</v>
      </c>
      <c r="EW51" s="33">
        <v>84.8</v>
      </c>
      <c r="EX51" s="33">
        <v>291.13</v>
      </c>
      <c r="EY51" s="33">
        <v>16.55</v>
      </c>
    </row>
    <row r="52" spans="93:155" x14ac:dyDescent="0.45">
      <c r="CO52" s="65">
        <f t="shared" si="39"/>
        <v>88</v>
      </c>
      <c r="CP52" s="114">
        <f t="shared" si="49"/>
        <v>8.8401959192137419E-3</v>
      </c>
      <c r="CQ52" s="137">
        <f>VLOOKUP($CO52,  Obsv_Time!$B$10:$J$111, CQ$5, FALSE)</f>
        <v>6.8275000000000002E-3</v>
      </c>
      <c r="CR52" s="114">
        <f t="shared" si="50"/>
        <v>1.0725830426323767E-2</v>
      </c>
      <c r="CS52" s="137">
        <f>VLOOKUP($CO52,  Obsv_Time!$B$10:$J$111, CS$5, FALSE)</f>
        <v>5.6322918063564003E-3</v>
      </c>
      <c r="CT52" s="114">
        <f t="shared" si="51"/>
        <v>1.6048775528708373E-2</v>
      </c>
      <c r="CU52" s="137">
        <f>VLOOKUP($CO52,  Obsv_Time!$B$10:$J$111, CU$5, FALSE)</f>
        <v>2.4522917781343999E-3</v>
      </c>
      <c r="CV52" s="114">
        <f t="shared" si="52"/>
        <v>6.7777712273144972E-3</v>
      </c>
      <c r="CW52" s="137">
        <f>VLOOKUP($CO52,  Obsv_Time!$B$10:$J$111, CW$5, FALSE)</f>
        <v>5.0612000000000001E-3</v>
      </c>
      <c r="CX52" s="114">
        <f t="shared" si="53"/>
        <v>1.4111562869151942E-2</v>
      </c>
      <c r="CY52" s="137">
        <f>VLOOKUP($CO52,  Obsv_Time!$B$10:$J$111, CY$5, FALSE)</f>
        <v>3.8145150590420001E-3</v>
      </c>
      <c r="CZ52" s="114">
        <f t="shared" si="54"/>
        <v>2.3806403490185077E-2</v>
      </c>
      <c r="DA52" s="137">
        <f>VLOOKUP($CO52,  Obsv_Time!$B$10:$J$111, DA$5, FALSE)</f>
        <v>2.7254811522495E-3</v>
      </c>
      <c r="DB52" s="114"/>
      <c r="DC52" s="137"/>
      <c r="DD52" s="114"/>
      <c r="DE52" s="137"/>
      <c r="DF52" s="114"/>
      <c r="DG52" s="137"/>
      <c r="DI52" s="64">
        <f t="shared" si="40"/>
        <v>88</v>
      </c>
      <c r="DJ52" s="110">
        <f t="shared" si="48"/>
        <v>8.8401959192137419E-3</v>
      </c>
      <c r="DK52" s="110">
        <f t="shared" si="48"/>
        <v>9.6662242491024238E-3</v>
      </c>
      <c r="DL52" s="110">
        <f t="shared" si="48"/>
        <v>1.0725830426323767E-2</v>
      </c>
      <c r="DM52" s="110">
        <f t="shared" si="48"/>
        <v>1.6048775528708373E-2</v>
      </c>
      <c r="DN52" s="110">
        <f t="shared" si="48"/>
        <v>6.7777712273144972E-3</v>
      </c>
      <c r="DO52" s="110">
        <f t="shared" si="31"/>
        <v>8.012613718676476E-3</v>
      </c>
      <c r="DP52" s="110">
        <f t="shared" si="32"/>
        <v>1.4111562869151942E-2</v>
      </c>
      <c r="DQ52" s="110">
        <f t="shared" si="33"/>
        <v>2.3806403490185077E-2</v>
      </c>
      <c r="DR52" s="110"/>
      <c r="DS52" s="113"/>
      <c r="DT52" s="110"/>
      <c r="DV52" s="62">
        <f>Obsv_Time!B55</f>
        <v>88</v>
      </c>
      <c r="DW52" s="57">
        <f t="shared" si="42"/>
        <v>89</v>
      </c>
      <c r="DX52" s="50">
        <f t="shared" si="55"/>
        <v>668.45</v>
      </c>
      <c r="DY52" s="50">
        <f t="shared" si="56"/>
        <v>730.91</v>
      </c>
      <c r="DZ52" s="50">
        <f t="shared" si="57"/>
        <v>114.00999999999999</v>
      </c>
      <c r="EA52" s="50">
        <f t="shared" si="58"/>
        <v>175.23000000000002</v>
      </c>
      <c r="EB52" s="50">
        <f t="shared" si="59"/>
        <v>657.61</v>
      </c>
      <c r="EC52" s="50">
        <f t="shared" si="43"/>
        <v>777.42000000000007</v>
      </c>
      <c r="ED52" s="50">
        <f t="shared" si="44"/>
        <v>205.47</v>
      </c>
      <c r="EE52" s="50">
        <f t="shared" si="45"/>
        <v>388.74</v>
      </c>
      <c r="EF52" s="50"/>
      <c r="EG52" s="106"/>
      <c r="EH52" s="2"/>
      <c r="EJ52" s="64">
        <f t="shared" si="46"/>
        <v>44</v>
      </c>
      <c r="EK52" s="57">
        <f t="shared" si="47"/>
        <v>44.5</v>
      </c>
      <c r="EL52" s="2"/>
      <c r="EM52" s="2"/>
      <c r="EO52" s="33">
        <v>44</v>
      </c>
      <c r="EP52" s="33">
        <v>529.83000000000004</v>
      </c>
      <c r="EQ52" s="33">
        <v>526.76</v>
      </c>
      <c r="ER52" s="33">
        <v>65.44</v>
      </c>
      <c r="ES52" s="33">
        <v>55.38</v>
      </c>
      <c r="ET52" s="33">
        <v>377.93</v>
      </c>
      <c r="EU52" s="33">
        <v>664.63</v>
      </c>
      <c r="EV52" s="33">
        <v>85.54</v>
      </c>
      <c r="EW52" s="33">
        <v>68.08</v>
      </c>
      <c r="EX52" s="33">
        <v>260.83</v>
      </c>
      <c r="EY52" s="33">
        <v>17.13</v>
      </c>
    </row>
    <row r="53" spans="93:155" x14ac:dyDescent="0.45">
      <c r="CO53" s="65">
        <f t="shared" si="39"/>
        <v>90</v>
      </c>
      <c r="CP53" s="114">
        <f t="shared" si="49"/>
        <v>6.7608421838887718E-3</v>
      </c>
      <c r="CQ53" s="137">
        <f>VLOOKUP($CO53,  Obsv_Time!$B$10:$J$111, CQ$5, FALSE)</f>
        <v>6.5246000000000002E-3</v>
      </c>
      <c r="CR53" s="114">
        <f t="shared" si="50"/>
        <v>1.1753161960886134E-2</v>
      </c>
      <c r="CS53" s="137">
        <f>VLOOKUP($CO53,  Obsv_Time!$B$10:$J$111, CS$5, FALSE)</f>
        <v>3.3190291001743001E-3</v>
      </c>
      <c r="CT53" s="114">
        <f t="shared" si="51"/>
        <v>2.1862713042618134E-2</v>
      </c>
      <c r="CU53" s="137">
        <f>VLOOKUP($CO53,  Obsv_Time!$B$10:$J$111, CU$5, FALSE)</f>
        <v>1.2038523274478E-3</v>
      </c>
      <c r="CV53" s="114">
        <f t="shared" si="52"/>
        <v>6.4585735647030252E-3</v>
      </c>
      <c r="CW53" s="137">
        <f>VLOOKUP($CO53,  Obsv_Time!$B$10:$J$111, CW$5, FALSE)</f>
        <v>4.8913999999999997E-3</v>
      </c>
      <c r="CX53" s="114">
        <f t="shared" si="53"/>
        <v>1.5564132853493033E-2</v>
      </c>
      <c r="CY53" s="137">
        <f>VLOOKUP($CO53,  Obsv_Time!$B$10:$J$111, CY$5, FALSE)</f>
        <v>5.8378665251426001E-3</v>
      </c>
      <c r="CZ53" s="114">
        <f t="shared" si="54"/>
        <v>2.8568419067169157E-2</v>
      </c>
      <c r="DA53" s="137">
        <f>VLOOKUP($CO53,  Obsv_Time!$B$10:$J$111, DA$5, FALSE)</f>
        <v>2.4738982766572999E-3</v>
      </c>
      <c r="DB53" s="114"/>
      <c r="DC53" s="137"/>
      <c r="DD53" s="114"/>
      <c r="DE53" s="137"/>
      <c r="DF53" s="114"/>
      <c r="DG53" s="137"/>
      <c r="DI53" s="64">
        <f t="shared" si="40"/>
        <v>90</v>
      </c>
      <c r="DJ53" s="110">
        <f t="shared" si="48"/>
        <v>6.7608421838887718E-3</v>
      </c>
      <c r="DK53" s="110">
        <f t="shared" si="48"/>
        <v>7.5706038655904044E-3</v>
      </c>
      <c r="DL53" s="110">
        <f t="shared" si="48"/>
        <v>1.1753161960886134E-2</v>
      </c>
      <c r="DM53" s="110">
        <f t="shared" si="48"/>
        <v>2.1862713042618134E-2</v>
      </c>
      <c r="DN53" s="110">
        <f t="shared" si="48"/>
        <v>6.4585735647030252E-3</v>
      </c>
      <c r="DO53" s="110">
        <f t="shared" si="31"/>
        <v>8.2611076045519226E-3</v>
      </c>
      <c r="DP53" s="110">
        <f t="shared" si="32"/>
        <v>1.5564132853493033E-2</v>
      </c>
      <c r="DQ53" s="110">
        <f t="shared" si="33"/>
        <v>2.8568419067169157E-2</v>
      </c>
      <c r="DR53" s="110"/>
      <c r="DS53" s="113"/>
      <c r="DT53" s="110"/>
      <c r="DV53" s="62">
        <f>Obsv_Time!B56</f>
        <v>90</v>
      </c>
      <c r="DW53" s="57">
        <f t="shared" si="42"/>
        <v>91</v>
      </c>
      <c r="DX53" s="50">
        <f t="shared" si="55"/>
        <v>511.22</v>
      </c>
      <c r="DY53" s="50">
        <f t="shared" si="56"/>
        <v>572.45000000000005</v>
      </c>
      <c r="DZ53" s="50">
        <f t="shared" si="57"/>
        <v>124.92999999999999</v>
      </c>
      <c r="EA53" s="50">
        <f t="shared" si="58"/>
        <v>238.71</v>
      </c>
      <c r="EB53" s="50">
        <f t="shared" si="59"/>
        <v>626.64</v>
      </c>
      <c r="EC53" s="50">
        <f t="shared" si="43"/>
        <v>801.53</v>
      </c>
      <c r="ED53" s="50">
        <f t="shared" si="44"/>
        <v>226.62</v>
      </c>
      <c r="EE53" s="50">
        <f t="shared" si="45"/>
        <v>466.5</v>
      </c>
      <c r="EF53" s="50"/>
      <c r="EG53" s="106"/>
      <c r="EH53" s="2"/>
      <c r="EJ53" s="64">
        <f t="shared" si="46"/>
        <v>45</v>
      </c>
      <c r="EK53" s="57">
        <f t="shared" si="47"/>
        <v>45.5</v>
      </c>
      <c r="EL53" s="2"/>
      <c r="EM53" s="2"/>
      <c r="EO53" s="33">
        <v>45</v>
      </c>
      <c r="EP53" s="33">
        <v>532.41</v>
      </c>
      <c r="EQ53" s="33">
        <v>438.29</v>
      </c>
      <c r="ER53" s="33">
        <v>63.38</v>
      </c>
      <c r="ES53" s="33">
        <v>60.66</v>
      </c>
      <c r="ET53" s="33">
        <v>330.84</v>
      </c>
      <c r="EU53" s="33">
        <v>373.16</v>
      </c>
      <c r="EV53" s="33">
        <v>91.39</v>
      </c>
      <c r="EW53" s="33">
        <v>46.62</v>
      </c>
      <c r="EX53" s="33">
        <v>238.75</v>
      </c>
      <c r="EY53" s="33">
        <v>14.7</v>
      </c>
    </row>
    <row r="54" spans="93:155" x14ac:dyDescent="0.45">
      <c r="CO54" s="65">
        <f t="shared" si="39"/>
        <v>92</v>
      </c>
      <c r="CP54" s="114">
        <f t="shared" si="49"/>
        <v>6.7539652269316451E-3</v>
      </c>
      <c r="CQ54" s="137">
        <f>VLOOKUP($CO54,  Obsv_Time!$B$10:$J$111, CQ$5, FALSE)</f>
        <v>6.2218999999999998E-3</v>
      </c>
      <c r="CR54" s="114">
        <f t="shared" si="50"/>
        <v>1.0241328832642798E-2</v>
      </c>
      <c r="CS54" s="137">
        <f>VLOOKUP($CO54,  Obsv_Time!$B$10:$J$111, CS$5, FALSE)</f>
        <v>2.9837736355101999E-3</v>
      </c>
      <c r="CT54" s="114">
        <f t="shared" si="51"/>
        <v>2.0215980268514518E-2</v>
      </c>
      <c r="CU54" s="137">
        <f>VLOOKUP($CO54,  Obsv_Time!$B$10:$J$111, CU$5, FALSE)</f>
        <v>9.809167112536999E-4</v>
      </c>
      <c r="CV54" s="114">
        <f t="shared" si="52"/>
        <v>6.1059822815923226E-3</v>
      </c>
      <c r="CW54" s="137">
        <f>VLOOKUP($CO54,  Obsv_Time!$B$10:$J$111, CW$5, FALSE)</f>
        <v>4.7216000000000003E-3</v>
      </c>
      <c r="CX54" s="114">
        <f t="shared" si="53"/>
        <v>1.6248866789373914E-2</v>
      </c>
      <c r="CY54" s="137">
        <f>VLOOKUP($CO54,  Obsv_Time!$B$10:$J$111, CY$5, FALSE)</f>
        <v>1.5921454159478999E-3</v>
      </c>
      <c r="CZ54" s="114">
        <f t="shared" si="54"/>
        <v>2.800439947529643E-2</v>
      </c>
      <c r="DA54" s="137">
        <f>VLOOKUP($CO54,  Obsv_Time!$B$10:$J$111, DA$5, FALSE)</f>
        <v>1.0901924608997999E-3</v>
      </c>
      <c r="DB54" s="114"/>
      <c r="DC54" s="137"/>
      <c r="DD54" s="114"/>
      <c r="DE54" s="137"/>
      <c r="DF54" s="114"/>
      <c r="DG54" s="137"/>
      <c r="DI54" s="64">
        <f t="shared" si="40"/>
        <v>92</v>
      </c>
      <c r="DJ54" s="110">
        <f t="shared" si="48"/>
        <v>6.7539652269316451E-3</v>
      </c>
      <c r="DK54" s="110">
        <f t="shared" si="48"/>
        <v>7.8661807655745868E-3</v>
      </c>
      <c r="DL54" s="110">
        <f t="shared" si="48"/>
        <v>1.0241328832642798E-2</v>
      </c>
      <c r="DM54" s="110">
        <f t="shared" si="48"/>
        <v>2.0215980268514518E-2</v>
      </c>
      <c r="DN54" s="110">
        <f t="shared" si="48"/>
        <v>6.1059822815923226E-3</v>
      </c>
      <c r="DO54" s="110">
        <f t="shared" ref="DO54:DO85" si="60">EC54/EC$4</f>
        <v>9.0850230436594799E-3</v>
      </c>
      <c r="DP54" s="110">
        <f t="shared" ref="DP54:DP85" si="61">ED54/ED$4</f>
        <v>1.6248866789373914E-2</v>
      </c>
      <c r="DQ54" s="110">
        <f t="shared" ref="DQ54:DQ85" si="62">EE54/EE$4</f>
        <v>2.800439947529643E-2</v>
      </c>
      <c r="DR54" s="110"/>
      <c r="DS54" s="113"/>
      <c r="DT54" s="110"/>
      <c r="DV54" s="62">
        <f>Obsv_Time!B57</f>
        <v>92</v>
      </c>
      <c r="DW54" s="57">
        <f t="shared" si="42"/>
        <v>93</v>
      </c>
      <c r="DX54" s="50">
        <f t="shared" si="55"/>
        <v>510.70000000000005</v>
      </c>
      <c r="DY54" s="50">
        <f t="shared" si="56"/>
        <v>594.79999999999995</v>
      </c>
      <c r="DZ54" s="50">
        <f t="shared" si="57"/>
        <v>108.86</v>
      </c>
      <c r="EA54" s="50">
        <f t="shared" si="58"/>
        <v>220.73000000000002</v>
      </c>
      <c r="EB54" s="50">
        <f t="shared" si="59"/>
        <v>592.42999999999995</v>
      </c>
      <c r="EC54" s="50">
        <f t="shared" si="43"/>
        <v>881.47</v>
      </c>
      <c r="ED54" s="50">
        <f t="shared" si="44"/>
        <v>236.59</v>
      </c>
      <c r="EE54" s="50">
        <f t="shared" si="45"/>
        <v>457.29</v>
      </c>
      <c r="EF54" s="50"/>
      <c r="EG54" s="106"/>
      <c r="EH54" s="2"/>
      <c r="EJ54" s="64">
        <f t="shared" si="46"/>
        <v>46</v>
      </c>
      <c r="EK54" s="57">
        <f t="shared" si="47"/>
        <v>46.5</v>
      </c>
      <c r="EL54" s="2"/>
      <c r="EM54" s="2"/>
      <c r="EO54" s="33">
        <v>46</v>
      </c>
      <c r="EP54" s="33">
        <v>484.18</v>
      </c>
      <c r="EQ54" s="33">
        <v>429.36</v>
      </c>
      <c r="ER54" s="33">
        <v>53.52</v>
      </c>
      <c r="ES54" s="33">
        <v>42.62</v>
      </c>
      <c r="ET54" s="33">
        <v>321.33</v>
      </c>
      <c r="EU54" s="33">
        <v>386.85</v>
      </c>
      <c r="EV54" s="33">
        <v>94.25</v>
      </c>
      <c r="EW54" s="33">
        <v>66.75</v>
      </c>
      <c r="EX54" s="33">
        <v>211.72</v>
      </c>
      <c r="EY54" s="33">
        <v>15.02</v>
      </c>
    </row>
    <row r="55" spans="93:155" x14ac:dyDescent="0.45">
      <c r="CO55" s="65">
        <f t="shared" si="39"/>
        <v>94</v>
      </c>
      <c r="CP55" s="114">
        <f t="shared" si="49"/>
        <v>5.9690663896134677E-3</v>
      </c>
      <c r="CQ55" s="137">
        <f>VLOOKUP($CO55,  Obsv_Time!$B$10:$J$111, CQ$5, FALSE)</f>
        <v>5.9191000000000001E-3</v>
      </c>
      <c r="CR55" s="114">
        <f t="shared" si="50"/>
        <v>9.4096794951399297E-3</v>
      </c>
      <c r="CS55" s="137">
        <f>VLOOKUP($CO55,  Obsv_Time!$B$10:$J$111, CS$5, FALSE)</f>
        <v>1.3410218586561999E-3</v>
      </c>
      <c r="CT55" s="114">
        <f t="shared" si="51"/>
        <v>2.6588597978310376E-2</v>
      </c>
      <c r="CU55" s="137">
        <f>VLOOKUP($CO55,  Obsv_Time!$B$10:$J$111, CU$5, FALSE)</f>
        <v>5.0383449259852999E-3</v>
      </c>
      <c r="CV55" s="114">
        <f t="shared" si="52"/>
        <v>6.0682598584357846E-3</v>
      </c>
      <c r="CW55" s="137">
        <f>VLOOKUP($CO55,  Obsv_Time!$B$10:$J$111, CW$5, FALSE)</f>
        <v>4.5519000000000002E-3</v>
      </c>
      <c r="CX55" s="114">
        <f t="shared" si="53"/>
        <v>1.3855388588225596E-2</v>
      </c>
      <c r="CY55" s="137">
        <f>VLOOKUP($CO55,  Obsv_Time!$B$10:$J$111, CY$5, FALSE)</f>
        <v>4.1793817168633996E-3</v>
      </c>
      <c r="CZ55" s="114">
        <f t="shared" si="54"/>
        <v>2.8284265874303854E-2</v>
      </c>
      <c r="DA55" s="137">
        <f>VLOOKUP($CO55,  Obsv_Time!$B$10:$J$111, DA$5, FALSE)</f>
        <v>5.7025451800914E-3</v>
      </c>
      <c r="DB55" s="114"/>
      <c r="DC55" s="137"/>
      <c r="DD55" s="114"/>
      <c r="DE55" s="137"/>
      <c r="DF55" s="114"/>
      <c r="DG55" s="137"/>
      <c r="DI55" s="64">
        <f t="shared" si="40"/>
        <v>94</v>
      </c>
      <c r="DJ55" s="110">
        <f t="shared" ref="DJ55:DN71" si="63">DX55/DX$4</f>
        <v>5.9690663896134677E-3</v>
      </c>
      <c r="DK55" s="110">
        <f t="shared" si="63"/>
        <v>5.9748853531925734E-3</v>
      </c>
      <c r="DL55" s="110">
        <f t="shared" si="63"/>
        <v>9.4096794951399297E-3</v>
      </c>
      <c r="DM55" s="110">
        <f t="shared" si="63"/>
        <v>2.6588597978310376E-2</v>
      </c>
      <c r="DN55" s="110">
        <f t="shared" si="63"/>
        <v>6.0682598584357846E-3</v>
      </c>
      <c r="DO55" s="110">
        <f t="shared" si="60"/>
        <v>7.5157290136555182E-3</v>
      </c>
      <c r="DP55" s="110">
        <f t="shared" si="61"/>
        <v>1.3855388588225596E-2</v>
      </c>
      <c r="DQ55" s="110">
        <f t="shared" si="62"/>
        <v>2.8284265874303854E-2</v>
      </c>
      <c r="DR55" s="110"/>
      <c r="DS55" s="113"/>
      <c r="DT55" s="110"/>
      <c r="DV55" s="62">
        <f>Obsv_Time!B58</f>
        <v>94</v>
      </c>
      <c r="DW55" s="57">
        <f t="shared" si="42"/>
        <v>95</v>
      </c>
      <c r="DX55" s="50">
        <f t="shared" si="55"/>
        <v>451.35</v>
      </c>
      <c r="DY55" s="50">
        <f t="shared" si="56"/>
        <v>451.78999999999996</v>
      </c>
      <c r="DZ55" s="50">
        <f t="shared" si="57"/>
        <v>100.02000000000001</v>
      </c>
      <c r="EA55" s="50">
        <f t="shared" si="58"/>
        <v>290.31</v>
      </c>
      <c r="EB55" s="50">
        <f t="shared" si="59"/>
        <v>588.77</v>
      </c>
      <c r="EC55" s="50">
        <f t="shared" si="43"/>
        <v>729.21</v>
      </c>
      <c r="ED55" s="50">
        <f t="shared" si="44"/>
        <v>201.74</v>
      </c>
      <c r="EE55" s="50">
        <f t="shared" si="45"/>
        <v>461.86</v>
      </c>
      <c r="EF55" s="50"/>
      <c r="EG55" s="106"/>
      <c r="EH55" s="2"/>
      <c r="EJ55" s="64">
        <f t="shared" si="46"/>
        <v>47</v>
      </c>
      <c r="EK55" s="57">
        <f t="shared" si="47"/>
        <v>47.5</v>
      </c>
      <c r="EL55" s="2"/>
      <c r="EM55" s="2"/>
      <c r="EO55" s="33">
        <v>47</v>
      </c>
      <c r="EP55" s="33">
        <v>468.4</v>
      </c>
      <c r="EQ55" s="33">
        <v>343.03</v>
      </c>
      <c r="ER55" s="33">
        <v>41.28</v>
      </c>
      <c r="ES55" s="33">
        <v>35.6</v>
      </c>
      <c r="ET55" s="33">
        <v>247.35</v>
      </c>
      <c r="EU55" s="33">
        <v>326.19</v>
      </c>
      <c r="EV55" s="33">
        <v>76.16</v>
      </c>
      <c r="EW55" s="33">
        <v>61.14</v>
      </c>
      <c r="EX55" s="33">
        <v>191.1</v>
      </c>
      <c r="EY55" s="33">
        <v>14.13</v>
      </c>
    </row>
    <row r="56" spans="93:155" x14ac:dyDescent="0.45">
      <c r="CO56" s="65">
        <f t="shared" si="39"/>
        <v>96</v>
      </c>
      <c r="CP56" s="114">
        <f t="shared" si="49"/>
        <v>4.7503902673073171E-3</v>
      </c>
      <c r="CQ56" s="137">
        <f>VLOOKUP($CO56,  Obsv_Time!$B$10:$J$111, CQ$5, FALSE)</f>
        <v>5.6163000000000003E-3</v>
      </c>
      <c r="CR56" s="114">
        <f t="shared" si="50"/>
        <v>6.2543040675555137E-3</v>
      </c>
      <c r="CS56" s="137">
        <f>VLOOKUP($CO56,  Obsv_Time!$B$10:$J$111, CS$5, FALSE)</f>
        <v>3.0843502749094E-3</v>
      </c>
      <c r="CT56" s="114">
        <f t="shared" si="51"/>
        <v>2.8846215491194368E-2</v>
      </c>
      <c r="CU56" s="137">
        <f>VLOOKUP($CO56,  Obsv_Time!$B$10:$J$111, CU$5, FALSE)</f>
        <v>2.8535758872837002E-3</v>
      </c>
      <c r="CV56" s="114">
        <f t="shared" si="52"/>
        <v>6.0500170472371313E-3</v>
      </c>
      <c r="CW56" s="137">
        <f>VLOOKUP($CO56,  Obsv_Time!$B$10:$J$111, CW$5, FALSE)</f>
        <v>4.3819999999999996E-3</v>
      </c>
      <c r="CX56" s="114">
        <f t="shared" si="53"/>
        <v>1.5076508887118483E-2</v>
      </c>
      <c r="CY56" s="137">
        <f>VLOOKUP($CO56,  Obsv_Time!$B$10:$J$111, CY$5, FALSE)</f>
        <v>1.1941090619609E-3</v>
      </c>
      <c r="CZ56" s="114">
        <f t="shared" si="54"/>
        <v>1.9196262895594524E-2</v>
      </c>
      <c r="DA56" s="137">
        <f>VLOOKUP($CO56,  Obsv_Time!$B$10:$J$111, DA$5, FALSE)</f>
        <v>4.1511174472723998E-3</v>
      </c>
      <c r="DB56" s="114"/>
      <c r="DC56" s="137"/>
      <c r="DD56" s="114"/>
      <c r="DE56" s="137"/>
      <c r="DF56" s="114"/>
      <c r="DG56" s="137"/>
      <c r="DI56" s="64">
        <f t="shared" si="40"/>
        <v>96</v>
      </c>
      <c r="DJ56" s="110">
        <f t="shared" si="63"/>
        <v>4.7503902673073171E-3</v>
      </c>
      <c r="DK56" s="110">
        <f t="shared" si="63"/>
        <v>5.324880671571876E-3</v>
      </c>
      <c r="DL56" s="110">
        <f t="shared" si="63"/>
        <v>6.2543040675555137E-3</v>
      </c>
      <c r="DM56" s="110">
        <f t="shared" si="63"/>
        <v>2.8846215491194368E-2</v>
      </c>
      <c r="DN56" s="110">
        <f t="shared" si="63"/>
        <v>6.0500170472371313E-3</v>
      </c>
      <c r="DO56" s="110">
        <f t="shared" si="60"/>
        <v>8.945058424406533E-3</v>
      </c>
      <c r="DP56" s="110">
        <f t="shared" si="61"/>
        <v>1.5076508887118483E-2</v>
      </c>
      <c r="DQ56" s="110">
        <f t="shared" si="62"/>
        <v>1.9196262895594524E-2</v>
      </c>
      <c r="DR56" s="110"/>
      <c r="DS56" s="113"/>
      <c r="DT56" s="110"/>
      <c r="DV56" s="62">
        <f>Obsv_Time!B59</f>
        <v>96</v>
      </c>
      <c r="DW56" s="57">
        <f t="shared" si="42"/>
        <v>97</v>
      </c>
      <c r="DX56" s="50">
        <f t="shared" si="55"/>
        <v>359.2</v>
      </c>
      <c r="DY56" s="50">
        <f t="shared" si="56"/>
        <v>402.64</v>
      </c>
      <c r="DZ56" s="50">
        <f t="shared" si="57"/>
        <v>66.48</v>
      </c>
      <c r="EA56" s="50">
        <f t="shared" si="58"/>
        <v>314.96000000000004</v>
      </c>
      <c r="EB56" s="50">
        <f t="shared" si="59"/>
        <v>587</v>
      </c>
      <c r="EC56" s="50">
        <f t="shared" si="43"/>
        <v>867.89</v>
      </c>
      <c r="ED56" s="50">
        <f t="shared" si="44"/>
        <v>219.52</v>
      </c>
      <c r="EE56" s="50">
        <f t="shared" si="45"/>
        <v>313.46000000000004</v>
      </c>
      <c r="EF56" s="50"/>
      <c r="EG56" s="106"/>
      <c r="EH56" s="2"/>
      <c r="EJ56" s="64">
        <f t="shared" si="46"/>
        <v>48</v>
      </c>
      <c r="EK56" s="57">
        <f t="shared" si="47"/>
        <v>48.5</v>
      </c>
      <c r="EL56" s="2"/>
      <c r="EM56" s="2"/>
      <c r="EO56" s="33">
        <v>48</v>
      </c>
      <c r="EP56" s="33">
        <v>422.08</v>
      </c>
      <c r="EQ56" s="33">
        <v>283.05</v>
      </c>
      <c r="ER56" s="33">
        <v>30.83</v>
      </c>
      <c r="ES56" s="33">
        <v>45.55</v>
      </c>
      <c r="ET56" s="33">
        <v>273.16000000000003</v>
      </c>
      <c r="EU56" s="33">
        <v>208.03</v>
      </c>
      <c r="EV56" s="33">
        <v>63.54</v>
      </c>
      <c r="EW56" s="33">
        <v>54.46</v>
      </c>
      <c r="EX56" s="33">
        <v>182.82</v>
      </c>
      <c r="EY56" s="33">
        <v>11.89</v>
      </c>
    </row>
    <row r="57" spans="93:155" x14ac:dyDescent="0.45">
      <c r="CO57" s="65">
        <f t="shared" si="39"/>
        <v>98</v>
      </c>
      <c r="CP57" s="114">
        <f t="shared" si="49"/>
        <v>4.6609898268646739E-3</v>
      </c>
      <c r="CQ57" s="137">
        <f>VLOOKUP($CO57,  Obsv_Time!$B$10:$J$111, CQ$5, FALSE)</f>
        <v>5.3134000000000002E-3</v>
      </c>
      <c r="CR57" s="114">
        <f t="shared" si="50"/>
        <v>5.4123061523235361E-3</v>
      </c>
      <c r="CS57" s="137">
        <f>VLOOKUP($CO57,  Obsv_Time!$B$10:$J$111, CS$5, FALSE)</f>
        <v>2.7155692637788999E-3</v>
      </c>
      <c r="CT57" s="114">
        <f t="shared" si="51"/>
        <v>2.5562824503896558E-2</v>
      </c>
      <c r="CU57" s="137">
        <f>VLOOKUP($CO57,  Obsv_Time!$B$10:$J$111, CU$5, FALSE)</f>
        <v>4.012841091492E-4</v>
      </c>
      <c r="CV57" s="114">
        <f t="shared" si="52"/>
        <v>5.1604481011604071E-3</v>
      </c>
      <c r="CW57" s="137">
        <f>VLOOKUP($CO57,  Obsv_Time!$B$10:$J$111, CW$5, FALSE)</f>
        <v>4.2123000000000004E-3</v>
      </c>
      <c r="CX57" s="114">
        <f t="shared" si="53"/>
        <v>1.4132853493035903E-2</v>
      </c>
      <c r="CY57" s="137">
        <f>VLOOKUP($CO57,  Obsv_Time!$B$10:$J$111, CY$5, FALSE)</f>
        <v>2.6204059970809999E-3</v>
      </c>
      <c r="CZ57" s="114">
        <f t="shared" si="54"/>
        <v>2.5200836292241759E-2</v>
      </c>
      <c r="DA57" s="137">
        <f>VLOOKUP($CO57,  Obsv_Time!$B$10:$J$111, DA$5, FALSE)</f>
        <v>1.2159838986958999E-3</v>
      </c>
      <c r="DB57" s="114"/>
      <c r="DC57" s="137"/>
      <c r="DD57" s="114"/>
      <c r="DE57" s="137"/>
      <c r="DF57" s="114"/>
      <c r="DG57" s="137"/>
      <c r="DI57" s="64">
        <f t="shared" si="40"/>
        <v>98</v>
      </c>
      <c r="DJ57" s="110">
        <f t="shared" si="63"/>
        <v>4.6609898268646739E-3</v>
      </c>
      <c r="DK57" s="110">
        <f t="shared" si="63"/>
        <v>4.4540198722896182E-3</v>
      </c>
      <c r="DL57" s="110">
        <f t="shared" si="63"/>
        <v>5.4123061523235361E-3</v>
      </c>
      <c r="DM57" s="110">
        <f t="shared" si="63"/>
        <v>2.5562824503896558E-2</v>
      </c>
      <c r="DN57" s="110">
        <f t="shared" si="63"/>
        <v>5.1604481011604071E-3</v>
      </c>
      <c r="DO57" s="110">
        <f t="shared" si="60"/>
        <v>8.3140839037389742E-3</v>
      </c>
      <c r="DP57" s="110">
        <f t="shared" si="61"/>
        <v>1.4132853493035903E-2</v>
      </c>
      <c r="DQ57" s="110">
        <f t="shared" si="62"/>
        <v>2.5200836292241759E-2</v>
      </c>
      <c r="DR57" s="110"/>
      <c r="DS57" s="113"/>
      <c r="DT57" s="110"/>
      <c r="DV57" s="62">
        <f>Obsv_Time!B60</f>
        <v>98</v>
      </c>
      <c r="DW57" s="57">
        <f t="shared" si="42"/>
        <v>99</v>
      </c>
      <c r="DX57" s="50">
        <f t="shared" si="55"/>
        <v>352.44</v>
      </c>
      <c r="DY57" s="50">
        <f t="shared" si="56"/>
        <v>336.78999999999996</v>
      </c>
      <c r="DZ57" s="50">
        <f t="shared" si="57"/>
        <v>57.53</v>
      </c>
      <c r="EA57" s="50">
        <f t="shared" si="58"/>
        <v>279.11</v>
      </c>
      <c r="EB57" s="50">
        <f t="shared" si="59"/>
        <v>500.69</v>
      </c>
      <c r="EC57" s="50">
        <f t="shared" si="43"/>
        <v>806.67000000000007</v>
      </c>
      <c r="ED57" s="50">
        <f t="shared" si="44"/>
        <v>205.78</v>
      </c>
      <c r="EE57" s="50">
        <f t="shared" si="45"/>
        <v>411.51</v>
      </c>
      <c r="EF57" s="50"/>
      <c r="EG57" s="106"/>
      <c r="EH57" s="2"/>
      <c r="EJ57" s="64">
        <f t="shared" si="46"/>
        <v>49</v>
      </c>
      <c r="EK57" s="57">
        <f t="shared" si="47"/>
        <v>49.5</v>
      </c>
      <c r="EL57" s="2"/>
      <c r="EM57" s="2"/>
      <c r="EO57" s="33">
        <v>49</v>
      </c>
      <c r="EP57" s="33">
        <v>286.89999999999998</v>
      </c>
      <c r="EQ57" s="33">
        <v>272.67</v>
      </c>
      <c r="ER57" s="33">
        <v>34.130000000000003</v>
      </c>
      <c r="ES57" s="33">
        <v>35.130000000000003</v>
      </c>
      <c r="ET57" s="33">
        <v>282.41000000000003</v>
      </c>
      <c r="EU57" s="33">
        <v>155.69</v>
      </c>
      <c r="EV57" s="33">
        <v>39.69</v>
      </c>
      <c r="EW57" s="33">
        <v>18.14</v>
      </c>
      <c r="EX57" s="33">
        <v>160.87</v>
      </c>
      <c r="EY57" s="33">
        <v>10.82</v>
      </c>
    </row>
    <row r="58" spans="93:155" x14ac:dyDescent="0.45">
      <c r="CO58" s="65">
        <f t="shared" si="39"/>
        <v>100</v>
      </c>
      <c r="CP58" s="114">
        <f t="shared" si="49"/>
        <v>3.9973634805019753E-3</v>
      </c>
      <c r="CQ58" s="137">
        <f>VLOOKUP($CO58,  Obsv_Time!$B$10:$J$111, CQ$5, FALSE)</f>
        <v>5.0105999999999996E-3</v>
      </c>
      <c r="CR58" s="114">
        <f t="shared" si="50"/>
        <v>6.736924101649373E-3</v>
      </c>
      <c r="CS58" s="137">
        <f>VLOOKUP($CO58,  Obsv_Time!$B$10:$J$111, CS$5, FALSE)</f>
        <v>1.6427517768539E-3</v>
      </c>
      <c r="CT58" s="114">
        <f t="shared" si="51"/>
        <v>1.7976680139102204E-2</v>
      </c>
      <c r="CU58" s="137">
        <f>VLOOKUP($CO58,  Obsv_Time!$B$10:$J$111, CU$5, FALSE)</f>
        <v>6.6880684858209997E-4</v>
      </c>
      <c r="CV58" s="114">
        <f t="shared" si="52"/>
        <v>4.1780160314114408E-3</v>
      </c>
      <c r="CW58" s="137">
        <f>VLOOKUP($CO58,  Obsv_Time!$B$10:$J$111, CW$5, FALSE)</f>
        <v>4.0423999999999998E-3</v>
      </c>
      <c r="CX58" s="114">
        <f t="shared" si="53"/>
        <v>1.2836185819070901E-2</v>
      </c>
      <c r="CY58" s="137">
        <f>VLOOKUP($CO58,  Obsv_Time!$B$10:$J$111, CY$5, FALSE)</f>
        <v>2.3882181239219002E-3</v>
      </c>
      <c r="CZ58" s="114">
        <f t="shared" si="54"/>
        <v>2.0096489605749689E-2</v>
      </c>
      <c r="DA58" s="137">
        <f>VLOOKUP($CO58,  Obsv_Time!$B$10:$J$111, DA$5, FALSE)</f>
        <v>2.3061763595957001E-3</v>
      </c>
      <c r="DB58" s="114"/>
      <c r="DC58" s="137"/>
      <c r="DD58" s="114"/>
      <c r="DE58" s="137"/>
      <c r="DF58" s="114"/>
      <c r="DG58" s="137"/>
      <c r="DI58" s="64">
        <f t="shared" si="40"/>
        <v>100</v>
      </c>
      <c r="DJ58" s="110">
        <f t="shared" si="63"/>
        <v>3.9973634805019753E-3</v>
      </c>
      <c r="DK58" s="110">
        <f t="shared" si="63"/>
        <v>4.0396832156227537E-3</v>
      </c>
      <c r="DL58" s="110">
        <f t="shared" si="63"/>
        <v>6.736924101649373E-3</v>
      </c>
      <c r="DM58" s="110">
        <f t="shared" si="63"/>
        <v>1.7976680139102204E-2</v>
      </c>
      <c r="DN58" s="110">
        <f t="shared" si="63"/>
        <v>4.1780160314114408E-3</v>
      </c>
      <c r="DO58" s="110">
        <f t="shared" si="60"/>
        <v>5.9273676386134141E-3</v>
      </c>
      <c r="DP58" s="110">
        <f t="shared" si="61"/>
        <v>1.2836185819070901E-2</v>
      </c>
      <c r="DQ58" s="110">
        <f t="shared" si="62"/>
        <v>2.0096489605749689E-2</v>
      </c>
      <c r="DR58" s="110"/>
      <c r="DS58" s="113"/>
      <c r="DT58" s="110"/>
      <c r="DV58" s="62">
        <f>Obsv_Time!B61</f>
        <v>100</v>
      </c>
      <c r="DW58" s="57">
        <f t="shared" si="42"/>
        <v>101</v>
      </c>
      <c r="DX58" s="50">
        <f t="shared" si="55"/>
        <v>302.26</v>
      </c>
      <c r="DY58" s="50">
        <f t="shared" si="56"/>
        <v>305.46000000000004</v>
      </c>
      <c r="DZ58" s="50">
        <f t="shared" si="57"/>
        <v>71.61</v>
      </c>
      <c r="EA58" s="50">
        <f t="shared" si="58"/>
        <v>196.28</v>
      </c>
      <c r="EB58" s="50">
        <f t="shared" si="59"/>
        <v>405.37</v>
      </c>
      <c r="EC58" s="50">
        <f t="shared" si="43"/>
        <v>575.09999999999991</v>
      </c>
      <c r="ED58" s="50">
        <f t="shared" si="44"/>
        <v>186.9</v>
      </c>
      <c r="EE58" s="50">
        <f t="shared" si="45"/>
        <v>328.15999999999997</v>
      </c>
      <c r="EF58" s="50"/>
      <c r="EG58" s="106"/>
      <c r="EH58" s="2"/>
      <c r="EJ58" s="64">
        <f t="shared" si="46"/>
        <v>50</v>
      </c>
      <c r="EK58" s="57">
        <f t="shared" si="47"/>
        <v>50.5</v>
      </c>
      <c r="EL58" s="2"/>
      <c r="EM58" s="2"/>
      <c r="EO58" s="33">
        <v>50</v>
      </c>
      <c r="EP58" s="33">
        <v>345.91</v>
      </c>
      <c r="EQ58" s="33">
        <v>273.27999999999997</v>
      </c>
      <c r="ER58" s="33">
        <v>40.46</v>
      </c>
      <c r="ES58" s="33">
        <v>17.440000000000001</v>
      </c>
      <c r="ET58" s="33">
        <v>198.86</v>
      </c>
      <c r="EU58" s="33">
        <v>175.33</v>
      </c>
      <c r="EV58" s="33">
        <v>43.45</v>
      </c>
      <c r="EW58" s="33">
        <v>18.78</v>
      </c>
      <c r="EX58" s="33">
        <v>149.75</v>
      </c>
      <c r="EY58" s="33">
        <v>10.78</v>
      </c>
    </row>
    <row r="59" spans="93:155" x14ac:dyDescent="0.45">
      <c r="CO59" s="65">
        <f t="shared" si="39"/>
        <v>102</v>
      </c>
      <c r="CP59" s="114">
        <f t="shared" si="49"/>
        <v>3.4593738477790873E-3</v>
      </c>
      <c r="CQ59" s="137">
        <f>VLOOKUP($CO59,  Obsv_Time!$B$10:$J$111, CQ$5, FALSE)</f>
        <v>4.7077999999999998E-3</v>
      </c>
      <c r="CR59" s="114">
        <f t="shared" si="50"/>
        <v>4.3257054907671864E-3</v>
      </c>
      <c r="CS59" s="137">
        <f>VLOOKUP($CO59,  Obsv_Time!$B$10:$J$111, CS$5, FALSE)</f>
        <v>4.9617808770281999E-3</v>
      </c>
      <c r="CT59" s="114">
        <f t="shared" si="51"/>
        <v>1.9008864697731113E-2</v>
      </c>
      <c r="CU59" s="137">
        <f>VLOOKUP($CO59,  Obsv_Time!$B$10:$J$111, CU$5, FALSE)</f>
        <v>3.0765115034777002E-3</v>
      </c>
      <c r="CV59" s="114">
        <f t="shared" si="52"/>
        <v>3.5032381505211256E-3</v>
      </c>
      <c r="CW59" s="137">
        <f>VLOOKUP($CO59,  Obsv_Time!$B$10:$J$111, CW$5, FALSE)</f>
        <v>3.8728E-3</v>
      </c>
      <c r="CX59" s="114">
        <f t="shared" si="53"/>
        <v>8.1268371748028888E-3</v>
      </c>
      <c r="CY59" s="137">
        <f>VLOOKUP($CO59,  Obsv_Time!$B$10:$J$111, CY$5, FALSE)</f>
        <v>5.5061695634867E-3</v>
      </c>
      <c r="CZ59" s="114">
        <f t="shared" si="54"/>
        <v>2.0384929592472879E-2</v>
      </c>
      <c r="DA59" s="137">
        <f>VLOOKUP($CO59,  Obsv_Time!$B$10:$J$111, DA$5, FALSE)</f>
        <v>4.7800746362530004E-3</v>
      </c>
      <c r="DB59" s="114"/>
      <c r="DC59" s="137"/>
      <c r="DD59" s="114"/>
      <c r="DE59" s="137"/>
      <c r="DF59" s="114"/>
      <c r="DG59" s="137"/>
      <c r="DI59" s="64">
        <f t="shared" si="40"/>
        <v>102</v>
      </c>
      <c r="DJ59" s="110">
        <f t="shared" si="63"/>
        <v>3.4593738477790873E-3</v>
      </c>
      <c r="DK59" s="110">
        <f t="shared" si="63"/>
        <v>4.0170686071675874E-3</v>
      </c>
      <c r="DL59" s="110">
        <f t="shared" si="63"/>
        <v>4.3257054907671864E-3</v>
      </c>
      <c r="DM59" s="110">
        <f t="shared" si="63"/>
        <v>1.9008864697731113E-2</v>
      </c>
      <c r="DN59" s="110">
        <f t="shared" si="63"/>
        <v>3.5032381505211256E-3</v>
      </c>
      <c r="DO59" s="110">
        <f t="shared" si="60"/>
        <v>4.2401652695627868E-3</v>
      </c>
      <c r="DP59" s="110">
        <f t="shared" si="61"/>
        <v>8.1268371748028888E-3</v>
      </c>
      <c r="DQ59" s="110">
        <f t="shared" si="62"/>
        <v>2.0384929592472879E-2</v>
      </c>
      <c r="DR59" s="110"/>
      <c r="DS59" s="113"/>
      <c r="DT59" s="110"/>
      <c r="DV59" s="62">
        <f>Obsv_Time!B62</f>
        <v>102</v>
      </c>
      <c r="DW59" s="57">
        <f t="shared" si="42"/>
        <v>103</v>
      </c>
      <c r="DX59" s="50">
        <f t="shared" si="55"/>
        <v>261.58000000000004</v>
      </c>
      <c r="DY59" s="50">
        <f t="shared" si="56"/>
        <v>303.75</v>
      </c>
      <c r="DZ59" s="50">
        <f t="shared" si="57"/>
        <v>45.980000000000004</v>
      </c>
      <c r="EA59" s="50">
        <f t="shared" si="58"/>
        <v>207.55</v>
      </c>
      <c r="EB59" s="50">
        <f t="shared" si="59"/>
        <v>339.9</v>
      </c>
      <c r="EC59" s="50">
        <f t="shared" si="43"/>
        <v>411.4</v>
      </c>
      <c r="ED59" s="50">
        <f t="shared" si="44"/>
        <v>118.33000000000001</v>
      </c>
      <c r="EE59" s="50">
        <f t="shared" si="45"/>
        <v>332.87</v>
      </c>
      <c r="EF59" s="50"/>
      <c r="EG59" s="106"/>
      <c r="EH59" s="2"/>
      <c r="EJ59" s="64">
        <f t="shared" si="46"/>
        <v>51</v>
      </c>
      <c r="EK59" s="57">
        <f t="shared" si="47"/>
        <v>51.5</v>
      </c>
      <c r="EL59" s="2"/>
      <c r="EM59" s="2"/>
      <c r="EO59" s="33">
        <v>51</v>
      </c>
      <c r="EP59" s="33">
        <v>300.64999999999998</v>
      </c>
      <c r="EQ59" s="33">
        <v>222.57</v>
      </c>
      <c r="ER59" s="33">
        <v>45.73</v>
      </c>
      <c r="ES59" s="33">
        <v>17.7</v>
      </c>
      <c r="ET59" s="33">
        <v>144.53</v>
      </c>
      <c r="EU59" s="33">
        <v>154.88999999999999</v>
      </c>
      <c r="EV59" s="33">
        <v>44.6</v>
      </c>
      <c r="EW59" s="33">
        <v>35.21</v>
      </c>
      <c r="EX59" s="33">
        <v>140.04</v>
      </c>
      <c r="EY59" s="33">
        <v>9.51</v>
      </c>
    </row>
    <row r="60" spans="93:155" x14ac:dyDescent="0.45">
      <c r="CO60" s="65">
        <f t="shared" si="39"/>
        <v>104</v>
      </c>
      <c r="CP60" s="114">
        <f t="shared" si="49"/>
        <v>2.8735100147008179E-3</v>
      </c>
      <c r="CQ60" s="137">
        <f>VLOOKUP($CO60,  Obsv_Time!$B$10:$J$111, CQ$5, FALSE)</f>
        <v>4.4048999999999998E-3</v>
      </c>
      <c r="CR60" s="114">
        <f t="shared" si="50"/>
        <v>4.1657729258627882E-3</v>
      </c>
      <c r="CS60" s="137">
        <f>VLOOKUP($CO60,  Obsv_Time!$B$10:$J$111, CS$5, FALSE)</f>
        <v>5.9004961780876998E-3</v>
      </c>
      <c r="CT60" s="114">
        <f t="shared" si="51"/>
        <v>1.54772731643921E-2</v>
      </c>
      <c r="CU60" s="137">
        <f>VLOOKUP($CO60,  Obsv_Time!$B$10:$J$111, CU$5, FALSE)</f>
        <v>1.8726591760298999E-3</v>
      </c>
      <c r="CV60" s="114">
        <f t="shared" si="52"/>
        <v>3.9834260452924685E-3</v>
      </c>
      <c r="CW60" s="137">
        <f>VLOOKUP($CO60,  Obsv_Time!$B$10:$J$111, CW$5, FALSE)</f>
        <v>3.7028999999999999E-3</v>
      </c>
      <c r="CX60" s="114">
        <f t="shared" si="53"/>
        <v>7.6721793357325324E-3</v>
      </c>
      <c r="CY60" s="137">
        <f>VLOOKUP($CO60,  Obsv_Time!$B$10:$J$111, CY$5, FALSE)</f>
        <v>4.1793817168633996E-3</v>
      </c>
      <c r="CZ60" s="114">
        <f t="shared" si="54"/>
        <v>9.2821335005591199E-3</v>
      </c>
      <c r="DA60" s="137">
        <f>VLOOKUP($CO60,  Obsv_Time!$B$10:$J$111, DA$5, FALSE)</f>
        <v>3.4382992997608998E-3</v>
      </c>
      <c r="DB60" s="114"/>
      <c r="DC60" s="137"/>
      <c r="DD60" s="114"/>
      <c r="DE60" s="137"/>
      <c r="DF60" s="114"/>
      <c r="DG60" s="137"/>
      <c r="DI60" s="64">
        <f t="shared" si="40"/>
        <v>104</v>
      </c>
      <c r="DJ60" s="110">
        <f t="shared" si="63"/>
        <v>2.8735100147008179E-3</v>
      </c>
      <c r="DK60" s="110">
        <f t="shared" si="63"/>
        <v>4.1040885625096869E-3</v>
      </c>
      <c r="DL60" s="110">
        <f t="shared" si="63"/>
        <v>4.1657729258627882E-3</v>
      </c>
      <c r="DM60" s="110">
        <f t="shared" si="63"/>
        <v>1.54772731643921E-2</v>
      </c>
      <c r="DN60" s="110">
        <f t="shared" si="63"/>
        <v>3.9834260452924685E-3</v>
      </c>
      <c r="DO60" s="110">
        <f t="shared" si="60"/>
        <v>3.3124616334097817E-3</v>
      </c>
      <c r="DP60" s="110">
        <f t="shared" si="61"/>
        <v>7.6721793357325324E-3</v>
      </c>
      <c r="DQ60" s="110">
        <f t="shared" si="62"/>
        <v>9.2821335005591199E-3</v>
      </c>
      <c r="DR60" s="110"/>
      <c r="DS60" s="113"/>
      <c r="DT60" s="110"/>
      <c r="DV60" s="62">
        <f>Obsv_Time!B63</f>
        <v>104</v>
      </c>
      <c r="DW60" s="57">
        <f t="shared" si="42"/>
        <v>105</v>
      </c>
      <c r="DX60" s="50">
        <f t="shared" si="55"/>
        <v>217.27999999999997</v>
      </c>
      <c r="DY60" s="50">
        <f t="shared" si="56"/>
        <v>310.33000000000004</v>
      </c>
      <c r="DZ60" s="50">
        <f t="shared" si="57"/>
        <v>44.28</v>
      </c>
      <c r="EA60" s="50">
        <f t="shared" si="58"/>
        <v>168.99</v>
      </c>
      <c r="EB60" s="50">
        <f t="shared" si="59"/>
        <v>386.49</v>
      </c>
      <c r="EC60" s="50">
        <f t="shared" si="43"/>
        <v>321.39</v>
      </c>
      <c r="ED60" s="50">
        <f t="shared" si="44"/>
        <v>111.71</v>
      </c>
      <c r="EE60" s="50">
        <f t="shared" si="45"/>
        <v>151.57</v>
      </c>
      <c r="EF60" s="50"/>
      <c r="EG60" s="106"/>
      <c r="EH60" s="2"/>
      <c r="EJ60" s="64">
        <f t="shared" si="46"/>
        <v>52</v>
      </c>
      <c r="EK60" s="57">
        <f t="shared" si="47"/>
        <v>52.5</v>
      </c>
      <c r="EL60" s="2"/>
      <c r="EM60" s="2"/>
      <c r="EO60" s="33">
        <v>52</v>
      </c>
      <c r="EP60" s="33">
        <v>322.81</v>
      </c>
      <c r="EQ60" s="33">
        <v>330.74</v>
      </c>
      <c r="ER60" s="33">
        <v>33.43</v>
      </c>
      <c r="ES60" s="33">
        <v>19.61</v>
      </c>
      <c r="ET60" s="33">
        <v>210.82</v>
      </c>
      <c r="EU60" s="33">
        <v>104.16</v>
      </c>
      <c r="EV60" s="33">
        <v>30.23</v>
      </c>
      <c r="EW60" s="33">
        <v>31.82</v>
      </c>
      <c r="EX60" s="33">
        <v>133.86000000000001</v>
      </c>
      <c r="EY60" s="33">
        <v>8.6999999999999993</v>
      </c>
    </row>
    <row r="61" spans="93:155" x14ac:dyDescent="0.45">
      <c r="CO61" s="65">
        <f t="shared" si="39"/>
        <v>106</v>
      </c>
      <c r="CP61" s="114">
        <f t="shared" si="49"/>
        <v>3.3172059876077236E-3</v>
      </c>
      <c r="CQ61" s="137">
        <f>VLOOKUP($CO61,  Obsv_Time!$B$10:$J$111, CQ$5, FALSE)</f>
        <v>4.1021E-3</v>
      </c>
      <c r="CR61" s="114">
        <f t="shared" si="50"/>
        <v>4.0453531122877119E-3</v>
      </c>
      <c r="CS61" s="137">
        <f>VLOOKUP($CO61,  Obsv_Time!$B$10:$J$111, CS$5, FALSE)</f>
        <v>7.0403647579455001E-3</v>
      </c>
      <c r="CT61" s="114">
        <f t="shared" si="51"/>
        <v>1.645633731095315E-2</v>
      </c>
      <c r="CU61" s="137">
        <f>VLOOKUP($CO61,  Obsv_Time!$B$10:$J$111, CU$5, FALSE)</f>
        <v>2.3631175316567998E-3</v>
      </c>
      <c r="CV61" s="114">
        <f t="shared" si="52"/>
        <v>3.7696656474054185E-3</v>
      </c>
      <c r="CW61" s="137">
        <f>VLOOKUP($CO61,  Obsv_Time!$B$10:$J$111, CW$5, FALSE)</f>
        <v>3.5331E-3</v>
      </c>
      <c r="CX61" s="114">
        <f t="shared" si="53"/>
        <v>7.0355210021702686E-3</v>
      </c>
      <c r="CY61" s="137">
        <f>VLOOKUP($CO61,  Obsv_Time!$B$10:$J$111, CY$5, FALSE)</f>
        <v>6.2359028791295996E-3</v>
      </c>
      <c r="CZ61" s="114">
        <f t="shared" si="54"/>
        <v>8.7493462639366727E-3</v>
      </c>
      <c r="DA61" s="137">
        <f>VLOOKUP($CO61,  Obsv_Time!$B$10:$J$111, DA$5, FALSE)</f>
        <v>2.4738982766572999E-3</v>
      </c>
      <c r="DB61" s="114"/>
      <c r="DC61" s="137"/>
      <c r="DD61" s="114"/>
      <c r="DE61" s="137"/>
      <c r="DF61" s="114"/>
      <c r="DG61" s="137"/>
      <c r="DI61" s="64">
        <f t="shared" si="40"/>
        <v>106</v>
      </c>
      <c r="DJ61" s="110">
        <f t="shared" si="63"/>
        <v>3.3172059876077236E-3</v>
      </c>
      <c r="DK61" s="110">
        <f t="shared" si="63"/>
        <v>3.2403692185290611E-3</v>
      </c>
      <c r="DL61" s="110">
        <f t="shared" si="63"/>
        <v>4.0453531122877119E-3</v>
      </c>
      <c r="DM61" s="110">
        <f t="shared" si="63"/>
        <v>1.645633731095315E-2</v>
      </c>
      <c r="DN61" s="110">
        <f t="shared" si="63"/>
        <v>3.7696656474054185E-3</v>
      </c>
      <c r="DO61" s="110">
        <f t="shared" si="60"/>
        <v>4.3158162493357353E-3</v>
      </c>
      <c r="DP61" s="110">
        <f t="shared" si="61"/>
        <v>7.0355210021702686E-3</v>
      </c>
      <c r="DQ61" s="110">
        <f t="shared" si="62"/>
        <v>8.7493462639366727E-3</v>
      </c>
      <c r="DR61" s="110"/>
      <c r="DS61" s="113"/>
      <c r="DT61" s="110"/>
      <c r="DV61" s="62">
        <f>Obsv_Time!B64</f>
        <v>106</v>
      </c>
      <c r="DW61" s="57">
        <f t="shared" si="42"/>
        <v>107</v>
      </c>
      <c r="DX61" s="50">
        <f t="shared" si="55"/>
        <v>250.82999999999998</v>
      </c>
      <c r="DY61" s="50">
        <f t="shared" si="56"/>
        <v>245.02</v>
      </c>
      <c r="DZ61" s="50">
        <f t="shared" si="57"/>
        <v>43</v>
      </c>
      <c r="EA61" s="50">
        <f t="shared" si="58"/>
        <v>179.68</v>
      </c>
      <c r="EB61" s="50">
        <f t="shared" si="59"/>
        <v>365.75</v>
      </c>
      <c r="EC61" s="50">
        <f t="shared" si="43"/>
        <v>418.74</v>
      </c>
      <c r="ED61" s="50">
        <f t="shared" si="44"/>
        <v>102.44</v>
      </c>
      <c r="EE61" s="50">
        <f t="shared" si="45"/>
        <v>142.87</v>
      </c>
      <c r="EF61" s="50"/>
      <c r="EG61" s="106"/>
      <c r="EH61" s="2"/>
      <c r="EJ61" s="64">
        <f t="shared" si="46"/>
        <v>53</v>
      </c>
      <c r="EK61" s="57">
        <f t="shared" si="47"/>
        <v>53.5</v>
      </c>
      <c r="EL61" s="2"/>
      <c r="EM61" s="2"/>
      <c r="EO61" s="33">
        <v>53</v>
      </c>
      <c r="EP61" s="33">
        <v>262.74</v>
      </c>
      <c r="EQ61" s="33">
        <v>224.63</v>
      </c>
      <c r="ER61" s="33">
        <v>36.630000000000003</v>
      </c>
      <c r="ES61" s="33">
        <v>15.63</v>
      </c>
      <c r="ET61" s="33">
        <v>243.76</v>
      </c>
      <c r="EU61" s="33">
        <v>193.93</v>
      </c>
      <c r="EV61" s="33">
        <v>39.08</v>
      </c>
      <c r="EW61" s="33">
        <v>19.95</v>
      </c>
      <c r="EX61" s="33">
        <v>126.35</v>
      </c>
      <c r="EY61" s="33">
        <v>8.2200000000000006</v>
      </c>
    </row>
    <row r="62" spans="93:155" x14ac:dyDescent="0.45">
      <c r="CO62" s="65">
        <f t="shared" si="39"/>
        <v>108</v>
      </c>
      <c r="CP62" s="114">
        <f t="shared" si="49"/>
        <v>2.4173826196021838E-3</v>
      </c>
      <c r="CQ62" s="137">
        <f>VLOOKUP($CO62,  Obsv_Time!$B$10:$J$111, CQ$5, FALSE)</f>
        <v>3.7992999999999998E-3</v>
      </c>
      <c r="CR62" s="114">
        <f t="shared" si="50"/>
        <v>3.6916199099109254E-3</v>
      </c>
      <c r="CS62" s="137">
        <f>VLOOKUP($CO62,  Obsv_Time!$B$10:$J$111, CS$5, FALSE)</f>
        <v>1.07281748692503E-2</v>
      </c>
      <c r="CT62" s="114">
        <f t="shared" si="51"/>
        <v>8.860118385249376E-3</v>
      </c>
      <c r="CU62" s="137">
        <f>VLOOKUP($CO62,  Obsv_Time!$B$10:$J$111, CU$5, FALSE)</f>
        <v>6.0192616372390997E-3</v>
      </c>
      <c r="CV62" s="114">
        <f t="shared" si="52"/>
        <v>2.7814618407800418E-3</v>
      </c>
      <c r="CW62" s="137">
        <f>VLOOKUP($CO62,  Obsv_Time!$B$10:$J$111, CW$5, FALSE)</f>
        <v>3.3633999999999999E-3</v>
      </c>
      <c r="CX62" s="114">
        <f t="shared" si="53"/>
        <v>7.662564215268809E-3</v>
      </c>
      <c r="CY62" s="137">
        <f>VLOOKUP($CO62,  Obsv_Time!$B$10:$J$111, CY$5, FALSE)</f>
        <v>8.6241210030516009E-3</v>
      </c>
      <c r="CZ62" s="114">
        <f t="shared" si="54"/>
        <v>1.0872534021833252E-2</v>
      </c>
      <c r="DA62" s="137">
        <f>VLOOKUP($CO62,  Obsv_Time!$B$10:$J$111, DA$5, FALSE)</f>
        <v>5.8702670971528996E-3</v>
      </c>
      <c r="DB62" s="114"/>
      <c r="DC62" s="137"/>
      <c r="DD62" s="114"/>
      <c r="DE62" s="137"/>
      <c r="DF62" s="114"/>
      <c r="DG62" s="137"/>
      <c r="DI62" s="64">
        <f t="shared" si="40"/>
        <v>108</v>
      </c>
      <c r="DJ62" s="110">
        <f t="shared" si="63"/>
        <v>2.4173826196021838E-3</v>
      </c>
      <c r="DK62" s="110">
        <f t="shared" si="63"/>
        <v>3.5560479926956129E-3</v>
      </c>
      <c r="DL62" s="110">
        <f t="shared" si="63"/>
        <v>3.6916199099109254E-3</v>
      </c>
      <c r="DM62" s="110">
        <f t="shared" si="63"/>
        <v>8.860118385249376E-3</v>
      </c>
      <c r="DN62" s="110">
        <f t="shared" si="63"/>
        <v>2.7814618407800418E-3</v>
      </c>
      <c r="DO62" s="110">
        <f t="shared" si="60"/>
        <v>2.7767207712029911E-3</v>
      </c>
      <c r="DP62" s="110">
        <f t="shared" si="61"/>
        <v>7.662564215268809E-3</v>
      </c>
      <c r="DQ62" s="110">
        <f t="shared" si="62"/>
        <v>1.0872534021833252E-2</v>
      </c>
      <c r="DR62" s="110"/>
      <c r="DS62" s="113"/>
      <c r="DT62" s="110"/>
      <c r="DV62" s="62">
        <f>Obsv_Time!B65</f>
        <v>108</v>
      </c>
      <c r="DW62" s="57">
        <f t="shared" si="42"/>
        <v>109</v>
      </c>
      <c r="DX62" s="50">
        <f t="shared" si="55"/>
        <v>182.79</v>
      </c>
      <c r="DY62" s="50">
        <f t="shared" si="56"/>
        <v>268.89</v>
      </c>
      <c r="DZ62" s="50">
        <f t="shared" si="57"/>
        <v>39.239999999999995</v>
      </c>
      <c r="EA62" s="50">
        <f t="shared" si="58"/>
        <v>96.740000000000009</v>
      </c>
      <c r="EB62" s="50">
        <f t="shared" si="59"/>
        <v>269.87</v>
      </c>
      <c r="EC62" s="50">
        <f t="shared" si="43"/>
        <v>269.41000000000003</v>
      </c>
      <c r="ED62" s="50">
        <f t="shared" si="44"/>
        <v>111.57</v>
      </c>
      <c r="EE62" s="50">
        <f t="shared" si="45"/>
        <v>177.54</v>
      </c>
      <c r="EF62" s="50"/>
      <c r="EG62" s="106"/>
      <c r="EH62" s="2"/>
      <c r="EJ62" s="64">
        <f t="shared" si="46"/>
        <v>54</v>
      </c>
      <c r="EK62" s="57">
        <f t="shared" si="47"/>
        <v>54.5</v>
      </c>
      <c r="EL62" s="2"/>
      <c r="EM62" s="2"/>
      <c r="EO62" s="33">
        <v>54</v>
      </c>
      <c r="EP62" s="33">
        <v>317.45</v>
      </c>
      <c r="EQ62" s="33">
        <v>305.07</v>
      </c>
      <c r="ER62" s="33">
        <v>31.17</v>
      </c>
      <c r="ES62" s="33">
        <v>13.46</v>
      </c>
      <c r="ET62" s="33">
        <v>234.53</v>
      </c>
      <c r="EU62" s="33">
        <v>169.52</v>
      </c>
      <c r="EV62" s="33">
        <v>41.36</v>
      </c>
      <c r="EW62" s="33">
        <v>38.85</v>
      </c>
      <c r="EX62" s="33">
        <v>105.52</v>
      </c>
      <c r="EY62" s="33">
        <v>7.66</v>
      </c>
    </row>
    <row r="63" spans="93:155" x14ac:dyDescent="0.45">
      <c r="CO63" s="65">
        <f t="shared" si="39"/>
        <v>110</v>
      </c>
      <c r="CP63" s="114">
        <f t="shared" si="49"/>
        <v>2.6199883514929083E-3</v>
      </c>
      <c r="CQ63" s="137">
        <f>VLOOKUP($CO63,  Obsv_Time!$B$10:$J$111, CQ$5, FALSE)</f>
        <v>3.6754000000000001E-3</v>
      </c>
      <c r="CR63" s="114">
        <f t="shared" si="50"/>
        <v>2.9916797435057961E-3</v>
      </c>
      <c r="CS63" s="137">
        <f>VLOOKUP($CO63,  Obsv_Time!$B$10:$J$111, CS$5, FALSE)</f>
        <v>1.9645970229314701E-2</v>
      </c>
      <c r="CT63" s="114">
        <f t="shared" si="51"/>
        <v>6.4614570196334853E-3</v>
      </c>
      <c r="CU63" s="137">
        <f>VLOOKUP($CO63,  Obsv_Time!$B$10:$J$111, CU$5, FALSE)</f>
        <v>2.9873372570001001E-3</v>
      </c>
      <c r="CV63" s="114">
        <f t="shared" si="52"/>
        <v>2.6468566914837608E-3</v>
      </c>
      <c r="CW63" s="137">
        <f>VLOOKUP($CO63,  Obsv_Time!$B$10:$J$111, CW$5, FALSE)</f>
        <v>3.1935000000000002E-3</v>
      </c>
      <c r="CX63" s="114">
        <f t="shared" si="53"/>
        <v>5.1502705969616201E-3</v>
      </c>
      <c r="CY63" s="137">
        <f>VLOOKUP($CO63,  Obsv_Time!$B$10:$J$111, CY$5, FALSE)</f>
        <v>1.081332094998E-2</v>
      </c>
      <c r="CZ63" s="114">
        <f t="shared" si="54"/>
        <v>9.4548300531194993E-3</v>
      </c>
      <c r="DA63" s="137">
        <f>VLOOKUP($CO63,  Obsv_Time!$B$10:$J$111, DA$5, FALSE)</f>
        <v>6.7927376409912003E-3</v>
      </c>
      <c r="DB63" s="114"/>
      <c r="DC63" s="137"/>
      <c r="DD63" s="114"/>
      <c r="DE63" s="137"/>
      <c r="DF63" s="114"/>
      <c r="DG63" s="137"/>
      <c r="DI63" s="64">
        <f t="shared" si="40"/>
        <v>110</v>
      </c>
      <c r="DJ63" s="110">
        <f t="shared" si="63"/>
        <v>2.6199883514929083E-3</v>
      </c>
      <c r="DK63" s="110">
        <f t="shared" si="63"/>
        <v>3.2297892847488667E-3</v>
      </c>
      <c r="DL63" s="110">
        <f t="shared" si="63"/>
        <v>2.9916797435057961E-3</v>
      </c>
      <c r="DM63" s="110">
        <f t="shared" si="63"/>
        <v>6.4614570196334853E-3</v>
      </c>
      <c r="DN63" s="110">
        <f t="shared" si="63"/>
        <v>2.6468566914837608E-3</v>
      </c>
      <c r="DO63" s="110">
        <f t="shared" si="60"/>
        <v>2.3307510307703661E-3</v>
      </c>
      <c r="DP63" s="110">
        <f t="shared" si="61"/>
        <v>5.1502705969616201E-3</v>
      </c>
      <c r="DQ63" s="110">
        <f t="shared" si="62"/>
        <v>9.4548300531194993E-3</v>
      </c>
      <c r="DR63" s="110"/>
      <c r="DS63" s="113"/>
      <c r="DT63" s="110"/>
      <c r="DV63" s="62">
        <f>Obsv_Time!B66</f>
        <v>110</v>
      </c>
      <c r="DW63" s="57">
        <f t="shared" si="42"/>
        <v>111</v>
      </c>
      <c r="DX63" s="50">
        <f t="shared" si="55"/>
        <v>198.11</v>
      </c>
      <c r="DY63" s="50">
        <f t="shared" si="56"/>
        <v>244.22000000000003</v>
      </c>
      <c r="DZ63" s="50">
        <f t="shared" si="57"/>
        <v>31.8</v>
      </c>
      <c r="EA63" s="50">
        <f t="shared" si="58"/>
        <v>70.55</v>
      </c>
      <c r="EB63" s="50">
        <f t="shared" si="59"/>
        <v>256.81</v>
      </c>
      <c r="EC63" s="50">
        <f t="shared" si="43"/>
        <v>226.14</v>
      </c>
      <c r="ED63" s="50">
        <f t="shared" si="44"/>
        <v>74.989999999999995</v>
      </c>
      <c r="EE63" s="50">
        <f t="shared" si="45"/>
        <v>154.39000000000001</v>
      </c>
      <c r="EF63" s="50"/>
      <c r="EG63" s="106"/>
      <c r="EH63" s="2"/>
      <c r="EJ63" s="64">
        <f t="shared" si="46"/>
        <v>55</v>
      </c>
      <c r="EK63" s="57">
        <f t="shared" si="47"/>
        <v>55.5</v>
      </c>
      <c r="EL63" s="2"/>
      <c r="EM63" s="2"/>
      <c r="EO63" s="33">
        <v>55</v>
      </c>
      <c r="EP63" s="33">
        <v>408.59</v>
      </c>
      <c r="EQ63" s="33">
        <v>288.35000000000002</v>
      </c>
      <c r="ER63" s="33">
        <v>43.43</v>
      </c>
      <c r="ES63" s="33">
        <v>24.8</v>
      </c>
      <c r="ET63" s="33">
        <v>291.04000000000002</v>
      </c>
      <c r="EU63" s="33">
        <v>170.07</v>
      </c>
      <c r="EV63" s="33">
        <v>44.24</v>
      </c>
      <c r="EW63" s="33">
        <v>27.16</v>
      </c>
      <c r="EX63" s="33">
        <v>97.69</v>
      </c>
      <c r="EY63" s="33">
        <v>6.93</v>
      </c>
    </row>
    <row r="64" spans="93:155" x14ac:dyDescent="0.45">
      <c r="CO64" s="65">
        <f t="shared" si="39"/>
        <v>112</v>
      </c>
      <c r="CP64" s="114">
        <f t="shared" si="49"/>
        <v>2.3856428182616003E-3</v>
      </c>
      <c r="CQ64" s="137">
        <f>VLOOKUP($CO64,  Obsv_Time!$B$10:$J$111, CQ$5, FALSE)</f>
        <v>3.5515999999999998E-3</v>
      </c>
      <c r="CR64" s="114">
        <f t="shared" si="50"/>
        <v>2.8420957563305062E-3</v>
      </c>
      <c r="CS64" s="137">
        <f>VLOOKUP($CO64,  Obsv_Time!$B$10:$J$111, CS$5, FALSE)</f>
        <v>1.01917661257878E-2</v>
      </c>
      <c r="CT64" s="114">
        <f t="shared" si="51"/>
        <v>5.8084422988682587E-3</v>
      </c>
      <c r="CU64" s="137">
        <f>VLOOKUP($CO64,  Obsv_Time!$B$10:$J$111, CU$5, FALSE)</f>
        <v>1.1057606563224499E-2</v>
      </c>
      <c r="CV64" s="114">
        <f t="shared" si="52"/>
        <v>2.8616477566701694E-3</v>
      </c>
      <c r="CW64" s="137">
        <f>VLOOKUP($CO64,  Obsv_Time!$B$10:$J$111, CW$5, FALSE)</f>
        <v>3.0238000000000001E-3</v>
      </c>
      <c r="CX64" s="114">
        <f t="shared" si="53"/>
        <v>5.8514875964946001E-3</v>
      </c>
      <c r="CY64" s="137">
        <f>VLOOKUP($CO64,  Obsv_Time!$B$10:$J$111, CY$5, FALSE)</f>
        <v>2.0996417672814099E-2</v>
      </c>
      <c r="CZ64" s="114">
        <f t="shared" si="54"/>
        <v>7.7578720845208771E-3</v>
      </c>
      <c r="DA64" s="137">
        <f>VLOOKUP($CO64,  Obsv_Time!$B$10:$J$111, DA$5, FALSE)</f>
        <v>1.8281688959704799E-2</v>
      </c>
      <c r="DB64" s="114"/>
      <c r="DC64" s="137"/>
      <c r="DD64" s="114"/>
      <c r="DE64" s="137"/>
      <c r="DF64" s="114"/>
      <c r="DG64" s="137"/>
      <c r="DI64" s="64">
        <f t="shared" si="40"/>
        <v>112</v>
      </c>
      <c r="DJ64" s="110">
        <f t="shared" si="63"/>
        <v>2.3856428182616003E-3</v>
      </c>
      <c r="DK64" s="110">
        <f t="shared" si="63"/>
        <v>2.9912117780054809E-3</v>
      </c>
      <c r="DL64" s="110">
        <f t="shared" si="63"/>
        <v>2.8420957563305062E-3</v>
      </c>
      <c r="DM64" s="110">
        <f t="shared" si="63"/>
        <v>5.8084422988682587E-3</v>
      </c>
      <c r="DN64" s="110">
        <f t="shared" si="63"/>
        <v>2.8616477566701694E-3</v>
      </c>
      <c r="DO64" s="110">
        <f t="shared" si="60"/>
        <v>2.7333296778999788E-3</v>
      </c>
      <c r="DP64" s="110">
        <f t="shared" si="61"/>
        <v>5.8514875964946001E-3</v>
      </c>
      <c r="DQ64" s="110">
        <f t="shared" si="62"/>
        <v>7.7578720845208771E-3</v>
      </c>
      <c r="DR64" s="110"/>
      <c r="DS64" s="113"/>
      <c r="DT64" s="110"/>
      <c r="DV64" s="62">
        <f>Obsv_Time!B67</f>
        <v>112</v>
      </c>
      <c r="DW64" s="57">
        <f t="shared" si="42"/>
        <v>113</v>
      </c>
      <c r="DX64" s="50">
        <f t="shared" si="55"/>
        <v>180.39</v>
      </c>
      <c r="DY64" s="50">
        <f t="shared" si="56"/>
        <v>226.18</v>
      </c>
      <c r="DZ64" s="50">
        <f t="shared" si="57"/>
        <v>30.21</v>
      </c>
      <c r="EA64" s="50">
        <f t="shared" si="58"/>
        <v>63.42</v>
      </c>
      <c r="EB64" s="50">
        <f t="shared" si="59"/>
        <v>277.64999999999998</v>
      </c>
      <c r="EC64" s="50">
        <f t="shared" si="43"/>
        <v>265.20000000000005</v>
      </c>
      <c r="ED64" s="50">
        <f t="shared" si="44"/>
        <v>85.199999999999989</v>
      </c>
      <c r="EE64" s="50">
        <f t="shared" si="45"/>
        <v>126.68</v>
      </c>
      <c r="EF64" s="50"/>
      <c r="EG64" s="106"/>
      <c r="EH64" s="2"/>
      <c r="EJ64" s="64">
        <f t="shared" si="46"/>
        <v>56</v>
      </c>
      <c r="EK64" s="57">
        <f t="shared" si="47"/>
        <v>56.5</v>
      </c>
      <c r="EL64" s="2"/>
      <c r="EM64" s="2"/>
      <c r="EO64" s="33">
        <v>56</v>
      </c>
      <c r="EP64" s="33">
        <v>322.08</v>
      </c>
      <c r="EQ64" s="33">
        <v>406.98</v>
      </c>
      <c r="ER64" s="33">
        <v>45.71</v>
      </c>
      <c r="ES64" s="33">
        <v>29.09</v>
      </c>
      <c r="ET64" s="33">
        <v>262.52999999999997</v>
      </c>
      <c r="EU64" s="33">
        <v>152.91999999999999</v>
      </c>
      <c r="EV64" s="33">
        <v>37.869999999999997</v>
      </c>
      <c r="EW64" s="33">
        <v>33.42</v>
      </c>
      <c r="EX64" s="33">
        <v>94.51</v>
      </c>
      <c r="EY64" s="33">
        <v>6.46</v>
      </c>
    </row>
    <row r="65" spans="93:155" x14ac:dyDescent="0.45">
      <c r="CO65" s="65">
        <f t="shared" si="39"/>
        <v>114</v>
      </c>
      <c r="CP65" s="114">
        <f t="shared" si="49"/>
        <v>2.04232396709429E-3</v>
      </c>
      <c r="CQ65" s="137">
        <f>VLOOKUP($CO65,  Obsv_Time!$B$10:$J$111, CQ$5, FALSE)</f>
        <v>3.4277000000000001E-3</v>
      </c>
      <c r="CR65" s="114">
        <f t="shared" si="50"/>
        <v>2.093235040660502E-3</v>
      </c>
      <c r="CS65" s="137">
        <f>VLOOKUP($CO65,  Obsv_Time!$B$10:$J$111, CS$5, FALSE)</f>
        <v>9.5883062893925008E-3</v>
      </c>
      <c r="CT65" s="114">
        <f t="shared" si="51"/>
        <v>6.9661009342781421E-3</v>
      </c>
      <c r="CU65" s="137">
        <f>VLOOKUP($CO65,  Obsv_Time!$B$10:$J$111, CU$5, FALSE)</f>
        <v>1.1146780809702101E-2</v>
      </c>
      <c r="CV65" s="114">
        <f t="shared" si="52"/>
        <v>2.319001423557674E-3</v>
      </c>
      <c r="CW65" s="137">
        <f>VLOOKUP($CO65,  Obsv_Time!$B$10:$J$111, CW$5, FALSE)</f>
        <v>2.8540000000000002E-3</v>
      </c>
      <c r="CX65" s="114">
        <f t="shared" si="53"/>
        <v>5.1262327958023117E-3</v>
      </c>
      <c r="CY65" s="137">
        <f>VLOOKUP($CO65,  Obsv_Time!$B$10:$J$111, CY$5, FALSE)</f>
        <v>1.0680642165317699E-2</v>
      </c>
      <c r="CZ65" s="114">
        <f t="shared" si="54"/>
        <v>7.1515969531918853E-3</v>
      </c>
      <c r="DA65" s="137">
        <f>VLOOKUP($CO65,  Obsv_Time!$B$10:$J$111, DA$5, FALSE)</f>
        <v>1.3082309530797901E-2</v>
      </c>
      <c r="DB65" s="114"/>
      <c r="DC65" s="137"/>
      <c r="DD65" s="114"/>
      <c r="DE65" s="137"/>
      <c r="DF65" s="114"/>
      <c r="DG65" s="137"/>
      <c r="DI65" s="64">
        <f t="shared" si="40"/>
        <v>114</v>
      </c>
      <c r="DJ65" s="110">
        <f t="shared" si="63"/>
        <v>2.04232396709429E-3</v>
      </c>
      <c r="DK65" s="110">
        <f t="shared" si="63"/>
        <v>2.5357456287681095E-3</v>
      </c>
      <c r="DL65" s="110">
        <f t="shared" si="63"/>
        <v>2.093235040660502E-3</v>
      </c>
      <c r="DM65" s="110">
        <f t="shared" si="63"/>
        <v>6.9661009342781421E-3</v>
      </c>
      <c r="DN65" s="110">
        <f t="shared" si="63"/>
        <v>2.319001423557674E-3</v>
      </c>
      <c r="DO65" s="110">
        <f t="shared" si="60"/>
        <v>2.6507732272213255E-3</v>
      </c>
      <c r="DP65" s="110">
        <f t="shared" si="61"/>
        <v>5.1262327958023117E-3</v>
      </c>
      <c r="DQ65" s="110">
        <f t="shared" si="62"/>
        <v>7.1515969531918853E-3</v>
      </c>
      <c r="DR65" s="110"/>
      <c r="DS65" s="113"/>
      <c r="DT65" s="110"/>
      <c r="DV65" s="62">
        <f>Obsv_Time!B68</f>
        <v>114</v>
      </c>
      <c r="DW65" s="57">
        <f t="shared" si="42"/>
        <v>115</v>
      </c>
      <c r="DX65" s="50">
        <f t="shared" si="55"/>
        <v>154.43</v>
      </c>
      <c r="DY65" s="50">
        <f t="shared" si="56"/>
        <v>191.74</v>
      </c>
      <c r="DZ65" s="50">
        <f t="shared" si="57"/>
        <v>22.25</v>
      </c>
      <c r="EA65" s="50">
        <f t="shared" si="58"/>
        <v>76.06</v>
      </c>
      <c r="EB65" s="50">
        <f t="shared" si="59"/>
        <v>225</v>
      </c>
      <c r="EC65" s="50">
        <f t="shared" si="43"/>
        <v>257.19</v>
      </c>
      <c r="ED65" s="50">
        <f t="shared" si="44"/>
        <v>74.64</v>
      </c>
      <c r="EE65" s="50">
        <f t="shared" si="45"/>
        <v>116.78</v>
      </c>
      <c r="EF65" s="50"/>
      <c r="EG65" s="106"/>
      <c r="EH65" s="2"/>
      <c r="EJ65" s="64">
        <f t="shared" si="46"/>
        <v>57</v>
      </c>
      <c r="EK65" s="57">
        <f t="shared" si="47"/>
        <v>57.5</v>
      </c>
      <c r="EL65" s="2"/>
      <c r="EM65" s="2"/>
      <c r="EO65" s="33">
        <v>57</v>
      </c>
      <c r="EP65" s="33">
        <v>377.7</v>
      </c>
      <c r="EQ65" s="33">
        <v>471.7</v>
      </c>
      <c r="ER65" s="33">
        <v>57.07</v>
      </c>
      <c r="ES65" s="33">
        <v>18.97</v>
      </c>
      <c r="ET65" s="33">
        <v>242.78</v>
      </c>
      <c r="EU65" s="33">
        <v>182.1</v>
      </c>
      <c r="EV65" s="33">
        <v>51.34</v>
      </c>
      <c r="EW65" s="33">
        <v>31.85</v>
      </c>
      <c r="EX65" s="33">
        <v>90.03</v>
      </c>
      <c r="EY65" s="33">
        <v>6.52</v>
      </c>
    </row>
    <row r="66" spans="93:155" x14ac:dyDescent="0.45">
      <c r="CO66" s="65">
        <f t="shared" si="39"/>
        <v>116</v>
      </c>
      <c r="CP66" s="114">
        <f t="shared" si="49"/>
        <v>2.1870045615384496E-3</v>
      </c>
      <c r="CQ66" s="137">
        <f>VLOOKUP($CO66,  Obsv_Time!$B$10:$J$111, CQ$5, FALSE)</f>
        <v>3.3038999999999998E-3</v>
      </c>
      <c r="CR66" s="114">
        <f t="shared" si="50"/>
        <v>2.1891945796031413E-3</v>
      </c>
      <c r="CS66" s="137">
        <f>VLOOKUP($CO66,  Obsv_Time!$B$10:$J$111, CS$5, FALSE)</f>
        <v>1.31420142148317E-2</v>
      </c>
      <c r="CT66" s="114">
        <f t="shared" si="51"/>
        <v>7.809616443148793E-3</v>
      </c>
      <c r="CU66" s="137">
        <f>VLOOKUP($CO66,  Obsv_Time!$B$10:$J$111, CU$5, FALSE)</f>
        <v>1.6051364365971099E-2</v>
      </c>
      <c r="CV66" s="114">
        <f t="shared" si="52"/>
        <v>2.0960680867063296E-3</v>
      </c>
      <c r="CW66" s="137">
        <f>VLOOKUP($CO66,  Obsv_Time!$B$10:$J$111, CW$5, FALSE)</f>
        <v>2.6841999999999999E-3</v>
      </c>
      <c r="CX66" s="114">
        <f t="shared" si="53"/>
        <v>5.2608444822944411E-3</v>
      </c>
      <c r="CY66" s="137">
        <f>VLOOKUP($CO66,  Obsv_Time!$B$10:$J$111, CY$5, FALSE)</f>
        <v>1.05479633806554E-2</v>
      </c>
      <c r="CZ66" s="114">
        <f t="shared" si="54"/>
        <v>6.8337618085860807E-3</v>
      </c>
      <c r="DA66" s="137">
        <f>VLOOKUP($CO66,  Obsv_Time!$B$10:$J$111, DA$5, FALSE)</f>
        <v>2.45293303702461E-2</v>
      </c>
      <c r="DB66" s="114"/>
      <c r="DC66" s="137"/>
      <c r="DD66" s="114"/>
      <c r="DE66" s="137"/>
      <c r="DF66" s="114"/>
      <c r="DG66" s="137"/>
      <c r="DI66" s="64">
        <f t="shared" si="40"/>
        <v>116</v>
      </c>
      <c r="DJ66" s="110">
        <f t="shared" si="63"/>
        <v>2.1870045615384496E-3</v>
      </c>
      <c r="DK66" s="110">
        <f t="shared" si="63"/>
        <v>2.334462388599909E-3</v>
      </c>
      <c r="DL66" s="110">
        <f t="shared" si="63"/>
        <v>2.1891945796031413E-3</v>
      </c>
      <c r="DM66" s="110">
        <f t="shared" si="63"/>
        <v>7.809616443148793E-3</v>
      </c>
      <c r="DN66" s="110">
        <f t="shared" si="63"/>
        <v>2.0960680867063296E-3</v>
      </c>
      <c r="DO66" s="110">
        <f t="shared" si="60"/>
        <v>2.4148534823980579E-3</v>
      </c>
      <c r="DP66" s="110">
        <f t="shared" si="61"/>
        <v>5.2608444822944411E-3</v>
      </c>
      <c r="DQ66" s="110">
        <f t="shared" si="62"/>
        <v>6.8337618085860807E-3</v>
      </c>
      <c r="DR66" s="110"/>
      <c r="DS66" s="113"/>
      <c r="DT66" s="110"/>
      <c r="DV66" s="62">
        <f>Obsv_Time!B69</f>
        <v>116</v>
      </c>
      <c r="DW66" s="57">
        <f t="shared" si="42"/>
        <v>117</v>
      </c>
      <c r="DX66" s="50">
        <f t="shared" si="55"/>
        <v>165.37</v>
      </c>
      <c r="DY66" s="50">
        <f t="shared" si="56"/>
        <v>176.51999999999998</v>
      </c>
      <c r="DZ66" s="50">
        <f t="shared" si="57"/>
        <v>23.270000000000003</v>
      </c>
      <c r="EA66" s="50">
        <f t="shared" si="58"/>
        <v>85.27000000000001</v>
      </c>
      <c r="EB66" s="50">
        <f t="shared" si="59"/>
        <v>203.37</v>
      </c>
      <c r="EC66" s="50">
        <f t="shared" si="43"/>
        <v>234.3</v>
      </c>
      <c r="ED66" s="50">
        <f t="shared" si="44"/>
        <v>76.599999999999994</v>
      </c>
      <c r="EE66" s="50">
        <f t="shared" si="45"/>
        <v>111.59</v>
      </c>
      <c r="EF66" s="50"/>
      <c r="EG66" s="106"/>
      <c r="EH66" s="2"/>
      <c r="EJ66" s="64">
        <f t="shared" si="46"/>
        <v>58</v>
      </c>
      <c r="EK66" s="57">
        <f t="shared" si="47"/>
        <v>58.5</v>
      </c>
      <c r="EL66" s="2"/>
      <c r="EM66" s="2"/>
      <c r="EO66" s="33">
        <v>58</v>
      </c>
      <c r="EP66" s="33">
        <v>322.39</v>
      </c>
      <c r="EQ66" s="33">
        <v>396.73</v>
      </c>
      <c r="ER66" s="33">
        <v>64.55</v>
      </c>
      <c r="ES66" s="33">
        <v>20.420000000000002</v>
      </c>
      <c r="ET66" s="33">
        <v>210.46</v>
      </c>
      <c r="EU66" s="33">
        <v>146.29</v>
      </c>
      <c r="EV66" s="33">
        <v>32.39</v>
      </c>
      <c r="EW66" s="33">
        <v>44.49</v>
      </c>
      <c r="EX66" s="33">
        <v>83.85</v>
      </c>
      <c r="EY66" s="33">
        <v>5.42</v>
      </c>
    </row>
    <row r="67" spans="93:155" x14ac:dyDescent="0.45">
      <c r="CO67" s="65">
        <f t="shared" si="39"/>
        <v>118</v>
      </c>
      <c r="CP67" s="114">
        <f t="shared" si="49"/>
        <v>2.472927271948205E-3</v>
      </c>
      <c r="CQ67" s="137">
        <f>VLOOKUP($CO67,  Obsv_Time!$B$10:$J$111, CQ$5, FALSE)</f>
        <v>3.1800000000000001E-3</v>
      </c>
      <c r="CR67" s="114">
        <f t="shared" si="50"/>
        <v>2.1882537998095851E-3</v>
      </c>
      <c r="CS67" s="137">
        <f>VLOOKUP($CO67,  Obsv_Time!$B$10:$J$111, CS$5, FALSE)</f>
        <v>1.2572079924902699E-2</v>
      </c>
      <c r="CT67" s="114">
        <f t="shared" si="51"/>
        <v>5.3578346654650447E-3</v>
      </c>
      <c r="CU67" s="137">
        <f>VLOOKUP($CO67,  Obsv_Time!$B$10:$J$111, CU$5, FALSE)</f>
        <v>4.9937578027465603E-2</v>
      </c>
      <c r="CV67" s="114">
        <f t="shared" si="52"/>
        <v>2.0488635243956885E-3</v>
      </c>
      <c r="CW67" s="137">
        <f>VLOOKUP($CO67,  Obsv_Time!$B$10:$J$111, CW$5, FALSE)</f>
        <v>2.5144E-3</v>
      </c>
      <c r="CX67" s="114">
        <f t="shared" si="53"/>
        <v>3.9161012060108229E-3</v>
      </c>
      <c r="CY67" s="137">
        <f>VLOOKUP($CO67,  Obsv_Time!$B$10:$J$111, CY$5, FALSE)</f>
        <v>8.3255937375612994E-3</v>
      </c>
      <c r="CZ67" s="114">
        <f t="shared" si="54"/>
        <v>7.5190364267246077E-3</v>
      </c>
      <c r="DA67" s="137">
        <f>VLOOKUP($CO67,  Obsv_Time!$B$10:$J$111, DA$5, FALSE)</f>
        <v>6.3943980879701406E-2</v>
      </c>
      <c r="DB67" s="114"/>
      <c r="DC67" s="137"/>
      <c r="DD67" s="114"/>
      <c r="DE67" s="137"/>
      <c r="DF67" s="114"/>
      <c r="DG67" s="137"/>
      <c r="DI67" s="64">
        <f t="shared" si="40"/>
        <v>118</v>
      </c>
      <c r="DJ67" s="110">
        <f t="shared" si="63"/>
        <v>2.472927271948205E-3</v>
      </c>
      <c r="DK67" s="110">
        <f t="shared" si="63"/>
        <v>2.5283396751219732E-3</v>
      </c>
      <c r="DL67" s="110">
        <f t="shared" si="63"/>
        <v>2.1882537998095851E-3</v>
      </c>
      <c r="DM67" s="110">
        <f t="shared" si="63"/>
        <v>5.3578346654650447E-3</v>
      </c>
      <c r="DN67" s="110">
        <f t="shared" si="63"/>
        <v>2.0488635243956885E-3</v>
      </c>
      <c r="DO67" s="110">
        <f t="shared" si="60"/>
        <v>2.0751455405293427E-3</v>
      </c>
      <c r="DP67" s="110">
        <f t="shared" si="61"/>
        <v>3.9161012060108229E-3</v>
      </c>
      <c r="DQ67" s="110">
        <f t="shared" si="62"/>
        <v>7.5190364267246077E-3</v>
      </c>
      <c r="DR67" s="110"/>
      <c r="DS67" s="113"/>
      <c r="DT67" s="110"/>
      <c r="DV67" s="62">
        <f>Obsv_Time!B70</f>
        <v>118</v>
      </c>
      <c r="DW67" s="57">
        <f t="shared" si="42"/>
        <v>119</v>
      </c>
      <c r="DX67" s="50">
        <f t="shared" si="55"/>
        <v>186.99</v>
      </c>
      <c r="DY67" s="50">
        <f t="shared" si="56"/>
        <v>191.18</v>
      </c>
      <c r="DZ67" s="50">
        <f t="shared" si="57"/>
        <v>23.259999999999998</v>
      </c>
      <c r="EA67" s="50">
        <f t="shared" si="58"/>
        <v>58.5</v>
      </c>
      <c r="EB67" s="50">
        <f t="shared" si="59"/>
        <v>198.79</v>
      </c>
      <c r="EC67" s="50">
        <f t="shared" si="43"/>
        <v>201.34</v>
      </c>
      <c r="ED67" s="50">
        <f t="shared" si="44"/>
        <v>57.019999999999996</v>
      </c>
      <c r="EE67" s="50">
        <f t="shared" si="45"/>
        <v>122.78</v>
      </c>
      <c r="EF67" s="50"/>
      <c r="EG67" s="106"/>
      <c r="EH67" s="2"/>
      <c r="EJ67" s="64">
        <f t="shared" si="46"/>
        <v>59</v>
      </c>
      <c r="EK67" s="57">
        <f t="shared" si="47"/>
        <v>59.5</v>
      </c>
      <c r="EL67" s="2"/>
      <c r="EM67" s="2"/>
      <c r="EO67" s="33">
        <v>59</v>
      </c>
      <c r="EP67" s="33">
        <v>418.75</v>
      </c>
      <c r="EQ67" s="33">
        <v>432.84</v>
      </c>
      <c r="ER67" s="33">
        <v>60.45</v>
      </c>
      <c r="ES67" s="33">
        <v>25.21</v>
      </c>
      <c r="ET67" s="33">
        <v>203.61</v>
      </c>
      <c r="EU67" s="33">
        <v>188.64</v>
      </c>
      <c r="EV67" s="33">
        <v>52.15</v>
      </c>
      <c r="EW67" s="33">
        <v>35.340000000000003</v>
      </c>
      <c r="EX67" s="33">
        <v>78.510000000000005</v>
      </c>
      <c r="EY67" s="33">
        <v>5.69</v>
      </c>
    </row>
    <row r="68" spans="93:155" x14ac:dyDescent="0.45">
      <c r="CO68" s="65">
        <f t="shared" si="39"/>
        <v>120</v>
      </c>
      <c r="CP68" s="114">
        <f t="shared" si="49"/>
        <v>3.0226870810015601E-3</v>
      </c>
      <c r="CQ68" s="137">
        <f>VLOOKUP($CO68,  Obsv_Time!$B$10:$J$111, CQ$5, FALSE)</f>
        <v>3.0561999999999998E-3</v>
      </c>
      <c r="CR68" s="114">
        <f t="shared" si="50"/>
        <v>2.7169720437876543E-3</v>
      </c>
      <c r="CS68" s="137">
        <f>VLOOKUP($CO68,  Obsv_Time!$B$10:$J$111, CS$5, FALSE)</f>
        <v>1.9444816950515999E-3</v>
      </c>
      <c r="CT68" s="114">
        <f t="shared" si="51"/>
        <v>5.3331061977782831E-3</v>
      </c>
      <c r="CU68" s="137">
        <f>VLOOKUP($CO68,  Obsv_Time!$B$10:$J$111, CU$5, FALSE)</f>
        <v>2.6440164080613501E-2</v>
      </c>
      <c r="CV68" s="114">
        <f t="shared" si="52"/>
        <v>2.0266011107295352E-3</v>
      </c>
      <c r="CW68" s="137">
        <f>VLOOKUP($CO68,  Obsv_Time!$B$10:$J$111, CW$5, FALSE)</f>
        <v>2.3446999999999999E-3</v>
      </c>
      <c r="CX68" s="114">
        <f t="shared" si="53"/>
        <v>3.5926210818384104E-3</v>
      </c>
      <c r="CY68" s="137">
        <f>VLOOKUP($CO68,  Obsv_Time!$B$10:$J$111, CY$5, FALSE)</f>
        <v>2.4578744858696999E-2</v>
      </c>
      <c r="CZ68" s="114">
        <f t="shared" si="54"/>
        <v>4.7932479322343631E-3</v>
      </c>
      <c r="DA68" s="137">
        <f>VLOOKUP($CO68,  Obsv_Time!$B$10:$J$111, DA$5, FALSE)</f>
        <v>3.0106084112541402E-2</v>
      </c>
      <c r="DB68" s="114"/>
      <c r="DC68" s="137"/>
      <c r="DD68" s="114"/>
      <c r="DE68" s="137"/>
      <c r="DF68" s="114"/>
      <c r="DG68" s="137"/>
      <c r="DI68" s="64">
        <f t="shared" si="40"/>
        <v>120</v>
      </c>
      <c r="DJ68" s="110">
        <f t="shared" si="63"/>
        <v>3.0226870810015601E-3</v>
      </c>
      <c r="DK68" s="110">
        <f t="shared" si="63"/>
        <v>2.8367447448146418E-3</v>
      </c>
      <c r="DL68" s="110">
        <f t="shared" si="63"/>
        <v>2.7169720437876543E-3</v>
      </c>
      <c r="DM68" s="110">
        <f t="shared" si="63"/>
        <v>5.3331061977782831E-3</v>
      </c>
      <c r="DN68" s="110">
        <f t="shared" si="63"/>
        <v>2.0266011107295352E-3</v>
      </c>
      <c r="DO68" s="110">
        <f t="shared" si="60"/>
        <v>1.7531650762096017E-3</v>
      </c>
      <c r="DP68" s="110">
        <f t="shared" si="61"/>
        <v>3.5926210818384104E-3</v>
      </c>
      <c r="DQ68" s="110">
        <f t="shared" si="62"/>
        <v>4.7932479322343631E-3</v>
      </c>
      <c r="DR68" s="110"/>
      <c r="DS68" s="113"/>
      <c r="DT68" s="110"/>
      <c r="DV68" s="62">
        <f>Obsv_Time!B71</f>
        <v>120</v>
      </c>
      <c r="DW68" s="57">
        <f t="shared" si="42"/>
        <v>121</v>
      </c>
      <c r="DX68" s="50">
        <f t="shared" si="55"/>
        <v>228.56</v>
      </c>
      <c r="DY68" s="50">
        <f t="shared" si="56"/>
        <v>214.5</v>
      </c>
      <c r="DZ68" s="50">
        <f t="shared" si="57"/>
        <v>28.880000000000003</v>
      </c>
      <c r="EA68" s="50">
        <f t="shared" si="58"/>
        <v>58.230000000000004</v>
      </c>
      <c r="EB68" s="50">
        <f t="shared" si="59"/>
        <v>196.63</v>
      </c>
      <c r="EC68" s="50">
        <f t="shared" si="43"/>
        <v>170.1</v>
      </c>
      <c r="ED68" s="50">
        <f t="shared" si="44"/>
        <v>52.31</v>
      </c>
      <c r="EE68" s="50">
        <f t="shared" si="45"/>
        <v>78.27000000000001</v>
      </c>
      <c r="EF68" s="50"/>
      <c r="EG68" s="106"/>
      <c r="EH68" s="2"/>
      <c r="EJ68" s="64">
        <f t="shared" si="46"/>
        <v>60</v>
      </c>
      <c r="EK68" s="57">
        <f t="shared" si="47"/>
        <v>60.5</v>
      </c>
      <c r="EL68" s="2"/>
      <c r="EM68" s="2"/>
      <c r="EO68" s="33">
        <v>60</v>
      </c>
      <c r="EP68" s="33">
        <v>464.18</v>
      </c>
      <c r="EQ68" s="33">
        <v>444.48</v>
      </c>
      <c r="ER68" s="33">
        <v>66.78</v>
      </c>
      <c r="ES68" s="33">
        <v>14.85</v>
      </c>
      <c r="ET68" s="33">
        <v>267.39</v>
      </c>
      <c r="EU68" s="33">
        <v>229.56</v>
      </c>
      <c r="EV68" s="33">
        <v>49.09</v>
      </c>
      <c r="EW68" s="33">
        <v>29.57</v>
      </c>
      <c r="EX68" s="33">
        <v>73.45</v>
      </c>
      <c r="EY68" s="33">
        <v>4.49</v>
      </c>
    </row>
    <row r="69" spans="93:155" x14ac:dyDescent="0.45">
      <c r="CO69" s="65">
        <f t="shared" si="39"/>
        <v>122</v>
      </c>
      <c r="CP69" s="114">
        <f t="shared" si="49"/>
        <v>3.0807444676203772E-3</v>
      </c>
      <c r="CQ69" s="137">
        <f>VLOOKUP($CO69,  Obsv_Time!$B$10:$J$111, CQ$5, FALSE)</f>
        <v>2.9321999999999998E-3</v>
      </c>
      <c r="CR69" s="114">
        <f t="shared" si="50"/>
        <v>3.0377779533900047E-3</v>
      </c>
      <c r="CS69" s="137">
        <f>VLOOKUP($CO69,  Obsv_Time!$B$10:$J$111, CS$5, FALSE)</f>
        <v>5.0288319699609996E-4</v>
      </c>
      <c r="CT69" s="114">
        <f t="shared" si="51"/>
        <v>4.7506134033790063E-3</v>
      </c>
      <c r="CU69" s="137">
        <f>VLOOKUP($CO69,  Obsv_Time!$B$10:$J$111, CU$5, FALSE)</f>
        <v>2.2739432851792401E-2</v>
      </c>
      <c r="CV69" s="114">
        <f t="shared" si="52"/>
        <v>1.4910663819826162E-3</v>
      </c>
      <c r="CW69" s="137">
        <f>VLOOKUP($CO69,  Obsv_Time!$B$10:$J$111, CW$5, FALSE)</f>
        <v>2.1748000000000002E-3</v>
      </c>
      <c r="CX69" s="114">
        <f t="shared" si="53"/>
        <v>2.8934644652619424E-3</v>
      </c>
      <c r="CY69" s="137">
        <f>VLOOKUP($CO69,  Obsv_Time!$B$10:$J$111, CY$5, FALSE)</f>
        <v>1.2936181504577E-3</v>
      </c>
      <c r="CZ69" s="114">
        <f t="shared" si="54"/>
        <v>4.5170559279622659E-3</v>
      </c>
      <c r="DA69" s="137">
        <f>VLOOKUP($CO69,  Obsv_Time!$B$10:$J$111, DA$5, FALSE)</f>
        <v>3.4508784435406101E-2</v>
      </c>
      <c r="DB69" s="114"/>
      <c r="DC69" s="137"/>
      <c r="DD69" s="114"/>
      <c r="DE69" s="137"/>
      <c r="DF69" s="114"/>
      <c r="DG69" s="137"/>
      <c r="DI69" s="64">
        <f t="shared" si="40"/>
        <v>122</v>
      </c>
      <c r="DJ69" s="110">
        <f t="shared" si="63"/>
        <v>3.0807444676203772E-3</v>
      </c>
      <c r="DK69" s="110">
        <f t="shared" si="63"/>
        <v>2.9175489890608773E-3</v>
      </c>
      <c r="DL69" s="110">
        <f t="shared" si="63"/>
        <v>3.0377779533900047E-3</v>
      </c>
      <c r="DM69" s="110">
        <f t="shared" si="63"/>
        <v>4.7506134033790063E-3</v>
      </c>
      <c r="DN69" s="110">
        <f t="shared" si="63"/>
        <v>1.4910663819826162E-3</v>
      </c>
      <c r="DO69" s="110">
        <f t="shared" si="60"/>
        <v>1.3873812516671047E-3</v>
      </c>
      <c r="DP69" s="110">
        <f t="shared" si="61"/>
        <v>2.8934644652619424E-3</v>
      </c>
      <c r="DQ69" s="110">
        <f t="shared" si="62"/>
        <v>4.5170559279622659E-3</v>
      </c>
      <c r="DR69" s="110"/>
      <c r="DS69" s="113"/>
      <c r="DT69" s="110"/>
      <c r="DV69" s="62">
        <f>Obsv_Time!B72</f>
        <v>122</v>
      </c>
      <c r="DW69" s="57">
        <f t="shared" si="42"/>
        <v>123</v>
      </c>
      <c r="DX69" s="50">
        <f t="shared" si="55"/>
        <v>232.95</v>
      </c>
      <c r="DY69" s="50">
        <f t="shared" si="56"/>
        <v>220.61</v>
      </c>
      <c r="DZ69" s="50">
        <f t="shared" si="57"/>
        <v>32.29</v>
      </c>
      <c r="EA69" s="50">
        <f t="shared" si="58"/>
        <v>51.870000000000005</v>
      </c>
      <c r="EB69" s="50">
        <f t="shared" si="59"/>
        <v>144.66999999999999</v>
      </c>
      <c r="EC69" s="50">
        <f t="shared" si="43"/>
        <v>134.61000000000001</v>
      </c>
      <c r="ED69" s="50">
        <f t="shared" si="44"/>
        <v>42.129999999999995</v>
      </c>
      <c r="EE69" s="50">
        <f t="shared" si="45"/>
        <v>73.759999999999991</v>
      </c>
      <c r="EF69" s="50"/>
      <c r="EG69" s="106"/>
      <c r="EH69" s="2"/>
      <c r="EJ69" s="64">
        <f t="shared" si="46"/>
        <v>61</v>
      </c>
      <c r="EK69" s="57">
        <f t="shared" si="47"/>
        <v>61.5</v>
      </c>
      <c r="EL69" s="2"/>
      <c r="EM69" s="2"/>
      <c r="EO69" s="33">
        <v>61</v>
      </c>
      <c r="EP69" s="33">
        <v>467.01</v>
      </c>
      <c r="EQ69" s="33">
        <v>474.07</v>
      </c>
      <c r="ER69" s="33">
        <v>69.64</v>
      </c>
      <c r="ES69" s="33">
        <v>34.270000000000003</v>
      </c>
      <c r="ET69" s="33">
        <v>267.48</v>
      </c>
      <c r="EU69" s="33">
        <v>259.76</v>
      </c>
      <c r="EV69" s="33">
        <v>45.19</v>
      </c>
      <c r="EW69" s="33">
        <v>38.24</v>
      </c>
      <c r="EX69" s="33">
        <v>67.98</v>
      </c>
      <c r="EY69" s="33">
        <v>3.5</v>
      </c>
    </row>
    <row r="70" spans="93:155" x14ac:dyDescent="0.45">
      <c r="CO70" s="65">
        <f t="shared" si="39"/>
        <v>124</v>
      </c>
      <c r="CP70" s="114">
        <f t="shared" si="49"/>
        <v>3.6806267129574038E-3</v>
      </c>
      <c r="CQ70" s="137">
        <f>VLOOKUP($CO70,  Obsv_Time!$B$10:$J$111, CQ$5, FALSE)</f>
        <v>2.8084E-3</v>
      </c>
      <c r="CR70" s="114">
        <f t="shared" si="50"/>
        <v>2.8213986008722904E-3</v>
      </c>
      <c r="CS70" s="137">
        <f>VLOOKUP($CO70,  Obsv_Time!$B$10:$J$111, CS$5, FALSE)</f>
        <v>1.67627732332E-4</v>
      </c>
      <c r="CT70" s="114">
        <f t="shared" si="51"/>
        <v>4.3119120692323813E-3</v>
      </c>
      <c r="CU70" s="137">
        <f>VLOOKUP($CO70,  Obsv_Time!$B$10:$J$111, CU$5, FALSE)</f>
        <v>1.9885856964508598E-2</v>
      </c>
      <c r="CV70" s="114">
        <f t="shared" si="52"/>
        <v>1.6827704996633841E-3</v>
      </c>
      <c r="CW70" s="137">
        <f>VLOOKUP($CO70,  Obsv_Time!$B$10:$J$111, CW$5, FALSE)</f>
        <v>2.0051000000000001E-3</v>
      </c>
      <c r="CX70" s="114">
        <f t="shared" si="53"/>
        <v>2.4140820307134419E-3</v>
      </c>
      <c r="CY70" s="137">
        <f>VLOOKUP($CO70,  Obsv_Time!$B$10:$J$111, CY$5, FALSE)</f>
        <v>1.42629693512E-3</v>
      </c>
      <c r="CZ70" s="114">
        <f t="shared" si="54"/>
        <v>3.5396669283652244E-3</v>
      </c>
      <c r="DA70" s="137">
        <f>VLOOKUP($CO70,  Obsv_Time!$B$10:$J$111, DA$5, FALSE)</f>
        <v>2.4906704683634501E-2</v>
      </c>
      <c r="DB70" s="114"/>
      <c r="DC70" s="137"/>
      <c r="DD70" s="114"/>
      <c r="DE70" s="137"/>
      <c r="DF70" s="114"/>
      <c r="DG70" s="137"/>
      <c r="DI70" s="64">
        <f t="shared" si="40"/>
        <v>124</v>
      </c>
      <c r="DJ70" s="110">
        <f t="shared" si="63"/>
        <v>3.6806267129574038E-3</v>
      </c>
      <c r="DK70" s="110">
        <f t="shared" si="63"/>
        <v>3.8119501410040671E-3</v>
      </c>
      <c r="DL70" s="110">
        <f t="shared" si="63"/>
        <v>2.8213986008722904E-3</v>
      </c>
      <c r="DM70" s="110">
        <f t="shared" si="63"/>
        <v>4.3119120692323813E-3</v>
      </c>
      <c r="DN70" s="110">
        <f t="shared" si="63"/>
        <v>1.6827704996633841E-3</v>
      </c>
      <c r="DO70" s="110">
        <f t="shared" si="60"/>
        <v>8.1092903113563471E-4</v>
      </c>
      <c r="DP70" s="110">
        <f t="shared" si="61"/>
        <v>2.4140820307134419E-3</v>
      </c>
      <c r="DQ70" s="110">
        <f t="shared" si="62"/>
        <v>3.5396669283652244E-3</v>
      </c>
      <c r="DR70" s="110"/>
      <c r="DS70" s="113"/>
      <c r="DT70" s="110"/>
      <c r="DV70" s="62">
        <f>Obsv_Time!B73</f>
        <v>124</v>
      </c>
      <c r="DW70" s="57">
        <f t="shared" si="42"/>
        <v>125</v>
      </c>
      <c r="DX70" s="50">
        <f t="shared" si="55"/>
        <v>278.31</v>
      </c>
      <c r="DY70" s="50">
        <f t="shared" si="56"/>
        <v>288.24</v>
      </c>
      <c r="DZ70" s="50">
        <f t="shared" si="57"/>
        <v>29.990000000000002</v>
      </c>
      <c r="EA70" s="50">
        <f t="shared" si="58"/>
        <v>47.08</v>
      </c>
      <c r="EB70" s="50">
        <f t="shared" si="59"/>
        <v>163.27000000000001</v>
      </c>
      <c r="EC70" s="50">
        <f t="shared" si="43"/>
        <v>78.680000000000007</v>
      </c>
      <c r="ED70" s="50">
        <f t="shared" si="44"/>
        <v>35.150000000000006</v>
      </c>
      <c r="EE70" s="50">
        <f t="shared" si="45"/>
        <v>57.8</v>
      </c>
      <c r="EF70" s="50"/>
      <c r="EG70" s="106"/>
      <c r="EH70" s="2"/>
      <c r="EJ70" s="64">
        <f t="shared" si="46"/>
        <v>62</v>
      </c>
      <c r="EK70" s="57">
        <f t="shared" si="47"/>
        <v>62.5</v>
      </c>
      <c r="EL70" s="2"/>
      <c r="EM70" s="2"/>
      <c r="EO70" s="33">
        <v>62</v>
      </c>
      <c r="EP70" s="33">
        <v>390.98</v>
      </c>
      <c r="EQ70" s="33">
        <v>525.34</v>
      </c>
      <c r="ER70" s="33">
        <v>83.82</v>
      </c>
      <c r="ES70" s="33">
        <v>18.170000000000002</v>
      </c>
      <c r="ET70" s="33">
        <v>261.42</v>
      </c>
      <c r="EU70" s="33">
        <v>245.36</v>
      </c>
      <c r="EV70" s="33">
        <v>61.94</v>
      </c>
      <c r="EW70" s="33">
        <v>47.92</v>
      </c>
      <c r="EX70" s="33">
        <v>64.38</v>
      </c>
      <c r="EY70" s="33">
        <v>3.64</v>
      </c>
    </row>
    <row r="71" spans="93:155" x14ac:dyDescent="0.45">
      <c r="CO71" s="65">
        <f t="shared" si="39"/>
        <v>126</v>
      </c>
      <c r="CP71" s="114">
        <f t="shared" si="49"/>
        <v>3.5158442443308752E-3</v>
      </c>
      <c r="CQ71" s="137">
        <f>VLOOKUP($CO71,  Obsv_Time!$B$10:$J$111, CQ$5, FALSE)</f>
        <v>2.6844999999999998E-3</v>
      </c>
      <c r="CR71" s="114">
        <f t="shared" si="50"/>
        <v>3.4169122101927836E-3</v>
      </c>
      <c r="CS71" s="137">
        <f>VLOOKUP($CO71,  Obsv_Time!$B$10:$J$111, CS$5, FALSE)</f>
        <v>1.67627732332E-4</v>
      </c>
      <c r="CT71" s="114">
        <f t="shared" si="51"/>
        <v>3.1350201811772387E-3</v>
      </c>
      <c r="CU71" s="137">
        <f>VLOOKUP($CO71,  Obsv_Time!$B$10:$J$111, CU$5, FALSE)</f>
        <v>6.9110041020153E-3</v>
      </c>
      <c r="CV71" s="114">
        <f t="shared" si="52"/>
        <v>1.9344594541668436E-3</v>
      </c>
      <c r="CW71" s="137">
        <f>VLOOKUP($CO71,  Obsv_Time!$B$10:$J$111, CW$5, FALSE)</f>
        <v>1.8351999999999999E-3</v>
      </c>
      <c r="CX71" s="114">
        <f t="shared" si="53"/>
        <v>2.6221807093211717E-3</v>
      </c>
      <c r="CY71" s="137">
        <f>VLOOKUP($CO71,  Obsv_Time!$B$10:$J$111, CY$5, FALSE)</f>
        <v>1.3267878466230001E-4</v>
      </c>
      <c r="CZ71" s="114">
        <f t="shared" si="54"/>
        <v>4.0050902615066733E-3</v>
      </c>
      <c r="DA71" s="137">
        <f>VLOOKUP($CO71,  Obsv_Time!$B$10:$J$111, DA$5, FALSE)</f>
        <v>1.03987588578137E-2</v>
      </c>
      <c r="DB71" s="114"/>
      <c r="DC71" s="137"/>
      <c r="DD71" s="114"/>
      <c r="DE71" s="137"/>
      <c r="DF71" s="114"/>
      <c r="DG71" s="137"/>
      <c r="DI71" s="64">
        <f t="shared" si="40"/>
        <v>126</v>
      </c>
      <c r="DJ71" s="110">
        <f t="shared" si="63"/>
        <v>3.5158442443308752E-3</v>
      </c>
      <c r="DK71" s="110">
        <f t="shared" si="63"/>
        <v>4.1347703704722504E-3</v>
      </c>
      <c r="DL71" s="110">
        <f t="shared" si="63"/>
        <v>3.4169122101927836E-3</v>
      </c>
      <c r="DM71" s="110">
        <f t="shared" si="63"/>
        <v>3.1350201811772387E-3</v>
      </c>
      <c r="DN71" s="110">
        <f t="shared" si="63"/>
        <v>1.9344594541668436E-3</v>
      </c>
      <c r="DO71" s="110">
        <f t="shared" si="60"/>
        <v>1.1660969824947344E-3</v>
      </c>
      <c r="DP71" s="110">
        <f t="shared" si="61"/>
        <v>2.6221807093211717E-3</v>
      </c>
      <c r="DQ71" s="110">
        <f t="shared" si="62"/>
        <v>4.0050902615066733E-3</v>
      </c>
      <c r="DR71" s="110"/>
      <c r="DS71" s="113"/>
      <c r="DT71" s="110"/>
      <c r="DV71" s="62">
        <f>Obsv_Time!B74</f>
        <v>126</v>
      </c>
      <c r="DW71" s="57">
        <f t="shared" si="42"/>
        <v>127</v>
      </c>
      <c r="DX71" s="50">
        <f t="shared" si="55"/>
        <v>265.85000000000002</v>
      </c>
      <c r="DY71" s="50">
        <f t="shared" si="56"/>
        <v>312.64999999999998</v>
      </c>
      <c r="DZ71" s="50">
        <f t="shared" si="57"/>
        <v>36.32</v>
      </c>
      <c r="EA71" s="50">
        <f t="shared" si="58"/>
        <v>34.229999999999997</v>
      </c>
      <c r="EB71" s="50">
        <f t="shared" si="59"/>
        <v>187.69</v>
      </c>
      <c r="EC71" s="50">
        <f t="shared" si="43"/>
        <v>113.14</v>
      </c>
      <c r="ED71" s="50">
        <f t="shared" si="44"/>
        <v>38.18</v>
      </c>
      <c r="EE71" s="50">
        <f t="shared" si="45"/>
        <v>65.400000000000006</v>
      </c>
      <c r="EF71" s="50"/>
      <c r="EG71" s="106"/>
      <c r="EH71" s="2"/>
      <c r="EJ71" s="64">
        <f t="shared" si="46"/>
        <v>63</v>
      </c>
      <c r="EK71" s="57">
        <f t="shared" si="47"/>
        <v>63.5</v>
      </c>
      <c r="EL71" s="2"/>
      <c r="EM71" s="2"/>
      <c r="EO71" s="33">
        <v>63</v>
      </c>
      <c r="EP71" s="33">
        <v>406.98</v>
      </c>
      <c r="EQ71" s="33">
        <v>523.36</v>
      </c>
      <c r="ER71" s="33">
        <v>74.599999999999994</v>
      </c>
      <c r="ES71" s="33">
        <v>29.06</v>
      </c>
      <c r="ET71" s="33">
        <v>363.85</v>
      </c>
      <c r="EU71" s="33">
        <v>271.33</v>
      </c>
      <c r="EV71" s="33">
        <v>48.26</v>
      </c>
      <c r="EW71" s="33">
        <v>53.5</v>
      </c>
      <c r="EX71" s="33">
        <v>64.069999999999993</v>
      </c>
      <c r="EY71" s="33">
        <v>2.82</v>
      </c>
    </row>
    <row r="72" spans="93:155" x14ac:dyDescent="0.45">
      <c r="CO72" s="65">
        <f t="shared" si="39"/>
        <v>128</v>
      </c>
      <c r="CP72" s="114">
        <f t="shared" ref="CP72:CP108" si="64">VLOOKUP($CO72,  $DI$7:$DT$108, CP$5, FALSE)</f>
        <v>3.2509491523092559E-3</v>
      </c>
      <c r="CQ72" s="137">
        <f>VLOOKUP($CO72,  Obsv_Time!$B$10:$J$111, CQ$5, FALSE)</f>
        <v>2.3010000000000001E-3</v>
      </c>
      <c r="CR72" s="114">
        <f t="shared" ref="CR72:CR108" si="65">VLOOKUP($CO72,  $DI$7:$DT$108, CR$5, FALSE)</f>
        <v>3.7809939902986776E-3</v>
      </c>
      <c r="CS72" s="137">
        <f>VLOOKUP($CO72,  Obsv_Time!$B$10:$J$111, CS$5, FALSE)</f>
        <v>3.35255464664E-4</v>
      </c>
      <c r="CT72" s="114">
        <f t="shared" ref="CT72:CT108" si="66">VLOOKUP($CO72,  $DI$7:$DT$108, CT$5, FALSE)</f>
        <v>2.8794926817473673E-3</v>
      </c>
      <c r="CU72" s="137">
        <f>VLOOKUP($CO72,  Obsv_Time!$B$10:$J$111, CU$5, FALSE)</f>
        <v>5.6625646513285997E-3</v>
      </c>
      <c r="CV72" s="114">
        <f t="shared" ref="CV72:CV108" si="67">VLOOKUP($CO72,  $DI$7:$DT$108, CV$5, FALSE)</f>
        <v>2.0003190945958814E-3</v>
      </c>
      <c r="CW72" s="137">
        <f>VLOOKUP($CO72,  Obsv_Time!$B$10:$J$111, CW$5, FALSE)</f>
        <v>1.6655000000000001E-3</v>
      </c>
      <c r="CX72" s="114">
        <f t="shared" ref="CX72:CX108" si="68">VLOOKUP($CO72,  $DI$7:$DT$108, CX$5, FALSE)</f>
        <v>2.9243702096096252E-3</v>
      </c>
      <c r="CY72" s="137">
        <f>VLOOKUP($CO72,  Obsv_Time!$B$10:$J$111, CY$5, FALSE)</f>
        <v>2.6535756932460002E-4</v>
      </c>
      <c r="CZ72" s="114">
        <f t="shared" ref="CZ72:CZ108" si="69">VLOOKUP($CO72,  $DI$7:$DT$108, CZ$5, FALSE)</f>
        <v>3.1458942925626575E-3</v>
      </c>
      <c r="DA72" s="137">
        <f>VLOOKUP($CO72,  Obsv_Time!$B$10:$J$111, DA$5, FALSE)</f>
        <v>3.4382992997608998E-3</v>
      </c>
      <c r="DB72" s="114"/>
      <c r="DC72" s="137"/>
      <c r="DD72" s="114"/>
      <c r="DE72" s="137"/>
      <c r="DF72" s="114"/>
      <c r="DG72" s="137"/>
      <c r="DI72" s="64">
        <f t="shared" si="40"/>
        <v>128</v>
      </c>
      <c r="DJ72" s="110">
        <f t="shared" ref="DJ72:DN88" si="70">DX72/DX$4</f>
        <v>3.2509491523092559E-3</v>
      </c>
      <c r="DK72" s="110">
        <f t="shared" si="70"/>
        <v>3.7050928098241024E-3</v>
      </c>
      <c r="DL72" s="110">
        <f t="shared" si="70"/>
        <v>3.7809939902986776E-3</v>
      </c>
      <c r="DM72" s="110">
        <f t="shared" si="70"/>
        <v>2.8794926817473673E-3</v>
      </c>
      <c r="DN72" s="110">
        <f t="shared" si="70"/>
        <v>2.0003190945958814E-3</v>
      </c>
      <c r="DO72" s="110">
        <f t="shared" si="60"/>
        <v>1.3203878772087719E-3</v>
      </c>
      <c r="DP72" s="110">
        <f t="shared" si="61"/>
        <v>2.9243702096096252E-3</v>
      </c>
      <c r="DQ72" s="110">
        <f t="shared" si="62"/>
        <v>3.1458942925626575E-3</v>
      </c>
      <c r="DR72" s="110"/>
      <c r="DS72" s="113"/>
      <c r="DT72" s="110"/>
      <c r="DV72" s="62">
        <f>Obsv_Time!B75</f>
        <v>128</v>
      </c>
      <c r="DW72" s="57">
        <f t="shared" si="42"/>
        <v>129</v>
      </c>
      <c r="DX72" s="50">
        <f t="shared" ref="DX72:DX107" si="71">SUMIFS(EP:EP,$EO:$EO,"&gt;="&amp;$DV72,$EO:$EO,"&lt;"&amp;$DV73)</f>
        <v>245.82</v>
      </c>
      <c r="DY72" s="50">
        <f t="shared" ref="DY72:DY107" si="72">SUMIFS(EQ:EQ,$EO:$EO,"&gt;="&amp;$DV72,$EO:$EO,"&lt;"&amp;$DV73)</f>
        <v>280.15999999999997</v>
      </c>
      <c r="DZ72" s="50">
        <f t="shared" ref="DZ72:DZ107" si="73">SUMIFS(ER:ER,$EO:$EO,"&gt;="&amp;$DV72,$EO:$EO,"&lt;"&amp;$DV73)</f>
        <v>40.19</v>
      </c>
      <c r="EA72" s="50">
        <f t="shared" ref="EA72:EA107" si="74">SUMIFS(ES:ES,$EO:$EO,"&gt;="&amp;$DV72,$EO:$EO,"&lt;"&amp;$DV73)</f>
        <v>31.439999999999998</v>
      </c>
      <c r="EB72" s="50">
        <f t="shared" ref="EB72:EB107" si="75">SUMIFS(ET:ET,$EO:$EO,"&gt;="&amp;$DV72,$EO:$EO,"&lt;"&amp;$DV73)</f>
        <v>194.07999999999998</v>
      </c>
      <c r="EC72" s="50">
        <f t="shared" si="43"/>
        <v>128.11000000000001</v>
      </c>
      <c r="ED72" s="50">
        <f t="shared" si="44"/>
        <v>42.58</v>
      </c>
      <c r="EE72" s="50">
        <f t="shared" si="45"/>
        <v>51.370000000000005</v>
      </c>
      <c r="EF72" s="50"/>
      <c r="EG72" s="106"/>
      <c r="EH72" s="2"/>
      <c r="EJ72" s="64">
        <f t="shared" si="46"/>
        <v>64</v>
      </c>
      <c r="EK72" s="57">
        <f t="shared" si="47"/>
        <v>64.5</v>
      </c>
      <c r="EL72" s="2"/>
      <c r="EM72" s="2"/>
      <c r="EO72" s="33">
        <v>64</v>
      </c>
      <c r="EP72" s="33">
        <v>444.95</v>
      </c>
      <c r="EQ72" s="33">
        <v>554.72</v>
      </c>
      <c r="ER72" s="33">
        <v>78.23</v>
      </c>
      <c r="ES72" s="33">
        <v>21.81</v>
      </c>
      <c r="ET72" s="33">
        <v>349.17</v>
      </c>
      <c r="EU72" s="33">
        <v>303.24</v>
      </c>
      <c r="EV72" s="33">
        <v>63.9</v>
      </c>
      <c r="EW72" s="33">
        <v>63.98</v>
      </c>
      <c r="EX72" s="33">
        <v>58.92</v>
      </c>
      <c r="EY72" s="33">
        <v>2.7</v>
      </c>
    </row>
    <row r="73" spans="93:155" x14ac:dyDescent="0.45">
      <c r="CO73" s="65">
        <f t="shared" ref="CO73:CO104" si="76">$DV73</f>
        <v>130</v>
      </c>
      <c r="CP73" s="114">
        <f t="shared" si="64"/>
        <v>2.8596238516143133E-3</v>
      </c>
      <c r="CQ73" s="137">
        <f>VLOOKUP($CO73,  Obsv_Time!$B$10:$J$111, CQ$5, FALSE)</f>
        <v>1.9174999999999999E-3</v>
      </c>
      <c r="CR73" s="114">
        <f t="shared" si="65"/>
        <v>3.4837075755352089E-3</v>
      </c>
      <c r="CS73" s="137">
        <f>VLOOKUP($CO73,  Obsv_Time!$B$10:$J$111, CS$5, FALSE)</f>
        <v>1.67627732332E-4</v>
      </c>
      <c r="CT73" s="114">
        <f t="shared" si="66"/>
        <v>1.9031761427070707E-3</v>
      </c>
      <c r="CU73" s="137">
        <f>VLOOKUP($CO73,  Obsv_Time!$B$10:$J$111, CU$5, FALSE)</f>
        <v>3.0319243802388999E-3</v>
      </c>
      <c r="CV73" s="114">
        <f t="shared" si="67"/>
        <v>1.8547888719263955E-3</v>
      </c>
      <c r="CW73" s="137">
        <f>VLOOKUP($CO73,  Obsv_Time!$B$10:$J$111, CW$5, FALSE)</f>
        <v>1.5661E-3</v>
      </c>
      <c r="CX73" s="114">
        <f t="shared" si="68"/>
        <v>2.7423697151177165E-3</v>
      </c>
      <c r="CY73" s="137">
        <f>VLOOKUP($CO73,  Obsv_Time!$B$10:$J$111, CY$5, FALSE)</f>
        <v>1.990181769934E-4</v>
      </c>
      <c r="CZ73" s="114">
        <f t="shared" si="69"/>
        <v>3.8323937089462935E-3</v>
      </c>
      <c r="DA73" s="137">
        <f>VLOOKUP($CO73,  Obsv_Time!$B$10:$J$111, DA$5, FALSE)</f>
        <v>2.1803849217995998E-3</v>
      </c>
      <c r="DB73" s="114"/>
      <c r="DC73" s="137"/>
      <c r="DD73" s="114"/>
      <c r="DE73" s="137"/>
      <c r="DF73" s="114"/>
      <c r="DG73" s="137"/>
      <c r="DI73" s="64">
        <f t="shared" ref="DI73:DI107" si="77">$DV73</f>
        <v>130</v>
      </c>
      <c r="DJ73" s="110">
        <f t="shared" si="70"/>
        <v>2.8596238516143133E-3</v>
      </c>
      <c r="DK73" s="110">
        <f t="shared" si="70"/>
        <v>3.5581639794516513E-3</v>
      </c>
      <c r="DL73" s="110">
        <f t="shared" si="70"/>
        <v>3.4837075755352089E-3</v>
      </c>
      <c r="DM73" s="110">
        <f t="shared" si="70"/>
        <v>1.9031761427070707E-3</v>
      </c>
      <c r="DN73" s="110">
        <f t="shared" si="70"/>
        <v>1.8547888719263955E-3</v>
      </c>
      <c r="DO73" s="110">
        <f t="shared" si="60"/>
        <v>1.4366471485764629E-3</v>
      </c>
      <c r="DP73" s="110">
        <f t="shared" si="61"/>
        <v>2.7423697151177165E-3</v>
      </c>
      <c r="DQ73" s="110">
        <f t="shared" si="62"/>
        <v>3.8323937089462935E-3</v>
      </c>
      <c r="DR73" s="110"/>
      <c r="DS73" s="113"/>
      <c r="DT73" s="110"/>
      <c r="DV73" s="62">
        <f>Obsv_Time!B76</f>
        <v>130</v>
      </c>
      <c r="DW73" s="57">
        <f t="shared" ref="DW73:DW108" si="78">AVERAGE(DV73:DV74)</f>
        <v>131</v>
      </c>
      <c r="DX73" s="50">
        <f t="shared" si="71"/>
        <v>216.23000000000002</v>
      </c>
      <c r="DY73" s="50">
        <f t="shared" si="72"/>
        <v>269.04999999999995</v>
      </c>
      <c r="DZ73" s="50">
        <f t="shared" si="73"/>
        <v>37.03</v>
      </c>
      <c r="EA73" s="50">
        <f t="shared" si="74"/>
        <v>20.78</v>
      </c>
      <c r="EB73" s="50">
        <f t="shared" si="75"/>
        <v>179.96</v>
      </c>
      <c r="EC73" s="50">
        <f t="shared" ref="EC73:EC108" si="79">SUMIFS(EU:EU,$EO:$EO,"&gt;="&amp;$DV73,$EO:$EO,"&lt;"&amp;$DV74)</f>
        <v>139.38999999999999</v>
      </c>
      <c r="ED73" s="50">
        <f t="shared" ref="ED73:ED108" si="80">SUMIFS(EV:EV,$EO:$EO,"&gt;="&amp;$DV73,$EO:$EO,"&lt;"&amp;$DV74)</f>
        <v>39.930000000000007</v>
      </c>
      <c r="EE73" s="50">
        <f t="shared" ref="EE73:EE108" si="81">SUMIFS(EW:EW,$EO:$EO,"&gt;="&amp;$DV73,$EO:$EO,"&lt;"&amp;$DV74)</f>
        <v>62.58</v>
      </c>
      <c r="EF73" s="50"/>
      <c r="EG73" s="106"/>
      <c r="EH73" s="2"/>
      <c r="EJ73" s="64">
        <f t="shared" ref="EJ73:EJ136" si="82">$EO73</f>
        <v>65</v>
      </c>
      <c r="EK73" s="57">
        <f t="shared" ref="EK73:EK136" si="83">AVERAGE(EJ73:EJ74)</f>
        <v>65.5</v>
      </c>
      <c r="EL73" s="2"/>
      <c r="EM73" s="2"/>
      <c r="EO73" s="33">
        <v>65</v>
      </c>
      <c r="EP73" s="33">
        <v>386.55</v>
      </c>
      <c r="EQ73" s="33">
        <v>521.28</v>
      </c>
      <c r="ER73" s="33">
        <v>85.67</v>
      </c>
      <c r="ES73" s="33">
        <v>26.96</v>
      </c>
      <c r="ET73" s="33">
        <v>294.31</v>
      </c>
      <c r="EU73" s="33">
        <v>324.25</v>
      </c>
      <c r="EV73" s="33">
        <v>87.86</v>
      </c>
      <c r="EW73" s="33">
        <v>67.19</v>
      </c>
      <c r="EX73" s="33">
        <v>57.71</v>
      </c>
      <c r="EY73" s="33">
        <v>2.68</v>
      </c>
    </row>
    <row r="74" spans="93:155" x14ac:dyDescent="0.45">
      <c r="CO74" s="65">
        <f t="shared" si="76"/>
        <v>132</v>
      </c>
      <c r="CP74" s="114">
        <f t="shared" si="64"/>
        <v>2.4242595765593105E-3</v>
      </c>
      <c r="CQ74" s="137">
        <f>VLOOKUP($CO74,  Obsv_Time!$B$10:$J$111, CQ$5, FALSE)</f>
        <v>1.534E-3</v>
      </c>
      <c r="CR74" s="114">
        <f t="shared" si="65"/>
        <v>3.4940561532643168E-3</v>
      </c>
      <c r="CS74" s="137">
        <f>VLOOKUP($CO74,  Obsv_Time!$B$10:$J$111, CS$5, FALSE)</f>
        <v>2.0115327879840001E-4</v>
      </c>
      <c r="CT74" s="114">
        <f t="shared" si="66"/>
        <v>2.1458814737067692E-3</v>
      </c>
      <c r="CU74" s="137">
        <f>VLOOKUP($CO74,  Obsv_Time!$B$10:$J$111, CU$5, FALSE)</f>
        <v>8.471553415373E-4</v>
      </c>
      <c r="CV74" s="114">
        <f t="shared" si="67"/>
        <v>2.0786498093471628E-3</v>
      </c>
      <c r="CW74" s="137">
        <f>VLOOKUP($CO74,  Obsv_Time!$B$10:$J$111, CW$5, FALSE)</f>
        <v>1.4667E-3</v>
      </c>
      <c r="CX74" s="114">
        <f t="shared" si="68"/>
        <v>3.2966127304194931E-3</v>
      </c>
      <c r="CY74" s="137">
        <f>VLOOKUP($CO74,  Obsv_Time!$B$10:$J$111, CY$5, FALSE)</f>
        <v>3.9803635398690001E-4</v>
      </c>
      <c r="CZ74" s="114">
        <f t="shared" si="69"/>
        <v>4.1416552658363349E-3</v>
      </c>
      <c r="DA74" s="137">
        <f>VLOOKUP($CO74,  Obsv_Time!$B$10:$J$111, DA$5, FALSE)</f>
        <v>1.5514277328188999E-3</v>
      </c>
      <c r="DB74" s="114"/>
      <c r="DC74" s="137"/>
      <c r="DD74" s="114"/>
      <c r="DE74" s="137"/>
      <c r="DF74" s="114"/>
      <c r="DG74" s="137"/>
      <c r="DI74" s="64">
        <f t="shared" si="77"/>
        <v>132</v>
      </c>
      <c r="DJ74" s="110">
        <f t="shared" si="70"/>
        <v>2.4242595765593105E-3</v>
      </c>
      <c r="DK74" s="110">
        <f t="shared" si="70"/>
        <v>2.4578508663114272E-3</v>
      </c>
      <c r="DL74" s="110">
        <f t="shared" si="70"/>
        <v>3.4940561532643168E-3</v>
      </c>
      <c r="DM74" s="110">
        <f t="shared" si="70"/>
        <v>2.1458814737067692E-3</v>
      </c>
      <c r="DN74" s="110">
        <f t="shared" si="70"/>
        <v>2.0786498093471628E-3</v>
      </c>
      <c r="DO74" s="110">
        <f t="shared" si="60"/>
        <v>1.6208273949719102E-3</v>
      </c>
      <c r="DP74" s="110">
        <f t="shared" si="61"/>
        <v>3.2966127304194931E-3</v>
      </c>
      <c r="DQ74" s="110">
        <f t="shared" si="62"/>
        <v>4.1416552658363349E-3</v>
      </c>
      <c r="DR74" s="110"/>
      <c r="DS74" s="113"/>
      <c r="DT74" s="110"/>
      <c r="DV74" s="62">
        <f>Obsv_Time!B77</f>
        <v>132</v>
      </c>
      <c r="DW74" s="57">
        <f t="shared" si="78"/>
        <v>133</v>
      </c>
      <c r="DX74" s="50">
        <f t="shared" si="71"/>
        <v>183.31</v>
      </c>
      <c r="DY74" s="50">
        <f t="shared" si="72"/>
        <v>185.85</v>
      </c>
      <c r="DZ74" s="50">
        <f t="shared" si="73"/>
        <v>37.14</v>
      </c>
      <c r="EA74" s="50">
        <f t="shared" si="74"/>
        <v>23.43</v>
      </c>
      <c r="EB74" s="50">
        <f t="shared" si="75"/>
        <v>201.68</v>
      </c>
      <c r="EC74" s="50">
        <f t="shared" si="79"/>
        <v>157.26</v>
      </c>
      <c r="ED74" s="50">
        <f t="shared" si="80"/>
        <v>48</v>
      </c>
      <c r="EE74" s="50">
        <f t="shared" si="81"/>
        <v>67.63</v>
      </c>
      <c r="EF74" s="50"/>
      <c r="EG74" s="106"/>
      <c r="EH74" s="2"/>
      <c r="EJ74" s="64">
        <f t="shared" si="82"/>
        <v>66</v>
      </c>
      <c r="EK74" s="57">
        <f t="shared" si="83"/>
        <v>66.5</v>
      </c>
      <c r="EL74" s="2"/>
      <c r="EM74" s="2"/>
      <c r="EO74" s="33">
        <v>66</v>
      </c>
      <c r="EP74" s="33">
        <v>474.68</v>
      </c>
      <c r="EQ74" s="33">
        <v>502.34</v>
      </c>
      <c r="ER74" s="33">
        <v>83.22</v>
      </c>
      <c r="ES74" s="33">
        <v>38.82</v>
      </c>
      <c r="ET74" s="33">
        <v>402.45</v>
      </c>
      <c r="EU74" s="33">
        <v>337.68</v>
      </c>
      <c r="EV74" s="33">
        <v>70.95</v>
      </c>
      <c r="EW74" s="33">
        <v>89.33</v>
      </c>
      <c r="EX74" s="33">
        <v>59.73</v>
      </c>
      <c r="EY74" s="33">
        <v>2.4500000000000002</v>
      </c>
    </row>
    <row r="75" spans="93:155" x14ac:dyDescent="0.45">
      <c r="CO75" s="65">
        <f t="shared" si="76"/>
        <v>134</v>
      </c>
      <c r="CP75" s="114">
        <f t="shared" si="64"/>
        <v>1.9119262832533932E-3</v>
      </c>
      <c r="CQ75" s="137">
        <f>VLOOKUP($CO75,  Obsv_Time!$B$10:$J$111, CQ$5, FALSE)</f>
        <v>1.1505E-3</v>
      </c>
      <c r="CR75" s="114">
        <f t="shared" si="65"/>
        <v>3.102691759145319E-3</v>
      </c>
      <c r="CS75" s="137">
        <f>VLOOKUP($CO75,  Obsv_Time!$B$10:$J$111, CS$5, FALSE)</f>
        <v>6.7051092932809996E-4</v>
      </c>
      <c r="CT75" s="114">
        <f t="shared" si="66"/>
        <v>2.1211530060200072E-3</v>
      </c>
      <c r="CU75" s="137">
        <f>VLOOKUP($CO75,  Obsv_Time!$B$10:$J$111, CU$5, FALSE)</f>
        <v>8.9174246477610004E-4</v>
      </c>
      <c r="CV75" s="114">
        <f t="shared" si="67"/>
        <v>1.9197209117860102E-3</v>
      </c>
      <c r="CW75" s="137">
        <f>VLOOKUP($CO75,  Obsv_Time!$B$10:$J$111, CW$5, FALSE)</f>
        <v>1.3672999999999999E-3</v>
      </c>
      <c r="CX75" s="114">
        <f t="shared" si="68"/>
        <v>3.7327271228812381E-3</v>
      </c>
      <c r="CY75" s="137">
        <f>VLOOKUP($CO75,  Obsv_Time!$B$10:$J$111, CY$5, FALSE)</f>
        <v>2.9852726549020001E-4</v>
      </c>
      <c r="CZ75" s="114">
        <f t="shared" si="69"/>
        <v>4.3027162350681774E-3</v>
      </c>
      <c r="DA75" s="137">
        <f>VLOOKUP($CO75,  Obsv_Time!$B$10:$J$111, DA$5, FALSE)</f>
        <v>9.6440102310360002E-4</v>
      </c>
      <c r="DB75" s="114"/>
      <c r="DC75" s="137"/>
      <c r="DD75" s="114"/>
      <c r="DE75" s="137"/>
      <c r="DF75" s="114"/>
      <c r="DG75" s="137"/>
      <c r="DI75" s="64">
        <f t="shared" si="77"/>
        <v>134</v>
      </c>
      <c r="DJ75" s="110">
        <f t="shared" si="70"/>
        <v>1.9119262832533932E-3</v>
      </c>
      <c r="DK75" s="110">
        <f t="shared" si="70"/>
        <v>2.6854516917578608E-3</v>
      </c>
      <c r="DL75" s="110">
        <f t="shared" si="70"/>
        <v>3.102691759145319E-3</v>
      </c>
      <c r="DM75" s="110">
        <f t="shared" si="70"/>
        <v>2.1211530060200072E-3</v>
      </c>
      <c r="DN75" s="110">
        <f t="shared" si="70"/>
        <v>1.9197209117860102E-3</v>
      </c>
      <c r="DO75" s="110">
        <f t="shared" si="60"/>
        <v>1.7083310486874865E-3</v>
      </c>
      <c r="DP75" s="110">
        <f t="shared" si="61"/>
        <v>3.7327271228812381E-3</v>
      </c>
      <c r="DQ75" s="110">
        <f t="shared" si="62"/>
        <v>4.3027162350681774E-3</v>
      </c>
      <c r="DR75" s="110"/>
      <c r="DS75" s="113"/>
      <c r="DT75" s="110"/>
      <c r="DV75" s="62">
        <f>Obsv_Time!B78</f>
        <v>134</v>
      </c>
      <c r="DW75" s="57">
        <f t="shared" si="78"/>
        <v>135</v>
      </c>
      <c r="DX75" s="50">
        <f t="shared" si="71"/>
        <v>144.57</v>
      </c>
      <c r="DY75" s="50">
        <f t="shared" si="72"/>
        <v>203.06</v>
      </c>
      <c r="DZ75" s="50">
        <f t="shared" si="73"/>
        <v>32.979999999999997</v>
      </c>
      <c r="EA75" s="50">
        <f t="shared" si="74"/>
        <v>23.159999999999997</v>
      </c>
      <c r="EB75" s="50">
        <f t="shared" si="75"/>
        <v>186.26</v>
      </c>
      <c r="EC75" s="50">
        <f t="shared" si="79"/>
        <v>165.75</v>
      </c>
      <c r="ED75" s="50">
        <f t="shared" si="80"/>
        <v>54.349999999999994</v>
      </c>
      <c r="EE75" s="50">
        <f t="shared" si="81"/>
        <v>70.259999999999991</v>
      </c>
      <c r="EF75" s="50"/>
      <c r="EG75" s="106"/>
      <c r="EH75" s="2"/>
      <c r="EJ75" s="64">
        <f t="shared" si="82"/>
        <v>67</v>
      </c>
      <c r="EK75" s="57">
        <f t="shared" si="83"/>
        <v>67.5</v>
      </c>
      <c r="EL75" s="2"/>
      <c r="EM75" s="2"/>
      <c r="EO75" s="33">
        <v>67</v>
      </c>
      <c r="EP75" s="33">
        <v>463.2</v>
      </c>
      <c r="EQ75" s="33">
        <v>517.22</v>
      </c>
      <c r="ER75" s="33">
        <v>80.900000000000006</v>
      </c>
      <c r="ES75" s="33">
        <v>38.299999999999997</v>
      </c>
      <c r="ET75" s="33">
        <v>365.66</v>
      </c>
      <c r="EU75" s="33">
        <v>364.66</v>
      </c>
      <c r="EV75" s="33">
        <v>94.08</v>
      </c>
      <c r="EW75" s="33">
        <v>94.09</v>
      </c>
      <c r="EX75" s="33">
        <v>56.75</v>
      </c>
      <c r="EY75" s="33">
        <v>1.78</v>
      </c>
    </row>
    <row r="76" spans="93:155" x14ac:dyDescent="0.45">
      <c r="CO76" s="65">
        <f t="shared" si="76"/>
        <v>136</v>
      </c>
      <c r="CP76" s="114">
        <f t="shared" si="64"/>
        <v>1.6841932086347072E-3</v>
      </c>
      <c r="CQ76" s="137">
        <f>VLOOKUP($CO76,  Obsv_Time!$B$10:$J$111, CQ$5, FALSE)</f>
        <v>7.67E-4</v>
      </c>
      <c r="CR76" s="114">
        <f t="shared" si="65"/>
        <v>1.7780738098194825E-3</v>
      </c>
      <c r="CS76" s="137">
        <f>VLOOKUP($CO76,  Obsv_Time!$B$10:$J$111, CS$5, FALSE)</f>
        <v>5.0288319699609996E-4</v>
      </c>
      <c r="CT76" s="114">
        <f t="shared" si="66"/>
        <v>2.4499500393365802E-3</v>
      </c>
      <c r="CU76" s="137">
        <f>VLOOKUP($CO76,  Obsv_Time!$B$10:$J$111, CU$5, FALSE)</f>
        <v>3.1210986267159998E-4</v>
      </c>
      <c r="CV76" s="114">
        <f t="shared" si="67"/>
        <v>1.7806838931024855E-3</v>
      </c>
      <c r="CW76" s="137">
        <f>VLOOKUP($CO76,  Obsv_Time!$B$10:$J$111, CW$5, FALSE)</f>
        <v>0</v>
      </c>
      <c r="CX76" s="114">
        <f t="shared" si="68"/>
        <v>3.7416554490261253E-3</v>
      </c>
      <c r="CY76" s="137">
        <f>VLOOKUP($CO76,  Obsv_Time!$B$10:$J$111, CY$5, FALSE)</f>
        <v>5.9705453098040002E-4</v>
      </c>
      <c r="CZ76" s="114">
        <f t="shared" si="69"/>
        <v>5.9739534405195095E-3</v>
      </c>
      <c r="DA76" s="137">
        <f>VLOOKUP($CO76,  Obsv_Time!$B$10:$J$111, DA$5, FALSE)</f>
        <v>4.6123527191909997E-4</v>
      </c>
      <c r="DB76" s="114"/>
      <c r="DC76" s="137"/>
      <c r="DD76" s="114"/>
      <c r="DE76" s="137"/>
      <c r="DF76" s="114"/>
      <c r="DG76" s="137"/>
      <c r="DI76" s="64">
        <f t="shared" si="77"/>
        <v>136</v>
      </c>
      <c r="DJ76" s="110">
        <f t="shared" si="70"/>
        <v>1.6841932086347072E-3</v>
      </c>
      <c r="DK76" s="110">
        <f t="shared" si="70"/>
        <v>2.1289471749196321E-3</v>
      </c>
      <c r="DL76" s="110">
        <f t="shared" si="70"/>
        <v>1.7780738098194825E-3</v>
      </c>
      <c r="DM76" s="110">
        <f t="shared" si="70"/>
        <v>2.4499500393365802E-3</v>
      </c>
      <c r="DN76" s="110">
        <f t="shared" si="70"/>
        <v>1.7806838931024855E-3</v>
      </c>
      <c r="DO76" s="110">
        <f t="shared" si="60"/>
        <v>1.5812497706765261E-3</v>
      </c>
      <c r="DP76" s="110">
        <f t="shared" si="61"/>
        <v>3.7416554490261253E-3</v>
      </c>
      <c r="DQ76" s="110">
        <f t="shared" si="62"/>
        <v>5.9739534405195095E-3</v>
      </c>
      <c r="DR76" s="110"/>
      <c r="DS76" s="113"/>
      <c r="DT76" s="110"/>
      <c r="DV76" s="62">
        <f>Obsv_Time!B79</f>
        <v>136</v>
      </c>
      <c r="DW76" s="57">
        <f t="shared" si="78"/>
        <v>137</v>
      </c>
      <c r="DX76" s="50">
        <f t="shared" si="71"/>
        <v>127.35</v>
      </c>
      <c r="DY76" s="50">
        <f t="shared" si="72"/>
        <v>160.98000000000002</v>
      </c>
      <c r="DZ76" s="50">
        <f t="shared" si="73"/>
        <v>18.899999999999999</v>
      </c>
      <c r="EA76" s="50">
        <f t="shared" si="74"/>
        <v>26.75</v>
      </c>
      <c r="EB76" s="50">
        <f t="shared" si="75"/>
        <v>172.76999999999998</v>
      </c>
      <c r="EC76" s="50">
        <f t="shared" si="79"/>
        <v>153.42000000000002</v>
      </c>
      <c r="ED76" s="50">
        <f t="shared" si="80"/>
        <v>54.480000000000004</v>
      </c>
      <c r="EE76" s="50">
        <f t="shared" si="81"/>
        <v>97.55</v>
      </c>
      <c r="EF76" s="50"/>
      <c r="EG76" s="106"/>
      <c r="EH76" s="2"/>
      <c r="EJ76" s="64">
        <f t="shared" si="82"/>
        <v>68</v>
      </c>
      <c r="EK76" s="57">
        <f t="shared" si="83"/>
        <v>68.5</v>
      </c>
      <c r="EL76" s="2"/>
      <c r="EM76" s="2"/>
      <c r="EO76" s="33">
        <v>68</v>
      </c>
      <c r="EP76" s="33">
        <v>521.05999999999995</v>
      </c>
      <c r="EQ76" s="33">
        <v>388.76</v>
      </c>
      <c r="ER76" s="33">
        <v>76.3</v>
      </c>
      <c r="ES76" s="33">
        <v>40.98</v>
      </c>
      <c r="ET76" s="33">
        <v>341.97</v>
      </c>
      <c r="EU76" s="33">
        <v>302.43</v>
      </c>
      <c r="EV76" s="33">
        <v>97.3</v>
      </c>
      <c r="EW76" s="33">
        <v>115.65</v>
      </c>
      <c r="EX76" s="33">
        <v>55.91</v>
      </c>
      <c r="EY76" s="33">
        <v>1.93</v>
      </c>
    </row>
    <row r="77" spans="93:155" x14ac:dyDescent="0.45">
      <c r="CO77" s="65">
        <f t="shared" si="76"/>
        <v>138</v>
      </c>
      <c r="CP77" s="114">
        <f t="shared" si="64"/>
        <v>2.2342175160325671E-3</v>
      </c>
      <c r="CQ77" s="137">
        <f>VLOOKUP($CO77,  Obsv_Time!$B$10:$J$111, CQ$5, FALSE)</f>
        <v>3.835E-4</v>
      </c>
      <c r="CR77" s="114">
        <f t="shared" si="65"/>
        <v>2.2164771936162442E-3</v>
      </c>
      <c r="CS77" s="137">
        <f>VLOOKUP($CO77,  Obsv_Time!$B$10:$J$111, CS$5, FALSE)</f>
        <v>9.3871530105939997E-4</v>
      </c>
      <c r="CT77" s="114">
        <f t="shared" si="66"/>
        <v>2.9115481028227992E-3</v>
      </c>
      <c r="CU77" s="137">
        <f>VLOOKUP($CO77,  Obsv_Time!$B$10:$J$111, CU$5, FALSE)</f>
        <v>7.5798109505970004E-4</v>
      </c>
      <c r="CV77" s="114">
        <f t="shared" si="67"/>
        <v>1.6413376742291535E-3</v>
      </c>
      <c r="CW77" s="137">
        <f>VLOOKUP($CO77,  Obsv_Time!$B$10:$J$111, CW$5, FALSE)</f>
        <v>0</v>
      </c>
      <c r="CX77" s="114">
        <f t="shared" si="68"/>
        <v>3.5521002170270039E-3</v>
      </c>
      <c r="CY77" s="137">
        <f>VLOOKUP($CO77,  Obsv_Time!$B$10:$J$111, CY$5, FALSE)</f>
        <v>6.3022422714600001E-4</v>
      </c>
      <c r="CZ77" s="114">
        <f t="shared" si="69"/>
        <v>7.7021437643684139E-3</v>
      </c>
      <c r="DA77" s="137">
        <f>VLOOKUP($CO77,  Obsv_Time!$B$10:$J$111, DA$5, FALSE)</f>
        <v>1.677219170615E-4</v>
      </c>
      <c r="DB77" s="114"/>
      <c r="DC77" s="137"/>
      <c r="DD77" s="114"/>
      <c r="DE77" s="137"/>
      <c r="DF77" s="114"/>
      <c r="DG77" s="137"/>
      <c r="DI77" s="64">
        <f t="shared" si="77"/>
        <v>138</v>
      </c>
      <c r="DJ77" s="110">
        <f t="shared" si="70"/>
        <v>2.2342175160325671E-3</v>
      </c>
      <c r="DK77" s="110">
        <f t="shared" si="70"/>
        <v>2.0625580904489117E-3</v>
      </c>
      <c r="DL77" s="110">
        <f t="shared" si="70"/>
        <v>2.2164771936162442E-3</v>
      </c>
      <c r="DM77" s="110">
        <f t="shared" si="70"/>
        <v>2.9115481028227992E-3</v>
      </c>
      <c r="DN77" s="110">
        <f t="shared" si="70"/>
        <v>1.6413376742291535E-3</v>
      </c>
      <c r="DO77" s="110">
        <f t="shared" si="60"/>
        <v>1.4861191789456935E-3</v>
      </c>
      <c r="DP77" s="110">
        <f t="shared" si="61"/>
        <v>3.5521002170270039E-3</v>
      </c>
      <c r="DQ77" s="110">
        <f t="shared" si="62"/>
        <v>7.7021437643684139E-3</v>
      </c>
      <c r="DR77" s="110"/>
      <c r="DS77" s="113"/>
      <c r="DT77" s="110"/>
      <c r="DV77" s="62">
        <f>Obsv_Time!B80</f>
        <v>138</v>
      </c>
      <c r="DW77" s="57">
        <f t="shared" si="78"/>
        <v>139</v>
      </c>
      <c r="DX77" s="50">
        <f t="shared" si="71"/>
        <v>168.94</v>
      </c>
      <c r="DY77" s="50">
        <f t="shared" si="72"/>
        <v>155.96</v>
      </c>
      <c r="DZ77" s="50">
        <f t="shared" si="73"/>
        <v>23.560000000000002</v>
      </c>
      <c r="EA77" s="50">
        <f t="shared" si="74"/>
        <v>31.79</v>
      </c>
      <c r="EB77" s="50">
        <f t="shared" si="75"/>
        <v>159.25</v>
      </c>
      <c r="EC77" s="50">
        <f t="shared" si="79"/>
        <v>144.19</v>
      </c>
      <c r="ED77" s="50">
        <f t="shared" si="80"/>
        <v>51.72</v>
      </c>
      <c r="EE77" s="50">
        <f t="shared" si="81"/>
        <v>125.77</v>
      </c>
      <c r="EF77" s="50"/>
      <c r="EG77" s="106"/>
      <c r="EH77" s="2"/>
      <c r="EJ77" s="64">
        <f t="shared" si="82"/>
        <v>69</v>
      </c>
      <c r="EK77" s="57">
        <f t="shared" si="83"/>
        <v>69.5</v>
      </c>
      <c r="EL77" s="2"/>
      <c r="EM77" s="2"/>
      <c r="EO77" s="33">
        <v>69</v>
      </c>
      <c r="EP77" s="33">
        <v>564.45000000000005</v>
      </c>
      <c r="EQ77" s="33">
        <v>526.16</v>
      </c>
      <c r="ER77" s="33">
        <v>76.38</v>
      </c>
      <c r="ES77" s="33">
        <v>42</v>
      </c>
      <c r="ET77" s="33">
        <v>331.9</v>
      </c>
      <c r="EU77" s="33">
        <v>265.20999999999998</v>
      </c>
      <c r="EV77" s="33">
        <v>87.74</v>
      </c>
      <c r="EW77" s="33">
        <v>115.55</v>
      </c>
      <c r="EX77" s="33">
        <v>56.3</v>
      </c>
      <c r="EY77" s="33">
        <v>2.2200000000000002</v>
      </c>
    </row>
    <row r="78" spans="93:155" x14ac:dyDescent="0.45">
      <c r="CO78" s="65">
        <f t="shared" si="76"/>
        <v>140</v>
      </c>
      <c r="CP78" s="114">
        <f t="shared" si="64"/>
        <v>2.1093742974262726E-3</v>
      </c>
      <c r="CQ78" s="137">
        <f>VLOOKUP($CO78,  Obsv_Time!$B$10:$J$111, CQ$5, FALSE)</f>
        <v>0</v>
      </c>
      <c r="CR78" s="114">
        <f t="shared" si="65"/>
        <v>1.8439283953683525E-3</v>
      </c>
      <c r="CS78" s="137">
        <f>VLOOKUP($CO78,  Obsv_Time!$B$10:$J$111, CS$5, FALSE)</f>
        <v>6.3698538286169999E-4</v>
      </c>
      <c r="CT78" s="114">
        <f t="shared" si="66"/>
        <v>3.672635386070911E-3</v>
      </c>
      <c r="CU78" s="137">
        <f>VLOOKUP($CO78,  Obsv_Time!$B$10:$J$111, CU$5, FALSE)</f>
        <v>2.675227394328E-4</v>
      </c>
      <c r="CV78" s="114">
        <f t="shared" si="67"/>
        <v>1.8808647546001774E-3</v>
      </c>
      <c r="CW78" s="137">
        <f>VLOOKUP($CO78,  Obsv_Time!$B$10:$J$111, CW$5, FALSE)</f>
        <v>0</v>
      </c>
      <c r="CX78" s="114">
        <f t="shared" si="68"/>
        <v>3.0582951017829175E-3</v>
      </c>
      <c r="CY78" s="137">
        <f>VLOOKUP($CO78,  Obsv_Time!$B$10:$J$111, CY$5, FALSE)</f>
        <v>5.3071513864930001E-4</v>
      </c>
      <c r="CZ78" s="114">
        <f t="shared" si="69"/>
        <v>6.4344775806805211E-3</v>
      </c>
      <c r="DA78" s="137">
        <f>VLOOKUP($CO78,  Obsv_Time!$B$10:$J$111, DA$5, FALSE)</f>
        <v>3.3544383412299999E-4</v>
      </c>
      <c r="DB78" s="114"/>
      <c r="DC78" s="137"/>
      <c r="DD78" s="114"/>
      <c r="DE78" s="137"/>
      <c r="DF78" s="114"/>
      <c r="DG78" s="137"/>
      <c r="DI78" s="64">
        <f t="shared" si="77"/>
        <v>140</v>
      </c>
      <c r="DJ78" s="110">
        <f t="shared" si="70"/>
        <v>2.1093742974262726E-3</v>
      </c>
      <c r="DK78" s="110">
        <f t="shared" si="70"/>
        <v>1.8052012012456811E-3</v>
      </c>
      <c r="DL78" s="110">
        <f t="shared" si="70"/>
        <v>1.8439283953683525E-3</v>
      </c>
      <c r="DM78" s="110">
        <f t="shared" si="70"/>
        <v>3.672635386070911E-3</v>
      </c>
      <c r="DN78" s="110">
        <f t="shared" si="70"/>
        <v>1.8808647546001774E-3</v>
      </c>
      <c r="DO78" s="110">
        <f t="shared" si="60"/>
        <v>1.7651208168821657E-3</v>
      </c>
      <c r="DP78" s="110">
        <f t="shared" si="61"/>
        <v>3.0582951017829175E-3</v>
      </c>
      <c r="DQ78" s="110">
        <f t="shared" si="62"/>
        <v>6.4344775806805211E-3</v>
      </c>
      <c r="DR78" s="110"/>
      <c r="DS78" s="113"/>
      <c r="DT78" s="110"/>
      <c r="DV78" s="62">
        <f>Obsv_Time!B81</f>
        <v>140</v>
      </c>
      <c r="DW78" s="57">
        <f t="shared" si="78"/>
        <v>141</v>
      </c>
      <c r="DX78" s="50">
        <f t="shared" si="71"/>
        <v>159.5</v>
      </c>
      <c r="DY78" s="50">
        <f t="shared" si="72"/>
        <v>136.5</v>
      </c>
      <c r="DZ78" s="50">
        <f t="shared" si="73"/>
        <v>19.600000000000001</v>
      </c>
      <c r="EA78" s="50">
        <f t="shared" si="74"/>
        <v>40.1</v>
      </c>
      <c r="EB78" s="50">
        <f t="shared" si="75"/>
        <v>182.49</v>
      </c>
      <c r="EC78" s="50">
        <f t="shared" si="79"/>
        <v>171.26</v>
      </c>
      <c r="ED78" s="50">
        <f t="shared" si="80"/>
        <v>44.53</v>
      </c>
      <c r="EE78" s="50">
        <f t="shared" si="81"/>
        <v>105.07</v>
      </c>
      <c r="EF78" s="50"/>
      <c r="EG78" s="106"/>
      <c r="EH78" s="2"/>
      <c r="EJ78" s="64">
        <f t="shared" si="82"/>
        <v>70</v>
      </c>
      <c r="EK78" s="57">
        <f t="shared" si="83"/>
        <v>70.5</v>
      </c>
      <c r="EL78" s="2"/>
      <c r="EM78" s="2"/>
      <c r="EO78" s="33">
        <v>70</v>
      </c>
      <c r="EP78" s="33">
        <v>469.47</v>
      </c>
      <c r="EQ78" s="33">
        <v>477.25</v>
      </c>
      <c r="ER78" s="33">
        <v>82.33</v>
      </c>
      <c r="ES78" s="33">
        <v>49.57</v>
      </c>
      <c r="ET78" s="33">
        <v>345.57</v>
      </c>
      <c r="EU78" s="33">
        <v>317.44</v>
      </c>
      <c r="EV78" s="33">
        <v>98.59</v>
      </c>
      <c r="EW78" s="33">
        <v>188.62</v>
      </c>
      <c r="EX78" s="33">
        <v>58</v>
      </c>
      <c r="EY78" s="33">
        <v>1.72</v>
      </c>
    </row>
    <row r="79" spans="93:155" x14ac:dyDescent="0.45">
      <c r="CO79" s="65">
        <f t="shared" si="76"/>
        <v>142</v>
      </c>
      <c r="CP79" s="114">
        <f t="shared" si="64"/>
        <v>1.8967176284443638E-3</v>
      </c>
      <c r="CQ79" s="137">
        <f>VLOOKUP($CO79,  Obsv_Time!$B$10:$J$111, CQ$5, FALSE)</f>
        <v>0</v>
      </c>
      <c r="CR79" s="114">
        <f t="shared" si="65"/>
        <v>1.7649028927097085E-3</v>
      </c>
      <c r="CS79" s="137">
        <f>VLOOKUP($CO79,  Obsv_Time!$B$10:$J$111, CS$5, FALSE)</f>
        <v>1.4415984980554999E-3</v>
      </c>
      <c r="CT79" s="114">
        <f t="shared" si="66"/>
        <v>3.5691421694559449E-3</v>
      </c>
      <c r="CU79" s="137">
        <f>VLOOKUP($CO79,  Obsv_Time!$B$10:$J$111, CU$5, FALSE)</f>
        <v>8.9174246477617203E-5</v>
      </c>
      <c r="CV79" s="114">
        <f t="shared" si="67"/>
        <v>1.661847953486397E-3</v>
      </c>
      <c r="CW79" s="137">
        <f>VLOOKUP($CO79,  Obsv_Time!$B$10:$J$111, CW$5, FALSE)</f>
        <v>0</v>
      </c>
      <c r="CX79" s="114">
        <f t="shared" si="68"/>
        <v>2.9037663800445036E-3</v>
      </c>
      <c r="CY79" s="137">
        <f>VLOOKUP($CO79,  Obsv_Time!$B$10:$J$111, CY$5, FALSE)</f>
        <v>1.4594666312855999E-3</v>
      </c>
      <c r="CZ79" s="114">
        <f t="shared" si="69"/>
        <v>5.9047523396708471E-3</v>
      </c>
      <c r="DA79" s="137">
        <f>VLOOKUP($CO79,  Obsv_Time!$B$10:$J$111, DA$5, FALSE)</f>
        <v>2.5158287559220001E-4</v>
      </c>
      <c r="DB79" s="114"/>
      <c r="DC79" s="137"/>
      <c r="DD79" s="114"/>
      <c r="DE79" s="137"/>
      <c r="DF79" s="114"/>
      <c r="DG79" s="137"/>
      <c r="DI79" s="64">
        <f t="shared" si="77"/>
        <v>142</v>
      </c>
      <c r="DJ79" s="110">
        <f t="shared" si="70"/>
        <v>1.8967176284443638E-3</v>
      </c>
      <c r="DK79" s="110">
        <f t="shared" si="70"/>
        <v>1.8446114545769058E-3</v>
      </c>
      <c r="DL79" s="110">
        <f t="shared" si="70"/>
        <v>1.7649028927097085E-3</v>
      </c>
      <c r="DM79" s="110">
        <f t="shared" si="70"/>
        <v>3.5691421694559449E-3</v>
      </c>
      <c r="DN79" s="110">
        <f t="shared" si="70"/>
        <v>1.661847953486397E-3</v>
      </c>
      <c r="DO79" s="110">
        <f t="shared" si="60"/>
        <v>1.3400736226265278E-3</v>
      </c>
      <c r="DP79" s="110">
        <f t="shared" si="61"/>
        <v>2.9037663800445036E-3</v>
      </c>
      <c r="DQ79" s="110">
        <f t="shared" si="62"/>
        <v>5.9047523396708471E-3</v>
      </c>
      <c r="DR79" s="110"/>
      <c r="DS79" s="113"/>
      <c r="DT79" s="110"/>
      <c r="DV79" s="62">
        <f>Obsv_Time!B82</f>
        <v>142</v>
      </c>
      <c r="DW79" s="57">
        <f t="shared" si="78"/>
        <v>143</v>
      </c>
      <c r="DX79" s="50">
        <f t="shared" si="71"/>
        <v>143.42000000000002</v>
      </c>
      <c r="DY79" s="50">
        <f t="shared" si="72"/>
        <v>139.48000000000002</v>
      </c>
      <c r="DZ79" s="50">
        <f t="shared" si="73"/>
        <v>18.759999999999998</v>
      </c>
      <c r="EA79" s="50">
        <f t="shared" si="74"/>
        <v>38.97</v>
      </c>
      <c r="EB79" s="50">
        <f t="shared" si="75"/>
        <v>161.24</v>
      </c>
      <c r="EC79" s="50">
        <f t="shared" si="79"/>
        <v>130.01999999999998</v>
      </c>
      <c r="ED79" s="50">
        <f t="shared" si="80"/>
        <v>42.28</v>
      </c>
      <c r="EE79" s="50">
        <f t="shared" si="81"/>
        <v>96.42</v>
      </c>
      <c r="EF79" s="50"/>
      <c r="EG79" s="106"/>
      <c r="EH79" s="2"/>
      <c r="EJ79" s="64">
        <f t="shared" si="82"/>
        <v>71</v>
      </c>
      <c r="EK79" s="57">
        <f t="shared" si="83"/>
        <v>71.5</v>
      </c>
      <c r="EL79" s="2"/>
      <c r="EM79" s="2"/>
      <c r="EO79" s="33">
        <v>71</v>
      </c>
      <c r="EP79" s="33">
        <v>416.34</v>
      </c>
      <c r="EQ79" s="33">
        <v>453.01</v>
      </c>
      <c r="ER79" s="33">
        <v>78.48</v>
      </c>
      <c r="ES79" s="33">
        <v>75.12</v>
      </c>
      <c r="ET79" s="33">
        <v>281.5</v>
      </c>
      <c r="EU79" s="33">
        <v>307.39</v>
      </c>
      <c r="EV79" s="33">
        <v>95.97</v>
      </c>
      <c r="EW79" s="33">
        <v>95.55</v>
      </c>
      <c r="EX79" s="33">
        <v>57.47</v>
      </c>
      <c r="EY79" s="33">
        <v>1.39</v>
      </c>
    </row>
    <row r="80" spans="93:155" x14ac:dyDescent="0.45">
      <c r="CO80" s="65">
        <f t="shared" si="76"/>
        <v>144</v>
      </c>
      <c r="CP80" s="114">
        <f t="shared" si="64"/>
        <v>1.8492401756057407E-3</v>
      </c>
      <c r="CQ80" s="137">
        <f>VLOOKUP($CO80,  Obsv_Time!$B$10:$J$111, CQ$5, FALSE)</f>
        <v>0</v>
      </c>
      <c r="CR80" s="114">
        <f t="shared" si="65"/>
        <v>2.2569307247391215E-3</v>
      </c>
      <c r="CS80" s="137">
        <f>VLOOKUP($CO80,  Obsv_Time!$B$10:$J$111, CS$5, FALSE)</f>
        <v>2.4808904385141E-3</v>
      </c>
      <c r="CT80" s="114">
        <f t="shared" si="66"/>
        <v>3.6259260582181389E-3</v>
      </c>
      <c r="CU80" s="137">
        <f>VLOOKUP($CO80,  Obsv_Time!$B$10:$J$111, CU$5, FALSE)</f>
        <v>1.1146780809702E-3</v>
      </c>
      <c r="CV80" s="114">
        <f t="shared" si="67"/>
        <v>1.473441971163578E-3</v>
      </c>
      <c r="CW80" s="137">
        <f>VLOOKUP($CO80,  Obsv_Time!$B$10:$J$111, CW$5, FALSE)</f>
        <v>0</v>
      </c>
      <c r="CX80" s="114">
        <f t="shared" si="68"/>
        <v>2.3783687261338966E-3</v>
      </c>
      <c r="CY80" s="137">
        <f>VLOOKUP($CO80,  Obsv_Time!$B$10:$J$111, CY$5, FALSE)</f>
        <v>1.8575029852726001E-3</v>
      </c>
      <c r="CZ80" s="114">
        <f t="shared" si="69"/>
        <v>5.0437191733591685E-3</v>
      </c>
      <c r="DA80" s="137">
        <f>VLOOKUP($CO80,  Obsv_Time!$B$10:$J$111, DA$5, FALSE)</f>
        <v>3.3963688204956002E-3</v>
      </c>
      <c r="DB80" s="114"/>
      <c r="DC80" s="137"/>
      <c r="DD80" s="114"/>
      <c r="DE80" s="137"/>
      <c r="DF80" s="114"/>
      <c r="DG80" s="137"/>
      <c r="DI80" s="64">
        <f t="shared" si="77"/>
        <v>144</v>
      </c>
      <c r="DJ80" s="110">
        <f t="shared" si="70"/>
        <v>1.8492401756057407E-3</v>
      </c>
      <c r="DK80" s="110">
        <f t="shared" si="70"/>
        <v>1.8081106830352346E-3</v>
      </c>
      <c r="DL80" s="110">
        <f t="shared" si="70"/>
        <v>2.2569307247391215E-3</v>
      </c>
      <c r="DM80" s="110">
        <f t="shared" si="70"/>
        <v>3.6259260582181389E-3</v>
      </c>
      <c r="DN80" s="110">
        <f t="shared" si="70"/>
        <v>1.473441971163578E-3</v>
      </c>
      <c r="DO80" s="110">
        <f t="shared" si="60"/>
        <v>1.5276550711098599E-3</v>
      </c>
      <c r="DP80" s="110">
        <f t="shared" si="61"/>
        <v>2.3783687261338966E-3</v>
      </c>
      <c r="DQ80" s="110">
        <f t="shared" si="62"/>
        <v>5.0437191733591685E-3</v>
      </c>
      <c r="DR80" s="110"/>
      <c r="DS80" s="113"/>
      <c r="DT80" s="110"/>
      <c r="DV80" s="62">
        <f>Obsv_Time!B83</f>
        <v>144</v>
      </c>
      <c r="DW80" s="57">
        <f t="shared" si="78"/>
        <v>145</v>
      </c>
      <c r="DX80" s="50">
        <f t="shared" si="71"/>
        <v>139.82999999999998</v>
      </c>
      <c r="DY80" s="50">
        <f t="shared" si="72"/>
        <v>136.72</v>
      </c>
      <c r="DZ80" s="50">
        <f t="shared" si="73"/>
        <v>23.990000000000002</v>
      </c>
      <c r="EA80" s="50">
        <f t="shared" si="74"/>
        <v>39.590000000000003</v>
      </c>
      <c r="EB80" s="50">
        <f t="shared" si="75"/>
        <v>142.96</v>
      </c>
      <c r="EC80" s="50">
        <f t="shared" si="79"/>
        <v>148.22</v>
      </c>
      <c r="ED80" s="50">
        <f t="shared" si="80"/>
        <v>34.629999999999995</v>
      </c>
      <c r="EE80" s="50">
        <f t="shared" si="81"/>
        <v>82.360000000000014</v>
      </c>
      <c r="EF80" s="50"/>
      <c r="EG80" s="106"/>
      <c r="EH80" s="2"/>
      <c r="EJ80" s="64">
        <f t="shared" si="82"/>
        <v>72</v>
      </c>
      <c r="EK80" s="57">
        <f t="shared" si="83"/>
        <v>72.5</v>
      </c>
      <c r="EL80" s="2"/>
      <c r="EM80" s="2"/>
      <c r="EO80" s="33">
        <v>72</v>
      </c>
      <c r="EP80" s="33">
        <v>497.62</v>
      </c>
      <c r="EQ80" s="33">
        <v>423.42</v>
      </c>
      <c r="ER80" s="33">
        <v>71.33</v>
      </c>
      <c r="ES80" s="33">
        <v>86.44</v>
      </c>
      <c r="ET80" s="33">
        <v>253.48</v>
      </c>
      <c r="EU80" s="33">
        <v>334.21</v>
      </c>
      <c r="EV80" s="33">
        <v>103.9</v>
      </c>
      <c r="EW80" s="33">
        <v>122.94</v>
      </c>
      <c r="EX80" s="33">
        <v>57.94</v>
      </c>
      <c r="EY80" s="33">
        <v>1.3</v>
      </c>
    </row>
    <row r="81" spans="93:155" x14ac:dyDescent="0.45">
      <c r="CO81" s="65">
        <f t="shared" si="76"/>
        <v>146</v>
      </c>
      <c r="CP81" s="114">
        <f t="shared" si="64"/>
        <v>1.605240452800006E-3</v>
      </c>
      <c r="CQ81" s="137">
        <f>VLOOKUP($CO81,  Obsv_Time!$B$10:$J$111, CQ$5, FALSE)</f>
        <v>0</v>
      </c>
      <c r="CR81" s="114">
        <f t="shared" si="65"/>
        <v>2.2051878360935806E-3</v>
      </c>
      <c r="CS81" s="137">
        <f>VLOOKUP($CO81,  Obsv_Time!$B$10:$J$111, CS$5, FALSE)</f>
        <v>1.9444816950515999E-3</v>
      </c>
      <c r="CT81" s="114">
        <f t="shared" si="66"/>
        <v>4.2505488346022682E-3</v>
      </c>
      <c r="CU81" s="137">
        <f>VLOOKUP($CO81,  Obsv_Time!$B$10:$J$111, CU$5, FALSE)</f>
        <v>8.1594435527019005E-3</v>
      </c>
      <c r="CV81" s="114">
        <f t="shared" si="67"/>
        <v>1.5046711903341546E-3</v>
      </c>
      <c r="CW81" s="137">
        <f>VLOOKUP($CO81,  Obsv_Time!$B$10:$J$111, CW$5, FALSE)</f>
        <v>0</v>
      </c>
      <c r="CX81" s="114">
        <f t="shared" si="68"/>
        <v>2.0384055383093867E-3</v>
      </c>
      <c r="CY81" s="137">
        <f>VLOOKUP($CO81,  Obsv_Time!$B$10:$J$111, CY$5, FALSE)</f>
        <v>1.0945999734642E-3</v>
      </c>
      <c r="CZ81" s="114">
        <f t="shared" si="69"/>
        <v>4.4484672262361568E-3</v>
      </c>
      <c r="DA81" s="137">
        <f>VLOOKUP($CO81,  Obsv_Time!$B$10:$J$111, DA$5, FALSE)</f>
        <v>9.9794540651599005E-3</v>
      </c>
      <c r="DB81" s="114"/>
      <c r="DC81" s="137"/>
      <c r="DD81" s="114"/>
      <c r="DE81" s="137"/>
      <c r="DF81" s="114"/>
      <c r="DG81" s="137"/>
      <c r="DI81" s="64">
        <f t="shared" si="77"/>
        <v>146</v>
      </c>
      <c r="DJ81" s="110">
        <f t="shared" si="70"/>
        <v>1.605240452800006E-3</v>
      </c>
      <c r="DK81" s="110">
        <f t="shared" si="70"/>
        <v>1.5589532425116549E-3</v>
      </c>
      <c r="DL81" s="110">
        <f t="shared" si="70"/>
        <v>2.2051878360935806E-3</v>
      </c>
      <c r="DM81" s="110">
        <f t="shared" si="70"/>
        <v>4.2505488346022682E-3</v>
      </c>
      <c r="DN81" s="110">
        <f t="shared" si="70"/>
        <v>1.5046711903341546E-3</v>
      </c>
      <c r="DO81" s="110">
        <f t="shared" si="60"/>
        <v>1.2732863816280668E-3</v>
      </c>
      <c r="DP81" s="110">
        <f t="shared" si="61"/>
        <v>2.0384055383093867E-3</v>
      </c>
      <c r="DQ81" s="110">
        <f t="shared" si="62"/>
        <v>4.4484672262361568E-3</v>
      </c>
      <c r="DR81" s="110"/>
      <c r="DS81" s="113"/>
      <c r="DT81" s="110"/>
      <c r="DV81" s="62">
        <f>Obsv_Time!B84</f>
        <v>146</v>
      </c>
      <c r="DW81" s="57">
        <f t="shared" si="78"/>
        <v>147</v>
      </c>
      <c r="DX81" s="50">
        <f t="shared" si="71"/>
        <v>121.38</v>
      </c>
      <c r="DY81" s="50">
        <f t="shared" si="72"/>
        <v>117.88</v>
      </c>
      <c r="DZ81" s="50">
        <f t="shared" si="73"/>
        <v>23.44</v>
      </c>
      <c r="EA81" s="50">
        <f t="shared" si="74"/>
        <v>46.41</v>
      </c>
      <c r="EB81" s="50">
        <f t="shared" si="75"/>
        <v>145.99</v>
      </c>
      <c r="EC81" s="50">
        <f t="shared" si="79"/>
        <v>123.53999999999999</v>
      </c>
      <c r="ED81" s="50">
        <f t="shared" si="80"/>
        <v>29.68</v>
      </c>
      <c r="EE81" s="50">
        <f t="shared" si="81"/>
        <v>72.639999999999986</v>
      </c>
      <c r="EF81" s="50"/>
      <c r="EG81" s="106"/>
      <c r="EH81" s="2"/>
      <c r="EJ81" s="64">
        <f t="shared" si="82"/>
        <v>73</v>
      </c>
      <c r="EK81" s="57">
        <f t="shared" si="83"/>
        <v>73.5</v>
      </c>
      <c r="EL81" s="2"/>
      <c r="EM81" s="2"/>
      <c r="EO81" s="33">
        <v>73</v>
      </c>
      <c r="EP81" s="33">
        <v>471.54</v>
      </c>
      <c r="EQ81" s="33">
        <v>495.17</v>
      </c>
      <c r="ER81" s="33">
        <v>68.25</v>
      </c>
      <c r="ES81" s="33">
        <v>103.21</v>
      </c>
      <c r="ET81" s="33">
        <v>284.95</v>
      </c>
      <c r="EU81" s="33">
        <v>267.97000000000003</v>
      </c>
      <c r="EV81" s="33">
        <v>100.14</v>
      </c>
      <c r="EW81" s="33">
        <v>117.42</v>
      </c>
      <c r="EX81" s="33">
        <v>55.41</v>
      </c>
      <c r="EY81" s="33">
        <v>1.08</v>
      </c>
    </row>
    <row r="82" spans="93:155" x14ac:dyDescent="0.45">
      <c r="CO82" s="65">
        <f t="shared" si="76"/>
        <v>148</v>
      </c>
      <c r="CP82" s="114">
        <f t="shared" si="64"/>
        <v>1.4670400677962159E-3</v>
      </c>
      <c r="CQ82" s="137">
        <f>VLOOKUP($CO82,  Obsv_Time!$B$10:$J$111, CQ$5, FALSE)</f>
        <v>0</v>
      </c>
      <c r="CR82" s="114">
        <f t="shared" si="65"/>
        <v>1.6708249133541803E-3</v>
      </c>
      <c r="CS82" s="137">
        <f>VLOOKUP($CO82,  Obsv_Time!$B$10:$J$111, CS$5, FALSE)</f>
        <v>8.3813866166009996E-4</v>
      </c>
      <c r="CT82" s="114">
        <f t="shared" si="66"/>
        <v>3.8677155200442536E-3</v>
      </c>
      <c r="CU82" s="137">
        <f>VLOOKUP($CO82,  Obsv_Time!$B$10:$J$111, CU$5, FALSE)</f>
        <v>1.7388978063135E-3</v>
      </c>
      <c r="CV82" s="114">
        <f t="shared" si="67"/>
        <v>1.3258504138953739E-3</v>
      </c>
      <c r="CW82" s="137">
        <f>VLOOKUP($CO82,  Obsv_Time!$B$10:$J$111, CW$5, FALSE)</f>
        <v>0</v>
      </c>
      <c r="CX82" s="114">
        <f t="shared" si="68"/>
        <v>1.4017472047471221E-3</v>
      </c>
      <c r="CY82" s="137">
        <f>VLOOKUP($CO82,  Obsv_Time!$B$10:$J$111, CY$5, FALSE)</f>
        <v>5.3071513864932996E-3</v>
      </c>
      <c r="CZ82" s="114">
        <f t="shared" si="69"/>
        <v>4.7154732436699362E-3</v>
      </c>
      <c r="DA82" s="137">
        <f>VLOOKUP($CO82,  Obsv_Time!$B$10:$J$111, DA$5, FALSE)</f>
        <v>1.8449410876766E-3</v>
      </c>
      <c r="DB82" s="114"/>
      <c r="DC82" s="137"/>
      <c r="DD82" s="114"/>
      <c r="DE82" s="137"/>
      <c r="DF82" s="114"/>
      <c r="DG82" s="137"/>
      <c r="DI82" s="64">
        <f t="shared" si="77"/>
        <v>148</v>
      </c>
      <c r="DJ82" s="110">
        <f t="shared" si="70"/>
        <v>1.4670400677962159E-3</v>
      </c>
      <c r="DK82" s="110">
        <f t="shared" si="70"/>
        <v>1.4597663633223318E-3</v>
      </c>
      <c r="DL82" s="110">
        <f t="shared" si="70"/>
        <v>1.6708249133541803E-3</v>
      </c>
      <c r="DM82" s="110">
        <f t="shared" si="70"/>
        <v>3.8677155200442536E-3</v>
      </c>
      <c r="DN82" s="110">
        <f t="shared" si="70"/>
        <v>1.3258504138953739E-3</v>
      </c>
      <c r="DO82" s="110">
        <f t="shared" si="60"/>
        <v>1.4037688617269119E-3</v>
      </c>
      <c r="DP82" s="110">
        <f t="shared" si="61"/>
        <v>1.4017472047471221E-3</v>
      </c>
      <c r="DQ82" s="110">
        <f t="shared" si="62"/>
        <v>4.7154732436699362E-3</v>
      </c>
      <c r="DR82" s="110"/>
      <c r="DS82" s="113"/>
      <c r="DT82" s="110"/>
      <c r="DV82" s="62">
        <f>Obsv_Time!B85</f>
        <v>148</v>
      </c>
      <c r="DW82" s="57">
        <f t="shared" si="78"/>
        <v>149</v>
      </c>
      <c r="DX82" s="50">
        <f t="shared" si="71"/>
        <v>110.93</v>
      </c>
      <c r="DY82" s="50">
        <f t="shared" si="72"/>
        <v>110.38</v>
      </c>
      <c r="DZ82" s="50">
        <f t="shared" si="73"/>
        <v>17.759999999999998</v>
      </c>
      <c r="EA82" s="50">
        <f t="shared" si="74"/>
        <v>42.230000000000004</v>
      </c>
      <c r="EB82" s="50">
        <f t="shared" si="75"/>
        <v>128.63999999999999</v>
      </c>
      <c r="EC82" s="50">
        <f t="shared" si="79"/>
        <v>136.19999999999999</v>
      </c>
      <c r="ED82" s="50">
        <f t="shared" si="80"/>
        <v>20.41</v>
      </c>
      <c r="EE82" s="50">
        <f t="shared" si="81"/>
        <v>77</v>
      </c>
      <c r="EF82" s="50"/>
      <c r="EG82" s="106"/>
      <c r="EH82" s="2"/>
      <c r="EJ82" s="64">
        <f t="shared" si="82"/>
        <v>74</v>
      </c>
      <c r="EK82" s="57">
        <f t="shared" si="83"/>
        <v>74.5</v>
      </c>
      <c r="EL82" s="2"/>
      <c r="EM82" s="2"/>
      <c r="EO82" s="33">
        <v>74</v>
      </c>
      <c r="EP82" s="33">
        <v>481.8</v>
      </c>
      <c r="EQ82" s="33">
        <v>421.94</v>
      </c>
      <c r="ER82" s="33">
        <v>77.02</v>
      </c>
      <c r="ES82" s="33">
        <v>86.36</v>
      </c>
      <c r="ET82" s="33">
        <v>350.49</v>
      </c>
      <c r="EU82" s="33">
        <v>338.49</v>
      </c>
      <c r="EV82" s="33">
        <v>101.42</v>
      </c>
      <c r="EW82" s="33">
        <v>136.94999999999999</v>
      </c>
      <c r="EX82" s="33">
        <v>56.54</v>
      </c>
      <c r="EY82" s="33">
        <v>1.01</v>
      </c>
    </row>
    <row r="83" spans="93:155" x14ac:dyDescent="0.45">
      <c r="CO83" s="65">
        <f t="shared" si="76"/>
        <v>150</v>
      </c>
      <c r="CP83" s="114">
        <f t="shared" si="64"/>
        <v>1.0940974020443605E-3</v>
      </c>
      <c r="CQ83" s="137">
        <f>VLOOKUP($CO83,  Obsv_Time!$B$10:$J$111, CQ$5, FALSE)</f>
        <v>0</v>
      </c>
      <c r="CR83" s="114">
        <f t="shared" si="65"/>
        <v>1.3208548301516156E-3</v>
      </c>
      <c r="CS83" s="137">
        <f>VLOOKUP($CO83,  Obsv_Time!$B$10:$J$111, CS$5, FALSE)</f>
        <v>1.0728174869250001E-3</v>
      </c>
      <c r="CT83" s="114">
        <f t="shared" si="66"/>
        <v>2.9545939539812362E-3</v>
      </c>
      <c r="CU83" s="137">
        <f>VLOOKUP($CO83,  Obsv_Time!$B$10:$J$111, CU$5, FALSE)</f>
        <v>3.3886213661493999E-3</v>
      </c>
      <c r="CV83" s="114">
        <f t="shared" si="67"/>
        <v>1.0229372946137739E-3</v>
      </c>
      <c r="CW83" s="137">
        <f>VLOOKUP($CO83,  Obsv_Time!$B$10:$J$111, CW$5, FALSE)</f>
        <v>0</v>
      </c>
      <c r="CX83" s="114">
        <f t="shared" si="68"/>
        <v>1.828246476745144E-3</v>
      </c>
      <c r="CY83" s="137">
        <f>VLOOKUP($CO83,  Obsv_Time!$B$10:$J$111, CY$5, FALSE)</f>
        <v>5.3071513864930001E-4</v>
      </c>
      <c r="CZ83" s="114">
        <f t="shared" si="69"/>
        <v>3.9646719194180733E-3</v>
      </c>
      <c r="DA83" s="137">
        <f>VLOOKUP($CO83,  Obsv_Time!$B$10:$J$111, DA$5, FALSE)</f>
        <v>3.8156736131492999E-3</v>
      </c>
      <c r="DB83" s="114"/>
      <c r="DC83" s="137"/>
      <c r="DD83" s="114"/>
      <c r="DE83" s="137"/>
      <c r="DF83" s="114"/>
      <c r="DG83" s="137"/>
      <c r="DI83" s="64">
        <f t="shared" si="77"/>
        <v>150</v>
      </c>
      <c r="DJ83" s="110">
        <f t="shared" si="70"/>
        <v>1.0940974020443605E-3</v>
      </c>
      <c r="DK83" s="110">
        <f t="shared" si="70"/>
        <v>7.8013786711708959E-4</v>
      </c>
      <c r="DL83" s="110">
        <f t="shared" si="70"/>
        <v>1.3208548301516156E-3</v>
      </c>
      <c r="DM83" s="110">
        <f t="shared" si="70"/>
        <v>2.9545939539812362E-3</v>
      </c>
      <c r="DN83" s="110">
        <f t="shared" si="70"/>
        <v>1.0229372946137739E-3</v>
      </c>
      <c r="DO83" s="110">
        <f t="shared" si="60"/>
        <v>1.522707868072937E-3</v>
      </c>
      <c r="DP83" s="110">
        <f t="shared" si="61"/>
        <v>1.828246476745144E-3</v>
      </c>
      <c r="DQ83" s="110">
        <f t="shared" si="62"/>
        <v>3.9646719194180733E-3</v>
      </c>
      <c r="DR83" s="110"/>
      <c r="DS83" s="113"/>
      <c r="DT83" s="110"/>
      <c r="DV83" s="62">
        <f>Obsv_Time!B86</f>
        <v>150</v>
      </c>
      <c r="DW83" s="57">
        <f t="shared" si="78"/>
        <v>151</v>
      </c>
      <c r="DX83" s="50">
        <f t="shared" si="71"/>
        <v>82.72999999999999</v>
      </c>
      <c r="DY83" s="50">
        <f t="shared" si="72"/>
        <v>58.99</v>
      </c>
      <c r="DZ83" s="50">
        <f t="shared" si="73"/>
        <v>14.04</v>
      </c>
      <c r="EA83" s="50">
        <f t="shared" si="74"/>
        <v>32.26</v>
      </c>
      <c r="EB83" s="50">
        <f t="shared" si="75"/>
        <v>99.25</v>
      </c>
      <c r="EC83" s="50">
        <f t="shared" si="79"/>
        <v>147.74</v>
      </c>
      <c r="ED83" s="50">
        <f t="shared" si="80"/>
        <v>26.62</v>
      </c>
      <c r="EE83" s="50">
        <f t="shared" si="81"/>
        <v>64.739999999999995</v>
      </c>
      <c r="EF83" s="50"/>
      <c r="EG83" s="106"/>
      <c r="EH83" s="2"/>
      <c r="EJ83" s="64">
        <f t="shared" si="82"/>
        <v>75</v>
      </c>
      <c r="EK83" s="57">
        <f t="shared" si="83"/>
        <v>75.5</v>
      </c>
      <c r="EL83" s="2"/>
      <c r="EM83" s="2"/>
      <c r="EO83" s="33">
        <v>75</v>
      </c>
      <c r="EP83" s="33">
        <v>556.91999999999996</v>
      </c>
      <c r="EQ83" s="33">
        <v>470.5</v>
      </c>
      <c r="ER83" s="33">
        <v>71.010000000000005</v>
      </c>
      <c r="ES83" s="33">
        <v>114.12</v>
      </c>
      <c r="ET83" s="33">
        <v>363.81</v>
      </c>
      <c r="EU83" s="33">
        <v>285.94</v>
      </c>
      <c r="EV83" s="33">
        <v>95.26</v>
      </c>
      <c r="EW83" s="33">
        <v>141.58000000000001</v>
      </c>
      <c r="EX83" s="33">
        <v>56.6</v>
      </c>
      <c r="EY83" s="33">
        <v>1.22</v>
      </c>
    </row>
    <row r="84" spans="93:155" x14ac:dyDescent="0.45">
      <c r="CO84" s="65">
        <f t="shared" si="76"/>
        <v>152</v>
      </c>
      <c r="CP84" s="114">
        <f t="shared" si="64"/>
        <v>9.7150241936635735E-4</v>
      </c>
      <c r="CQ84" s="137">
        <f>VLOOKUP($CO84,  Obsv_Time!$B$10:$J$111, CQ$5, FALSE)</f>
        <v>0</v>
      </c>
      <c r="CR84" s="114">
        <f t="shared" si="65"/>
        <v>1.6529500972766301E-3</v>
      </c>
      <c r="CS84" s="137">
        <f>VLOOKUP($CO84,  Obsv_Time!$B$10:$J$111, CS$5, FALSE)</f>
        <v>2.0115327879840001E-4</v>
      </c>
      <c r="CT84" s="114">
        <f t="shared" si="66"/>
        <v>3.0177889269585169E-3</v>
      </c>
      <c r="CU84" s="137">
        <f>VLOOKUP($CO84,  Obsv_Time!$B$10:$J$111, CU$5, FALSE)</f>
        <v>1.9172462992686999E-3</v>
      </c>
      <c r="CV84" s="114">
        <f t="shared" si="67"/>
        <v>1.276069183336336E-3</v>
      </c>
      <c r="CW84" s="137">
        <f>VLOOKUP($CO84,  Obsv_Time!$B$10:$J$111, CW$5, FALSE)</f>
        <v>0</v>
      </c>
      <c r="CX84" s="114">
        <f t="shared" si="68"/>
        <v>1.5782533446883325E-3</v>
      </c>
      <c r="CY84" s="137">
        <f>VLOOKUP($CO84,  Obsv_Time!$B$10:$J$111, CY$5, FALSE)</f>
        <v>1.6584848082790999E-3</v>
      </c>
      <c r="CZ84" s="114">
        <f t="shared" si="69"/>
        <v>3.9377263580256741E-3</v>
      </c>
      <c r="DA84" s="137">
        <f>VLOOKUP($CO84,  Obsv_Time!$B$10:$J$111, DA$5, FALSE)</f>
        <v>2.1803849217995998E-3</v>
      </c>
      <c r="DB84" s="114"/>
      <c r="DC84" s="137"/>
      <c r="DD84" s="114"/>
      <c r="DE84" s="137"/>
      <c r="DF84" s="114"/>
      <c r="DG84" s="137"/>
      <c r="DI84" s="64">
        <f t="shared" si="77"/>
        <v>152</v>
      </c>
      <c r="DJ84" s="110">
        <f t="shared" si="70"/>
        <v>9.7150241936635735E-4</v>
      </c>
      <c r="DK84" s="110">
        <f t="shared" si="70"/>
        <v>6.0080798954279338E-4</v>
      </c>
      <c r="DL84" s="110">
        <f t="shared" si="70"/>
        <v>1.6529500972766301E-3</v>
      </c>
      <c r="DM84" s="110">
        <f t="shared" si="70"/>
        <v>3.0177889269585169E-3</v>
      </c>
      <c r="DN84" s="110">
        <f t="shared" si="70"/>
        <v>1.276069183336336E-3</v>
      </c>
      <c r="DO84" s="110">
        <f t="shared" si="60"/>
        <v>1.2053654066003111E-3</v>
      </c>
      <c r="DP84" s="110">
        <f t="shared" si="61"/>
        <v>1.5782533446883325E-3</v>
      </c>
      <c r="DQ84" s="110">
        <f t="shared" si="62"/>
        <v>3.9377263580256741E-3</v>
      </c>
      <c r="DR84" s="110"/>
      <c r="DS84" s="113"/>
      <c r="DT84" s="110"/>
      <c r="DV84" s="62">
        <f>Obsv_Time!B87</f>
        <v>152</v>
      </c>
      <c r="DW84" s="57">
        <f t="shared" si="78"/>
        <v>153</v>
      </c>
      <c r="DX84" s="50">
        <f t="shared" si="71"/>
        <v>73.460000000000008</v>
      </c>
      <c r="DY84" s="50">
        <f t="shared" si="72"/>
        <v>45.43</v>
      </c>
      <c r="DZ84" s="50">
        <f t="shared" si="73"/>
        <v>17.57</v>
      </c>
      <c r="EA84" s="50">
        <f t="shared" si="74"/>
        <v>32.950000000000003</v>
      </c>
      <c r="EB84" s="50">
        <f t="shared" si="75"/>
        <v>123.81</v>
      </c>
      <c r="EC84" s="50">
        <f t="shared" si="79"/>
        <v>116.95</v>
      </c>
      <c r="ED84" s="50">
        <f t="shared" si="80"/>
        <v>22.98</v>
      </c>
      <c r="EE84" s="50">
        <f t="shared" si="81"/>
        <v>64.3</v>
      </c>
      <c r="EF84" s="50"/>
      <c r="EG84" s="106"/>
      <c r="EH84" s="2"/>
      <c r="EJ84" s="64">
        <f t="shared" si="82"/>
        <v>76</v>
      </c>
      <c r="EK84" s="57">
        <f t="shared" si="83"/>
        <v>76.5</v>
      </c>
      <c r="EL84" s="2"/>
      <c r="EM84" s="2"/>
      <c r="EO84" s="33">
        <v>76</v>
      </c>
      <c r="EP84" s="33">
        <v>451.92</v>
      </c>
      <c r="EQ84" s="33">
        <v>403.65</v>
      </c>
      <c r="ER84" s="33">
        <v>73.84</v>
      </c>
      <c r="ES84" s="33">
        <v>95.51</v>
      </c>
      <c r="ET84" s="33">
        <v>387.16</v>
      </c>
      <c r="EU84" s="33">
        <v>363.6</v>
      </c>
      <c r="EV84" s="33">
        <v>105.04</v>
      </c>
      <c r="EW84" s="33">
        <v>105.71</v>
      </c>
      <c r="EX84" s="33">
        <v>57.74</v>
      </c>
      <c r="EY84" s="33">
        <v>0.85</v>
      </c>
    </row>
    <row r="85" spans="93:155" x14ac:dyDescent="0.45">
      <c r="CO85" s="65">
        <f t="shared" si="76"/>
        <v>154</v>
      </c>
      <c r="CP85" s="114">
        <f t="shared" si="64"/>
        <v>6.3387028260590117E-4</v>
      </c>
      <c r="CQ85" s="137">
        <f>VLOOKUP($CO85,  Obsv_Time!$B$10:$J$111, CQ$5, FALSE)</f>
        <v>0</v>
      </c>
      <c r="CR85" s="114">
        <f t="shared" si="65"/>
        <v>9.7652942571038249E-4</v>
      </c>
      <c r="CS85" s="137">
        <f>VLOOKUP($CO85,  Obsv_Time!$B$10:$J$111, CS$5, FALSE)</f>
        <v>8.3813866166009996E-4</v>
      </c>
      <c r="CT85" s="114">
        <f t="shared" si="66"/>
        <v>2.4481183009894126E-3</v>
      </c>
      <c r="CU85" s="137">
        <f>VLOOKUP($CO85,  Obsv_Time!$B$10:$J$111, CU$5, FALSE)</f>
        <v>1.0255038344924999E-3</v>
      </c>
      <c r="CV85" s="114">
        <f t="shared" si="67"/>
        <v>1.2852421223006308E-3</v>
      </c>
      <c r="CW85" s="137">
        <f>VLOOKUP($CO85,  Obsv_Time!$B$10:$J$111, CW$5, FALSE)</f>
        <v>0</v>
      </c>
      <c r="CX85" s="114">
        <f t="shared" si="68"/>
        <v>1.476607785500398E-3</v>
      </c>
      <c r="CY85" s="137">
        <f>VLOOKUP($CO85,  Obsv_Time!$B$10:$J$111, CY$5, FALSE)</f>
        <v>4.312060501525E-4</v>
      </c>
      <c r="CZ85" s="114">
        <f t="shared" si="69"/>
        <v>3.0221896698066409E-3</v>
      </c>
      <c r="DA85" s="137">
        <f>VLOOKUP($CO85,  Obsv_Time!$B$10:$J$111, DA$5, FALSE)</f>
        <v>1.9707325254726999E-3</v>
      </c>
      <c r="DB85" s="114"/>
      <c r="DC85" s="137"/>
      <c r="DD85" s="114"/>
      <c r="DE85" s="137"/>
      <c r="DF85" s="114"/>
      <c r="DG85" s="137"/>
      <c r="DI85" s="64">
        <f t="shared" si="77"/>
        <v>154</v>
      </c>
      <c r="DJ85" s="110">
        <f t="shared" si="70"/>
        <v>6.3387028260590117E-4</v>
      </c>
      <c r="DK85" s="110">
        <f t="shared" si="70"/>
        <v>6.5820413030034833E-4</v>
      </c>
      <c r="DL85" s="110">
        <f t="shared" si="70"/>
        <v>9.7652942571038249E-4</v>
      </c>
      <c r="DM85" s="110">
        <f t="shared" si="70"/>
        <v>2.4481183009894126E-3</v>
      </c>
      <c r="DN85" s="110">
        <f t="shared" si="70"/>
        <v>1.2852421223006308E-3</v>
      </c>
      <c r="DO85" s="110">
        <f t="shared" si="60"/>
        <v>1.1479572380260167E-3</v>
      </c>
      <c r="DP85" s="110">
        <f t="shared" si="61"/>
        <v>1.476607785500398E-3</v>
      </c>
      <c r="DQ85" s="110">
        <f t="shared" si="62"/>
        <v>3.0221896698066409E-3</v>
      </c>
      <c r="DR85" s="110"/>
      <c r="DS85" s="113"/>
      <c r="DT85" s="110"/>
      <c r="DV85" s="62">
        <f>Obsv_Time!B88</f>
        <v>154</v>
      </c>
      <c r="DW85" s="57">
        <f t="shared" si="78"/>
        <v>155</v>
      </c>
      <c r="DX85" s="50">
        <f t="shared" si="71"/>
        <v>47.93</v>
      </c>
      <c r="DY85" s="50">
        <f t="shared" si="72"/>
        <v>49.769999999999996</v>
      </c>
      <c r="DZ85" s="50">
        <f t="shared" si="73"/>
        <v>10.379999999999999</v>
      </c>
      <c r="EA85" s="50">
        <f t="shared" si="74"/>
        <v>26.73</v>
      </c>
      <c r="EB85" s="50">
        <f t="shared" si="75"/>
        <v>124.7</v>
      </c>
      <c r="EC85" s="50">
        <f t="shared" si="79"/>
        <v>111.38</v>
      </c>
      <c r="ED85" s="50">
        <f t="shared" si="80"/>
        <v>21.5</v>
      </c>
      <c r="EE85" s="50">
        <f t="shared" si="81"/>
        <v>49.35</v>
      </c>
      <c r="EF85" s="50"/>
      <c r="EG85" s="106"/>
      <c r="EH85" s="2"/>
      <c r="EJ85" s="64">
        <f t="shared" si="82"/>
        <v>77</v>
      </c>
      <c r="EK85" s="57">
        <f t="shared" si="83"/>
        <v>77.5</v>
      </c>
      <c r="EL85" s="2"/>
      <c r="EM85" s="2"/>
      <c r="EO85" s="33">
        <v>77</v>
      </c>
      <c r="EP85" s="33">
        <v>487.26</v>
      </c>
      <c r="EQ85" s="33">
        <v>369.73</v>
      </c>
      <c r="ER85" s="33">
        <v>88.45</v>
      </c>
      <c r="ES85" s="33">
        <v>65.94</v>
      </c>
      <c r="ET85" s="33">
        <v>301.04000000000002</v>
      </c>
      <c r="EU85" s="33">
        <v>273.2</v>
      </c>
      <c r="EV85" s="33">
        <v>95.22</v>
      </c>
      <c r="EW85" s="33">
        <v>115.3</v>
      </c>
      <c r="EX85" s="33">
        <v>59.61</v>
      </c>
      <c r="EY85" s="33">
        <v>0.91</v>
      </c>
    </row>
    <row r="86" spans="93:155" x14ac:dyDescent="0.45">
      <c r="CO86" s="65">
        <f t="shared" si="76"/>
        <v>156</v>
      </c>
      <c r="CP86" s="114">
        <f t="shared" si="64"/>
        <v>4.6181410950548867E-4</v>
      </c>
      <c r="CQ86" s="137">
        <f>VLOOKUP($CO86,  Obsv_Time!$B$10:$J$111, CQ$5, FALSE)</f>
        <v>0</v>
      </c>
      <c r="CR86" s="114">
        <f t="shared" si="65"/>
        <v>6.519603969338103E-4</v>
      </c>
      <c r="CS86" s="137">
        <f>VLOOKUP($CO86,  Obsv_Time!$B$10:$J$111, CS$5, FALSE)</f>
        <v>2.6820437173119999E-4</v>
      </c>
      <c r="CT86" s="114">
        <f t="shared" si="66"/>
        <v>2.2667762046198266E-3</v>
      </c>
      <c r="CU86" s="137">
        <f>VLOOKUP($CO86,  Obsv_Time!$B$10:$J$111, CU$5, FALSE)</f>
        <v>1.8682004637060799E-2</v>
      </c>
      <c r="CV86" s="114">
        <f t="shared" si="67"/>
        <v>1.361717635913066E-3</v>
      </c>
      <c r="CW86" s="137">
        <f>VLOOKUP($CO86,  Obsv_Time!$B$10:$J$111, CW$5, FALSE)</f>
        <v>0</v>
      </c>
      <c r="CX86" s="114">
        <f t="shared" si="68"/>
        <v>1.718359385731161E-3</v>
      </c>
      <c r="CY86" s="137">
        <f>VLOOKUP($CO86,  Obsv_Time!$B$10:$J$111, CY$5, FALSE)</f>
        <v>1.028260581133E-3</v>
      </c>
      <c r="CZ86" s="114">
        <f t="shared" si="69"/>
        <v>2.9774845338601599E-3</v>
      </c>
      <c r="DA86" s="137">
        <f>VLOOKUP($CO86,  Obsv_Time!$B$10:$J$111, DA$5, FALSE)</f>
        <v>1.9497672858400698E-2</v>
      </c>
      <c r="DB86" s="114"/>
      <c r="DC86" s="137"/>
      <c r="DD86" s="114"/>
      <c r="DE86" s="137"/>
      <c r="DF86" s="114"/>
      <c r="DG86" s="137"/>
      <c r="DI86" s="64">
        <f t="shared" si="77"/>
        <v>156</v>
      </c>
      <c r="DJ86" s="110">
        <f t="shared" si="70"/>
        <v>4.6181410950548867E-4</v>
      </c>
      <c r="DK86" s="110">
        <f t="shared" si="70"/>
        <v>4.5824338185467288E-4</v>
      </c>
      <c r="DL86" s="110">
        <f t="shared" si="70"/>
        <v>6.519603969338103E-4</v>
      </c>
      <c r="DM86" s="110">
        <f t="shared" si="70"/>
        <v>2.2667762046198266E-3</v>
      </c>
      <c r="DN86" s="110">
        <f t="shared" si="70"/>
        <v>1.361717635913066E-3</v>
      </c>
      <c r="DO86" s="110">
        <f t="shared" ref="DO86:DO108" si="84">EC86/EC$4</f>
        <v>1.6206212615120386E-3</v>
      </c>
      <c r="DP86" s="110">
        <f t="shared" ref="DP86:DP108" si="85">ED86/ED$4</f>
        <v>1.718359385731161E-3</v>
      </c>
      <c r="DQ86" s="110">
        <f t="shared" ref="DQ86:DQ108" si="86">EE86/EE$4</f>
        <v>2.9774845338601599E-3</v>
      </c>
      <c r="DR86" s="110"/>
      <c r="DS86" s="113"/>
      <c r="DT86" s="110"/>
      <c r="DV86" s="62">
        <f>Obsv_Time!B89</f>
        <v>156</v>
      </c>
      <c r="DW86" s="57">
        <f t="shared" si="78"/>
        <v>157</v>
      </c>
      <c r="DX86" s="50">
        <f t="shared" si="71"/>
        <v>34.92</v>
      </c>
      <c r="DY86" s="50">
        <f t="shared" si="72"/>
        <v>34.65</v>
      </c>
      <c r="DZ86" s="50">
        <f t="shared" si="73"/>
        <v>6.93</v>
      </c>
      <c r="EA86" s="50">
        <f t="shared" si="74"/>
        <v>24.75</v>
      </c>
      <c r="EB86" s="50">
        <f t="shared" si="75"/>
        <v>132.12</v>
      </c>
      <c r="EC86" s="50">
        <f t="shared" si="79"/>
        <v>157.24</v>
      </c>
      <c r="ED86" s="50">
        <f t="shared" si="80"/>
        <v>25.020000000000003</v>
      </c>
      <c r="EE86" s="50">
        <f t="shared" si="81"/>
        <v>48.620000000000005</v>
      </c>
      <c r="EF86" s="50"/>
      <c r="EG86" s="106"/>
      <c r="EH86" s="2"/>
      <c r="EJ86" s="64">
        <f t="shared" si="82"/>
        <v>78</v>
      </c>
      <c r="EK86" s="57">
        <f t="shared" si="83"/>
        <v>78.5</v>
      </c>
      <c r="EL86" s="2"/>
      <c r="EM86" s="2"/>
      <c r="EO86" s="33">
        <v>78</v>
      </c>
      <c r="EP86" s="33">
        <v>548.9</v>
      </c>
      <c r="EQ86" s="33">
        <v>347.96</v>
      </c>
      <c r="ER86" s="33">
        <v>77.69</v>
      </c>
      <c r="ES86" s="33">
        <v>74.42</v>
      </c>
      <c r="ET86" s="33">
        <v>261.69</v>
      </c>
      <c r="EU86" s="33">
        <v>252.63</v>
      </c>
      <c r="EV86" s="33">
        <v>82.8</v>
      </c>
      <c r="EW86" s="33">
        <v>107.24</v>
      </c>
      <c r="EX86" s="33">
        <v>60.4</v>
      </c>
      <c r="EY86" s="33">
        <v>0.98</v>
      </c>
    </row>
    <row r="87" spans="93:155" x14ac:dyDescent="0.45">
      <c r="CO87" s="65">
        <f t="shared" si="76"/>
        <v>158</v>
      </c>
      <c r="CP87" s="114">
        <f t="shared" si="64"/>
        <v>4.9514090091310121E-4</v>
      </c>
      <c r="CQ87" s="137">
        <f>VLOOKUP($CO87,  Obsv_Time!$B$10:$J$111, CQ$5, FALSE)</f>
        <v>0</v>
      </c>
      <c r="CR87" s="114">
        <f t="shared" si="65"/>
        <v>6.5572351610803151E-4</v>
      </c>
      <c r="CS87" s="137">
        <f>VLOOKUP($CO87,  Obsv_Time!$B$10:$J$111, CS$5, FALSE)</f>
        <v>4.0230655759680001E-4</v>
      </c>
      <c r="CT87" s="114">
        <f t="shared" si="66"/>
        <v>3.3685668204411E-3</v>
      </c>
      <c r="CU87" s="137">
        <f>VLOOKUP($CO87,  Obsv_Time!$B$10:$J$111, CU$5, FALSE)</f>
        <v>5.6179775280897999E-3</v>
      </c>
      <c r="CV87" s="114">
        <f t="shared" si="67"/>
        <v>6.3386038910576419E-4</v>
      </c>
      <c r="CW87" s="137">
        <f>VLOOKUP($CO87,  Obsv_Time!$B$10:$J$111, CW$5, FALSE)</f>
        <v>0</v>
      </c>
      <c r="CX87" s="114">
        <f t="shared" si="68"/>
        <v>1.7966539380786237E-3</v>
      </c>
      <c r="CY87" s="137">
        <f>VLOOKUP($CO87,  Obsv_Time!$B$10:$J$111, CY$5, FALSE)</f>
        <v>9.9509088496749302E-5</v>
      </c>
      <c r="CZ87" s="114">
        <f t="shared" si="69"/>
        <v>4.3688553403040684E-3</v>
      </c>
      <c r="DA87" s="137">
        <f>VLOOKUP($CO87,  Obsv_Time!$B$10:$J$111, DA$5, FALSE)</f>
        <v>6.6669462031950996E-3</v>
      </c>
      <c r="DB87" s="114"/>
      <c r="DC87" s="137"/>
      <c r="DD87" s="114"/>
      <c r="DE87" s="137"/>
      <c r="DF87" s="114"/>
      <c r="DG87" s="137"/>
      <c r="DI87" s="64">
        <f t="shared" si="77"/>
        <v>158</v>
      </c>
      <c r="DJ87" s="110">
        <f t="shared" si="70"/>
        <v>4.9514090091310121E-4</v>
      </c>
      <c r="DK87" s="110">
        <f t="shared" si="70"/>
        <v>3.7016543313455398E-4</v>
      </c>
      <c r="DL87" s="110">
        <f t="shared" si="70"/>
        <v>6.5572351610803151E-4</v>
      </c>
      <c r="DM87" s="110">
        <f t="shared" si="70"/>
        <v>3.3685668204411E-3</v>
      </c>
      <c r="DN87" s="110">
        <f t="shared" si="70"/>
        <v>6.3386038910576419E-4</v>
      </c>
      <c r="DO87" s="110">
        <f t="shared" si="84"/>
        <v>1.6004201824446028E-3</v>
      </c>
      <c r="DP87" s="110">
        <f t="shared" si="85"/>
        <v>1.7966539380786237E-3</v>
      </c>
      <c r="DQ87" s="110">
        <f t="shared" si="86"/>
        <v>4.3688553403040684E-3</v>
      </c>
      <c r="DR87" s="110"/>
      <c r="DS87" s="113"/>
      <c r="DT87" s="110"/>
      <c r="DV87" s="62">
        <f>Obsv_Time!B90</f>
        <v>158</v>
      </c>
      <c r="DW87" s="57">
        <f t="shared" si="78"/>
        <v>159</v>
      </c>
      <c r="DX87" s="50">
        <f t="shared" si="71"/>
        <v>37.44</v>
      </c>
      <c r="DY87" s="50">
        <f t="shared" si="72"/>
        <v>27.990000000000002</v>
      </c>
      <c r="DZ87" s="50">
        <f t="shared" si="73"/>
        <v>6.9700000000000006</v>
      </c>
      <c r="EA87" s="50">
        <f t="shared" si="74"/>
        <v>36.78</v>
      </c>
      <c r="EB87" s="50">
        <f t="shared" si="75"/>
        <v>61.5</v>
      </c>
      <c r="EC87" s="50">
        <f t="shared" si="79"/>
        <v>155.28</v>
      </c>
      <c r="ED87" s="50">
        <f t="shared" si="80"/>
        <v>26.16</v>
      </c>
      <c r="EE87" s="50">
        <f t="shared" si="81"/>
        <v>71.34</v>
      </c>
      <c r="EF87" s="50"/>
      <c r="EG87" s="106"/>
      <c r="EH87" s="2"/>
      <c r="EJ87" s="64">
        <f t="shared" si="82"/>
        <v>79</v>
      </c>
      <c r="EK87" s="57">
        <f t="shared" si="83"/>
        <v>79.5</v>
      </c>
      <c r="EL87" s="2"/>
      <c r="EM87" s="2"/>
      <c r="EO87" s="33">
        <v>79</v>
      </c>
      <c r="EP87" s="33">
        <v>527.97</v>
      </c>
      <c r="EQ87" s="33">
        <v>456.62</v>
      </c>
      <c r="ER87" s="33">
        <v>63.46</v>
      </c>
      <c r="ES87" s="33">
        <v>77.62</v>
      </c>
      <c r="ET87" s="33">
        <v>381.4</v>
      </c>
      <c r="EU87" s="33">
        <v>296.36</v>
      </c>
      <c r="EV87" s="33">
        <v>83.43</v>
      </c>
      <c r="EW87" s="33">
        <v>128.29</v>
      </c>
      <c r="EX87" s="33">
        <v>57.5</v>
      </c>
      <c r="EY87" s="33">
        <v>0.88</v>
      </c>
    </row>
    <row r="88" spans="93:155" x14ac:dyDescent="0.45">
      <c r="CO88" s="65">
        <f t="shared" si="76"/>
        <v>160</v>
      </c>
      <c r="CP88" s="114">
        <f t="shared" si="64"/>
        <v>4.0190523447513742E-4</v>
      </c>
      <c r="CQ88" s="137">
        <f>VLOOKUP($CO88,  Obsv_Time!$B$10:$J$111, CQ$5, FALSE)</f>
        <v>0</v>
      </c>
      <c r="CR88" s="114">
        <f t="shared" si="65"/>
        <v>4.9673173099718882E-4</v>
      </c>
      <c r="CS88" s="137">
        <f>VLOOKUP($CO88,  Obsv_Time!$B$10:$J$111, CS$5, FALSE)</f>
        <v>3.6542845648383998E-3</v>
      </c>
      <c r="CT88" s="114">
        <f t="shared" si="66"/>
        <v>2.8181294471172551E-3</v>
      </c>
      <c r="CU88" s="137">
        <f>VLOOKUP($CO88,  Obsv_Time!$B$10:$J$111, CU$5, FALSE)</f>
        <v>3.2548599964330001E-3</v>
      </c>
      <c r="CV88" s="114">
        <f t="shared" si="67"/>
        <v>4.9368963639294481E-4</v>
      </c>
      <c r="CW88" s="137">
        <f>VLOOKUP($CO88,  Obsv_Time!$B$10:$J$111, CW$5, FALSE)</f>
        <v>0</v>
      </c>
      <c r="CX88" s="114">
        <f t="shared" si="68"/>
        <v>1.2197467102552126E-3</v>
      </c>
      <c r="CY88" s="137">
        <f>VLOOKUP($CO88,  Obsv_Time!$B$10:$J$111, CY$5, FALSE)</f>
        <v>3.3169696165583101E-5</v>
      </c>
      <c r="CZ88" s="114">
        <f t="shared" si="69"/>
        <v>4.6879152831549821E-3</v>
      </c>
      <c r="DA88" s="137">
        <f>VLOOKUP($CO88,  Obsv_Time!$B$10:$J$111, DA$5, FALSE)</f>
        <v>6.4153633276028002E-3</v>
      </c>
      <c r="DB88" s="114"/>
      <c r="DC88" s="137"/>
      <c r="DD88" s="114"/>
      <c r="DE88" s="137"/>
      <c r="DF88" s="114"/>
      <c r="DG88" s="137"/>
      <c r="DI88" s="64">
        <f t="shared" si="77"/>
        <v>160</v>
      </c>
      <c r="DJ88" s="110">
        <f t="shared" si="70"/>
        <v>4.0190523447513742E-4</v>
      </c>
      <c r="DK88" s="110">
        <f t="shared" si="70"/>
        <v>2.1173092477614177E-4</v>
      </c>
      <c r="DL88" s="110">
        <f t="shared" si="70"/>
        <v>4.9673173099718882E-4</v>
      </c>
      <c r="DM88" s="110">
        <f t="shared" si="70"/>
        <v>2.8181294471172551E-3</v>
      </c>
      <c r="DN88" s="110">
        <f t="shared" si="70"/>
        <v>4.9368963639294481E-4</v>
      </c>
      <c r="DO88" s="110">
        <f t="shared" si="84"/>
        <v>1.343887091634156E-3</v>
      </c>
      <c r="DP88" s="110">
        <f t="shared" si="85"/>
        <v>1.2197467102552126E-3</v>
      </c>
      <c r="DQ88" s="110">
        <f t="shared" si="86"/>
        <v>4.6879152831549821E-3</v>
      </c>
      <c r="DR88" s="110"/>
      <c r="DS88" s="113"/>
      <c r="DT88" s="110"/>
      <c r="DV88" s="62">
        <f>Obsv_Time!B91</f>
        <v>160</v>
      </c>
      <c r="DW88" s="57">
        <f t="shared" si="78"/>
        <v>161</v>
      </c>
      <c r="DX88" s="50">
        <f t="shared" si="71"/>
        <v>30.39</v>
      </c>
      <c r="DY88" s="50">
        <f t="shared" si="72"/>
        <v>16.009999999999998</v>
      </c>
      <c r="DZ88" s="50">
        <f t="shared" si="73"/>
        <v>5.28</v>
      </c>
      <c r="EA88" s="50">
        <f t="shared" si="74"/>
        <v>30.77</v>
      </c>
      <c r="EB88" s="50">
        <f t="shared" si="75"/>
        <v>47.9</v>
      </c>
      <c r="EC88" s="50">
        <f t="shared" si="79"/>
        <v>130.38999999999999</v>
      </c>
      <c r="ED88" s="50">
        <f t="shared" si="80"/>
        <v>17.760000000000002</v>
      </c>
      <c r="EE88" s="50">
        <f t="shared" si="81"/>
        <v>76.55</v>
      </c>
      <c r="EF88" s="50"/>
      <c r="EG88" s="106"/>
      <c r="EH88" s="2"/>
      <c r="EJ88" s="64">
        <f t="shared" si="82"/>
        <v>80</v>
      </c>
      <c r="EK88" s="57">
        <f t="shared" si="83"/>
        <v>80.5</v>
      </c>
      <c r="EL88" s="2"/>
      <c r="EM88" s="2"/>
      <c r="EO88" s="33">
        <v>80</v>
      </c>
      <c r="EP88" s="33">
        <v>526.91999999999996</v>
      </c>
      <c r="EQ88" s="33">
        <v>322.68</v>
      </c>
      <c r="ER88" s="33">
        <v>57.8</v>
      </c>
      <c r="ES88" s="33">
        <v>98.69</v>
      </c>
      <c r="ET88" s="33">
        <v>359.74</v>
      </c>
      <c r="EU88" s="33">
        <v>329.78</v>
      </c>
      <c r="EV88" s="33">
        <v>85.07</v>
      </c>
      <c r="EW88" s="33">
        <v>134.66999999999999</v>
      </c>
      <c r="EX88" s="33">
        <v>56.64</v>
      </c>
      <c r="EY88" s="33">
        <v>0.62</v>
      </c>
    </row>
    <row r="89" spans="93:155" x14ac:dyDescent="0.45">
      <c r="CO89" s="65">
        <f t="shared" si="76"/>
        <v>162</v>
      </c>
      <c r="CP89" s="114">
        <f t="shared" si="64"/>
        <v>3.273167013247664E-4</v>
      </c>
      <c r="CQ89" s="137">
        <f>VLOOKUP($CO89,  Obsv_Time!$B$10:$J$111, CQ$5, FALSE)</f>
        <v>0</v>
      </c>
      <c r="CR89" s="114">
        <f t="shared" si="65"/>
        <v>3.6031866093167293E-4</v>
      </c>
      <c r="CS89" s="137">
        <f>VLOOKUP($CO89,  Obsv_Time!$B$10:$J$111, CS$5, FALSE)</f>
        <v>1.0392919404586E-3</v>
      </c>
      <c r="CT89" s="114">
        <f t="shared" si="66"/>
        <v>2.2933364106537558E-3</v>
      </c>
      <c r="CU89" s="137">
        <f>VLOOKUP($CO89,  Obsv_Time!$B$10:$J$111, CU$5, FALSE)</f>
        <v>2.8981630105225E-3</v>
      </c>
      <c r="CV89" s="114">
        <f t="shared" si="67"/>
        <v>3.9835291120224038E-4</v>
      </c>
      <c r="CW89" s="137">
        <f>VLOOKUP($CO89,  Obsv_Time!$B$10:$J$111, CW$5, FALSE)</f>
        <v>0</v>
      </c>
      <c r="CX89" s="114">
        <f t="shared" si="68"/>
        <v>8.7016840196697874E-4</v>
      </c>
      <c r="CY89" s="137">
        <f>VLOOKUP($CO89,  Obsv_Time!$B$10:$J$111, CY$5, FALSE)</f>
        <v>2.9852726549023999E-3</v>
      </c>
      <c r="CZ89" s="114">
        <f t="shared" si="69"/>
        <v>5.0265719979276412E-3</v>
      </c>
      <c r="DA89" s="137">
        <f>VLOOKUP($CO89,  Obsv_Time!$B$10:$J$111, DA$5, FALSE)</f>
        <v>3.8156736131492999E-3</v>
      </c>
      <c r="DB89" s="114"/>
      <c r="DC89" s="137"/>
      <c r="DD89" s="114"/>
      <c r="DE89" s="137"/>
      <c r="DF89" s="114"/>
      <c r="DG89" s="137"/>
      <c r="DI89" s="64">
        <f t="shared" si="77"/>
        <v>162</v>
      </c>
      <c r="DJ89" s="110">
        <f t="shared" ref="DJ89:DN105" si="87">DX89/DX$4</f>
        <v>3.273167013247664E-4</v>
      </c>
      <c r="DK89" s="110">
        <f t="shared" si="87"/>
        <v>1.7893313005753895E-4</v>
      </c>
      <c r="DL89" s="110">
        <f t="shared" si="87"/>
        <v>3.6031866093167293E-4</v>
      </c>
      <c r="DM89" s="110">
        <f t="shared" si="87"/>
        <v>2.2933364106537558E-3</v>
      </c>
      <c r="DN89" s="110">
        <f t="shared" si="87"/>
        <v>3.9835291120224038E-4</v>
      </c>
      <c r="DO89" s="110">
        <f t="shared" si="84"/>
        <v>1.1753729881889652E-3</v>
      </c>
      <c r="DP89" s="110">
        <f t="shared" si="85"/>
        <v>8.7016840196697874E-4</v>
      </c>
      <c r="DQ89" s="110">
        <f t="shared" si="86"/>
        <v>5.0265719979276412E-3</v>
      </c>
      <c r="DR89" s="110"/>
      <c r="DS89" s="113"/>
      <c r="DT89" s="110"/>
      <c r="DV89" s="62">
        <f>Obsv_Time!B92</f>
        <v>162</v>
      </c>
      <c r="DW89" s="57">
        <f t="shared" si="78"/>
        <v>163</v>
      </c>
      <c r="DX89" s="50">
        <f t="shared" si="71"/>
        <v>24.75</v>
      </c>
      <c r="DY89" s="50">
        <f t="shared" si="72"/>
        <v>13.530000000000001</v>
      </c>
      <c r="DZ89" s="50">
        <f t="shared" si="73"/>
        <v>3.83</v>
      </c>
      <c r="EA89" s="50">
        <f t="shared" si="74"/>
        <v>25.04</v>
      </c>
      <c r="EB89" s="50">
        <f t="shared" si="75"/>
        <v>38.65</v>
      </c>
      <c r="EC89" s="50">
        <f t="shared" si="79"/>
        <v>114.04</v>
      </c>
      <c r="ED89" s="50">
        <f t="shared" si="80"/>
        <v>12.67</v>
      </c>
      <c r="EE89" s="50">
        <f t="shared" si="81"/>
        <v>82.08</v>
      </c>
      <c r="EF89" s="50"/>
      <c r="EG89" s="106"/>
      <c r="EH89" s="2"/>
      <c r="EJ89" s="64">
        <f t="shared" si="82"/>
        <v>81</v>
      </c>
      <c r="EK89" s="57">
        <f t="shared" si="83"/>
        <v>81.5</v>
      </c>
      <c r="EL89" s="2"/>
      <c r="EM89" s="2"/>
      <c r="EO89" s="33">
        <v>81</v>
      </c>
      <c r="EP89" s="33">
        <v>442.12</v>
      </c>
      <c r="EQ89" s="33">
        <v>352.54</v>
      </c>
      <c r="ER89" s="33">
        <v>64.510000000000005</v>
      </c>
      <c r="ES89" s="33">
        <v>58.28</v>
      </c>
      <c r="ET89" s="33">
        <v>397.25</v>
      </c>
      <c r="EU89" s="33">
        <v>367.22</v>
      </c>
      <c r="EV89" s="33">
        <v>97.28</v>
      </c>
      <c r="EW89" s="33">
        <v>128.74</v>
      </c>
      <c r="EX89" s="33">
        <v>51.17</v>
      </c>
      <c r="EY89" s="33">
        <v>0.61</v>
      </c>
    </row>
    <row r="90" spans="93:155" x14ac:dyDescent="0.45">
      <c r="CO90" s="65">
        <f t="shared" si="76"/>
        <v>164</v>
      </c>
      <c r="CP90" s="114">
        <f t="shared" si="64"/>
        <v>1.8409084777538378E-4</v>
      </c>
      <c r="CQ90" s="137">
        <f>VLOOKUP($CO90,  Obsv_Time!$B$10:$J$111, CQ$5, FALSE)</f>
        <v>0</v>
      </c>
      <c r="CR90" s="114">
        <f t="shared" si="65"/>
        <v>2.7000380075036591E-4</v>
      </c>
      <c r="CS90" s="137">
        <f>VLOOKUP($CO90,  Obsv_Time!$B$10:$J$111, CS$5, FALSE)</f>
        <v>6.7051092932814797E-5</v>
      </c>
      <c r="CT90" s="114">
        <f t="shared" si="66"/>
        <v>1.9517172089070103E-3</v>
      </c>
      <c r="CU90" s="137">
        <f>VLOOKUP($CO90,  Obsv_Time!$B$10:$J$111, CU$5, FALSE)</f>
        <v>0</v>
      </c>
      <c r="CV90" s="114">
        <f t="shared" si="67"/>
        <v>4.3154039824159915E-4</v>
      </c>
      <c r="CW90" s="137">
        <f>VLOOKUP($CO90,  Obsv_Time!$B$10:$J$111, CW$5, FALSE)</f>
        <v>0</v>
      </c>
      <c r="CX90" s="114">
        <f t="shared" si="68"/>
        <v>1.0940633499079693E-3</v>
      </c>
      <c r="CY90" s="137">
        <f>VLOOKUP($CO90,  Obsv_Time!$B$10:$J$111, CY$5, FALSE)</f>
        <v>1.990181769934E-4</v>
      </c>
      <c r="CZ90" s="114">
        <f t="shared" si="69"/>
        <v>3.0326004548900678E-3</v>
      </c>
      <c r="DA90" s="137">
        <f>VLOOKUP($CO90,  Obsv_Time!$B$10:$J$111, DA$5, FALSE)</f>
        <v>2.5158287559220001E-4</v>
      </c>
      <c r="DB90" s="114"/>
      <c r="DC90" s="137"/>
      <c r="DD90" s="114"/>
      <c r="DE90" s="137"/>
      <c r="DF90" s="114"/>
      <c r="DG90" s="137"/>
      <c r="DI90" s="64">
        <f t="shared" si="77"/>
        <v>164</v>
      </c>
      <c r="DJ90" s="110">
        <f t="shared" si="87"/>
        <v>1.8409084777538378E-4</v>
      </c>
      <c r="DK90" s="110">
        <f t="shared" si="87"/>
        <v>1.3370391314720758E-4</v>
      </c>
      <c r="DL90" s="110">
        <f t="shared" si="87"/>
        <v>2.7000380075036591E-4</v>
      </c>
      <c r="DM90" s="110">
        <f t="shared" si="87"/>
        <v>1.9517172089070103E-3</v>
      </c>
      <c r="DN90" s="110">
        <f t="shared" si="87"/>
        <v>4.3154039824159915E-4</v>
      </c>
      <c r="DO90" s="110">
        <f t="shared" si="84"/>
        <v>1.0675651886760172E-3</v>
      </c>
      <c r="DP90" s="110">
        <f t="shared" si="85"/>
        <v>1.0940633499079693E-3</v>
      </c>
      <c r="DQ90" s="110">
        <f t="shared" si="86"/>
        <v>3.0326004548900678E-3</v>
      </c>
      <c r="DR90" s="110"/>
      <c r="DS90" s="113"/>
      <c r="DT90" s="110"/>
      <c r="DV90" s="62">
        <f>Obsv_Time!B93</f>
        <v>164</v>
      </c>
      <c r="DW90" s="57">
        <f t="shared" si="78"/>
        <v>165</v>
      </c>
      <c r="DX90" s="50">
        <f t="shared" si="71"/>
        <v>13.92</v>
      </c>
      <c r="DY90" s="50">
        <f t="shared" si="72"/>
        <v>10.11</v>
      </c>
      <c r="DZ90" s="50">
        <f t="shared" si="73"/>
        <v>2.87</v>
      </c>
      <c r="EA90" s="50">
        <f t="shared" si="74"/>
        <v>21.310000000000002</v>
      </c>
      <c r="EB90" s="50">
        <f t="shared" si="75"/>
        <v>41.870000000000005</v>
      </c>
      <c r="EC90" s="50">
        <f t="shared" si="79"/>
        <v>103.58</v>
      </c>
      <c r="ED90" s="50">
        <f t="shared" si="80"/>
        <v>15.93</v>
      </c>
      <c r="EE90" s="50">
        <f t="shared" si="81"/>
        <v>49.519999999999996</v>
      </c>
      <c r="EF90" s="50"/>
      <c r="EG90" s="106"/>
      <c r="EH90" s="2"/>
      <c r="EJ90" s="64">
        <f t="shared" si="82"/>
        <v>82</v>
      </c>
      <c r="EK90" s="57">
        <f t="shared" si="83"/>
        <v>82.5</v>
      </c>
      <c r="EL90" s="2"/>
      <c r="EM90" s="2"/>
      <c r="EO90" s="33">
        <v>82</v>
      </c>
      <c r="EP90" s="33">
        <v>467.82</v>
      </c>
      <c r="EQ90" s="33">
        <v>371.26</v>
      </c>
      <c r="ER90" s="33">
        <v>59.08</v>
      </c>
      <c r="ES90" s="33">
        <v>62.52</v>
      </c>
      <c r="ET90" s="33">
        <v>419.67</v>
      </c>
      <c r="EU90" s="33">
        <v>367.05</v>
      </c>
      <c r="EV90" s="33">
        <v>91.53</v>
      </c>
      <c r="EW90" s="33">
        <v>108.37</v>
      </c>
      <c r="EX90" s="33">
        <v>51.06</v>
      </c>
      <c r="EY90" s="33">
        <v>0.47</v>
      </c>
    </row>
    <row r="91" spans="93:155" x14ac:dyDescent="0.45">
      <c r="CO91" s="65">
        <f t="shared" si="76"/>
        <v>166</v>
      </c>
      <c r="CP91" s="114">
        <f t="shared" si="64"/>
        <v>1.4349035189388753E-4</v>
      </c>
      <c r="CQ91" s="137">
        <f>VLOOKUP($CO91,  Obsv_Time!$B$10:$J$111, CQ$5, FALSE)</f>
        <v>0</v>
      </c>
      <c r="CR91" s="114">
        <f t="shared" si="65"/>
        <v>2.0697155458216201E-4</v>
      </c>
      <c r="CS91" s="137">
        <f>VLOOKUP($CO91,  Obsv_Time!$B$10:$J$111, CS$5, FALSE)</f>
        <v>1.005766393992E-4</v>
      </c>
      <c r="CT91" s="114">
        <f t="shared" si="66"/>
        <v>1.8555509456807144E-3</v>
      </c>
      <c r="CU91" s="137">
        <f>VLOOKUP($CO91,  Obsv_Time!$B$10:$J$111, CU$5, FALSE)</f>
        <v>5.6179775280897999E-3</v>
      </c>
      <c r="CV91" s="114">
        <f t="shared" si="67"/>
        <v>3.0425298677076685E-4</v>
      </c>
      <c r="CW91" s="137">
        <f>VLOOKUP($CO91,  Obsv_Time!$B$10:$J$111, CW$5, FALSE)</f>
        <v>0</v>
      </c>
      <c r="CX91" s="114">
        <f t="shared" si="68"/>
        <v>9.0656850086536054E-4</v>
      </c>
      <c r="CY91" s="137">
        <f>VLOOKUP($CO91,  Obsv_Time!$B$10:$J$111, CY$5, FALSE)</f>
        <v>5.9705453098040002E-4</v>
      </c>
      <c r="CZ91" s="114">
        <f t="shared" si="69"/>
        <v>2.2217840166278611E-3</v>
      </c>
      <c r="DA91" s="137">
        <f>VLOOKUP($CO91,  Obsv_Time!$B$10:$J$111, DA$5, FALSE)</f>
        <v>3.5640907375570998E-3</v>
      </c>
      <c r="DB91" s="114"/>
      <c r="DC91" s="137"/>
      <c r="DD91" s="114"/>
      <c r="DE91" s="137"/>
      <c r="DF91" s="114"/>
      <c r="DG91" s="137"/>
      <c r="DI91" s="64">
        <f t="shared" si="77"/>
        <v>166</v>
      </c>
      <c r="DJ91" s="110">
        <f t="shared" si="87"/>
        <v>1.4349035189388753E-4</v>
      </c>
      <c r="DK91" s="110">
        <f t="shared" si="87"/>
        <v>9.1913174715439449E-5</v>
      </c>
      <c r="DL91" s="110">
        <f t="shared" si="87"/>
        <v>2.0697155458216201E-4</v>
      </c>
      <c r="DM91" s="110">
        <f t="shared" si="87"/>
        <v>1.8555509456807144E-3</v>
      </c>
      <c r="DN91" s="110">
        <f t="shared" si="87"/>
        <v>3.0425298677076685E-4</v>
      </c>
      <c r="DO91" s="110">
        <f t="shared" si="84"/>
        <v>7.741342085485196E-4</v>
      </c>
      <c r="DP91" s="110">
        <f t="shared" si="85"/>
        <v>9.0656850086536054E-4</v>
      </c>
      <c r="DQ91" s="110">
        <f t="shared" si="86"/>
        <v>2.2217840166278611E-3</v>
      </c>
      <c r="DR91" s="110"/>
      <c r="DS91" s="113"/>
      <c r="DT91" s="110"/>
      <c r="DV91" s="62">
        <f>Obsv_Time!B94</f>
        <v>166</v>
      </c>
      <c r="DW91" s="57">
        <f t="shared" si="78"/>
        <v>167</v>
      </c>
      <c r="DX91" s="50">
        <f t="shared" si="71"/>
        <v>10.850000000000001</v>
      </c>
      <c r="DY91" s="50">
        <f t="shared" si="72"/>
        <v>6.95</v>
      </c>
      <c r="DZ91" s="50">
        <f t="shared" si="73"/>
        <v>2.2000000000000002</v>
      </c>
      <c r="EA91" s="50">
        <f t="shared" si="74"/>
        <v>20.259999999999998</v>
      </c>
      <c r="EB91" s="50">
        <f t="shared" si="75"/>
        <v>29.520000000000003</v>
      </c>
      <c r="EC91" s="50">
        <f t="shared" si="79"/>
        <v>75.11</v>
      </c>
      <c r="ED91" s="50">
        <f t="shared" si="80"/>
        <v>13.2</v>
      </c>
      <c r="EE91" s="50">
        <f t="shared" si="81"/>
        <v>36.28</v>
      </c>
      <c r="EF91" s="50"/>
      <c r="EG91" s="106"/>
      <c r="EH91" s="2"/>
      <c r="EJ91" s="64">
        <f t="shared" si="82"/>
        <v>83</v>
      </c>
      <c r="EK91" s="57">
        <f t="shared" si="83"/>
        <v>83.5</v>
      </c>
      <c r="EL91" s="2"/>
      <c r="EM91" s="2"/>
      <c r="EO91" s="33">
        <v>83</v>
      </c>
      <c r="EP91" s="33">
        <v>456.42</v>
      </c>
      <c r="EQ91" s="33">
        <v>412.42</v>
      </c>
      <c r="ER91" s="33">
        <v>70.03</v>
      </c>
      <c r="ES91" s="33">
        <v>80.45</v>
      </c>
      <c r="ET91" s="33">
        <v>383.26</v>
      </c>
      <c r="EU91" s="33">
        <v>398.09</v>
      </c>
      <c r="EV91" s="33">
        <v>99.14</v>
      </c>
      <c r="EW91" s="33">
        <v>128.01</v>
      </c>
      <c r="EX91" s="33">
        <v>48.17</v>
      </c>
      <c r="EY91" s="33">
        <v>0.23</v>
      </c>
    </row>
    <row r="92" spans="93:155" x14ac:dyDescent="0.45">
      <c r="CO92" s="65">
        <f t="shared" si="76"/>
        <v>168</v>
      </c>
      <c r="CP92" s="114">
        <f t="shared" si="64"/>
        <v>1.0064162008409989E-4</v>
      </c>
      <c r="CQ92" s="137">
        <f>VLOOKUP($CO92,  Obsv_Time!$B$10:$J$111, CQ$5, FALSE)</f>
        <v>0</v>
      </c>
      <c r="CR92" s="114">
        <f t="shared" si="65"/>
        <v>1.7874816077550354E-4</v>
      </c>
      <c r="CS92" s="137">
        <f>VLOOKUP($CO92,  Obsv_Time!$B$10:$J$111, CS$5, FALSE)</f>
        <v>0</v>
      </c>
      <c r="CT92" s="114">
        <f t="shared" si="66"/>
        <v>2.6954029778570301E-3</v>
      </c>
      <c r="CU92" s="137">
        <f>VLOOKUP($CO92,  Obsv_Time!$B$10:$J$111, CU$5, FALSE)</f>
        <v>8.9174246477610004E-4</v>
      </c>
      <c r="CV92" s="114">
        <f t="shared" si="67"/>
        <v>1.5356942760448594E-4</v>
      </c>
      <c r="CW92" s="137">
        <f>VLOOKUP($CO92,  Obsv_Time!$B$10:$J$111, CW$5, FALSE)</f>
        <v>0</v>
      </c>
      <c r="CX92" s="114">
        <f t="shared" si="68"/>
        <v>5.8858273124364705E-4</v>
      </c>
      <c r="CY92" s="137">
        <f>VLOOKUP($CO92,  Obsv_Time!$B$10:$J$111, CY$5, FALSE)</f>
        <v>0</v>
      </c>
      <c r="CZ92" s="114">
        <f t="shared" si="69"/>
        <v>2.9033842400310603E-3</v>
      </c>
      <c r="DA92" s="137">
        <f>VLOOKUP($CO92,  Obsv_Time!$B$10:$J$111, DA$5, FALSE)</f>
        <v>4.1930479265370001E-4</v>
      </c>
      <c r="DB92" s="114"/>
      <c r="DC92" s="137"/>
      <c r="DD92" s="114"/>
      <c r="DE92" s="137"/>
      <c r="DF92" s="114"/>
      <c r="DG92" s="137"/>
      <c r="DI92" s="64">
        <f t="shared" si="77"/>
        <v>168</v>
      </c>
      <c r="DJ92" s="110">
        <f t="shared" si="87"/>
        <v>1.0064162008409989E-4</v>
      </c>
      <c r="DK92" s="110">
        <f t="shared" si="87"/>
        <v>9.5219404021750216E-5</v>
      </c>
      <c r="DL92" s="110">
        <f t="shared" si="87"/>
        <v>1.7874816077550354E-4</v>
      </c>
      <c r="DM92" s="110">
        <f t="shared" si="87"/>
        <v>2.6954029778570301E-3</v>
      </c>
      <c r="DN92" s="110">
        <f t="shared" si="87"/>
        <v>1.5356942760448594E-4</v>
      </c>
      <c r="DO92" s="110">
        <f t="shared" si="84"/>
        <v>4.7019042196756039E-4</v>
      </c>
      <c r="DP92" s="110">
        <f t="shared" si="85"/>
        <v>5.8858273124364705E-4</v>
      </c>
      <c r="DQ92" s="110">
        <f t="shared" si="86"/>
        <v>2.9033842400310603E-3</v>
      </c>
      <c r="DR92" s="110"/>
      <c r="DS92" s="113"/>
      <c r="DT92" s="110"/>
      <c r="DV92" s="62">
        <f>Obsv_Time!B95</f>
        <v>168</v>
      </c>
      <c r="DW92" s="57">
        <f t="shared" si="78"/>
        <v>169</v>
      </c>
      <c r="DX92" s="50">
        <f t="shared" si="71"/>
        <v>7.6099999999999994</v>
      </c>
      <c r="DY92" s="50">
        <f t="shared" si="72"/>
        <v>7.2</v>
      </c>
      <c r="DZ92" s="50">
        <f t="shared" si="73"/>
        <v>1.9</v>
      </c>
      <c r="EA92" s="50">
        <f t="shared" si="74"/>
        <v>29.43</v>
      </c>
      <c r="EB92" s="50">
        <f t="shared" si="75"/>
        <v>14.899999999999999</v>
      </c>
      <c r="EC92" s="50">
        <f t="shared" si="79"/>
        <v>45.62</v>
      </c>
      <c r="ED92" s="50">
        <f t="shared" si="80"/>
        <v>8.57</v>
      </c>
      <c r="EE92" s="50">
        <f t="shared" si="81"/>
        <v>47.41</v>
      </c>
      <c r="EF92" s="50"/>
      <c r="EG92" s="106"/>
      <c r="EH92" s="2"/>
      <c r="EJ92" s="64">
        <f t="shared" si="82"/>
        <v>84</v>
      </c>
      <c r="EK92" s="57">
        <f t="shared" si="83"/>
        <v>84.5</v>
      </c>
      <c r="EL92" s="2"/>
      <c r="EM92" s="2"/>
      <c r="EO92" s="33">
        <v>84</v>
      </c>
      <c r="EP92" s="33">
        <v>425.15</v>
      </c>
      <c r="EQ92" s="33">
        <v>380.91</v>
      </c>
      <c r="ER92" s="33">
        <v>62.34</v>
      </c>
      <c r="ES92" s="33">
        <v>76.62</v>
      </c>
      <c r="ET92" s="33">
        <v>365.01</v>
      </c>
      <c r="EU92" s="33">
        <v>400.32</v>
      </c>
      <c r="EV92" s="33">
        <v>94.16</v>
      </c>
      <c r="EW92" s="33">
        <v>152.09</v>
      </c>
      <c r="EX92" s="33">
        <v>46.42</v>
      </c>
      <c r="EY92" s="33">
        <v>0.41</v>
      </c>
    </row>
    <row r="93" spans="93:155" x14ac:dyDescent="0.45">
      <c r="CO93" s="65">
        <f t="shared" si="76"/>
        <v>170</v>
      </c>
      <c r="CP93" s="114">
        <f t="shared" si="64"/>
        <v>8.3713726035788744E-5</v>
      </c>
      <c r="CQ93" s="137">
        <f>VLOOKUP($CO93,  Obsv_Time!$B$10:$J$111, CQ$5, FALSE)</f>
        <v>0</v>
      </c>
      <c r="CR93" s="114">
        <f t="shared" si="65"/>
        <v>1.2982761151062889E-4</v>
      </c>
      <c r="CS93" s="137">
        <f>VLOOKUP($CO93,  Obsv_Time!$B$10:$J$111, CS$5, FALSE)</f>
        <v>0</v>
      </c>
      <c r="CT93" s="114">
        <f t="shared" si="66"/>
        <v>2.9683319915849928E-3</v>
      </c>
      <c r="CU93" s="137">
        <f>VLOOKUP($CO93,  Obsv_Time!$B$10:$J$111, CU$5, FALSE)</f>
        <v>1.8726591760298999E-3</v>
      </c>
      <c r="CV93" s="114">
        <f t="shared" si="67"/>
        <v>9.2966190402178742E-5</v>
      </c>
      <c r="CW93" s="137">
        <f>VLOOKUP($CO93,  Obsv_Time!$B$10:$J$111, CW$5, FALSE)</f>
        <v>0</v>
      </c>
      <c r="CX93" s="114">
        <f t="shared" si="68"/>
        <v>4.8212961182385084E-4</v>
      </c>
      <c r="CY93" s="137">
        <f>VLOOKUP($CO93,  Obsv_Time!$B$10:$J$111, CY$5, FALSE)</f>
        <v>0</v>
      </c>
      <c r="CZ93" s="114">
        <f t="shared" si="69"/>
        <v>2.9425777838745508E-3</v>
      </c>
      <c r="DA93" s="137">
        <f>VLOOKUP($CO93,  Obsv_Time!$B$10:$J$111, DA$5, FALSE)</f>
        <v>1.341775336492E-3</v>
      </c>
      <c r="DB93" s="114"/>
      <c r="DC93" s="137"/>
      <c r="DD93" s="114"/>
      <c r="DE93" s="137"/>
      <c r="DF93" s="114"/>
      <c r="DG93" s="137"/>
      <c r="DI93" s="64">
        <f t="shared" si="77"/>
        <v>170</v>
      </c>
      <c r="DJ93" s="110">
        <f t="shared" si="87"/>
        <v>8.3713726035788744E-5</v>
      </c>
      <c r="DK93" s="110">
        <f t="shared" si="87"/>
        <v>9.2838918921206456E-5</v>
      </c>
      <c r="DL93" s="110">
        <f t="shared" si="87"/>
        <v>1.2982761151062889E-4</v>
      </c>
      <c r="DM93" s="110">
        <f t="shared" si="87"/>
        <v>2.9683319915849928E-3</v>
      </c>
      <c r="DN93" s="110">
        <f t="shared" si="87"/>
        <v>9.2966190402178742E-5</v>
      </c>
      <c r="DO93" s="110">
        <f t="shared" si="84"/>
        <v>8.8276654190095466E-4</v>
      </c>
      <c r="DP93" s="110">
        <f t="shared" si="85"/>
        <v>4.8212961182385084E-4</v>
      </c>
      <c r="DQ93" s="110">
        <f t="shared" si="86"/>
        <v>2.9425777838745508E-3</v>
      </c>
      <c r="DR93" s="110"/>
      <c r="DS93" s="113"/>
      <c r="DT93" s="110"/>
      <c r="DV93" s="62">
        <f>Obsv_Time!B96</f>
        <v>170</v>
      </c>
      <c r="DW93" s="57">
        <f t="shared" si="78"/>
        <v>171</v>
      </c>
      <c r="DX93" s="50">
        <f t="shared" si="71"/>
        <v>6.33</v>
      </c>
      <c r="DY93" s="50">
        <f t="shared" si="72"/>
        <v>7.02</v>
      </c>
      <c r="DZ93" s="50">
        <f t="shared" si="73"/>
        <v>1.38</v>
      </c>
      <c r="EA93" s="50">
        <f t="shared" si="74"/>
        <v>32.409999999999997</v>
      </c>
      <c r="EB93" s="50">
        <f t="shared" si="75"/>
        <v>9.02</v>
      </c>
      <c r="EC93" s="50">
        <f t="shared" si="79"/>
        <v>85.65</v>
      </c>
      <c r="ED93" s="50">
        <f t="shared" si="80"/>
        <v>7.02</v>
      </c>
      <c r="EE93" s="50">
        <f t="shared" si="81"/>
        <v>48.05</v>
      </c>
      <c r="EF93" s="50"/>
      <c r="EG93" s="106"/>
      <c r="EH93" s="2"/>
      <c r="EJ93" s="64">
        <f t="shared" si="82"/>
        <v>85</v>
      </c>
      <c r="EK93" s="57">
        <f t="shared" si="83"/>
        <v>85.5</v>
      </c>
      <c r="EL93" s="2"/>
      <c r="EM93" s="2"/>
      <c r="EO93" s="33">
        <v>85</v>
      </c>
      <c r="EP93" s="33">
        <v>416.69</v>
      </c>
      <c r="EQ93" s="33">
        <v>387.88</v>
      </c>
      <c r="ER93" s="33">
        <v>71.290000000000006</v>
      </c>
      <c r="ES93" s="33">
        <v>79.260000000000005</v>
      </c>
      <c r="ET93" s="33">
        <v>319.25</v>
      </c>
      <c r="EU93" s="33">
        <v>344.23</v>
      </c>
      <c r="EV93" s="33">
        <v>102.81</v>
      </c>
      <c r="EW93" s="33">
        <v>226.79</v>
      </c>
      <c r="EX93" s="33">
        <v>47.22</v>
      </c>
      <c r="EY93" s="33">
        <v>0.25</v>
      </c>
    </row>
    <row r="94" spans="93:155" x14ac:dyDescent="0.45">
      <c r="CO94" s="65">
        <f t="shared" si="76"/>
        <v>172</v>
      </c>
      <c r="CP94" s="114">
        <f t="shared" si="64"/>
        <v>8.0407496729477976E-5</v>
      </c>
      <c r="CQ94" s="137">
        <f>VLOOKUP($CO94,  Obsv_Time!$B$10:$J$111, CQ$5, FALSE)</f>
        <v>0</v>
      </c>
      <c r="CR94" s="114">
        <f t="shared" si="65"/>
        <v>1.9097829809172219E-4</v>
      </c>
      <c r="CS94" s="137">
        <f>VLOOKUP($CO94,  Obsv_Time!$B$10:$J$111, CS$5, FALSE)</f>
        <v>0</v>
      </c>
      <c r="CT94" s="114">
        <f t="shared" si="66"/>
        <v>3.4226031016825419E-3</v>
      </c>
      <c r="CU94" s="137">
        <f>VLOOKUP($CO94,  Obsv_Time!$B$10:$J$111, CU$5, FALSE)</f>
        <v>1.6185125735687499E-2</v>
      </c>
      <c r="CV94" s="114">
        <f t="shared" si="67"/>
        <v>9.4512191351217199E-5</v>
      </c>
      <c r="CW94" s="137">
        <f>VLOOKUP($CO94,  Obsv_Time!$B$10:$J$111, CW$5, FALSE)</f>
        <v>0</v>
      </c>
      <c r="CX94" s="114">
        <f t="shared" si="68"/>
        <v>4.5534463338919249E-4</v>
      </c>
      <c r="CY94" s="137">
        <f>VLOOKUP($CO94,  Obsv_Time!$B$10:$J$111, CY$5, FALSE)</f>
        <v>0</v>
      </c>
      <c r="CZ94" s="114">
        <f t="shared" si="69"/>
        <v>1.7918798325945757E-3</v>
      </c>
      <c r="DA94" s="137">
        <f>VLOOKUP($CO94,  Obsv_Time!$B$10:$J$111, DA$5, FALSE)</f>
        <v>1.0901924608998199E-2</v>
      </c>
      <c r="DB94" s="114"/>
      <c r="DC94" s="137"/>
      <c r="DD94" s="114"/>
      <c r="DE94" s="137"/>
      <c r="DF94" s="114"/>
      <c r="DG94" s="137"/>
      <c r="DI94" s="64">
        <f t="shared" si="77"/>
        <v>172</v>
      </c>
      <c r="DJ94" s="110">
        <f t="shared" si="87"/>
        <v>8.0407496729477976E-5</v>
      </c>
      <c r="DK94" s="110">
        <f t="shared" si="87"/>
        <v>4.8667695388894552E-5</v>
      </c>
      <c r="DL94" s="110">
        <f t="shared" si="87"/>
        <v>1.9097829809172219E-4</v>
      </c>
      <c r="DM94" s="110">
        <f t="shared" si="87"/>
        <v>3.4226031016825419E-3</v>
      </c>
      <c r="DN94" s="110">
        <f t="shared" si="87"/>
        <v>9.4512191351217199E-5</v>
      </c>
      <c r="DO94" s="110">
        <f t="shared" si="84"/>
        <v>7.5712819810909676E-4</v>
      </c>
      <c r="DP94" s="110">
        <f t="shared" si="85"/>
        <v>4.5534463338919249E-4</v>
      </c>
      <c r="DQ94" s="110">
        <f t="shared" si="86"/>
        <v>1.7918798325945757E-3</v>
      </c>
      <c r="DR94" s="110"/>
      <c r="DS94" s="113"/>
      <c r="DT94" s="110"/>
      <c r="DV94" s="62">
        <f>Obsv_Time!B97</f>
        <v>172</v>
      </c>
      <c r="DW94" s="57">
        <f t="shared" si="78"/>
        <v>173</v>
      </c>
      <c r="DX94" s="50">
        <f t="shared" si="71"/>
        <v>6.08</v>
      </c>
      <c r="DY94" s="50">
        <f t="shared" si="72"/>
        <v>3.6799999999999997</v>
      </c>
      <c r="DZ94" s="50">
        <f t="shared" si="73"/>
        <v>2.0299999999999998</v>
      </c>
      <c r="EA94" s="50">
        <f t="shared" si="74"/>
        <v>37.369999999999997</v>
      </c>
      <c r="EB94" s="50">
        <f t="shared" si="75"/>
        <v>9.17</v>
      </c>
      <c r="EC94" s="50">
        <f t="shared" si="79"/>
        <v>73.460000000000008</v>
      </c>
      <c r="ED94" s="50">
        <f t="shared" si="80"/>
        <v>6.63</v>
      </c>
      <c r="EE94" s="50">
        <f t="shared" si="81"/>
        <v>29.259999999999998</v>
      </c>
      <c r="EF94" s="50"/>
      <c r="EG94" s="106"/>
      <c r="EH94" s="2"/>
      <c r="EJ94" s="64">
        <f t="shared" si="82"/>
        <v>86</v>
      </c>
      <c r="EK94" s="57">
        <f t="shared" si="83"/>
        <v>86.5</v>
      </c>
      <c r="EL94" s="2"/>
      <c r="EM94" s="2"/>
      <c r="EO94" s="33">
        <v>86</v>
      </c>
      <c r="EP94" s="33">
        <v>385.03</v>
      </c>
      <c r="EQ94" s="33">
        <v>418.48</v>
      </c>
      <c r="ER94" s="33">
        <v>67.510000000000005</v>
      </c>
      <c r="ES94" s="33">
        <v>76.489999999999995</v>
      </c>
      <c r="ET94" s="33">
        <v>306.29000000000002</v>
      </c>
      <c r="EU94" s="33">
        <v>374.63</v>
      </c>
      <c r="EV94" s="33">
        <v>87.72</v>
      </c>
      <c r="EW94" s="33">
        <v>180.02</v>
      </c>
      <c r="EX94" s="33">
        <v>46.61</v>
      </c>
      <c r="EY94" s="33">
        <v>0.15</v>
      </c>
    </row>
    <row r="95" spans="93:155" x14ac:dyDescent="0.45">
      <c r="CO95" s="65">
        <f t="shared" si="76"/>
        <v>174</v>
      </c>
      <c r="CP95" s="114">
        <f t="shared" si="64"/>
        <v>7.7101267423167208E-5</v>
      </c>
      <c r="CQ95" s="137">
        <f>VLOOKUP($CO95,  Obsv_Time!$B$10:$J$111, CQ$5, FALSE)</f>
        <v>0</v>
      </c>
      <c r="CR95" s="114">
        <f t="shared" si="65"/>
        <v>1.6934036283995074E-4</v>
      </c>
      <c r="CS95" s="137">
        <f>VLOOKUP($CO95,  Obsv_Time!$B$10:$J$111, CS$5, FALSE)</f>
        <v>0</v>
      </c>
      <c r="CT95" s="114">
        <f t="shared" si="66"/>
        <v>1.7447307756770782E-3</v>
      </c>
      <c r="CU95" s="137">
        <f>VLOOKUP($CO95,  Obsv_Time!$B$10:$J$111, CU$5, FALSE)</f>
        <v>4.8599964330300997E-3</v>
      </c>
      <c r="CV95" s="114">
        <f t="shared" si="67"/>
        <v>1.7851157624897292E-4</v>
      </c>
      <c r="CW95" s="137">
        <f>VLOOKUP($CO95,  Obsv_Time!$B$10:$J$111, CW$5, FALSE)</f>
        <v>0</v>
      </c>
      <c r="CX95" s="114">
        <f t="shared" si="68"/>
        <v>2.8776681959286825E-4</v>
      </c>
      <c r="CY95" s="137">
        <f>VLOOKUP($CO95,  Obsv_Time!$B$10:$J$111, CY$5, FALSE)</f>
        <v>0</v>
      </c>
      <c r="CZ95" s="114">
        <f t="shared" si="69"/>
        <v>1.8451585562568207E-3</v>
      </c>
      <c r="DA95" s="137">
        <f>VLOOKUP($CO95,  Obsv_Time!$B$10:$J$111, DA$5, FALSE)</f>
        <v>2.7254811522495E-3</v>
      </c>
      <c r="DB95" s="114"/>
      <c r="DC95" s="137"/>
      <c r="DD95" s="114"/>
      <c r="DE95" s="137"/>
      <c r="DF95" s="114"/>
      <c r="DG95" s="137"/>
      <c r="DI95" s="64">
        <f t="shared" si="77"/>
        <v>174</v>
      </c>
      <c r="DJ95" s="110">
        <f t="shared" si="87"/>
        <v>7.7101267423167208E-5</v>
      </c>
      <c r="DK95" s="110">
        <f t="shared" si="87"/>
        <v>5.7660639102059842E-5</v>
      </c>
      <c r="DL95" s="110">
        <f t="shared" si="87"/>
        <v>1.6934036283995074E-4</v>
      </c>
      <c r="DM95" s="110">
        <f t="shared" si="87"/>
        <v>1.7447307756770782E-3</v>
      </c>
      <c r="DN95" s="110">
        <f t="shared" si="87"/>
        <v>1.7851157624897292E-4</v>
      </c>
      <c r="DO95" s="110">
        <f t="shared" si="84"/>
        <v>8.3875704821832666E-4</v>
      </c>
      <c r="DP95" s="110">
        <f t="shared" si="85"/>
        <v>2.8776681959286825E-4</v>
      </c>
      <c r="DQ95" s="110">
        <f t="shared" si="86"/>
        <v>1.8451585562568207E-3</v>
      </c>
      <c r="DR95" s="110"/>
      <c r="DS95" s="113"/>
      <c r="DT95" s="110"/>
      <c r="DV95" s="62">
        <f>Obsv_Time!B98</f>
        <v>174</v>
      </c>
      <c r="DW95" s="57">
        <f t="shared" si="78"/>
        <v>175</v>
      </c>
      <c r="DX95" s="50">
        <f t="shared" si="71"/>
        <v>5.83</v>
      </c>
      <c r="DY95" s="50">
        <f t="shared" si="72"/>
        <v>4.3599999999999994</v>
      </c>
      <c r="DZ95" s="50">
        <f t="shared" si="73"/>
        <v>1.8</v>
      </c>
      <c r="EA95" s="50">
        <f t="shared" si="74"/>
        <v>19.049999999999997</v>
      </c>
      <c r="EB95" s="50">
        <f t="shared" si="75"/>
        <v>17.32</v>
      </c>
      <c r="EC95" s="50">
        <f t="shared" si="79"/>
        <v>81.38</v>
      </c>
      <c r="ED95" s="50">
        <f t="shared" si="80"/>
        <v>4.1899999999999995</v>
      </c>
      <c r="EE95" s="50">
        <f t="shared" si="81"/>
        <v>30.130000000000003</v>
      </c>
      <c r="EF95" s="50"/>
      <c r="EG95" s="106"/>
      <c r="EH95" s="2"/>
      <c r="EJ95" s="64">
        <f t="shared" si="82"/>
        <v>87</v>
      </c>
      <c r="EK95" s="57">
        <f t="shared" si="83"/>
        <v>87.5</v>
      </c>
      <c r="EL95" s="2"/>
      <c r="EM95" s="2"/>
      <c r="EO95" s="33">
        <v>87</v>
      </c>
      <c r="EP95" s="33">
        <v>367.54</v>
      </c>
      <c r="EQ95" s="33">
        <v>399.51</v>
      </c>
      <c r="ER95" s="33">
        <v>59.72</v>
      </c>
      <c r="ES95" s="33">
        <v>72.28</v>
      </c>
      <c r="ET95" s="33">
        <v>306.18</v>
      </c>
      <c r="EU95" s="33">
        <v>343.73</v>
      </c>
      <c r="EV95" s="33">
        <v>88.84</v>
      </c>
      <c r="EW95" s="33">
        <v>195.67</v>
      </c>
      <c r="EX95" s="33">
        <v>45.69</v>
      </c>
      <c r="EY95" s="33">
        <v>0.17</v>
      </c>
    </row>
    <row r="96" spans="93:155" x14ac:dyDescent="0.45">
      <c r="CO96" s="65">
        <f t="shared" si="76"/>
        <v>176</v>
      </c>
      <c r="CP96" s="114">
        <f t="shared" si="64"/>
        <v>4.3642226843302185E-5</v>
      </c>
      <c r="CQ96" s="137">
        <f>VLOOKUP($CO96,  Obsv_Time!$B$10:$J$111, CQ$5, FALSE)</f>
        <v>0</v>
      </c>
      <c r="CR96" s="114">
        <f t="shared" si="65"/>
        <v>8.4670181419975357E-5</v>
      </c>
      <c r="CS96" s="137">
        <f>VLOOKUP($CO96,  Obsv_Time!$B$10:$J$111, CS$5, FALSE)</f>
        <v>0</v>
      </c>
      <c r="CT96" s="114">
        <f t="shared" si="66"/>
        <v>1.4571478551717754E-3</v>
      </c>
      <c r="CU96" s="137">
        <f>VLOOKUP($CO96,  Obsv_Time!$B$10:$J$111, CU$5, FALSE)</f>
        <v>2.675227394328E-4</v>
      </c>
      <c r="CV96" s="114">
        <f t="shared" si="67"/>
        <v>2.0984386214948549E-4</v>
      </c>
      <c r="CW96" s="137">
        <f>VLOOKUP($CO96,  Obsv_Time!$B$10:$J$111, CW$5, FALSE)</f>
        <v>0</v>
      </c>
      <c r="CX96" s="114">
        <f t="shared" si="68"/>
        <v>2.1565341611494182E-4</v>
      </c>
      <c r="CY96" s="137">
        <f>VLOOKUP($CO96,  Obsv_Time!$B$10:$J$111, CY$5, FALSE)</f>
        <v>0</v>
      </c>
      <c r="CZ96" s="114">
        <f t="shared" si="69"/>
        <v>9.1676148646414207E-4</v>
      </c>
      <c r="DA96" s="137">
        <f>VLOOKUP($CO96,  Obsv_Time!$B$10:$J$111, DA$5, FALSE)</f>
        <v>1.2579143779610001E-4</v>
      </c>
      <c r="DB96" s="114"/>
      <c r="DC96" s="137"/>
      <c r="DD96" s="114"/>
      <c r="DE96" s="137"/>
      <c r="DF96" s="114"/>
      <c r="DG96" s="137"/>
      <c r="DI96" s="64">
        <f t="shared" si="77"/>
        <v>176</v>
      </c>
      <c r="DJ96" s="110">
        <f t="shared" si="87"/>
        <v>4.3642226843302185E-5</v>
      </c>
      <c r="DK96" s="110">
        <f t="shared" si="87"/>
        <v>6.202486178639008E-5</v>
      </c>
      <c r="DL96" s="110">
        <f t="shared" si="87"/>
        <v>8.4670181419975357E-5</v>
      </c>
      <c r="DM96" s="110">
        <f t="shared" si="87"/>
        <v>1.4571478551717754E-3</v>
      </c>
      <c r="DN96" s="110">
        <f t="shared" si="87"/>
        <v>2.0984386214948549E-4</v>
      </c>
      <c r="DO96" s="110">
        <f t="shared" si="84"/>
        <v>2.8631937576192087E-4</v>
      </c>
      <c r="DP96" s="110">
        <f t="shared" si="85"/>
        <v>2.1565341611494182E-4</v>
      </c>
      <c r="DQ96" s="110">
        <f t="shared" si="86"/>
        <v>9.1676148646414207E-4</v>
      </c>
      <c r="DR96" s="110"/>
      <c r="DS96" s="113"/>
      <c r="DT96" s="110"/>
      <c r="DV96" s="62">
        <f>Obsv_Time!B99</f>
        <v>176</v>
      </c>
      <c r="DW96" s="57">
        <f t="shared" si="78"/>
        <v>177</v>
      </c>
      <c r="DX96" s="50">
        <f t="shared" si="71"/>
        <v>3.3</v>
      </c>
      <c r="DY96" s="50">
        <f t="shared" si="72"/>
        <v>4.6900000000000004</v>
      </c>
      <c r="DZ96" s="50">
        <f t="shared" si="73"/>
        <v>0.89999999999999991</v>
      </c>
      <c r="EA96" s="50">
        <f t="shared" si="74"/>
        <v>15.91</v>
      </c>
      <c r="EB96" s="50">
        <f t="shared" si="75"/>
        <v>20.36</v>
      </c>
      <c r="EC96" s="50">
        <f t="shared" si="79"/>
        <v>27.78</v>
      </c>
      <c r="ED96" s="50">
        <f t="shared" si="80"/>
        <v>3.1399999999999997</v>
      </c>
      <c r="EE96" s="50">
        <f t="shared" si="81"/>
        <v>14.969999999999999</v>
      </c>
      <c r="EF96" s="50"/>
      <c r="EG96" s="106"/>
      <c r="EH96" s="2"/>
      <c r="EJ96" s="64">
        <f t="shared" si="82"/>
        <v>88</v>
      </c>
      <c r="EK96" s="57">
        <f t="shared" si="83"/>
        <v>88.5</v>
      </c>
      <c r="EL96" s="2"/>
      <c r="EM96" s="2"/>
      <c r="EO96" s="33">
        <v>88</v>
      </c>
      <c r="EP96" s="33">
        <v>336.38</v>
      </c>
      <c r="EQ96" s="33">
        <v>355.08</v>
      </c>
      <c r="ER96" s="33">
        <v>54.83</v>
      </c>
      <c r="ES96" s="33">
        <v>71.42</v>
      </c>
      <c r="ET96" s="33">
        <v>282.66000000000003</v>
      </c>
      <c r="EU96" s="33">
        <v>397.43</v>
      </c>
      <c r="EV96" s="33">
        <v>89.56</v>
      </c>
      <c r="EW96" s="33">
        <v>160.83000000000001</v>
      </c>
      <c r="EX96" s="33">
        <v>43.15</v>
      </c>
      <c r="EY96" s="33">
        <v>0.25</v>
      </c>
    </row>
    <row r="97" spans="93:155" x14ac:dyDescent="0.45">
      <c r="CO97" s="65">
        <f t="shared" si="76"/>
        <v>178</v>
      </c>
      <c r="CP97" s="114">
        <f t="shared" si="64"/>
        <v>5.3031918073224777E-5</v>
      </c>
      <c r="CQ97" s="137">
        <f>VLOOKUP($CO97,  Obsv_Time!$B$10:$J$111, CQ$5, FALSE)</f>
        <v>0</v>
      </c>
      <c r="CR97" s="114">
        <f t="shared" si="65"/>
        <v>7.8084722865088391E-5</v>
      </c>
      <c r="CS97" s="137">
        <f>VLOOKUP($CO97,  Obsv_Time!$B$10:$J$111, CS$5, FALSE)</f>
        <v>0</v>
      </c>
      <c r="CT97" s="114">
        <f t="shared" si="66"/>
        <v>1.2977866189681998E-3</v>
      </c>
      <c r="CU97" s="137">
        <f>VLOOKUP($CO97,  Obsv_Time!$B$10:$J$111, CU$5, FALSE)</f>
        <v>8.9174246477617203E-5</v>
      </c>
      <c r="CV97" s="114">
        <f t="shared" si="67"/>
        <v>1.8747838175339594E-4</v>
      </c>
      <c r="CW97" s="137">
        <f>VLOOKUP($CO97,  Obsv_Time!$B$10:$J$111, CW$5, FALSE)</f>
        <v>0</v>
      </c>
      <c r="CX97" s="114">
        <f t="shared" si="68"/>
        <v>1.2430977170956839E-4</v>
      </c>
      <c r="CY97" s="137">
        <f>VLOOKUP($CO97,  Obsv_Time!$B$10:$J$111, CY$5, FALSE)</f>
        <v>0</v>
      </c>
      <c r="CZ97" s="114">
        <f t="shared" si="69"/>
        <v>1.0949696311275123E-3</v>
      </c>
      <c r="DA97" s="137">
        <f>VLOOKUP($CO97,  Obsv_Time!$B$10:$J$111, DA$5, FALSE)</f>
        <v>0</v>
      </c>
      <c r="DB97" s="114"/>
      <c r="DC97" s="137"/>
      <c r="DD97" s="114"/>
      <c r="DE97" s="137"/>
      <c r="DF97" s="114"/>
      <c r="DG97" s="137"/>
      <c r="DI97" s="64">
        <f t="shared" si="77"/>
        <v>178</v>
      </c>
      <c r="DJ97" s="110">
        <f t="shared" si="87"/>
        <v>5.3031918073224777E-5</v>
      </c>
      <c r="DK97" s="110">
        <f t="shared" si="87"/>
        <v>3.7955512436447657E-5</v>
      </c>
      <c r="DL97" s="110">
        <f t="shared" si="87"/>
        <v>7.8084722865088391E-5</v>
      </c>
      <c r="DM97" s="110">
        <f t="shared" si="87"/>
        <v>1.2977866189681998E-3</v>
      </c>
      <c r="DN97" s="110">
        <f t="shared" si="87"/>
        <v>1.8747838175339594E-4</v>
      </c>
      <c r="DO97" s="110">
        <f t="shared" si="84"/>
        <v>3.6382555667371507E-4</v>
      </c>
      <c r="DP97" s="110">
        <f t="shared" si="85"/>
        <v>1.2430977170956839E-4</v>
      </c>
      <c r="DQ97" s="110">
        <f t="shared" si="86"/>
        <v>1.0949696311275123E-3</v>
      </c>
      <c r="DR97" s="110"/>
      <c r="DS97" s="113"/>
      <c r="DT97" s="110"/>
      <c r="DV97" s="62">
        <f>Obsv_Time!B100</f>
        <v>178</v>
      </c>
      <c r="DW97" s="57">
        <f t="shared" si="78"/>
        <v>179</v>
      </c>
      <c r="DX97" s="50">
        <f t="shared" si="71"/>
        <v>4.01</v>
      </c>
      <c r="DY97" s="50">
        <f t="shared" si="72"/>
        <v>2.87</v>
      </c>
      <c r="DZ97" s="50">
        <f t="shared" si="73"/>
        <v>0.83</v>
      </c>
      <c r="EA97" s="50">
        <f t="shared" si="74"/>
        <v>14.170000000000002</v>
      </c>
      <c r="EB97" s="50">
        <f t="shared" si="75"/>
        <v>18.190000000000001</v>
      </c>
      <c r="EC97" s="50">
        <f t="shared" si="79"/>
        <v>35.299999999999997</v>
      </c>
      <c r="ED97" s="50">
        <f t="shared" si="80"/>
        <v>1.81</v>
      </c>
      <c r="EE97" s="50">
        <f t="shared" si="81"/>
        <v>17.88</v>
      </c>
      <c r="EF97" s="50"/>
      <c r="EG97" s="106"/>
      <c r="EH97" s="2"/>
      <c r="EJ97" s="64">
        <f t="shared" si="82"/>
        <v>89</v>
      </c>
      <c r="EK97" s="57">
        <f t="shared" si="83"/>
        <v>89.5</v>
      </c>
      <c r="EL97" s="2"/>
      <c r="EM97" s="2"/>
      <c r="EO97" s="33">
        <v>89</v>
      </c>
      <c r="EP97" s="33">
        <v>332.07</v>
      </c>
      <c r="EQ97" s="33">
        <v>375.83</v>
      </c>
      <c r="ER97" s="33">
        <v>59.18</v>
      </c>
      <c r="ES97" s="33">
        <v>103.81</v>
      </c>
      <c r="ET97" s="33">
        <v>374.95</v>
      </c>
      <c r="EU97" s="33">
        <v>379.99</v>
      </c>
      <c r="EV97" s="33">
        <v>115.91</v>
      </c>
      <c r="EW97" s="33">
        <v>227.91</v>
      </c>
      <c r="EX97" s="33">
        <v>41.21</v>
      </c>
      <c r="EY97" s="33">
        <v>0.28999999999999998</v>
      </c>
    </row>
    <row r="98" spans="93:155" x14ac:dyDescent="0.45">
      <c r="CO98" s="65">
        <f t="shared" si="76"/>
        <v>180</v>
      </c>
      <c r="CP98" s="114">
        <f t="shared" si="64"/>
        <v>6.0437871719360918E-5</v>
      </c>
      <c r="CQ98" s="137">
        <f>VLOOKUP($CO98,  Obsv_Time!$B$10:$J$111, CQ$5, FALSE)</f>
        <v>0</v>
      </c>
      <c r="CR98" s="114">
        <f t="shared" si="65"/>
        <v>9.407797935552818E-5</v>
      </c>
      <c r="CS98" s="137">
        <f>VLOOKUP($CO98,  Obsv_Time!$B$10:$J$111, CS$5, FALSE)</f>
        <v>0</v>
      </c>
      <c r="CT98" s="114">
        <f t="shared" si="66"/>
        <v>1.6366582131941937E-3</v>
      </c>
      <c r="CU98" s="137">
        <f>VLOOKUP($CO98,  Obsv_Time!$B$10:$J$111, CU$5, FALSE)</f>
        <v>4.4587123238808602E-5</v>
      </c>
      <c r="CV98" s="114">
        <f t="shared" si="67"/>
        <v>1.0286059647602482E-4</v>
      </c>
      <c r="CW98" s="137">
        <f>VLOOKUP($CO98,  Obsv_Time!$B$10:$J$111, CW$5, FALSE)</f>
        <v>0</v>
      </c>
      <c r="CX98" s="114">
        <f t="shared" si="68"/>
        <v>1.1400785692700748E-4</v>
      </c>
      <c r="CY98" s="137">
        <f>VLOOKUP($CO98,  Obsv_Time!$B$10:$J$111, CY$5, FALSE)</f>
        <v>0</v>
      </c>
      <c r="CZ98" s="114">
        <f t="shared" si="69"/>
        <v>6.6751504358444555E-4</v>
      </c>
      <c r="DA98" s="137">
        <f>VLOOKUP($CO98,  Obsv_Time!$B$10:$J$111, DA$5, FALSE)</f>
        <v>4.1930479265378001E-5</v>
      </c>
      <c r="DB98" s="114"/>
      <c r="DC98" s="137"/>
      <c r="DD98" s="114"/>
      <c r="DE98" s="137"/>
      <c r="DF98" s="114"/>
      <c r="DG98" s="137"/>
      <c r="DI98" s="64">
        <f t="shared" si="77"/>
        <v>180</v>
      </c>
      <c r="DJ98" s="110">
        <f t="shared" si="87"/>
        <v>6.0437871719360918E-5</v>
      </c>
      <c r="DK98" s="110">
        <f t="shared" si="87"/>
        <v>2.3143605144175399E-5</v>
      </c>
      <c r="DL98" s="110">
        <f t="shared" si="87"/>
        <v>9.407797935552818E-5</v>
      </c>
      <c r="DM98" s="110">
        <f t="shared" si="87"/>
        <v>1.6366582131941937E-3</v>
      </c>
      <c r="DN98" s="110">
        <f t="shared" si="87"/>
        <v>1.0286059647602482E-4</v>
      </c>
      <c r="DO98" s="110">
        <f t="shared" si="84"/>
        <v>2.4354668283852376E-4</v>
      </c>
      <c r="DP98" s="110">
        <f t="shared" si="85"/>
        <v>1.1400785692700748E-4</v>
      </c>
      <c r="DQ98" s="110">
        <f t="shared" si="86"/>
        <v>6.6751504358444555E-4</v>
      </c>
      <c r="DR98" s="110"/>
      <c r="DS98" s="113"/>
      <c r="DT98" s="110"/>
      <c r="DV98" s="62">
        <f>Obsv_Time!B101</f>
        <v>180</v>
      </c>
      <c r="DW98" s="57">
        <f t="shared" si="78"/>
        <v>181</v>
      </c>
      <c r="DX98" s="50">
        <f t="shared" si="71"/>
        <v>4.57</v>
      </c>
      <c r="DY98" s="50">
        <f t="shared" si="72"/>
        <v>1.75</v>
      </c>
      <c r="DZ98" s="50">
        <f t="shared" si="73"/>
        <v>1</v>
      </c>
      <c r="EA98" s="50">
        <f t="shared" si="74"/>
        <v>17.869999999999997</v>
      </c>
      <c r="EB98" s="50">
        <f t="shared" si="75"/>
        <v>9.98</v>
      </c>
      <c r="EC98" s="50">
        <f t="shared" si="79"/>
        <v>23.630000000000003</v>
      </c>
      <c r="ED98" s="50">
        <f t="shared" si="80"/>
        <v>1.6600000000000001</v>
      </c>
      <c r="EE98" s="50">
        <f t="shared" si="81"/>
        <v>10.9</v>
      </c>
      <c r="EF98" s="50"/>
      <c r="EG98" s="106"/>
      <c r="EH98" s="2"/>
      <c r="EJ98" s="64">
        <f t="shared" si="82"/>
        <v>90</v>
      </c>
      <c r="EK98" s="57">
        <f t="shared" si="83"/>
        <v>90.5</v>
      </c>
      <c r="EL98" s="2"/>
      <c r="EM98" s="2"/>
      <c r="EO98" s="33">
        <v>90</v>
      </c>
      <c r="EP98" s="33">
        <v>261.17</v>
      </c>
      <c r="EQ98" s="33">
        <v>290.08</v>
      </c>
      <c r="ER98" s="33">
        <v>65.209999999999994</v>
      </c>
      <c r="ES98" s="33">
        <v>131.55000000000001</v>
      </c>
      <c r="ET98" s="33">
        <v>313.64999999999998</v>
      </c>
      <c r="EU98" s="33">
        <v>373.38</v>
      </c>
      <c r="EV98" s="33">
        <v>107.89</v>
      </c>
      <c r="EW98" s="33">
        <v>226.5</v>
      </c>
      <c r="EX98" s="33">
        <v>39.43</v>
      </c>
      <c r="EY98" s="33">
        <v>0.08</v>
      </c>
    </row>
    <row r="99" spans="93:155" x14ac:dyDescent="0.45">
      <c r="CO99" s="65">
        <f t="shared" si="76"/>
        <v>182</v>
      </c>
      <c r="CP99" s="114">
        <f t="shared" si="64"/>
        <v>4.1261741742758438E-5</v>
      </c>
      <c r="CQ99" s="137">
        <f>VLOOKUP($CO99,  Obsv_Time!$B$10:$J$111, CQ$5, FALSE)</f>
        <v>0</v>
      </c>
      <c r="CR99" s="114">
        <f t="shared" si="65"/>
        <v>1.1947903378152079E-4</v>
      </c>
      <c r="CS99" s="137">
        <f>VLOOKUP($CO99,  Obsv_Time!$B$10:$J$111, CS$5, FALSE)</f>
        <v>0</v>
      </c>
      <c r="CT99" s="114">
        <f t="shared" si="66"/>
        <v>9.5708328639503774E-4</v>
      </c>
      <c r="CU99" s="137">
        <f>VLOOKUP($CO99,  Obsv_Time!$B$10:$J$111, CU$5, FALSE)</f>
        <v>0</v>
      </c>
      <c r="CV99" s="114">
        <f t="shared" si="67"/>
        <v>7.8124581291409633E-5</v>
      </c>
      <c r="CW99" s="137">
        <f>VLOOKUP($CO99,  Obsv_Time!$B$10:$J$111, CW$5, FALSE)</f>
        <v>0</v>
      </c>
      <c r="CX99" s="114">
        <f t="shared" si="68"/>
        <v>8.8596467130023888E-5</v>
      </c>
      <c r="CY99" s="137">
        <f>VLOOKUP($CO99,  Obsv_Time!$B$10:$J$111, CY$5, FALSE)</f>
        <v>0</v>
      </c>
      <c r="CZ99" s="114">
        <f t="shared" si="69"/>
        <v>3.9744703053789463E-4</v>
      </c>
      <c r="DA99" s="137">
        <f>VLOOKUP($CO99,  Obsv_Time!$B$10:$J$111, DA$5, FALSE)</f>
        <v>4.1930479265378001E-5</v>
      </c>
      <c r="DB99" s="114"/>
      <c r="DC99" s="137"/>
      <c r="DD99" s="114"/>
      <c r="DE99" s="137"/>
      <c r="DF99" s="114"/>
      <c r="DG99" s="137"/>
      <c r="DI99" s="64">
        <f t="shared" si="77"/>
        <v>182</v>
      </c>
      <c r="DJ99" s="110">
        <f t="shared" si="87"/>
        <v>4.1261741742758438E-5</v>
      </c>
      <c r="DK99" s="110">
        <f t="shared" si="87"/>
        <v>1.2960418880738223E-5</v>
      </c>
      <c r="DL99" s="110">
        <f t="shared" si="87"/>
        <v>1.1947903378152079E-4</v>
      </c>
      <c r="DM99" s="110">
        <f t="shared" si="87"/>
        <v>9.5708328639503774E-4</v>
      </c>
      <c r="DN99" s="110">
        <f t="shared" si="87"/>
        <v>7.8124581291409633E-5</v>
      </c>
      <c r="DO99" s="110">
        <f t="shared" si="84"/>
        <v>2.291173406474982E-4</v>
      </c>
      <c r="DP99" s="110">
        <f t="shared" si="85"/>
        <v>8.8596467130023888E-5</v>
      </c>
      <c r="DQ99" s="110">
        <f t="shared" si="86"/>
        <v>3.9744703053789463E-4</v>
      </c>
      <c r="DR99" s="110"/>
      <c r="DS99" s="113"/>
      <c r="DT99" s="110"/>
      <c r="DV99" s="62">
        <f>Obsv_Time!B102</f>
        <v>182</v>
      </c>
      <c r="DW99" s="57">
        <f t="shared" si="78"/>
        <v>183</v>
      </c>
      <c r="DX99" s="50">
        <f t="shared" si="71"/>
        <v>3.12</v>
      </c>
      <c r="DY99" s="50">
        <f t="shared" si="72"/>
        <v>0.98</v>
      </c>
      <c r="DZ99" s="50">
        <f t="shared" si="73"/>
        <v>1.27</v>
      </c>
      <c r="EA99" s="50">
        <f t="shared" si="74"/>
        <v>10.45</v>
      </c>
      <c r="EB99" s="50">
        <f t="shared" si="75"/>
        <v>7.58</v>
      </c>
      <c r="EC99" s="50">
        <f t="shared" si="79"/>
        <v>22.23</v>
      </c>
      <c r="ED99" s="50">
        <f t="shared" si="80"/>
        <v>1.29</v>
      </c>
      <c r="EE99" s="50">
        <f t="shared" si="81"/>
        <v>6.49</v>
      </c>
      <c r="EF99" s="50"/>
      <c r="EG99" s="106"/>
      <c r="EH99" s="2"/>
      <c r="EJ99" s="64">
        <f t="shared" si="82"/>
        <v>91</v>
      </c>
      <c r="EK99" s="57">
        <f t="shared" si="83"/>
        <v>91.5</v>
      </c>
      <c r="EL99" s="2"/>
      <c r="EM99" s="2"/>
      <c r="EO99" s="33">
        <v>91</v>
      </c>
      <c r="EP99" s="33">
        <v>250.05</v>
      </c>
      <c r="EQ99" s="33">
        <v>282.37</v>
      </c>
      <c r="ER99" s="33">
        <v>59.72</v>
      </c>
      <c r="ES99" s="33">
        <v>107.16</v>
      </c>
      <c r="ET99" s="33">
        <v>312.99</v>
      </c>
      <c r="EU99" s="33">
        <v>428.15</v>
      </c>
      <c r="EV99" s="33">
        <v>118.73</v>
      </c>
      <c r="EW99" s="33">
        <v>240</v>
      </c>
      <c r="EX99" s="33">
        <v>39.06</v>
      </c>
      <c r="EY99" s="33">
        <v>0.15</v>
      </c>
    </row>
    <row r="100" spans="93:155" x14ac:dyDescent="0.45">
      <c r="CO100" s="65">
        <f t="shared" si="76"/>
        <v>184</v>
      </c>
      <c r="CP100" s="114">
        <f t="shared" si="64"/>
        <v>2.6846581967243473E-5</v>
      </c>
      <c r="CQ100" s="137">
        <f>VLOOKUP($CO100,  Obsv_Time!$B$10:$J$111, CQ$5, FALSE)</f>
        <v>0</v>
      </c>
      <c r="CR100" s="114">
        <f t="shared" si="65"/>
        <v>1.3264995089129475E-4</v>
      </c>
      <c r="CS100" s="137">
        <f>VLOOKUP($CO100,  Obsv_Time!$B$10:$J$111, CS$5, FALSE)</f>
        <v>0</v>
      </c>
      <c r="CT100" s="114">
        <f t="shared" si="66"/>
        <v>8.682439765574124E-4</v>
      </c>
      <c r="CU100" s="137">
        <f>VLOOKUP($CO100,  Obsv_Time!$B$10:$J$111, CU$5, FALSE)</f>
        <v>0</v>
      </c>
      <c r="CV100" s="114">
        <f t="shared" si="67"/>
        <v>4.400949368262785E-5</v>
      </c>
      <c r="CW100" s="137">
        <f>VLOOKUP($CO100,  Obsv_Time!$B$10:$J$111, CW$5, FALSE)</f>
        <v>0</v>
      </c>
      <c r="CX100" s="114">
        <f t="shared" si="68"/>
        <v>9.6837998956072628E-5</v>
      </c>
      <c r="CY100" s="137">
        <f>VLOOKUP($CO100,  Obsv_Time!$B$10:$J$111, CY$5, FALSE)</f>
        <v>0</v>
      </c>
      <c r="CZ100" s="114">
        <f t="shared" si="69"/>
        <v>4.5011335507758477E-4</v>
      </c>
      <c r="DA100" s="137">
        <f>VLOOKUP($CO100,  Obsv_Time!$B$10:$J$111, DA$5, FALSE)</f>
        <v>0</v>
      </c>
      <c r="DB100" s="114"/>
      <c r="DC100" s="137"/>
      <c r="DD100" s="114"/>
      <c r="DE100" s="137"/>
      <c r="DF100" s="114"/>
      <c r="DG100" s="137"/>
      <c r="DI100" s="64">
        <f t="shared" si="77"/>
        <v>184</v>
      </c>
      <c r="DJ100" s="110">
        <f t="shared" si="87"/>
        <v>2.6846581967243473E-5</v>
      </c>
      <c r="DK100" s="110">
        <f t="shared" si="87"/>
        <v>6.8769569571264044E-6</v>
      </c>
      <c r="DL100" s="110">
        <f t="shared" si="87"/>
        <v>1.3264995089129475E-4</v>
      </c>
      <c r="DM100" s="110">
        <f t="shared" si="87"/>
        <v>8.682439765574124E-4</v>
      </c>
      <c r="DN100" s="110">
        <f t="shared" si="87"/>
        <v>4.400949368262785E-5</v>
      </c>
      <c r="DO100" s="110">
        <f t="shared" si="84"/>
        <v>1.3615115024531946E-4</v>
      </c>
      <c r="DP100" s="110">
        <f t="shared" si="85"/>
        <v>9.6837998956072628E-5</v>
      </c>
      <c r="DQ100" s="110">
        <f t="shared" si="86"/>
        <v>4.5011335507758477E-4</v>
      </c>
      <c r="DR100" s="110"/>
      <c r="DS100" s="113"/>
      <c r="DT100" s="110"/>
      <c r="DV100" s="62">
        <f>Obsv_Time!B103</f>
        <v>184</v>
      </c>
      <c r="DW100" s="57">
        <f t="shared" si="78"/>
        <v>185</v>
      </c>
      <c r="DX100" s="50">
        <f t="shared" si="71"/>
        <v>2.0300000000000002</v>
      </c>
      <c r="DY100" s="50">
        <f t="shared" si="72"/>
        <v>0.52</v>
      </c>
      <c r="DZ100" s="50">
        <f t="shared" si="73"/>
        <v>1.4100000000000001</v>
      </c>
      <c r="EA100" s="50">
        <f t="shared" si="74"/>
        <v>9.48</v>
      </c>
      <c r="EB100" s="50">
        <f t="shared" si="75"/>
        <v>4.2699999999999996</v>
      </c>
      <c r="EC100" s="50">
        <f t="shared" si="79"/>
        <v>13.21</v>
      </c>
      <c r="ED100" s="50">
        <f t="shared" si="80"/>
        <v>1.4100000000000001</v>
      </c>
      <c r="EE100" s="50">
        <f t="shared" si="81"/>
        <v>7.35</v>
      </c>
      <c r="EF100" s="50"/>
      <c r="EG100" s="106"/>
      <c r="EH100" s="2"/>
      <c r="EJ100" s="64">
        <f t="shared" si="82"/>
        <v>92</v>
      </c>
      <c r="EK100" s="57">
        <f t="shared" si="83"/>
        <v>92.5</v>
      </c>
      <c r="EL100" s="2"/>
      <c r="EM100" s="2"/>
      <c r="EO100" s="33">
        <v>92</v>
      </c>
      <c r="EP100" s="33">
        <v>250.97</v>
      </c>
      <c r="EQ100" s="33">
        <v>275.12</v>
      </c>
      <c r="ER100" s="33">
        <v>52.64</v>
      </c>
      <c r="ES100" s="33">
        <v>125.29</v>
      </c>
      <c r="ET100" s="33">
        <v>290.27999999999997</v>
      </c>
      <c r="EU100" s="33">
        <v>474.87</v>
      </c>
      <c r="EV100" s="33">
        <v>120.23</v>
      </c>
      <c r="EW100" s="33">
        <v>236.3</v>
      </c>
      <c r="EX100" s="33">
        <v>35.119999999999997</v>
      </c>
      <c r="EY100" s="33">
        <v>0.08</v>
      </c>
    </row>
    <row r="101" spans="93:155" x14ac:dyDescent="0.45">
      <c r="CO101" s="65">
        <f t="shared" si="76"/>
        <v>186</v>
      </c>
      <c r="CP101" s="114">
        <f t="shared" si="64"/>
        <v>1.4282910603262536E-5</v>
      </c>
      <c r="CQ101" s="137">
        <f>VLOOKUP($CO101,  Obsv_Time!$B$10:$J$111, CQ$5, FALSE)</f>
        <v>0</v>
      </c>
      <c r="CR101" s="114">
        <f t="shared" si="65"/>
        <v>1.618141244915085E-4</v>
      </c>
      <c r="CS101" s="137">
        <f>VLOOKUP($CO101,  Obsv_Time!$B$10:$J$111, CS$5, FALSE)</f>
        <v>0</v>
      </c>
      <c r="CT101" s="114">
        <f t="shared" si="66"/>
        <v>4.1946808150136587E-4</v>
      </c>
      <c r="CU101" s="137">
        <f>VLOOKUP($CO101,  Obsv_Time!$B$10:$J$111, CU$5, FALSE)</f>
        <v>0</v>
      </c>
      <c r="CV101" s="114">
        <f t="shared" si="67"/>
        <v>3.834082353615354E-5</v>
      </c>
      <c r="CW101" s="137">
        <f>VLOOKUP($CO101,  Obsv_Time!$B$10:$J$111, CW$5, FALSE)</f>
        <v>0</v>
      </c>
      <c r="CX101" s="114">
        <f t="shared" si="68"/>
        <v>7.8294552347462967E-5</v>
      </c>
      <c r="CY101" s="137">
        <f>VLOOKUP($CO101,  Obsv_Time!$B$10:$J$111, CY$5, FALSE)</f>
        <v>0</v>
      </c>
      <c r="CZ101" s="114">
        <f t="shared" si="69"/>
        <v>2.2107608324218792E-4</v>
      </c>
      <c r="DA101" s="137">
        <f>VLOOKUP($CO101,  Obsv_Time!$B$10:$J$111, DA$5, FALSE)</f>
        <v>0</v>
      </c>
      <c r="DB101" s="114"/>
      <c r="DC101" s="137"/>
      <c r="DD101" s="114"/>
      <c r="DE101" s="137"/>
      <c r="DF101" s="114"/>
      <c r="DG101" s="137"/>
      <c r="DI101" s="64">
        <f t="shared" si="77"/>
        <v>186</v>
      </c>
      <c r="DJ101" s="110">
        <f t="shared" si="87"/>
        <v>1.4282910603262536E-5</v>
      </c>
      <c r="DK101" s="110">
        <f t="shared" si="87"/>
        <v>3.702976823068064E-6</v>
      </c>
      <c r="DL101" s="110">
        <f t="shared" si="87"/>
        <v>1.618141244915085E-4</v>
      </c>
      <c r="DM101" s="110">
        <f t="shared" si="87"/>
        <v>4.1946808150136587E-4</v>
      </c>
      <c r="DN101" s="110">
        <f t="shared" si="87"/>
        <v>3.834082353615354E-5</v>
      </c>
      <c r="DO101" s="110">
        <f t="shared" si="84"/>
        <v>7.6784713802242983E-5</v>
      </c>
      <c r="DP101" s="110">
        <f t="shared" si="85"/>
        <v>7.8294552347462967E-5</v>
      </c>
      <c r="DQ101" s="110">
        <f t="shared" si="86"/>
        <v>2.2107608324218792E-4</v>
      </c>
      <c r="DR101" s="110"/>
      <c r="DS101" s="113"/>
      <c r="DT101" s="110"/>
      <c r="DV101" s="62">
        <f>Obsv_Time!B104</f>
        <v>186</v>
      </c>
      <c r="DW101" s="57">
        <f t="shared" si="78"/>
        <v>187</v>
      </c>
      <c r="DX101" s="50">
        <f t="shared" si="71"/>
        <v>1.08</v>
      </c>
      <c r="DY101" s="50">
        <f t="shared" si="72"/>
        <v>0.28000000000000003</v>
      </c>
      <c r="DZ101" s="50">
        <f t="shared" si="73"/>
        <v>1.7200000000000002</v>
      </c>
      <c r="EA101" s="50">
        <f t="shared" si="74"/>
        <v>4.58</v>
      </c>
      <c r="EB101" s="50">
        <f t="shared" si="75"/>
        <v>3.72</v>
      </c>
      <c r="EC101" s="50">
        <f t="shared" si="79"/>
        <v>7.4499999999999993</v>
      </c>
      <c r="ED101" s="50">
        <f t="shared" si="80"/>
        <v>1.1400000000000001</v>
      </c>
      <c r="EE101" s="50">
        <f t="shared" si="81"/>
        <v>3.61</v>
      </c>
      <c r="EF101" s="50"/>
      <c r="EG101" s="106"/>
      <c r="EH101" s="2"/>
      <c r="EJ101" s="64">
        <f t="shared" si="82"/>
        <v>93</v>
      </c>
      <c r="EK101" s="57">
        <f t="shared" si="83"/>
        <v>93.5</v>
      </c>
      <c r="EL101" s="2"/>
      <c r="EM101" s="2"/>
      <c r="EO101" s="33">
        <v>93</v>
      </c>
      <c r="EP101" s="33">
        <v>259.73</v>
      </c>
      <c r="EQ101" s="33">
        <v>319.68</v>
      </c>
      <c r="ER101" s="33">
        <v>56.22</v>
      </c>
      <c r="ES101" s="33">
        <v>95.44</v>
      </c>
      <c r="ET101" s="33">
        <v>302.14999999999998</v>
      </c>
      <c r="EU101" s="33">
        <v>406.6</v>
      </c>
      <c r="EV101" s="33">
        <v>116.36</v>
      </c>
      <c r="EW101" s="33">
        <v>220.99</v>
      </c>
      <c r="EX101" s="33">
        <v>31.52</v>
      </c>
      <c r="EY101" s="33">
        <v>0.04</v>
      </c>
    </row>
    <row r="102" spans="93:155" x14ac:dyDescent="0.45">
      <c r="CO102" s="65">
        <f t="shared" si="76"/>
        <v>188</v>
      </c>
      <c r="CP102" s="114">
        <f t="shared" si="64"/>
        <v>6.2157110958642512E-6</v>
      </c>
      <c r="CQ102" s="137">
        <f>VLOOKUP($CO102,  Obsv_Time!$B$10:$J$111, CQ$5, FALSE)</f>
        <v>0</v>
      </c>
      <c r="CR102" s="114">
        <f t="shared" si="65"/>
        <v>1.1195279543307854E-4</v>
      </c>
      <c r="CS102" s="137">
        <f>VLOOKUP($CO102,  Obsv_Time!$B$10:$J$111, CS$5, FALSE)</f>
        <v>0</v>
      </c>
      <c r="CT102" s="114">
        <f t="shared" si="66"/>
        <v>3.7184288447500988E-4</v>
      </c>
      <c r="CU102" s="137">
        <f>VLOOKUP($CO102,  Obsv_Time!$B$10:$J$111, CU$5, FALSE)</f>
        <v>0</v>
      </c>
      <c r="CV102" s="114">
        <f t="shared" si="67"/>
        <v>3.1229219170576668E-5</v>
      </c>
      <c r="CW102" s="137">
        <f>VLOOKUP($CO102,  Obsv_Time!$B$10:$J$111, CW$5, FALSE)</f>
        <v>0</v>
      </c>
      <c r="CX102" s="114">
        <f t="shared" si="68"/>
        <v>5.3569956869316768E-5</v>
      </c>
      <c r="CY102" s="137">
        <f>VLOOKUP($CO102,  Obsv_Time!$B$10:$J$111, CY$5, FALSE)</f>
        <v>0</v>
      </c>
      <c r="CZ102" s="114">
        <f t="shared" si="69"/>
        <v>2.4312245165415127E-4</v>
      </c>
      <c r="DA102" s="137">
        <f>VLOOKUP($CO102,  Obsv_Time!$B$10:$J$111, DA$5, FALSE)</f>
        <v>0</v>
      </c>
      <c r="DB102" s="114"/>
      <c r="DC102" s="137"/>
      <c r="DD102" s="114"/>
      <c r="DE102" s="137"/>
      <c r="DF102" s="114"/>
      <c r="DG102" s="137"/>
      <c r="DI102" s="64">
        <f t="shared" si="77"/>
        <v>188</v>
      </c>
      <c r="DJ102" s="110">
        <f t="shared" si="87"/>
        <v>6.2157110958642512E-6</v>
      </c>
      <c r="DK102" s="110">
        <f t="shared" si="87"/>
        <v>5.0254685455923726E-6</v>
      </c>
      <c r="DL102" s="110">
        <f t="shared" si="87"/>
        <v>1.1195279543307854E-4</v>
      </c>
      <c r="DM102" s="110">
        <f t="shared" si="87"/>
        <v>3.7184288447500988E-4</v>
      </c>
      <c r="DN102" s="110">
        <f t="shared" si="87"/>
        <v>3.1229219170576668E-5</v>
      </c>
      <c r="DO102" s="110">
        <f t="shared" si="84"/>
        <v>7.9773648970383993E-5</v>
      </c>
      <c r="DP102" s="110">
        <f t="shared" si="85"/>
        <v>5.3569956869316768E-5</v>
      </c>
      <c r="DQ102" s="110">
        <f t="shared" si="86"/>
        <v>2.4312245165415127E-4</v>
      </c>
      <c r="DR102" s="110"/>
      <c r="DS102" s="113"/>
      <c r="DT102" s="110"/>
      <c r="DV102" s="62">
        <f>Obsv_Time!B105</f>
        <v>188</v>
      </c>
      <c r="DW102" s="57">
        <f t="shared" si="78"/>
        <v>189</v>
      </c>
      <c r="DX102" s="50">
        <f t="shared" si="71"/>
        <v>0.47</v>
      </c>
      <c r="DY102" s="50">
        <f t="shared" si="72"/>
        <v>0.38</v>
      </c>
      <c r="DZ102" s="50">
        <f t="shared" si="73"/>
        <v>1.19</v>
      </c>
      <c r="EA102" s="50">
        <f t="shared" si="74"/>
        <v>4.0599999999999996</v>
      </c>
      <c r="EB102" s="50">
        <f t="shared" si="75"/>
        <v>3.03</v>
      </c>
      <c r="EC102" s="50">
        <f t="shared" si="79"/>
        <v>7.74</v>
      </c>
      <c r="ED102" s="50">
        <f t="shared" si="80"/>
        <v>0.78</v>
      </c>
      <c r="EE102" s="50">
        <f t="shared" si="81"/>
        <v>3.97</v>
      </c>
      <c r="EF102" s="50"/>
      <c r="EG102" s="106"/>
      <c r="EH102" s="2"/>
      <c r="EJ102" s="64">
        <f t="shared" si="82"/>
        <v>94</v>
      </c>
      <c r="EK102" s="57">
        <f t="shared" si="83"/>
        <v>94.5</v>
      </c>
      <c r="EL102" s="2"/>
      <c r="EM102" s="2"/>
      <c r="EO102" s="33">
        <v>94</v>
      </c>
      <c r="EP102" s="33">
        <v>231.76</v>
      </c>
      <c r="EQ102" s="33">
        <v>257.02</v>
      </c>
      <c r="ER102" s="33">
        <v>62.17</v>
      </c>
      <c r="ES102" s="33">
        <v>137.29</v>
      </c>
      <c r="ET102" s="33">
        <v>286.89</v>
      </c>
      <c r="EU102" s="33">
        <v>397.76</v>
      </c>
      <c r="EV102" s="33">
        <v>100.38</v>
      </c>
      <c r="EW102" s="33">
        <v>254.22</v>
      </c>
      <c r="EX102" s="33">
        <v>28.76</v>
      </c>
      <c r="EY102" s="33">
        <v>0.06</v>
      </c>
    </row>
    <row r="103" spans="93:155" x14ac:dyDescent="0.45">
      <c r="CO103" s="65">
        <f t="shared" si="76"/>
        <v>190</v>
      </c>
      <c r="CP103" s="114">
        <f t="shared" si="64"/>
        <v>4.4964718565826499E-6</v>
      </c>
      <c r="CQ103" s="137">
        <f>VLOOKUP($CO103,  Obsv_Time!$B$10:$J$111, CQ$5, FALSE)</f>
        <v>0</v>
      </c>
      <c r="CR103" s="114">
        <f t="shared" si="65"/>
        <v>1.1101201563952325E-4</v>
      </c>
      <c r="CS103" s="137">
        <f>VLOOKUP($CO103,  Obsv_Time!$B$10:$J$111, CS$5, FALSE)</f>
        <v>0</v>
      </c>
      <c r="CT103" s="114">
        <f t="shared" si="66"/>
        <v>2.5735923777703892E-4</v>
      </c>
      <c r="CU103" s="137">
        <f>VLOOKUP($CO103,  Obsv_Time!$B$10:$J$111, CU$5, FALSE)</f>
        <v>0</v>
      </c>
      <c r="CV103" s="114">
        <f t="shared" si="67"/>
        <v>2.5663615754038258E-5</v>
      </c>
      <c r="CW103" s="137">
        <f>VLOOKUP($CO103,  Obsv_Time!$B$10:$J$111, CW$5, FALSE)</f>
        <v>0</v>
      </c>
      <c r="CX103" s="114">
        <f t="shared" si="68"/>
        <v>7.8294552347462967E-5</v>
      </c>
      <c r="CY103" s="137">
        <f>VLOOKUP($CO103,  Obsv_Time!$B$10:$J$111, CY$5, FALSE)</f>
        <v>0</v>
      </c>
      <c r="CZ103" s="114">
        <f t="shared" si="69"/>
        <v>3.7111386826804948E-4</v>
      </c>
      <c r="DA103" s="137">
        <f>VLOOKUP($CO103,  Obsv_Time!$B$10:$J$111, DA$5, FALSE)</f>
        <v>0</v>
      </c>
      <c r="DB103" s="114"/>
      <c r="DC103" s="137"/>
      <c r="DD103" s="114"/>
      <c r="DE103" s="137"/>
      <c r="DF103" s="114"/>
      <c r="DG103" s="137"/>
      <c r="DI103" s="64">
        <f t="shared" si="77"/>
        <v>190</v>
      </c>
      <c r="DJ103" s="110">
        <f t="shared" si="87"/>
        <v>4.4964718565826499E-6</v>
      </c>
      <c r="DK103" s="110">
        <f t="shared" si="87"/>
        <v>3.702976823068064E-6</v>
      </c>
      <c r="DL103" s="110">
        <f t="shared" si="87"/>
        <v>1.1101201563952325E-4</v>
      </c>
      <c r="DM103" s="110">
        <f t="shared" si="87"/>
        <v>2.5735923777703892E-4</v>
      </c>
      <c r="DN103" s="110">
        <f t="shared" si="87"/>
        <v>2.5663615754038258E-5</v>
      </c>
      <c r="DO103" s="110">
        <f t="shared" si="84"/>
        <v>5.6789768194679039E-5</v>
      </c>
      <c r="DP103" s="110">
        <f t="shared" si="85"/>
        <v>7.8294552347462967E-5</v>
      </c>
      <c r="DQ103" s="110">
        <f t="shared" si="86"/>
        <v>3.7111386826804948E-4</v>
      </c>
      <c r="DR103" s="110"/>
      <c r="DS103" s="113"/>
      <c r="DT103" s="110"/>
      <c r="DV103" s="62">
        <f>Obsv_Time!B106</f>
        <v>190</v>
      </c>
      <c r="DW103" s="57">
        <f t="shared" si="78"/>
        <v>191</v>
      </c>
      <c r="DX103" s="50">
        <f t="shared" si="71"/>
        <v>0.34</v>
      </c>
      <c r="DY103" s="50">
        <f t="shared" si="72"/>
        <v>0.28000000000000003</v>
      </c>
      <c r="DZ103" s="50">
        <f t="shared" si="73"/>
        <v>1.18</v>
      </c>
      <c r="EA103" s="50">
        <f t="shared" si="74"/>
        <v>2.81</v>
      </c>
      <c r="EB103" s="50">
        <f t="shared" si="75"/>
        <v>2.4900000000000002</v>
      </c>
      <c r="EC103" s="50">
        <f t="shared" si="79"/>
        <v>5.51</v>
      </c>
      <c r="ED103" s="50">
        <f t="shared" si="80"/>
        <v>1.1400000000000001</v>
      </c>
      <c r="EE103" s="50">
        <f t="shared" si="81"/>
        <v>6.06</v>
      </c>
      <c r="EF103" s="50"/>
      <c r="EG103" s="106"/>
      <c r="EH103" s="2"/>
      <c r="EJ103" s="64">
        <f t="shared" si="82"/>
        <v>95</v>
      </c>
      <c r="EK103" s="57">
        <f t="shared" si="83"/>
        <v>95.5</v>
      </c>
      <c r="EL103" s="2"/>
      <c r="EM103" s="2"/>
      <c r="EO103" s="33">
        <v>95</v>
      </c>
      <c r="EP103" s="33">
        <v>219.59</v>
      </c>
      <c r="EQ103" s="33">
        <v>194.77</v>
      </c>
      <c r="ER103" s="33">
        <v>37.85</v>
      </c>
      <c r="ES103" s="33">
        <v>153.02000000000001</v>
      </c>
      <c r="ET103" s="33">
        <v>301.88</v>
      </c>
      <c r="EU103" s="33">
        <v>331.45</v>
      </c>
      <c r="EV103" s="33">
        <v>101.36</v>
      </c>
      <c r="EW103" s="33">
        <v>207.64</v>
      </c>
      <c r="EX103" s="33">
        <v>27.54</v>
      </c>
      <c r="EY103" s="33">
        <v>0.01</v>
      </c>
    </row>
    <row r="104" spans="93:155" x14ac:dyDescent="0.45">
      <c r="CO104" s="65">
        <f t="shared" si="76"/>
        <v>192</v>
      </c>
      <c r="CP104" s="114">
        <f t="shared" si="64"/>
        <v>4.7609702010875117E-6</v>
      </c>
      <c r="CQ104" s="137">
        <f>VLOOKUP($CO104,  Obsv_Time!$B$10:$J$111, CQ$5, FALSE)</f>
        <v>0</v>
      </c>
      <c r="CR104" s="114">
        <f t="shared" si="65"/>
        <v>1.0066343791041515E-4</v>
      </c>
      <c r="CS104" s="137">
        <f>VLOOKUP($CO104,  Obsv_Time!$B$10:$J$111, CS$5, FALSE)</f>
        <v>0</v>
      </c>
      <c r="CT104" s="114">
        <f t="shared" si="66"/>
        <v>2.2164034000727193E-4</v>
      </c>
      <c r="CU104" s="137">
        <f>VLOOKUP($CO104,  Obsv_Time!$B$10:$J$111, CU$5, FALSE)</f>
        <v>0</v>
      </c>
      <c r="CV104" s="114">
        <f t="shared" si="67"/>
        <v>1.855201138846139E-5</v>
      </c>
      <c r="CW104" s="137">
        <f>VLOOKUP($CO104,  Obsv_Time!$B$10:$J$111, CW$5, FALSE)</f>
        <v>0</v>
      </c>
      <c r="CX104" s="114">
        <f t="shared" si="68"/>
        <v>8.1728523941649927E-5</v>
      </c>
      <c r="CY104" s="137">
        <f>VLOOKUP($CO104,  Obsv_Time!$B$10:$J$111, CY$5, FALSE)</f>
        <v>0</v>
      </c>
      <c r="CZ104" s="114">
        <f t="shared" si="69"/>
        <v>1.4697578941308891E-4</v>
      </c>
      <c r="DA104" s="137">
        <f>VLOOKUP($CO104,  Obsv_Time!$B$10:$J$111, DA$5, FALSE)</f>
        <v>0</v>
      </c>
      <c r="DB104" s="114"/>
      <c r="DC104" s="137"/>
      <c r="DD104" s="114"/>
      <c r="DE104" s="137"/>
      <c r="DF104" s="114"/>
      <c r="DG104" s="137"/>
      <c r="DI104" s="64">
        <f t="shared" si="77"/>
        <v>192</v>
      </c>
      <c r="DJ104" s="110">
        <f t="shared" si="87"/>
        <v>4.7609702010875117E-6</v>
      </c>
      <c r="DK104" s="110">
        <f t="shared" si="87"/>
        <v>2.2482359282913241E-6</v>
      </c>
      <c r="DL104" s="110">
        <f t="shared" si="87"/>
        <v>1.0066343791041515E-4</v>
      </c>
      <c r="DM104" s="110">
        <f t="shared" si="87"/>
        <v>2.2164034000727193E-4</v>
      </c>
      <c r="DN104" s="110">
        <f t="shared" si="87"/>
        <v>1.855201138846139E-5</v>
      </c>
      <c r="DO104" s="110">
        <f t="shared" si="84"/>
        <v>1.194543399957042E-4</v>
      </c>
      <c r="DP104" s="110">
        <f t="shared" si="85"/>
        <v>8.1728523941649927E-5</v>
      </c>
      <c r="DQ104" s="110">
        <f t="shared" si="86"/>
        <v>1.4697578941308891E-4</v>
      </c>
      <c r="DR104" s="110"/>
      <c r="DS104" s="113"/>
      <c r="DT104" s="110"/>
      <c r="DV104" s="62">
        <f>Obsv_Time!B107</f>
        <v>192</v>
      </c>
      <c r="DW104" s="57">
        <f t="shared" si="78"/>
        <v>193</v>
      </c>
      <c r="DX104" s="50">
        <f t="shared" si="71"/>
        <v>0.36</v>
      </c>
      <c r="DY104" s="50">
        <f t="shared" si="72"/>
        <v>0.16999999999999998</v>
      </c>
      <c r="DZ104" s="50">
        <f t="shared" si="73"/>
        <v>1.0699999999999998</v>
      </c>
      <c r="EA104" s="50">
        <f t="shared" si="74"/>
        <v>2.42</v>
      </c>
      <c r="EB104" s="50">
        <f t="shared" si="75"/>
        <v>1.7999999999999998</v>
      </c>
      <c r="EC104" s="50">
        <f t="shared" si="79"/>
        <v>11.59</v>
      </c>
      <c r="ED104" s="50">
        <f t="shared" si="80"/>
        <v>1.19</v>
      </c>
      <c r="EE104" s="50">
        <f t="shared" si="81"/>
        <v>2.4</v>
      </c>
      <c r="EF104" s="50"/>
      <c r="EG104" s="106"/>
      <c r="EH104" s="2"/>
      <c r="EJ104" s="64">
        <f t="shared" si="82"/>
        <v>96</v>
      </c>
      <c r="EK104" s="57">
        <f t="shared" si="83"/>
        <v>96.5</v>
      </c>
      <c r="EL104" s="2"/>
      <c r="EM104" s="2"/>
      <c r="EO104" s="33">
        <v>96</v>
      </c>
      <c r="EP104" s="33">
        <v>169.38</v>
      </c>
      <c r="EQ104" s="33">
        <v>201.08</v>
      </c>
      <c r="ER104" s="33">
        <v>32.130000000000003</v>
      </c>
      <c r="ES104" s="33">
        <v>142.22</v>
      </c>
      <c r="ET104" s="33">
        <v>244.06</v>
      </c>
      <c r="EU104" s="33">
        <v>530.24</v>
      </c>
      <c r="EV104" s="33">
        <v>115.12</v>
      </c>
      <c r="EW104" s="33">
        <v>148.75</v>
      </c>
      <c r="EX104" s="33">
        <v>25.29</v>
      </c>
      <c r="EY104" s="33">
        <v>0.03</v>
      </c>
    </row>
    <row r="105" spans="93:155" x14ac:dyDescent="0.45">
      <c r="CO105" s="65">
        <f>$DV105</f>
        <v>194</v>
      </c>
      <c r="CP105" s="114">
        <f t="shared" si="64"/>
        <v>3.7029768230680649E-6</v>
      </c>
      <c r="CQ105" s="137">
        <f>VLOOKUP($CO105,  Obsv_Time!$B$10:$J$111, CQ$5, FALSE)</f>
        <v>0</v>
      </c>
      <c r="CR105" s="114">
        <f t="shared" si="65"/>
        <v>6.3973025961759156E-5</v>
      </c>
      <c r="CS105" s="137">
        <f>VLOOKUP($CO105,  Obsv_Time!$B$10:$J$111, CS$5, FALSE)</f>
        <v>0</v>
      </c>
      <c r="CT105" s="114">
        <f t="shared" si="66"/>
        <v>1.1539951587155481E-4</v>
      </c>
      <c r="CU105" s="137">
        <f>VLOOKUP($CO105,  Obsv_Time!$B$10:$J$111, CU$5, FALSE)</f>
        <v>0</v>
      </c>
      <c r="CV105" s="114">
        <f t="shared" si="67"/>
        <v>3.5351888368012536E-5</v>
      </c>
      <c r="CW105" s="137">
        <f>VLOOKUP($CO105,  Obsv_Time!$B$10:$J$111, CW$5, FALSE)</f>
        <v>0</v>
      </c>
      <c r="CX105" s="114">
        <f t="shared" si="68"/>
        <v>8.8596467130023888E-5</v>
      </c>
      <c r="CY105" s="137">
        <f>VLOOKUP($CO105,  Obsv_Time!$B$10:$J$111, CY$5, FALSE)</f>
        <v>0</v>
      </c>
      <c r="CZ105" s="114">
        <f t="shared" si="69"/>
        <v>1.4146419731009808E-4</v>
      </c>
      <c r="DA105" s="137">
        <f>VLOOKUP($CO105,  Obsv_Time!$B$10:$J$111, DA$5, FALSE)</f>
        <v>0</v>
      </c>
      <c r="DB105" s="114"/>
      <c r="DC105" s="137"/>
      <c r="DD105" s="114"/>
      <c r="DE105" s="137"/>
      <c r="DF105" s="114"/>
      <c r="DG105" s="137"/>
      <c r="DI105" s="64">
        <f t="shared" si="77"/>
        <v>194</v>
      </c>
      <c r="DJ105" s="110">
        <f t="shared" si="87"/>
        <v>3.7029768230680649E-6</v>
      </c>
      <c r="DK105" s="110">
        <f t="shared" si="87"/>
        <v>1.4547408947767393E-6</v>
      </c>
      <c r="DL105" s="110">
        <f t="shared" si="87"/>
        <v>6.3973025961759156E-5</v>
      </c>
      <c r="DM105" s="110">
        <f t="shared" si="87"/>
        <v>1.1539951587155481E-4</v>
      </c>
      <c r="DN105" s="110">
        <f t="shared" si="87"/>
        <v>3.5351888368012536E-5</v>
      </c>
      <c r="DO105" s="110">
        <f t="shared" si="84"/>
        <v>2.1066839598897269E-4</v>
      </c>
      <c r="DP105" s="110">
        <f t="shared" si="85"/>
        <v>8.8596467130023888E-5</v>
      </c>
      <c r="DQ105" s="110">
        <f t="shared" si="86"/>
        <v>1.4146419731009808E-4</v>
      </c>
      <c r="DR105" s="110"/>
      <c r="DS105" s="113"/>
      <c r="DT105" s="110"/>
      <c r="DV105" s="62">
        <f>Obsv_Time!B108</f>
        <v>194</v>
      </c>
      <c r="DW105" s="57">
        <f t="shared" si="78"/>
        <v>195</v>
      </c>
      <c r="DX105" s="50">
        <f t="shared" si="71"/>
        <v>0.28000000000000003</v>
      </c>
      <c r="DY105" s="50">
        <f t="shared" si="72"/>
        <v>0.11</v>
      </c>
      <c r="DZ105" s="50">
        <f t="shared" si="73"/>
        <v>0.67999999999999994</v>
      </c>
      <c r="EA105" s="50">
        <f t="shared" si="74"/>
        <v>1.26</v>
      </c>
      <c r="EB105" s="50">
        <f t="shared" si="75"/>
        <v>3.4299999999999997</v>
      </c>
      <c r="EC105" s="50">
        <f t="shared" si="79"/>
        <v>20.439999999999998</v>
      </c>
      <c r="ED105" s="50">
        <f t="shared" si="80"/>
        <v>1.29</v>
      </c>
      <c r="EE105" s="50">
        <f t="shared" si="81"/>
        <v>2.31</v>
      </c>
      <c r="EF105" s="50"/>
      <c r="EG105" s="106"/>
      <c r="EH105" s="2"/>
      <c r="EJ105" s="64">
        <f t="shared" si="82"/>
        <v>97</v>
      </c>
      <c r="EK105" s="57">
        <f t="shared" si="83"/>
        <v>97.5</v>
      </c>
      <c r="EL105" s="2"/>
      <c r="EM105" s="2"/>
      <c r="EO105" s="33">
        <v>97</v>
      </c>
      <c r="EP105" s="33">
        <v>189.82</v>
      </c>
      <c r="EQ105" s="33">
        <v>201.56</v>
      </c>
      <c r="ER105" s="33">
        <v>34.35</v>
      </c>
      <c r="ES105" s="33">
        <v>172.74</v>
      </c>
      <c r="ET105" s="33">
        <v>342.94</v>
      </c>
      <c r="EU105" s="33">
        <v>337.65</v>
      </c>
      <c r="EV105" s="33">
        <v>104.4</v>
      </c>
      <c r="EW105" s="33">
        <v>164.71</v>
      </c>
      <c r="EX105" s="33">
        <v>22.9</v>
      </c>
      <c r="EY105" s="33">
        <v>0.05</v>
      </c>
    </row>
    <row r="106" spans="93:155" x14ac:dyDescent="0.45">
      <c r="CO106" s="65">
        <f>$DV106</f>
        <v>196</v>
      </c>
      <c r="CP106" s="114">
        <f t="shared" si="64"/>
        <v>2.3804851005437558E-6</v>
      </c>
      <c r="CQ106" s="137">
        <f>VLOOKUP($CO106,  Obsv_Time!$B$10:$J$111, CQ$5, FALSE)</f>
        <v>0</v>
      </c>
      <c r="CR106" s="114">
        <f t="shared" si="65"/>
        <v>4.9861329058429941E-5</v>
      </c>
      <c r="CS106" s="137">
        <f>VLOOKUP($CO106,  Obsv_Time!$B$10:$J$111, CS$5, FALSE)</f>
        <v>0</v>
      </c>
      <c r="CT106" s="114">
        <f t="shared" si="66"/>
        <v>1.273058151281438E-4</v>
      </c>
      <c r="CU106" s="137">
        <f>VLOOKUP($CO106,  Obsv_Time!$B$10:$J$111, CU$5, FALSE)</f>
        <v>0</v>
      </c>
      <c r="CV106" s="114">
        <f t="shared" si="67"/>
        <v>2.9374018031730531E-5</v>
      </c>
      <c r="CW106" s="137">
        <f>VLOOKUP($CO106,  Obsv_Time!$B$10:$J$111, CW$5, FALSE)</f>
        <v>0</v>
      </c>
      <c r="CX106" s="114">
        <f t="shared" si="68"/>
        <v>8.3102112579324719E-5</v>
      </c>
      <c r="CY106" s="137">
        <f>VLOOKUP($CO106,  Obsv_Time!$B$10:$J$111, CY$5, FALSE)</f>
        <v>0</v>
      </c>
      <c r="CZ106" s="114">
        <f t="shared" si="69"/>
        <v>1.2431702187857104E-4</v>
      </c>
      <c r="DA106" s="137">
        <f>VLOOKUP($CO106,  Obsv_Time!$B$10:$J$111, DA$5, FALSE)</f>
        <v>0</v>
      </c>
      <c r="DB106" s="114"/>
      <c r="DC106" s="137"/>
      <c r="DD106" s="114"/>
      <c r="DE106" s="137"/>
      <c r="DF106" s="114"/>
      <c r="DG106" s="137"/>
      <c r="DI106" s="64">
        <f t="shared" si="77"/>
        <v>196</v>
      </c>
      <c r="DJ106" s="110">
        <f t="shared" ref="DJ106:DN108" si="88">DX106/DX$4</f>
        <v>2.3804851005437558E-6</v>
      </c>
      <c r="DK106" s="110">
        <f t="shared" si="88"/>
        <v>3.9674751675729255E-7</v>
      </c>
      <c r="DL106" s="110">
        <f t="shared" si="88"/>
        <v>4.9861329058429941E-5</v>
      </c>
      <c r="DM106" s="110">
        <f t="shared" si="88"/>
        <v>1.273058151281438E-4</v>
      </c>
      <c r="DN106" s="110">
        <f t="shared" si="88"/>
        <v>2.9374018031730531E-5</v>
      </c>
      <c r="DO106" s="110">
        <f t="shared" si="84"/>
        <v>1.5501236182358853E-4</v>
      </c>
      <c r="DP106" s="110">
        <f t="shared" si="85"/>
        <v>8.3102112579324719E-5</v>
      </c>
      <c r="DQ106" s="110">
        <f t="shared" si="86"/>
        <v>1.2431702187857104E-4</v>
      </c>
      <c r="DR106" s="110"/>
      <c r="DS106" s="113"/>
      <c r="DT106" s="110"/>
      <c r="DV106" s="62">
        <f>Obsv_Time!B109</f>
        <v>196</v>
      </c>
      <c r="DW106" s="57">
        <f t="shared" si="78"/>
        <v>197</v>
      </c>
      <c r="DX106" s="50">
        <f t="shared" si="71"/>
        <v>0.18</v>
      </c>
      <c r="DY106" s="50">
        <f t="shared" si="72"/>
        <v>0.03</v>
      </c>
      <c r="DZ106" s="50">
        <f t="shared" si="73"/>
        <v>0.53</v>
      </c>
      <c r="EA106" s="50">
        <f t="shared" si="74"/>
        <v>1.3900000000000001</v>
      </c>
      <c r="EB106" s="50">
        <f t="shared" si="75"/>
        <v>2.8499999999999996</v>
      </c>
      <c r="EC106" s="50">
        <f t="shared" si="79"/>
        <v>15.04</v>
      </c>
      <c r="ED106" s="50">
        <f t="shared" si="80"/>
        <v>1.21</v>
      </c>
      <c r="EE106" s="50">
        <f t="shared" si="81"/>
        <v>2.0299999999999998</v>
      </c>
      <c r="EF106" s="50"/>
      <c r="EG106" s="106"/>
      <c r="EH106" s="2"/>
      <c r="EJ106" s="64">
        <f t="shared" si="82"/>
        <v>98</v>
      </c>
      <c r="EK106" s="57">
        <f t="shared" si="83"/>
        <v>98.5</v>
      </c>
      <c r="EL106" s="2"/>
      <c r="EM106" s="2"/>
      <c r="EO106" s="33">
        <v>98</v>
      </c>
      <c r="EP106" s="33">
        <v>183.15</v>
      </c>
      <c r="EQ106" s="33">
        <v>185.78</v>
      </c>
      <c r="ER106" s="33">
        <v>34.200000000000003</v>
      </c>
      <c r="ES106" s="33">
        <v>124.83</v>
      </c>
      <c r="ET106" s="33">
        <v>283.93</v>
      </c>
      <c r="EU106" s="33">
        <v>431.38</v>
      </c>
      <c r="EV106" s="33">
        <v>105.61</v>
      </c>
      <c r="EW106" s="33">
        <v>229.94</v>
      </c>
      <c r="EX106" s="33">
        <v>21.54</v>
      </c>
      <c r="EY106" s="33">
        <v>0.03</v>
      </c>
    </row>
    <row r="107" spans="93:155" x14ac:dyDescent="0.45">
      <c r="CO107" s="65">
        <f>$DV107</f>
        <v>198</v>
      </c>
      <c r="CP107" s="114">
        <f t="shared" si="64"/>
        <v>1.4547408947767397E-6</v>
      </c>
      <c r="CQ107" s="137">
        <f>VLOOKUP($CO107,  Obsv_Time!$B$10:$J$111, CQ$5, FALSE)</f>
        <v>0</v>
      </c>
      <c r="CR107" s="114">
        <f t="shared" si="65"/>
        <v>2.4460274632437329E-5</v>
      </c>
      <c r="CS107" s="137">
        <f>VLOOKUP($CO107,  Obsv_Time!$B$10:$J$111, CS$5, FALSE)</f>
        <v>0</v>
      </c>
      <c r="CT107" s="114">
        <f t="shared" si="66"/>
        <v>9.8913870747046982E-5</v>
      </c>
      <c r="CU107" s="137">
        <f>VLOOKUP($CO107,  Obsv_Time!$B$10:$J$111, CU$5, FALSE)</f>
        <v>0</v>
      </c>
      <c r="CV107" s="114">
        <f t="shared" si="67"/>
        <v>2.5869749213910047E-5</v>
      </c>
      <c r="CW107" s="137">
        <f>VLOOKUP($CO107,  Obsv_Time!$B$10:$J$111, CW$5, FALSE)</f>
        <v>0</v>
      </c>
      <c r="CX107" s="114">
        <f t="shared" si="68"/>
        <v>1.222493887530562E-4</v>
      </c>
      <c r="CY107" s="137">
        <f>VLOOKUP($CO107,  Obsv_Time!$B$10:$J$111, CY$5, FALSE)</f>
        <v>0</v>
      </c>
      <c r="CZ107" s="114">
        <f t="shared" si="69"/>
        <v>1.0778224556959854E-4</v>
      </c>
      <c r="DA107" s="137">
        <f>VLOOKUP($CO107,  Obsv_Time!$B$10:$J$111, DA$5, FALSE)</f>
        <v>0</v>
      </c>
      <c r="DB107" s="114"/>
      <c r="DC107" s="137"/>
      <c r="DD107" s="114"/>
      <c r="DE107" s="137"/>
      <c r="DF107" s="114"/>
      <c r="DG107" s="137"/>
      <c r="DI107" s="64">
        <f t="shared" si="77"/>
        <v>198</v>
      </c>
      <c r="DJ107" s="110">
        <f t="shared" si="88"/>
        <v>1.4547408947767397E-6</v>
      </c>
      <c r="DK107" s="110">
        <f t="shared" si="88"/>
        <v>0</v>
      </c>
      <c r="DL107" s="110">
        <f t="shared" si="88"/>
        <v>2.4460274632437329E-5</v>
      </c>
      <c r="DM107" s="110">
        <f t="shared" si="88"/>
        <v>9.8913870747046982E-5</v>
      </c>
      <c r="DN107" s="110">
        <f t="shared" si="88"/>
        <v>2.5869749213910047E-5</v>
      </c>
      <c r="DO107" s="110">
        <f t="shared" si="84"/>
        <v>1.0945686719192221E-4</v>
      </c>
      <c r="DP107" s="110">
        <f t="shared" si="85"/>
        <v>1.222493887530562E-4</v>
      </c>
      <c r="DQ107" s="110">
        <f t="shared" si="86"/>
        <v>1.0778224556959854E-4</v>
      </c>
      <c r="DR107" s="110"/>
      <c r="DS107" s="113"/>
      <c r="DT107" s="110"/>
      <c r="DV107" s="62">
        <f>Obsv_Time!B110</f>
        <v>198</v>
      </c>
      <c r="DW107" s="57">
        <f t="shared" si="78"/>
        <v>199</v>
      </c>
      <c r="DX107" s="50">
        <f t="shared" si="71"/>
        <v>0.11</v>
      </c>
      <c r="DY107" s="50">
        <f t="shared" si="72"/>
        <v>0</v>
      </c>
      <c r="DZ107" s="50">
        <f t="shared" si="73"/>
        <v>0.26</v>
      </c>
      <c r="EA107" s="50">
        <f t="shared" si="74"/>
        <v>1.08</v>
      </c>
      <c r="EB107" s="50">
        <f t="shared" si="75"/>
        <v>2.5099999999999998</v>
      </c>
      <c r="EC107" s="50">
        <f t="shared" si="79"/>
        <v>10.62</v>
      </c>
      <c r="ED107" s="50">
        <f t="shared" si="80"/>
        <v>1.78</v>
      </c>
      <c r="EE107" s="50">
        <f t="shared" si="81"/>
        <v>1.76</v>
      </c>
      <c r="EF107" s="50"/>
      <c r="EG107" s="106"/>
      <c r="EH107" s="2"/>
      <c r="EJ107" s="64">
        <f t="shared" si="82"/>
        <v>99</v>
      </c>
      <c r="EK107" s="57">
        <f t="shared" si="83"/>
        <v>99.5</v>
      </c>
      <c r="EL107" s="2"/>
      <c r="EM107" s="2"/>
      <c r="EO107" s="33">
        <v>99</v>
      </c>
      <c r="EP107" s="33">
        <v>169.29</v>
      </c>
      <c r="EQ107" s="33">
        <v>151.01</v>
      </c>
      <c r="ER107" s="33">
        <v>23.33</v>
      </c>
      <c r="ES107" s="33">
        <v>154.28</v>
      </c>
      <c r="ET107" s="33">
        <v>216.76</v>
      </c>
      <c r="EU107" s="33">
        <v>375.29</v>
      </c>
      <c r="EV107" s="33">
        <v>100.17</v>
      </c>
      <c r="EW107" s="33">
        <v>181.57</v>
      </c>
      <c r="EX107" s="33">
        <v>20.54</v>
      </c>
      <c r="EY107" s="33">
        <v>0.01</v>
      </c>
    </row>
    <row r="108" spans="93:155" x14ac:dyDescent="0.45">
      <c r="CO108" s="65">
        <f>$DV108</f>
        <v>200</v>
      </c>
      <c r="CP108" s="114">
        <f t="shared" si="64"/>
        <v>3.967475167572926E-7</v>
      </c>
      <c r="CQ108" s="137">
        <f>VLOOKUP($CO108,  Obsv_Time!$B$10:$J$111, CQ$5, FALSE)</f>
        <v>0</v>
      </c>
      <c r="CR108" s="114">
        <f t="shared" si="65"/>
        <v>9.8781878323304592E-5</v>
      </c>
      <c r="CS108" s="137">
        <f>VLOOKUP($CO108,  Obsv_Time!$B$10:$J$111, CS$5, FALSE)</f>
        <v>0</v>
      </c>
      <c r="CT108" s="114">
        <f t="shared" si="66"/>
        <v>1.1393412519382078E-3</v>
      </c>
      <c r="CU108" s="137">
        <f>VLOOKUP($CO108,  Obsv_Time!$B$10:$J$111, CU$5, FALSE)</f>
        <v>0</v>
      </c>
      <c r="CV108" s="114">
        <f t="shared" si="67"/>
        <v>5.6892834924614922E-5</v>
      </c>
      <c r="CW108" s="137">
        <f>VLOOKUP($CO108,  Obsv_Time!$B$10:$J$111, CW$5, FALSE)</f>
        <v>0</v>
      </c>
      <c r="CX108" s="114">
        <f t="shared" si="68"/>
        <v>5.8583555396829739E-4</v>
      </c>
      <c r="CY108" s="137">
        <f>VLOOKUP($CO108,  Obsv_Time!$B$10:$J$111, CY$5, FALSE)</f>
        <v>0</v>
      </c>
      <c r="CZ108" s="114">
        <f t="shared" si="69"/>
        <v>1.2425578196631557E-3</v>
      </c>
      <c r="DA108" s="137">
        <f>VLOOKUP($CO108,  Obsv_Time!$B$10:$J$111, DA$5, FALSE)</f>
        <v>0</v>
      </c>
      <c r="DB108" s="114"/>
      <c r="DC108" s="137"/>
      <c r="DD108" s="114"/>
      <c r="DE108" s="137"/>
      <c r="DF108" s="114"/>
      <c r="DG108" s="137"/>
      <c r="DI108" s="64">
        <f>$DV108</f>
        <v>200</v>
      </c>
      <c r="DJ108" s="110">
        <f t="shared" si="88"/>
        <v>3.967475167572926E-7</v>
      </c>
      <c r="DK108" s="110">
        <f t="shared" si="88"/>
        <v>0</v>
      </c>
      <c r="DL108" s="110">
        <f t="shared" si="88"/>
        <v>9.8781878323304592E-5</v>
      </c>
      <c r="DM108" s="110">
        <f t="shared" si="88"/>
        <v>1.1393412519382078E-3</v>
      </c>
      <c r="DN108" s="110">
        <f t="shared" si="88"/>
        <v>5.6892834924614922E-5</v>
      </c>
      <c r="DO108" s="110">
        <f t="shared" si="84"/>
        <v>3.6475315724313816E-4</v>
      </c>
      <c r="DP108" s="110">
        <f t="shared" si="85"/>
        <v>5.8583555396829739E-4</v>
      </c>
      <c r="DQ108" s="110">
        <f t="shared" si="86"/>
        <v>1.2425578196631557E-3</v>
      </c>
      <c r="DR108" s="110"/>
      <c r="DS108" s="113"/>
      <c r="DT108" s="110"/>
      <c r="DV108" s="62">
        <f>Obsv_Time!B111</f>
        <v>200</v>
      </c>
      <c r="DW108" s="57">
        <f t="shared" si="78"/>
        <v>201</v>
      </c>
      <c r="DX108" s="40">
        <f t="shared" ref="DX108:EB108" si="89">SUMIFS(EP:EP,$EO:$EO,"&gt;="&amp;$DV108)</f>
        <v>0.03</v>
      </c>
      <c r="DY108" s="40">
        <f t="shared" si="89"/>
        <v>0</v>
      </c>
      <c r="DZ108" s="40">
        <f t="shared" si="89"/>
        <v>1.05</v>
      </c>
      <c r="EA108" s="40">
        <f t="shared" si="89"/>
        <v>12.44</v>
      </c>
      <c r="EB108" s="40">
        <f t="shared" si="89"/>
        <v>5.52</v>
      </c>
      <c r="EC108" s="50">
        <f t="shared" si="79"/>
        <v>35.39</v>
      </c>
      <c r="ED108" s="50">
        <f t="shared" si="80"/>
        <v>8.5299999999999994</v>
      </c>
      <c r="EE108" s="50">
        <f t="shared" si="81"/>
        <v>20.29</v>
      </c>
      <c r="EF108" s="40"/>
      <c r="EG108" s="41"/>
      <c r="EH108" s="41"/>
      <c r="EJ108" s="64">
        <f t="shared" si="82"/>
        <v>100</v>
      </c>
      <c r="EK108" s="57">
        <f t="shared" si="83"/>
        <v>100.5</v>
      </c>
      <c r="EL108" s="2"/>
      <c r="EM108" s="2"/>
      <c r="EO108" s="33">
        <v>100</v>
      </c>
      <c r="EP108" s="33">
        <v>160.38999999999999</v>
      </c>
      <c r="EQ108" s="33">
        <v>161.43</v>
      </c>
      <c r="ER108" s="33">
        <v>33.49</v>
      </c>
      <c r="ES108" s="33">
        <v>120.56</v>
      </c>
      <c r="ET108" s="33">
        <v>223.28</v>
      </c>
      <c r="EU108" s="33">
        <v>311.52999999999997</v>
      </c>
      <c r="EV108" s="33">
        <v>101.9</v>
      </c>
      <c r="EW108" s="33">
        <v>164.81</v>
      </c>
      <c r="EX108" s="33">
        <v>21.61</v>
      </c>
      <c r="EY108" s="33">
        <v>0.05</v>
      </c>
    </row>
    <row r="109" spans="93:155" x14ac:dyDescent="0.45">
      <c r="DV109" s="120">
        <f>DV108 + (DV108-DV107)</f>
        <v>202</v>
      </c>
      <c r="EJ109" s="64">
        <f t="shared" si="82"/>
        <v>101</v>
      </c>
      <c r="EK109" s="57">
        <f t="shared" si="83"/>
        <v>101.5</v>
      </c>
      <c r="EL109" s="2"/>
      <c r="EM109" s="2"/>
      <c r="EO109" s="33">
        <v>101</v>
      </c>
      <c r="EP109" s="33">
        <v>141.87</v>
      </c>
      <c r="EQ109" s="33">
        <v>144.03</v>
      </c>
      <c r="ER109" s="33">
        <v>38.119999999999997</v>
      </c>
      <c r="ES109" s="33">
        <v>75.72</v>
      </c>
      <c r="ET109" s="33">
        <v>182.09</v>
      </c>
      <c r="EU109" s="33">
        <v>263.57</v>
      </c>
      <c r="EV109" s="33">
        <v>85</v>
      </c>
      <c r="EW109" s="33">
        <v>163.35</v>
      </c>
      <c r="EX109" s="33">
        <v>19.61</v>
      </c>
      <c r="EY109" s="33">
        <v>0.04</v>
      </c>
    </row>
    <row r="110" spans="93:155" x14ac:dyDescent="0.45">
      <c r="EJ110" s="64">
        <f t="shared" si="82"/>
        <v>102</v>
      </c>
      <c r="EK110" s="57">
        <f t="shared" si="83"/>
        <v>102.5</v>
      </c>
      <c r="EL110" s="2"/>
      <c r="EM110" s="2"/>
      <c r="EO110" s="33">
        <v>102</v>
      </c>
      <c r="EP110" s="33">
        <v>130.78</v>
      </c>
      <c r="EQ110" s="33">
        <v>144.85</v>
      </c>
      <c r="ER110" s="33">
        <v>25.87</v>
      </c>
      <c r="ES110" s="33">
        <v>103.8</v>
      </c>
      <c r="ET110" s="33">
        <v>183.15</v>
      </c>
      <c r="EU110" s="33">
        <v>232.67</v>
      </c>
      <c r="EV110" s="33">
        <v>67.7</v>
      </c>
      <c r="EW110" s="33">
        <v>217.76</v>
      </c>
      <c r="EX110" s="33">
        <v>18.36</v>
      </c>
      <c r="EY110" s="33">
        <v>0.03</v>
      </c>
    </row>
    <row r="111" spans="93:155" x14ac:dyDescent="0.45">
      <c r="EJ111" s="64">
        <f t="shared" si="82"/>
        <v>103</v>
      </c>
      <c r="EK111" s="57">
        <f t="shared" si="83"/>
        <v>103.5</v>
      </c>
      <c r="EL111" s="2"/>
      <c r="EM111" s="2"/>
      <c r="EO111" s="33">
        <v>103</v>
      </c>
      <c r="EP111" s="33">
        <v>130.80000000000001</v>
      </c>
      <c r="EQ111" s="33">
        <v>158.9</v>
      </c>
      <c r="ER111" s="33">
        <v>20.11</v>
      </c>
      <c r="ES111" s="33">
        <v>103.75</v>
      </c>
      <c r="ET111" s="33">
        <v>156.75</v>
      </c>
      <c r="EU111" s="33">
        <v>178.73</v>
      </c>
      <c r="EV111" s="33">
        <v>50.63</v>
      </c>
      <c r="EW111" s="33">
        <v>115.11</v>
      </c>
      <c r="EX111" s="33">
        <v>16.309999999999999</v>
      </c>
      <c r="EY111" s="33">
        <v>0.1</v>
      </c>
    </row>
    <row r="112" spans="93:155" x14ac:dyDescent="0.45">
      <c r="EJ112" s="64">
        <f t="shared" si="82"/>
        <v>104</v>
      </c>
      <c r="EK112" s="57">
        <f t="shared" si="83"/>
        <v>104.5</v>
      </c>
      <c r="EL112" s="2"/>
      <c r="EM112" s="2"/>
      <c r="EO112" s="33">
        <v>104</v>
      </c>
      <c r="EP112" s="33">
        <v>131.26</v>
      </c>
      <c r="EQ112" s="33">
        <v>152.75</v>
      </c>
      <c r="ER112" s="33">
        <v>20.81</v>
      </c>
      <c r="ES112" s="33">
        <v>90.48</v>
      </c>
      <c r="ET112" s="33">
        <v>169.13</v>
      </c>
      <c r="EU112" s="33">
        <v>164.63</v>
      </c>
      <c r="EV112" s="33">
        <v>57.73</v>
      </c>
      <c r="EW112" s="33">
        <v>77.89</v>
      </c>
      <c r="EX112" s="33">
        <v>15.16</v>
      </c>
      <c r="EY112" s="33">
        <v>0.03</v>
      </c>
    </row>
    <row r="113" spans="140:155" x14ac:dyDescent="0.45">
      <c r="EJ113" s="64">
        <f t="shared" si="82"/>
        <v>105</v>
      </c>
      <c r="EK113" s="57">
        <f t="shared" si="83"/>
        <v>105.5</v>
      </c>
      <c r="EL113" s="2"/>
      <c r="EM113" s="2"/>
      <c r="EO113" s="33">
        <v>105</v>
      </c>
      <c r="EP113" s="33">
        <v>86.02</v>
      </c>
      <c r="EQ113" s="33">
        <v>157.58000000000001</v>
      </c>
      <c r="ER113" s="33">
        <v>23.47</v>
      </c>
      <c r="ES113" s="33">
        <v>78.510000000000005</v>
      </c>
      <c r="ET113" s="33">
        <v>217.36</v>
      </c>
      <c r="EU113" s="33">
        <v>156.76</v>
      </c>
      <c r="EV113" s="33">
        <v>53.98</v>
      </c>
      <c r="EW113" s="33">
        <v>73.680000000000007</v>
      </c>
      <c r="EX113" s="33">
        <v>12.46</v>
      </c>
      <c r="EY113" s="33">
        <v>0</v>
      </c>
    </row>
    <row r="114" spans="140:155" x14ac:dyDescent="0.45">
      <c r="EJ114" s="64">
        <f t="shared" si="82"/>
        <v>106</v>
      </c>
      <c r="EK114" s="57">
        <f t="shared" si="83"/>
        <v>106.5</v>
      </c>
      <c r="EL114" s="2"/>
      <c r="EM114" s="2"/>
      <c r="EO114" s="33">
        <v>106</v>
      </c>
      <c r="EP114" s="33">
        <v>113.41</v>
      </c>
      <c r="EQ114" s="33">
        <v>115.87</v>
      </c>
      <c r="ER114" s="33">
        <v>21.27</v>
      </c>
      <c r="ES114" s="33">
        <v>80.72</v>
      </c>
      <c r="ET114" s="33">
        <v>160.5</v>
      </c>
      <c r="EU114" s="33">
        <v>197.18</v>
      </c>
      <c r="EV114" s="33">
        <v>44.14</v>
      </c>
      <c r="EW114" s="33">
        <v>78.44</v>
      </c>
      <c r="EX114" s="33">
        <v>10.65</v>
      </c>
      <c r="EY114" s="33">
        <v>0.03</v>
      </c>
    </row>
    <row r="115" spans="140:155" x14ac:dyDescent="0.45">
      <c r="EJ115" s="64">
        <f t="shared" si="82"/>
        <v>107</v>
      </c>
      <c r="EK115" s="57">
        <f t="shared" si="83"/>
        <v>107.5</v>
      </c>
      <c r="EL115" s="2"/>
      <c r="EM115" s="2"/>
      <c r="EO115" s="33">
        <v>107</v>
      </c>
      <c r="EP115" s="33">
        <v>137.41999999999999</v>
      </c>
      <c r="EQ115" s="33">
        <v>129.15</v>
      </c>
      <c r="ER115" s="33">
        <v>21.73</v>
      </c>
      <c r="ES115" s="33">
        <v>98.96</v>
      </c>
      <c r="ET115" s="33">
        <v>205.25</v>
      </c>
      <c r="EU115" s="33">
        <v>221.56</v>
      </c>
      <c r="EV115" s="33">
        <v>58.3</v>
      </c>
      <c r="EW115" s="33">
        <v>64.430000000000007</v>
      </c>
      <c r="EX115" s="33">
        <v>9.6300000000000008</v>
      </c>
      <c r="EY115" s="33">
        <v>0.03</v>
      </c>
    </row>
    <row r="116" spans="140:155" x14ac:dyDescent="0.45">
      <c r="EJ116" s="64">
        <f t="shared" si="82"/>
        <v>108</v>
      </c>
      <c r="EK116" s="57">
        <f t="shared" si="83"/>
        <v>108.5</v>
      </c>
      <c r="EL116" s="2"/>
      <c r="EM116" s="2"/>
      <c r="EO116" s="33">
        <v>108</v>
      </c>
      <c r="EP116" s="33">
        <v>96.96</v>
      </c>
      <c r="EQ116" s="33">
        <v>148.04</v>
      </c>
      <c r="ER116" s="33">
        <v>20.04</v>
      </c>
      <c r="ES116" s="33">
        <v>56.82</v>
      </c>
      <c r="ET116" s="33">
        <v>138.16999999999999</v>
      </c>
      <c r="EU116" s="33">
        <v>155.62</v>
      </c>
      <c r="EV116" s="33">
        <v>65.55</v>
      </c>
      <c r="EW116" s="33">
        <v>85.33</v>
      </c>
      <c r="EX116" s="33">
        <v>9.07</v>
      </c>
      <c r="EY116" s="33">
        <v>0.01</v>
      </c>
    </row>
    <row r="117" spans="140:155" x14ac:dyDescent="0.45">
      <c r="EJ117" s="64">
        <f t="shared" si="82"/>
        <v>109</v>
      </c>
      <c r="EK117" s="57">
        <f t="shared" si="83"/>
        <v>109.5</v>
      </c>
      <c r="EL117" s="2"/>
      <c r="EM117" s="2"/>
      <c r="EO117" s="33">
        <v>109</v>
      </c>
      <c r="EP117" s="33">
        <v>85.83</v>
      </c>
      <c r="EQ117" s="33">
        <v>120.85</v>
      </c>
      <c r="ER117" s="33">
        <v>19.2</v>
      </c>
      <c r="ES117" s="33">
        <v>39.92</v>
      </c>
      <c r="ET117" s="33">
        <v>131.69999999999999</v>
      </c>
      <c r="EU117" s="33">
        <v>113.79</v>
      </c>
      <c r="EV117" s="33">
        <v>46.02</v>
      </c>
      <c r="EW117" s="33">
        <v>92.21</v>
      </c>
      <c r="EX117" s="33">
        <v>7.51</v>
      </c>
      <c r="EY117" s="33">
        <v>0.03</v>
      </c>
    </row>
    <row r="118" spans="140:155" x14ac:dyDescent="0.45">
      <c r="EJ118" s="64">
        <f t="shared" si="82"/>
        <v>110</v>
      </c>
      <c r="EK118" s="57">
        <f t="shared" si="83"/>
        <v>110.5</v>
      </c>
      <c r="EL118" s="2"/>
      <c r="EM118" s="2"/>
      <c r="EO118" s="33">
        <v>110</v>
      </c>
      <c r="EP118" s="33">
        <v>106.29</v>
      </c>
      <c r="EQ118" s="33">
        <v>110.36</v>
      </c>
      <c r="ER118" s="33">
        <v>15.68</v>
      </c>
      <c r="ES118" s="33">
        <v>33.15</v>
      </c>
      <c r="ET118" s="33">
        <v>131.44</v>
      </c>
      <c r="EU118" s="33">
        <v>102.08</v>
      </c>
      <c r="EV118" s="33">
        <v>41.51</v>
      </c>
      <c r="EW118" s="33">
        <v>96.68</v>
      </c>
      <c r="EX118" s="33">
        <v>6.69</v>
      </c>
      <c r="EY118" s="33">
        <v>0.03</v>
      </c>
    </row>
    <row r="119" spans="140:155" x14ac:dyDescent="0.45">
      <c r="EJ119" s="64">
        <f t="shared" si="82"/>
        <v>111</v>
      </c>
      <c r="EK119" s="57">
        <f t="shared" si="83"/>
        <v>111.5</v>
      </c>
      <c r="EL119" s="2"/>
      <c r="EM119" s="2"/>
      <c r="EO119" s="33">
        <v>111</v>
      </c>
      <c r="EP119" s="33">
        <v>91.82</v>
      </c>
      <c r="EQ119" s="33">
        <v>133.86000000000001</v>
      </c>
      <c r="ER119" s="33">
        <v>16.12</v>
      </c>
      <c r="ES119" s="33">
        <v>37.4</v>
      </c>
      <c r="ET119" s="33">
        <v>125.37</v>
      </c>
      <c r="EU119" s="33">
        <v>124.06</v>
      </c>
      <c r="EV119" s="33">
        <v>33.479999999999997</v>
      </c>
      <c r="EW119" s="33">
        <v>57.71</v>
      </c>
      <c r="EX119" s="33">
        <v>5.7</v>
      </c>
      <c r="EY119" s="33">
        <v>0.01</v>
      </c>
    </row>
    <row r="120" spans="140:155" x14ac:dyDescent="0.45">
      <c r="EJ120" s="64">
        <f t="shared" si="82"/>
        <v>112</v>
      </c>
      <c r="EK120" s="57">
        <f t="shared" si="83"/>
        <v>112.5</v>
      </c>
      <c r="EL120" s="2"/>
      <c r="EM120" s="2"/>
      <c r="EO120" s="33">
        <v>112</v>
      </c>
      <c r="EP120" s="33">
        <v>97.71</v>
      </c>
      <c r="EQ120" s="33">
        <v>124.75</v>
      </c>
      <c r="ER120" s="33">
        <v>15.82</v>
      </c>
      <c r="ES120" s="33">
        <v>27.26</v>
      </c>
      <c r="ET120" s="33">
        <v>140.88999999999999</v>
      </c>
      <c r="EU120" s="33">
        <v>138.52000000000001</v>
      </c>
      <c r="EV120" s="33">
        <v>40.04</v>
      </c>
      <c r="EW120" s="33">
        <v>64.98</v>
      </c>
      <c r="EX120" s="33">
        <v>5.03</v>
      </c>
      <c r="EY120" s="33">
        <v>0.02</v>
      </c>
    </row>
    <row r="121" spans="140:155" x14ac:dyDescent="0.45">
      <c r="EJ121" s="64">
        <f t="shared" si="82"/>
        <v>113</v>
      </c>
      <c r="EK121" s="57">
        <f t="shared" si="83"/>
        <v>113.5</v>
      </c>
      <c r="EL121" s="2"/>
      <c r="EM121" s="2"/>
      <c r="EO121" s="33">
        <v>113</v>
      </c>
      <c r="EP121" s="33">
        <v>82.68</v>
      </c>
      <c r="EQ121" s="33">
        <v>101.43</v>
      </c>
      <c r="ER121" s="33">
        <v>14.39</v>
      </c>
      <c r="ES121" s="33">
        <v>36.159999999999997</v>
      </c>
      <c r="ET121" s="33">
        <v>136.76</v>
      </c>
      <c r="EU121" s="33">
        <v>126.68</v>
      </c>
      <c r="EV121" s="33">
        <v>45.16</v>
      </c>
      <c r="EW121" s="33">
        <v>61.7</v>
      </c>
      <c r="EX121" s="33">
        <v>4.3499999999999996</v>
      </c>
      <c r="EY121" s="33">
        <v>0.05</v>
      </c>
    </row>
    <row r="122" spans="140:155" x14ac:dyDescent="0.45">
      <c r="EJ122" s="64">
        <f t="shared" si="82"/>
        <v>114</v>
      </c>
      <c r="EK122" s="57">
        <f t="shared" si="83"/>
        <v>114.5</v>
      </c>
      <c r="EL122" s="2"/>
      <c r="EM122" s="2"/>
      <c r="EO122" s="33">
        <v>114</v>
      </c>
      <c r="EP122" s="33">
        <v>90.7</v>
      </c>
      <c r="EQ122" s="33">
        <v>107.62</v>
      </c>
      <c r="ER122" s="33">
        <v>10.79</v>
      </c>
      <c r="ES122" s="33">
        <v>41.5</v>
      </c>
      <c r="ET122" s="33">
        <v>116.73</v>
      </c>
      <c r="EU122" s="33">
        <v>113.4</v>
      </c>
      <c r="EV122" s="33">
        <v>34.43</v>
      </c>
      <c r="EW122" s="33">
        <v>50.69</v>
      </c>
      <c r="EX122" s="33">
        <v>4.22</v>
      </c>
      <c r="EY122" s="33">
        <v>0.02</v>
      </c>
    </row>
    <row r="123" spans="140:155" x14ac:dyDescent="0.45">
      <c r="EJ123" s="64">
        <f t="shared" si="82"/>
        <v>115</v>
      </c>
      <c r="EK123" s="57">
        <f t="shared" si="83"/>
        <v>115.5</v>
      </c>
      <c r="EL123" s="2"/>
      <c r="EM123" s="2"/>
      <c r="EO123" s="33">
        <v>115</v>
      </c>
      <c r="EP123" s="33">
        <v>63.73</v>
      </c>
      <c r="EQ123" s="33">
        <v>84.12</v>
      </c>
      <c r="ER123" s="33">
        <v>11.46</v>
      </c>
      <c r="ES123" s="33">
        <v>34.56</v>
      </c>
      <c r="ET123" s="33">
        <v>108.27</v>
      </c>
      <c r="EU123" s="33">
        <v>143.79</v>
      </c>
      <c r="EV123" s="33">
        <v>40.21</v>
      </c>
      <c r="EW123" s="33">
        <v>66.09</v>
      </c>
      <c r="EX123" s="33">
        <v>3.75</v>
      </c>
      <c r="EY123" s="33">
        <v>0</v>
      </c>
    </row>
    <row r="124" spans="140:155" x14ac:dyDescent="0.45">
      <c r="EJ124" s="64">
        <f t="shared" si="82"/>
        <v>116</v>
      </c>
      <c r="EK124" s="57">
        <f t="shared" si="83"/>
        <v>116.5</v>
      </c>
      <c r="EL124" s="2"/>
      <c r="EM124" s="2"/>
      <c r="EO124" s="33">
        <v>116</v>
      </c>
      <c r="EP124" s="33">
        <v>73.78</v>
      </c>
      <c r="EQ124" s="33">
        <v>79.14</v>
      </c>
      <c r="ER124" s="33">
        <v>11.97</v>
      </c>
      <c r="ES124" s="33">
        <v>51.28</v>
      </c>
      <c r="ET124" s="33">
        <v>102.22</v>
      </c>
      <c r="EU124" s="33">
        <v>118.69</v>
      </c>
      <c r="EV124" s="33">
        <v>41.58</v>
      </c>
      <c r="EW124" s="33">
        <v>54.34</v>
      </c>
      <c r="EX124" s="33">
        <v>2.86</v>
      </c>
      <c r="EY124" s="33">
        <v>0.02</v>
      </c>
    </row>
    <row r="125" spans="140:155" x14ac:dyDescent="0.45">
      <c r="EJ125" s="64">
        <f t="shared" si="82"/>
        <v>117</v>
      </c>
      <c r="EK125" s="57">
        <f t="shared" si="83"/>
        <v>117.5</v>
      </c>
      <c r="EL125" s="2"/>
      <c r="EM125" s="2"/>
      <c r="EO125" s="33">
        <v>117</v>
      </c>
      <c r="EP125" s="33">
        <v>91.59</v>
      </c>
      <c r="EQ125" s="33">
        <v>97.38</v>
      </c>
      <c r="ER125" s="33">
        <v>11.3</v>
      </c>
      <c r="ES125" s="33">
        <v>33.99</v>
      </c>
      <c r="ET125" s="33">
        <v>101.15</v>
      </c>
      <c r="EU125" s="33">
        <v>115.61</v>
      </c>
      <c r="EV125" s="33">
        <v>35.020000000000003</v>
      </c>
      <c r="EW125" s="33">
        <v>57.25</v>
      </c>
      <c r="EX125" s="33">
        <v>2.33</v>
      </c>
      <c r="EY125" s="33">
        <v>0</v>
      </c>
    </row>
    <row r="126" spans="140:155" x14ac:dyDescent="0.45">
      <c r="EJ126" s="64">
        <f t="shared" si="82"/>
        <v>118</v>
      </c>
      <c r="EK126" s="57">
        <f t="shared" si="83"/>
        <v>118.5</v>
      </c>
      <c r="EL126" s="2"/>
      <c r="EM126" s="2"/>
      <c r="EO126" s="33">
        <v>118</v>
      </c>
      <c r="EP126" s="33">
        <v>97.82</v>
      </c>
      <c r="EQ126" s="33">
        <v>82.99</v>
      </c>
      <c r="ER126" s="33">
        <v>11.85</v>
      </c>
      <c r="ES126" s="33">
        <v>31.28</v>
      </c>
      <c r="ET126" s="33">
        <v>116.21</v>
      </c>
      <c r="EU126" s="33">
        <v>98.81</v>
      </c>
      <c r="EV126" s="33">
        <v>30.45</v>
      </c>
      <c r="EW126" s="33">
        <v>78.239999999999995</v>
      </c>
      <c r="EX126" s="33">
        <v>2.19</v>
      </c>
      <c r="EY126" s="33">
        <v>0</v>
      </c>
    </row>
    <row r="127" spans="140:155" x14ac:dyDescent="0.45">
      <c r="EJ127" s="64">
        <f t="shared" si="82"/>
        <v>119</v>
      </c>
      <c r="EK127" s="57">
        <f t="shared" si="83"/>
        <v>119.5</v>
      </c>
      <c r="EL127" s="2"/>
      <c r="EM127" s="2"/>
      <c r="EO127" s="33">
        <v>119</v>
      </c>
      <c r="EP127" s="33">
        <v>89.17</v>
      </c>
      <c r="EQ127" s="33">
        <v>108.19</v>
      </c>
      <c r="ER127" s="33">
        <v>11.41</v>
      </c>
      <c r="ES127" s="33">
        <v>27.22</v>
      </c>
      <c r="ET127" s="33">
        <v>82.58</v>
      </c>
      <c r="EU127" s="33">
        <v>102.53</v>
      </c>
      <c r="EV127" s="33">
        <v>26.57</v>
      </c>
      <c r="EW127" s="33">
        <v>44.54</v>
      </c>
      <c r="EX127" s="33">
        <v>1.93</v>
      </c>
      <c r="EY127" s="33">
        <v>0.01</v>
      </c>
    </row>
    <row r="128" spans="140:155" x14ac:dyDescent="0.45">
      <c r="EJ128" s="64">
        <f t="shared" si="82"/>
        <v>120</v>
      </c>
      <c r="EK128" s="57">
        <f t="shared" si="83"/>
        <v>120.5</v>
      </c>
      <c r="EL128" s="2"/>
      <c r="EM128" s="2"/>
      <c r="EO128" s="33">
        <v>120</v>
      </c>
      <c r="EP128" s="33">
        <v>114.47</v>
      </c>
      <c r="EQ128" s="33">
        <v>94.85</v>
      </c>
      <c r="ER128" s="33">
        <v>14.14</v>
      </c>
      <c r="ES128" s="33">
        <v>24.85</v>
      </c>
      <c r="ET128" s="33">
        <v>106.63</v>
      </c>
      <c r="EU128" s="33">
        <v>78.11</v>
      </c>
      <c r="EV128" s="33">
        <v>28.48</v>
      </c>
      <c r="EW128" s="33">
        <v>45.52</v>
      </c>
      <c r="EX128" s="33">
        <v>1.18</v>
      </c>
      <c r="EY128" s="33">
        <v>0</v>
      </c>
    </row>
    <row r="129" spans="140:155" x14ac:dyDescent="0.45">
      <c r="EJ129" s="64">
        <f t="shared" si="82"/>
        <v>121</v>
      </c>
      <c r="EK129" s="57">
        <f t="shared" si="83"/>
        <v>121.5</v>
      </c>
      <c r="EL129" s="2"/>
      <c r="EM129" s="2"/>
      <c r="EO129" s="33">
        <v>121</v>
      </c>
      <c r="EP129" s="33">
        <v>114.09</v>
      </c>
      <c r="EQ129" s="33">
        <v>119.65</v>
      </c>
      <c r="ER129" s="33">
        <v>14.74</v>
      </c>
      <c r="ES129" s="33">
        <v>33.380000000000003</v>
      </c>
      <c r="ET129" s="33">
        <v>90</v>
      </c>
      <c r="EU129" s="33">
        <v>91.99</v>
      </c>
      <c r="EV129" s="33">
        <v>23.83</v>
      </c>
      <c r="EW129" s="33">
        <v>32.75</v>
      </c>
      <c r="EX129" s="33">
        <v>0.82</v>
      </c>
      <c r="EY129" s="33">
        <v>0</v>
      </c>
    </row>
    <row r="130" spans="140:155" x14ac:dyDescent="0.45">
      <c r="EJ130" s="64">
        <f t="shared" si="82"/>
        <v>122</v>
      </c>
      <c r="EK130" s="57">
        <f t="shared" si="83"/>
        <v>122.5</v>
      </c>
      <c r="EL130" s="2"/>
      <c r="EM130" s="2"/>
      <c r="EO130" s="33">
        <v>122</v>
      </c>
      <c r="EP130" s="33">
        <v>111.77</v>
      </c>
      <c r="EQ130" s="33">
        <v>123.79</v>
      </c>
      <c r="ER130" s="33">
        <v>17.09</v>
      </c>
      <c r="ES130" s="33">
        <v>26.02</v>
      </c>
      <c r="ET130" s="33">
        <v>61.1</v>
      </c>
      <c r="EU130" s="33">
        <v>70.5</v>
      </c>
      <c r="EV130" s="33">
        <v>22.02</v>
      </c>
      <c r="EW130" s="33">
        <v>40.61</v>
      </c>
      <c r="EX130" s="33">
        <v>0.82</v>
      </c>
      <c r="EY130" s="33">
        <v>0.01</v>
      </c>
    </row>
    <row r="131" spans="140:155" x14ac:dyDescent="0.45">
      <c r="EJ131" s="64">
        <f t="shared" si="82"/>
        <v>123</v>
      </c>
      <c r="EK131" s="57">
        <f t="shared" si="83"/>
        <v>123.5</v>
      </c>
      <c r="EL131" s="2"/>
      <c r="EM131" s="2"/>
      <c r="EO131" s="33">
        <v>123</v>
      </c>
      <c r="EP131" s="33">
        <v>121.18</v>
      </c>
      <c r="EQ131" s="33">
        <v>96.82</v>
      </c>
      <c r="ER131" s="33">
        <v>15.2</v>
      </c>
      <c r="ES131" s="33">
        <v>25.85</v>
      </c>
      <c r="ET131" s="33">
        <v>83.57</v>
      </c>
      <c r="EU131" s="33">
        <v>64.11</v>
      </c>
      <c r="EV131" s="33">
        <v>20.11</v>
      </c>
      <c r="EW131" s="33">
        <v>33.15</v>
      </c>
      <c r="EX131" s="33">
        <v>0.56000000000000005</v>
      </c>
      <c r="EY131" s="33">
        <v>0</v>
      </c>
    </row>
    <row r="132" spans="140:155" x14ac:dyDescent="0.45">
      <c r="EJ132" s="64">
        <f t="shared" si="82"/>
        <v>124</v>
      </c>
      <c r="EK132" s="57">
        <f t="shared" si="83"/>
        <v>124.5</v>
      </c>
      <c r="EL132" s="2"/>
      <c r="EM132" s="2"/>
      <c r="EO132" s="33">
        <v>124</v>
      </c>
      <c r="EP132" s="33">
        <v>143.66</v>
      </c>
      <c r="EQ132" s="33">
        <v>145.16999999999999</v>
      </c>
      <c r="ER132" s="33">
        <v>12.76</v>
      </c>
      <c r="ES132" s="33">
        <v>30.32</v>
      </c>
      <c r="ET132" s="33">
        <v>91.84</v>
      </c>
      <c r="EU132" s="33">
        <v>39.54</v>
      </c>
      <c r="EV132" s="33">
        <v>18.940000000000001</v>
      </c>
      <c r="EW132" s="33">
        <v>29.4</v>
      </c>
      <c r="EX132" s="33">
        <v>0.71</v>
      </c>
      <c r="EY132" s="33">
        <v>0</v>
      </c>
    </row>
    <row r="133" spans="140:155" x14ac:dyDescent="0.45">
      <c r="EJ133" s="64">
        <f t="shared" si="82"/>
        <v>125</v>
      </c>
      <c r="EK133" s="57">
        <f t="shared" si="83"/>
        <v>125.5</v>
      </c>
      <c r="EL133" s="2"/>
      <c r="EM133" s="2"/>
      <c r="EO133" s="33">
        <v>125</v>
      </c>
      <c r="EP133" s="33">
        <v>134.65</v>
      </c>
      <c r="EQ133" s="33">
        <v>143.07</v>
      </c>
      <c r="ER133" s="33">
        <v>17.23</v>
      </c>
      <c r="ES133" s="33">
        <v>16.760000000000002</v>
      </c>
      <c r="ET133" s="33">
        <v>71.430000000000007</v>
      </c>
      <c r="EU133" s="33">
        <v>39.14</v>
      </c>
      <c r="EV133" s="33">
        <v>16.21</v>
      </c>
      <c r="EW133" s="33">
        <v>28.4</v>
      </c>
      <c r="EX133" s="33">
        <v>0.61</v>
      </c>
      <c r="EY133" s="33">
        <v>0</v>
      </c>
    </row>
    <row r="134" spans="140:155" x14ac:dyDescent="0.45">
      <c r="EJ134" s="64">
        <f t="shared" si="82"/>
        <v>126</v>
      </c>
      <c r="EK134" s="57">
        <f t="shared" si="83"/>
        <v>126.5</v>
      </c>
      <c r="EL134" s="2"/>
      <c r="EM134" s="2"/>
      <c r="EO134" s="33">
        <v>126</v>
      </c>
      <c r="EP134" s="33">
        <v>141.91</v>
      </c>
      <c r="EQ134" s="33">
        <v>141.72</v>
      </c>
      <c r="ER134" s="33">
        <v>17.39</v>
      </c>
      <c r="ES134" s="33">
        <v>19.61</v>
      </c>
      <c r="ET134" s="33">
        <v>95.02</v>
      </c>
      <c r="EU134" s="33">
        <v>63.22</v>
      </c>
      <c r="EV134" s="33">
        <v>19.72</v>
      </c>
      <c r="EW134" s="33">
        <v>33.15</v>
      </c>
      <c r="EX134" s="33">
        <v>0.32</v>
      </c>
      <c r="EY134" s="33">
        <v>0</v>
      </c>
    </row>
    <row r="135" spans="140:155" x14ac:dyDescent="0.45">
      <c r="EJ135" s="64">
        <f t="shared" si="82"/>
        <v>127</v>
      </c>
      <c r="EK135" s="57">
        <f t="shared" si="83"/>
        <v>127.5</v>
      </c>
      <c r="EL135" s="2"/>
      <c r="EM135" s="2"/>
      <c r="EO135" s="33">
        <v>127</v>
      </c>
      <c r="EP135" s="33">
        <v>123.94</v>
      </c>
      <c r="EQ135" s="33">
        <v>170.93</v>
      </c>
      <c r="ER135" s="33">
        <v>18.93</v>
      </c>
      <c r="ES135" s="33">
        <v>14.62</v>
      </c>
      <c r="ET135" s="33">
        <v>92.67</v>
      </c>
      <c r="EU135" s="33">
        <v>49.92</v>
      </c>
      <c r="EV135" s="33">
        <v>18.46</v>
      </c>
      <c r="EW135" s="33">
        <v>32.25</v>
      </c>
      <c r="EX135" s="33">
        <v>0.3</v>
      </c>
      <c r="EY135" s="33">
        <v>0</v>
      </c>
    </row>
    <row r="136" spans="140:155" x14ac:dyDescent="0.45">
      <c r="EJ136" s="64">
        <f t="shared" si="82"/>
        <v>128</v>
      </c>
      <c r="EK136" s="57">
        <f t="shared" si="83"/>
        <v>128.5</v>
      </c>
      <c r="EL136" s="2"/>
      <c r="EM136" s="2"/>
      <c r="EO136" s="33">
        <v>128</v>
      </c>
      <c r="EP136" s="33">
        <v>115.72</v>
      </c>
      <c r="EQ136" s="33">
        <v>144.02000000000001</v>
      </c>
      <c r="ER136" s="33">
        <v>20.09</v>
      </c>
      <c r="ES136" s="33">
        <v>12.83</v>
      </c>
      <c r="ET136" s="33">
        <v>81</v>
      </c>
      <c r="EU136" s="33">
        <v>72.010000000000005</v>
      </c>
      <c r="EV136" s="33">
        <v>21.92</v>
      </c>
      <c r="EW136" s="33">
        <v>21.05</v>
      </c>
      <c r="EX136" s="33">
        <v>0.28999999999999998</v>
      </c>
      <c r="EY136" s="33">
        <v>0</v>
      </c>
    </row>
    <row r="137" spans="140:155" x14ac:dyDescent="0.45">
      <c r="EJ137" s="64">
        <f t="shared" ref="EJ137:EJ200" si="90">$EO137</f>
        <v>129</v>
      </c>
      <c r="EK137" s="57">
        <f t="shared" ref="EK137:EK200" si="91">AVERAGE(EJ137:EJ138)</f>
        <v>129.5</v>
      </c>
      <c r="EL137" s="2"/>
      <c r="EM137" s="2"/>
      <c r="EO137" s="33">
        <v>129</v>
      </c>
      <c r="EP137" s="33">
        <v>130.1</v>
      </c>
      <c r="EQ137" s="33">
        <v>136.13999999999999</v>
      </c>
      <c r="ER137" s="33">
        <v>20.100000000000001</v>
      </c>
      <c r="ES137" s="33">
        <v>18.61</v>
      </c>
      <c r="ET137" s="33">
        <v>113.08</v>
      </c>
      <c r="EU137" s="33">
        <v>56.1</v>
      </c>
      <c r="EV137" s="33">
        <v>20.66</v>
      </c>
      <c r="EW137" s="33">
        <v>30.32</v>
      </c>
      <c r="EX137" s="33">
        <v>0.14000000000000001</v>
      </c>
      <c r="EY137" s="33">
        <v>0</v>
      </c>
    </row>
    <row r="138" spans="140:155" x14ac:dyDescent="0.45">
      <c r="EJ138" s="64">
        <f t="shared" si="90"/>
        <v>130</v>
      </c>
      <c r="EK138" s="57">
        <f t="shared" si="91"/>
        <v>130.5</v>
      </c>
      <c r="EL138" s="2"/>
      <c r="EM138" s="2"/>
      <c r="EO138" s="33">
        <v>130</v>
      </c>
      <c r="EP138" s="33">
        <v>116.78</v>
      </c>
      <c r="EQ138" s="33">
        <v>140.38</v>
      </c>
      <c r="ER138" s="33">
        <v>18.690000000000001</v>
      </c>
      <c r="ES138" s="33">
        <v>9.58</v>
      </c>
      <c r="ET138" s="33">
        <v>94.78</v>
      </c>
      <c r="EU138" s="33">
        <v>72.67</v>
      </c>
      <c r="EV138" s="33">
        <v>17.420000000000002</v>
      </c>
      <c r="EW138" s="33">
        <v>27.46</v>
      </c>
      <c r="EX138" s="33">
        <v>0.1</v>
      </c>
      <c r="EY138" s="33">
        <v>0</v>
      </c>
    </row>
    <row r="139" spans="140:155" x14ac:dyDescent="0.45">
      <c r="EJ139" s="64">
        <f t="shared" si="90"/>
        <v>131</v>
      </c>
      <c r="EK139" s="57">
        <f t="shared" si="91"/>
        <v>131.5</v>
      </c>
      <c r="EL139" s="2"/>
      <c r="EM139" s="2"/>
      <c r="EO139" s="33">
        <v>131</v>
      </c>
      <c r="EP139" s="33">
        <v>99.45</v>
      </c>
      <c r="EQ139" s="33">
        <v>128.66999999999999</v>
      </c>
      <c r="ER139" s="33">
        <v>18.34</v>
      </c>
      <c r="ES139" s="33">
        <v>11.2</v>
      </c>
      <c r="ET139" s="33">
        <v>85.18</v>
      </c>
      <c r="EU139" s="33">
        <v>66.72</v>
      </c>
      <c r="EV139" s="33">
        <v>22.51</v>
      </c>
      <c r="EW139" s="33">
        <v>35.119999999999997</v>
      </c>
      <c r="EX139" s="33">
        <v>0.05</v>
      </c>
      <c r="EY139" s="33">
        <v>0</v>
      </c>
    </row>
    <row r="140" spans="140:155" x14ac:dyDescent="0.45">
      <c r="EJ140" s="64">
        <f t="shared" si="90"/>
        <v>132</v>
      </c>
      <c r="EK140" s="57">
        <f t="shared" si="91"/>
        <v>132.5</v>
      </c>
      <c r="EL140" s="2"/>
      <c r="EM140" s="2"/>
      <c r="EO140" s="33">
        <v>132</v>
      </c>
      <c r="EP140" s="33">
        <v>98.52</v>
      </c>
      <c r="EQ140" s="33">
        <v>90.08</v>
      </c>
      <c r="ER140" s="33">
        <v>20.64</v>
      </c>
      <c r="ES140" s="33">
        <v>10.82</v>
      </c>
      <c r="ET140" s="33">
        <v>95.66</v>
      </c>
      <c r="EU140" s="33">
        <v>68.06</v>
      </c>
      <c r="EV140" s="33">
        <v>22.76</v>
      </c>
      <c r="EW140" s="33">
        <v>27.61</v>
      </c>
      <c r="EX140" s="33">
        <v>0.08</v>
      </c>
      <c r="EY140" s="33">
        <v>0</v>
      </c>
    </row>
    <row r="141" spans="140:155" x14ac:dyDescent="0.45">
      <c r="EJ141" s="64">
        <f t="shared" si="90"/>
        <v>133</v>
      </c>
      <c r="EK141" s="57">
        <f t="shared" si="91"/>
        <v>133.5</v>
      </c>
      <c r="EL141" s="2"/>
      <c r="EM141" s="2"/>
      <c r="EO141" s="33">
        <v>133</v>
      </c>
      <c r="EP141" s="33">
        <v>84.79</v>
      </c>
      <c r="EQ141" s="33">
        <v>95.77</v>
      </c>
      <c r="ER141" s="33">
        <v>16.5</v>
      </c>
      <c r="ES141" s="33">
        <v>12.61</v>
      </c>
      <c r="ET141" s="33">
        <v>106.02</v>
      </c>
      <c r="EU141" s="33">
        <v>89.2</v>
      </c>
      <c r="EV141" s="33">
        <v>25.24</v>
      </c>
      <c r="EW141" s="33">
        <v>40.020000000000003</v>
      </c>
      <c r="EX141" s="33">
        <v>0.03</v>
      </c>
      <c r="EY141" s="33">
        <v>0</v>
      </c>
    </row>
    <row r="142" spans="140:155" x14ac:dyDescent="0.45">
      <c r="EJ142" s="64">
        <f t="shared" si="90"/>
        <v>134</v>
      </c>
      <c r="EK142" s="57">
        <f t="shared" si="91"/>
        <v>134.5</v>
      </c>
      <c r="EL142" s="2"/>
      <c r="EM142" s="2"/>
      <c r="EO142" s="33">
        <v>134</v>
      </c>
      <c r="EP142" s="33">
        <v>69.319999999999993</v>
      </c>
      <c r="EQ142" s="33">
        <v>115.13</v>
      </c>
      <c r="ER142" s="33">
        <v>18.13</v>
      </c>
      <c r="ES142" s="33">
        <v>11.54</v>
      </c>
      <c r="ET142" s="33">
        <v>98.53</v>
      </c>
      <c r="EU142" s="33">
        <v>87.62</v>
      </c>
      <c r="EV142" s="33">
        <v>26.58</v>
      </c>
      <c r="EW142" s="33">
        <v>33.04</v>
      </c>
      <c r="EX142" s="33">
        <v>0.08</v>
      </c>
      <c r="EY142" s="33">
        <v>0</v>
      </c>
    </row>
    <row r="143" spans="140:155" x14ac:dyDescent="0.45">
      <c r="EJ143" s="64">
        <f t="shared" si="90"/>
        <v>135</v>
      </c>
      <c r="EK143" s="57">
        <f t="shared" si="91"/>
        <v>135.5</v>
      </c>
      <c r="EL143" s="2"/>
      <c r="EM143" s="2"/>
      <c r="EO143" s="33">
        <v>135</v>
      </c>
      <c r="EP143" s="33">
        <v>75.25</v>
      </c>
      <c r="EQ143" s="33">
        <v>87.93</v>
      </c>
      <c r="ER143" s="33">
        <v>14.85</v>
      </c>
      <c r="ES143" s="33">
        <v>11.62</v>
      </c>
      <c r="ET143" s="33">
        <v>87.73</v>
      </c>
      <c r="EU143" s="33">
        <v>78.13</v>
      </c>
      <c r="EV143" s="33">
        <v>27.77</v>
      </c>
      <c r="EW143" s="33">
        <v>37.22</v>
      </c>
      <c r="EX143" s="33">
        <v>0.05</v>
      </c>
      <c r="EY143" s="33">
        <v>0</v>
      </c>
    </row>
    <row r="144" spans="140:155" x14ac:dyDescent="0.45">
      <c r="EJ144" s="64">
        <f t="shared" si="90"/>
        <v>136</v>
      </c>
      <c r="EK144" s="57">
        <f t="shared" si="91"/>
        <v>136.5</v>
      </c>
      <c r="EL144" s="2"/>
      <c r="EM144" s="2"/>
      <c r="EO144" s="33">
        <v>136</v>
      </c>
      <c r="EP144" s="33">
        <v>61</v>
      </c>
      <c r="EQ144" s="33">
        <v>89.06</v>
      </c>
      <c r="ER144" s="33">
        <v>10.38</v>
      </c>
      <c r="ES144" s="33">
        <v>12.62</v>
      </c>
      <c r="ET144" s="33">
        <v>86.46</v>
      </c>
      <c r="EU144" s="33">
        <v>79.760000000000005</v>
      </c>
      <c r="EV144" s="33">
        <v>25.6</v>
      </c>
      <c r="EW144" s="33">
        <v>38.07</v>
      </c>
      <c r="EX144" s="33">
        <v>7.0000000000000007E-2</v>
      </c>
      <c r="EY144" s="33">
        <v>0</v>
      </c>
    </row>
    <row r="145" spans="140:155" x14ac:dyDescent="0.45">
      <c r="EJ145" s="64">
        <f t="shared" si="90"/>
        <v>137</v>
      </c>
      <c r="EK145" s="57">
        <f t="shared" si="91"/>
        <v>137.5</v>
      </c>
      <c r="EL145" s="2"/>
      <c r="EM145" s="2"/>
      <c r="EO145" s="33">
        <v>137</v>
      </c>
      <c r="EP145" s="33">
        <v>66.349999999999994</v>
      </c>
      <c r="EQ145" s="33">
        <v>71.92</v>
      </c>
      <c r="ER145" s="33">
        <v>8.52</v>
      </c>
      <c r="ES145" s="33">
        <v>14.13</v>
      </c>
      <c r="ET145" s="33">
        <v>86.31</v>
      </c>
      <c r="EU145" s="33">
        <v>73.66</v>
      </c>
      <c r="EV145" s="33">
        <v>28.88</v>
      </c>
      <c r="EW145" s="33">
        <v>59.48</v>
      </c>
      <c r="EX145" s="33">
        <v>0.11</v>
      </c>
      <c r="EY145" s="33">
        <v>0</v>
      </c>
    </row>
    <row r="146" spans="140:155" x14ac:dyDescent="0.45">
      <c r="EJ146" s="64">
        <f t="shared" si="90"/>
        <v>138</v>
      </c>
      <c r="EK146" s="57">
        <f t="shared" si="91"/>
        <v>138.5</v>
      </c>
      <c r="EL146" s="2"/>
      <c r="EM146" s="2"/>
      <c r="EO146" s="33">
        <v>138</v>
      </c>
      <c r="EP146" s="33">
        <v>80.77</v>
      </c>
      <c r="EQ146" s="33">
        <v>72.400000000000006</v>
      </c>
      <c r="ER146" s="33">
        <v>12.24</v>
      </c>
      <c r="ES146" s="33">
        <v>15.69</v>
      </c>
      <c r="ET146" s="33">
        <v>83.94</v>
      </c>
      <c r="EU146" s="33">
        <v>71.27</v>
      </c>
      <c r="EV146" s="33">
        <v>22.33</v>
      </c>
      <c r="EW146" s="33">
        <v>56.64</v>
      </c>
      <c r="EX146" s="33">
        <v>7.0000000000000007E-2</v>
      </c>
      <c r="EY146" s="33">
        <v>0</v>
      </c>
    </row>
    <row r="147" spans="140:155" x14ac:dyDescent="0.45">
      <c r="EJ147" s="64">
        <f t="shared" si="90"/>
        <v>139</v>
      </c>
      <c r="EK147" s="57">
        <f t="shared" si="91"/>
        <v>139.5</v>
      </c>
      <c r="EL147" s="2"/>
      <c r="EM147" s="2"/>
      <c r="EO147" s="33">
        <v>139</v>
      </c>
      <c r="EP147" s="33">
        <v>88.17</v>
      </c>
      <c r="EQ147" s="33">
        <v>83.56</v>
      </c>
      <c r="ER147" s="33">
        <v>11.32</v>
      </c>
      <c r="ES147" s="33">
        <v>16.100000000000001</v>
      </c>
      <c r="ET147" s="33">
        <v>75.31</v>
      </c>
      <c r="EU147" s="33">
        <v>72.92</v>
      </c>
      <c r="EV147" s="33">
        <v>29.39</v>
      </c>
      <c r="EW147" s="33">
        <v>69.13</v>
      </c>
      <c r="EX147" s="33">
        <v>0.11</v>
      </c>
      <c r="EY147" s="33">
        <v>0</v>
      </c>
    </row>
    <row r="148" spans="140:155" x14ac:dyDescent="0.45">
      <c r="EJ148" s="64">
        <f t="shared" si="90"/>
        <v>140</v>
      </c>
      <c r="EK148" s="57">
        <f t="shared" si="91"/>
        <v>140.5</v>
      </c>
      <c r="EL148" s="2"/>
      <c r="EM148" s="2"/>
      <c r="EO148" s="33">
        <v>140</v>
      </c>
      <c r="EP148" s="33">
        <v>80.75</v>
      </c>
      <c r="EQ148" s="33">
        <v>68.69</v>
      </c>
      <c r="ER148" s="33">
        <v>11.27</v>
      </c>
      <c r="ES148" s="33">
        <v>16.8</v>
      </c>
      <c r="ET148" s="33">
        <v>91.19</v>
      </c>
      <c r="EU148" s="33">
        <v>69.36</v>
      </c>
      <c r="EV148" s="33">
        <v>20.57</v>
      </c>
      <c r="EW148" s="33">
        <v>56.34</v>
      </c>
      <c r="EX148" s="33">
        <v>7.0000000000000007E-2</v>
      </c>
      <c r="EY148" s="33">
        <v>0</v>
      </c>
    </row>
    <row r="149" spans="140:155" x14ac:dyDescent="0.45">
      <c r="EJ149" s="64">
        <f t="shared" si="90"/>
        <v>141</v>
      </c>
      <c r="EK149" s="57">
        <f t="shared" si="91"/>
        <v>141.5</v>
      </c>
      <c r="EL149" s="2"/>
      <c r="EM149" s="2"/>
      <c r="EO149" s="33">
        <v>141</v>
      </c>
      <c r="EP149" s="33">
        <v>78.75</v>
      </c>
      <c r="EQ149" s="33">
        <v>67.81</v>
      </c>
      <c r="ER149" s="33">
        <v>8.33</v>
      </c>
      <c r="ES149" s="33">
        <v>23.3</v>
      </c>
      <c r="ET149" s="33">
        <v>91.3</v>
      </c>
      <c r="EU149" s="33">
        <v>101.9</v>
      </c>
      <c r="EV149" s="33">
        <v>23.96</v>
      </c>
      <c r="EW149" s="33">
        <v>48.73</v>
      </c>
      <c r="EX149" s="33">
        <v>0.04</v>
      </c>
      <c r="EY149" s="33">
        <v>0</v>
      </c>
    </row>
    <row r="150" spans="140:155" x14ac:dyDescent="0.45">
      <c r="EJ150" s="64">
        <f t="shared" si="90"/>
        <v>142</v>
      </c>
      <c r="EK150" s="57">
        <f t="shared" si="91"/>
        <v>142.5</v>
      </c>
      <c r="EL150" s="2"/>
      <c r="EM150" s="2"/>
      <c r="EO150" s="33">
        <v>142</v>
      </c>
      <c r="EP150" s="33">
        <v>69.86</v>
      </c>
      <c r="EQ150" s="33">
        <v>66.400000000000006</v>
      </c>
      <c r="ER150" s="33">
        <v>8.58</v>
      </c>
      <c r="ES150" s="33">
        <v>18.329999999999998</v>
      </c>
      <c r="ET150" s="33">
        <v>78.459999999999994</v>
      </c>
      <c r="EU150" s="33">
        <v>70.33</v>
      </c>
      <c r="EV150" s="33">
        <v>22.34</v>
      </c>
      <c r="EW150" s="33">
        <v>61.56</v>
      </c>
      <c r="EX150" s="33">
        <v>0.09</v>
      </c>
      <c r="EY150" s="33">
        <v>0</v>
      </c>
    </row>
    <row r="151" spans="140:155" x14ac:dyDescent="0.45">
      <c r="EJ151" s="64">
        <f t="shared" si="90"/>
        <v>143</v>
      </c>
      <c r="EK151" s="57">
        <f t="shared" si="91"/>
        <v>143.5</v>
      </c>
      <c r="EL151" s="2"/>
      <c r="EM151" s="2"/>
      <c r="EO151" s="33">
        <v>143</v>
      </c>
      <c r="EP151" s="33">
        <v>73.56</v>
      </c>
      <c r="EQ151" s="33">
        <v>73.08</v>
      </c>
      <c r="ER151" s="33">
        <v>10.18</v>
      </c>
      <c r="ES151" s="33">
        <v>20.64</v>
      </c>
      <c r="ET151" s="33">
        <v>82.78</v>
      </c>
      <c r="EU151" s="33">
        <v>59.69</v>
      </c>
      <c r="EV151" s="33">
        <v>19.940000000000001</v>
      </c>
      <c r="EW151" s="33">
        <v>34.86</v>
      </c>
      <c r="EX151" s="33">
        <v>0.06</v>
      </c>
      <c r="EY151" s="33">
        <v>0</v>
      </c>
    </row>
    <row r="152" spans="140:155" x14ac:dyDescent="0.45">
      <c r="EJ152" s="64">
        <f t="shared" si="90"/>
        <v>144</v>
      </c>
      <c r="EK152" s="57">
        <f t="shared" si="91"/>
        <v>144.5</v>
      </c>
      <c r="EL152" s="2"/>
      <c r="EM152" s="2"/>
      <c r="EO152" s="33">
        <v>144</v>
      </c>
      <c r="EP152" s="33">
        <v>76.44</v>
      </c>
      <c r="EQ152" s="33">
        <v>65.95</v>
      </c>
      <c r="ER152" s="33">
        <v>12.17</v>
      </c>
      <c r="ES152" s="33">
        <v>18.29</v>
      </c>
      <c r="ET152" s="33">
        <v>78.650000000000006</v>
      </c>
      <c r="EU152" s="33">
        <v>71.25</v>
      </c>
      <c r="EV152" s="33">
        <v>16.36</v>
      </c>
      <c r="EW152" s="33">
        <v>42.27</v>
      </c>
      <c r="EX152" s="33">
        <v>7.0000000000000007E-2</v>
      </c>
      <c r="EY152" s="33">
        <v>0</v>
      </c>
    </row>
    <row r="153" spans="140:155" x14ac:dyDescent="0.45">
      <c r="EJ153" s="64">
        <f t="shared" si="90"/>
        <v>145</v>
      </c>
      <c r="EK153" s="57">
        <f t="shared" si="91"/>
        <v>145.5</v>
      </c>
      <c r="EL153" s="2"/>
      <c r="EM153" s="2"/>
      <c r="EO153" s="33">
        <v>145</v>
      </c>
      <c r="EP153" s="33">
        <v>63.39</v>
      </c>
      <c r="EQ153" s="33">
        <v>70.77</v>
      </c>
      <c r="ER153" s="33">
        <v>11.82</v>
      </c>
      <c r="ES153" s="33">
        <v>21.3</v>
      </c>
      <c r="ET153" s="33">
        <v>64.31</v>
      </c>
      <c r="EU153" s="33">
        <v>76.97</v>
      </c>
      <c r="EV153" s="33">
        <v>18.27</v>
      </c>
      <c r="EW153" s="33">
        <v>40.090000000000003</v>
      </c>
      <c r="EX153" s="33">
        <v>0.08</v>
      </c>
      <c r="EY153" s="33">
        <v>0</v>
      </c>
    </row>
    <row r="154" spans="140:155" x14ac:dyDescent="0.45">
      <c r="EJ154" s="64">
        <f t="shared" si="90"/>
        <v>146</v>
      </c>
      <c r="EK154" s="57">
        <f t="shared" si="91"/>
        <v>146.5</v>
      </c>
      <c r="EL154" s="2"/>
      <c r="EM154" s="2"/>
      <c r="EO154" s="33">
        <v>146</v>
      </c>
      <c r="EP154" s="33">
        <v>61.09</v>
      </c>
      <c r="EQ154" s="33">
        <v>56.32</v>
      </c>
      <c r="ER154" s="33">
        <v>11.64</v>
      </c>
      <c r="ES154" s="33">
        <v>28.02</v>
      </c>
      <c r="ET154" s="33">
        <v>57.52</v>
      </c>
      <c r="EU154" s="33">
        <v>64.17</v>
      </c>
      <c r="EV154" s="33">
        <v>13.88</v>
      </c>
      <c r="EW154" s="33">
        <v>40.479999999999997</v>
      </c>
      <c r="EX154" s="33">
        <v>7.0000000000000007E-2</v>
      </c>
      <c r="EY154" s="33">
        <v>0</v>
      </c>
    </row>
    <row r="155" spans="140:155" x14ac:dyDescent="0.45">
      <c r="EJ155" s="64">
        <f t="shared" si="90"/>
        <v>147</v>
      </c>
      <c r="EK155" s="57">
        <f t="shared" si="91"/>
        <v>147.5</v>
      </c>
      <c r="EL155" s="2"/>
      <c r="EM155" s="2"/>
      <c r="EO155" s="33">
        <v>147</v>
      </c>
      <c r="EP155" s="33">
        <v>60.29</v>
      </c>
      <c r="EQ155" s="33">
        <v>61.56</v>
      </c>
      <c r="ER155" s="33">
        <v>11.8</v>
      </c>
      <c r="ES155" s="33">
        <v>18.39</v>
      </c>
      <c r="ET155" s="33">
        <v>88.47</v>
      </c>
      <c r="EU155" s="33">
        <v>59.37</v>
      </c>
      <c r="EV155" s="33">
        <v>15.8</v>
      </c>
      <c r="EW155" s="33">
        <v>32.159999999999997</v>
      </c>
      <c r="EX155" s="33">
        <v>0.02</v>
      </c>
      <c r="EY155" s="33">
        <v>0</v>
      </c>
    </row>
    <row r="156" spans="140:155" x14ac:dyDescent="0.45">
      <c r="EJ156" s="64">
        <f t="shared" si="90"/>
        <v>148</v>
      </c>
      <c r="EK156" s="57">
        <f t="shared" si="91"/>
        <v>148.5</v>
      </c>
      <c r="EL156" s="2"/>
      <c r="EM156" s="2"/>
      <c r="EO156" s="33">
        <v>148</v>
      </c>
      <c r="EP156" s="33">
        <v>53.74</v>
      </c>
      <c r="EQ156" s="33">
        <v>56.46</v>
      </c>
      <c r="ER156" s="33">
        <v>9.2799999999999994</v>
      </c>
      <c r="ES156" s="33">
        <v>23.64</v>
      </c>
      <c r="ET156" s="33">
        <v>55.11</v>
      </c>
      <c r="EU156" s="33">
        <v>66.349999999999994</v>
      </c>
      <c r="EV156" s="33">
        <v>8.68</v>
      </c>
      <c r="EW156" s="33">
        <v>32.479999999999997</v>
      </c>
      <c r="EX156" s="33">
        <v>0.02</v>
      </c>
      <c r="EY156" s="33">
        <v>0</v>
      </c>
    </row>
    <row r="157" spans="140:155" x14ac:dyDescent="0.45">
      <c r="EJ157" s="64">
        <f t="shared" si="90"/>
        <v>149</v>
      </c>
      <c r="EK157" s="57">
        <f t="shared" si="91"/>
        <v>149.5</v>
      </c>
      <c r="EL157" s="2"/>
      <c r="EM157" s="2"/>
      <c r="EO157" s="33">
        <v>149</v>
      </c>
      <c r="EP157" s="33">
        <v>57.19</v>
      </c>
      <c r="EQ157" s="33">
        <v>53.92</v>
      </c>
      <c r="ER157" s="33">
        <v>8.48</v>
      </c>
      <c r="ES157" s="33">
        <v>18.59</v>
      </c>
      <c r="ET157" s="33">
        <v>73.53</v>
      </c>
      <c r="EU157" s="33">
        <v>69.849999999999994</v>
      </c>
      <c r="EV157" s="33">
        <v>11.73</v>
      </c>
      <c r="EW157" s="33">
        <v>44.52</v>
      </c>
      <c r="EX157" s="33">
        <v>0.05</v>
      </c>
      <c r="EY157" s="33">
        <v>0</v>
      </c>
    </row>
    <row r="158" spans="140:155" x14ac:dyDescent="0.45">
      <c r="EJ158" s="64">
        <f t="shared" si="90"/>
        <v>150</v>
      </c>
      <c r="EK158" s="57">
        <f t="shared" si="91"/>
        <v>150.5</v>
      </c>
      <c r="EL158" s="2"/>
      <c r="EM158" s="2"/>
      <c r="EO158" s="33">
        <v>150</v>
      </c>
      <c r="EP158" s="33">
        <v>46.26</v>
      </c>
      <c r="EQ158" s="33">
        <v>33.630000000000003</v>
      </c>
      <c r="ER158" s="33">
        <v>6.09</v>
      </c>
      <c r="ES158" s="33">
        <v>15.81</v>
      </c>
      <c r="ET158" s="33">
        <v>54.4</v>
      </c>
      <c r="EU158" s="33">
        <v>76.75</v>
      </c>
      <c r="EV158" s="33">
        <v>14.32</v>
      </c>
      <c r="EW158" s="33">
        <v>30.81</v>
      </c>
      <c r="EX158" s="33">
        <v>0.02</v>
      </c>
      <c r="EY158" s="33">
        <v>0</v>
      </c>
    </row>
    <row r="159" spans="140:155" x14ac:dyDescent="0.45">
      <c r="EJ159" s="64">
        <f t="shared" si="90"/>
        <v>151</v>
      </c>
      <c r="EK159" s="57">
        <f t="shared" si="91"/>
        <v>151.5</v>
      </c>
      <c r="EL159" s="2"/>
      <c r="EM159" s="2"/>
      <c r="EO159" s="33">
        <v>151</v>
      </c>
      <c r="EP159" s="33">
        <v>36.47</v>
      </c>
      <c r="EQ159" s="33">
        <v>25.36</v>
      </c>
      <c r="ER159" s="33">
        <v>7.95</v>
      </c>
      <c r="ES159" s="33">
        <v>16.45</v>
      </c>
      <c r="ET159" s="33">
        <v>44.85</v>
      </c>
      <c r="EU159" s="33">
        <v>70.989999999999995</v>
      </c>
      <c r="EV159" s="33">
        <v>12.3</v>
      </c>
      <c r="EW159" s="33">
        <v>33.93</v>
      </c>
      <c r="EX159" s="33">
        <v>0.02</v>
      </c>
      <c r="EY159" s="33">
        <v>0</v>
      </c>
    </row>
    <row r="160" spans="140:155" x14ac:dyDescent="0.45">
      <c r="EJ160" s="64">
        <f t="shared" si="90"/>
        <v>152</v>
      </c>
      <c r="EK160" s="57">
        <f t="shared" si="91"/>
        <v>152.5</v>
      </c>
      <c r="EL160" s="2"/>
      <c r="EM160" s="2"/>
      <c r="EO160" s="33">
        <v>152</v>
      </c>
      <c r="EP160" s="33">
        <v>35.9</v>
      </c>
      <c r="EQ160" s="33">
        <v>24.38</v>
      </c>
      <c r="ER160" s="33">
        <v>8.6199999999999992</v>
      </c>
      <c r="ES160" s="33">
        <v>18.940000000000001</v>
      </c>
      <c r="ET160" s="33">
        <v>52.94</v>
      </c>
      <c r="EU160" s="33">
        <v>67.73</v>
      </c>
      <c r="EV160" s="33">
        <v>11.35</v>
      </c>
      <c r="EW160" s="33">
        <v>33.06</v>
      </c>
      <c r="EX160" s="33">
        <v>0.03</v>
      </c>
      <c r="EY160" s="33">
        <v>0</v>
      </c>
    </row>
    <row r="161" spans="140:155" x14ac:dyDescent="0.45">
      <c r="EJ161" s="64">
        <f t="shared" si="90"/>
        <v>153</v>
      </c>
      <c r="EK161" s="57">
        <f t="shared" si="91"/>
        <v>153.5</v>
      </c>
      <c r="EL161" s="2"/>
      <c r="EM161" s="2"/>
      <c r="EO161" s="33">
        <v>153</v>
      </c>
      <c r="EP161" s="33">
        <v>37.56</v>
      </c>
      <c r="EQ161" s="33">
        <v>21.05</v>
      </c>
      <c r="ER161" s="33">
        <v>8.9499999999999993</v>
      </c>
      <c r="ES161" s="33">
        <v>14.01</v>
      </c>
      <c r="ET161" s="33">
        <v>70.87</v>
      </c>
      <c r="EU161" s="33">
        <v>49.22</v>
      </c>
      <c r="EV161" s="33">
        <v>11.63</v>
      </c>
      <c r="EW161" s="33">
        <v>31.24</v>
      </c>
      <c r="EX161" s="33">
        <v>0.03</v>
      </c>
      <c r="EY161" s="33">
        <v>0</v>
      </c>
    </row>
    <row r="162" spans="140:155" x14ac:dyDescent="0.45">
      <c r="EJ162" s="64">
        <f t="shared" si="90"/>
        <v>154</v>
      </c>
      <c r="EK162" s="57">
        <f t="shared" si="91"/>
        <v>154.5</v>
      </c>
      <c r="EL162" s="2"/>
      <c r="EM162" s="2"/>
      <c r="EO162" s="33">
        <v>154</v>
      </c>
      <c r="EP162" s="33">
        <v>29.34</v>
      </c>
      <c r="EQ162" s="33">
        <v>24.04</v>
      </c>
      <c r="ER162" s="33">
        <v>5.89</v>
      </c>
      <c r="ES162" s="33">
        <v>14.76</v>
      </c>
      <c r="ET162" s="33">
        <v>60.16</v>
      </c>
      <c r="EU162" s="33">
        <v>52.97</v>
      </c>
      <c r="EV162" s="33">
        <v>9.3800000000000008</v>
      </c>
      <c r="EW162" s="33">
        <v>24.62</v>
      </c>
      <c r="EX162" s="33">
        <v>0.01</v>
      </c>
      <c r="EY162" s="33">
        <v>0</v>
      </c>
    </row>
    <row r="163" spans="140:155" x14ac:dyDescent="0.45">
      <c r="EJ163" s="64">
        <f t="shared" si="90"/>
        <v>155</v>
      </c>
      <c r="EK163" s="57">
        <f t="shared" si="91"/>
        <v>155.5</v>
      </c>
      <c r="EL163" s="2"/>
      <c r="EM163" s="2"/>
      <c r="EO163" s="33">
        <v>155</v>
      </c>
      <c r="EP163" s="33">
        <v>18.59</v>
      </c>
      <c r="EQ163" s="33">
        <v>25.73</v>
      </c>
      <c r="ER163" s="33">
        <v>4.49</v>
      </c>
      <c r="ES163" s="33">
        <v>11.97</v>
      </c>
      <c r="ET163" s="33">
        <v>64.540000000000006</v>
      </c>
      <c r="EU163" s="33">
        <v>58.41</v>
      </c>
      <c r="EV163" s="33">
        <v>12.12</v>
      </c>
      <c r="EW163" s="33">
        <v>24.73</v>
      </c>
      <c r="EX163" s="33">
        <v>0.01</v>
      </c>
      <c r="EY163" s="33">
        <v>0</v>
      </c>
    </row>
    <row r="164" spans="140:155" x14ac:dyDescent="0.45">
      <c r="EJ164" s="64">
        <f t="shared" si="90"/>
        <v>156</v>
      </c>
      <c r="EK164" s="57">
        <f t="shared" si="91"/>
        <v>156.5</v>
      </c>
      <c r="EL164" s="2"/>
      <c r="EM164" s="2"/>
      <c r="EO164" s="33">
        <v>156</v>
      </c>
      <c r="EP164" s="33">
        <v>13.61</v>
      </c>
      <c r="EQ164" s="33">
        <v>14.12</v>
      </c>
      <c r="ER164" s="33">
        <v>4.3099999999999996</v>
      </c>
      <c r="ES164" s="33">
        <v>11.5</v>
      </c>
      <c r="ET164" s="33">
        <v>71.599999999999994</v>
      </c>
      <c r="EU164" s="33">
        <v>90.2</v>
      </c>
      <c r="EV164" s="33">
        <v>12.22</v>
      </c>
      <c r="EW164" s="33">
        <v>24.76</v>
      </c>
      <c r="EX164" s="33">
        <v>0.01</v>
      </c>
      <c r="EY164" s="33">
        <v>0</v>
      </c>
    </row>
    <row r="165" spans="140:155" x14ac:dyDescent="0.45">
      <c r="EJ165" s="64">
        <f t="shared" si="90"/>
        <v>157</v>
      </c>
      <c r="EK165" s="57">
        <f t="shared" si="91"/>
        <v>157.5</v>
      </c>
      <c r="EL165" s="2"/>
      <c r="EM165" s="2"/>
      <c r="EO165" s="33">
        <v>157</v>
      </c>
      <c r="EP165" s="33">
        <v>21.31</v>
      </c>
      <c r="EQ165" s="33">
        <v>20.53</v>
      </c>
      <c r="ER165" s="33">
        <v>2.62</v>
      </c>
      <c r="ES165" s="33">
        <v>13.25</v>
      </c>
      <c r="ET165" s="33">
        <v>60.52</v>
      </c>
      <c r="EU165" s="33">
        <v>67.040000000000006</v>
      </c>
      <c r="EV165" s="33">
        <v>12.8</v>
      </c>
      <c r="EW165" s="33">
        <v>23.86</v>
      </c>
      <c r="EX165" s="33">
        <v>0</v>
      </c>
      <c r="EY165" s="33">
        <v>0</v>
      </c>
    </row>
    <row r="166" spans="140:155" x14ac:dyDescent="0.45">
      <c r="EJ166" s="64">
        <f t="shared" si="90"/>
        <v>158</v>
      </c>
      <c r="EK166" s="57">
        <f t="shared" si="91"/>
        <v>158.5</v>
      </c>
      <c r="EL166" s="2"/>
      <c r="EM166" s="2"/>
      <c r="EO166" s="33">
        <v>158</v>
      </c>
      <c r="EP166" s="33">
        <v>22.13</v>
      </c>
      <c r="EQ166" s="33">
        <v>17.27</v>
      </c>
      <c r="ER166" s="33">
        <v>3.12</v>
      </c>
      <c r="ES166" s="33">
        <v>24.6</v>
      </c>
      <c r="ET166" s="33">
        <v>37.369999999999997</v>
      </c>
      <c r="EU166" s="33">
        <v>73.010000000000005</v>
      </c>
      <c r="EV166" s="33">
        <v>14.21</v>
      </c>
      <c r="EW166" s="33">
        <v>30.73</v>
      </c>
      <c r="EX166" s="33">
        <v>0</v>
      </c>
      <c r="EY166" s="33">
        <v>0</v>
      </c>
    </row>
    <row r="167" spans="140:155" x14ac:dyDescent="0.45">
      <c r="EJ167" s="64">
        <f t="shared" si="90"/>
        <v>159</v>
      </c>
      <c r="EK167" s="57">
        <f t="shared" si="91"/>
        <v>159.5</v>
      </c>
      <c r="EL167" s="2"/>
      <c r="EM167" s="2"/>
      <c r="EO167" s="33">
        <v>159</v>
      </c>
      <c r="EP167" s="33">
        <v>15.31</v>
      </c>
      <c r="EQ167" s="33">
        <v>10.72</v>
      </c>
      <c r="ER167" s="33">
        <v>3.85</v>
      </c>
      <c r="ES167" s="33">
        <v>12.18</v>
      </c>
      <c r="ET167" s="33">
        <v>24.13</v>
      </c>
      <c r="EU167" s="33">
        <v>82.27</v>
      </c>
      <c r="EV167" s="33">
        <v>11.95</v>
      </c>
      <c r="EW167" s="33">
        <v>40.61</v>
      </c>
      <c r="EX167" s="33">
        <v>0</v>
      </c>
      <c r="EY167" s="33">
        <v>0</v>
      </c>
    </row>
    <row r="168" spans="140:155" x14ac:dyDescent="0.45">
      <c r="EJ168" s="64">
        <f t="shared" si="90"/>
        <v>160</v>
      </c>
      <c r="EK168" s="57">
        <f t="shared" si="91"/>
        <v>160.5</v>
      </c>
      <c r="EL168" s="2"/>
      <c r="EM168" s="2"/>
      <c r="EO168" s="33">
        <v>160</v>
      </c>
      <c r="EP168" s="33">
        <v>14.06</v>
      </c>
      <c r="EQ168" s="33">
        <v>8.3699999999999992</v>
      </c>
      <c r="ER168" s="33">
        <v>2.93</v>
      </c>
      <c r="ES168" s="33">
        <v>15.6</v>
      </c>
      <c r="ET168" s="33">
        <v>23.29</v>
      </c>
      <c r="EU168" s="33">
        <v>71.16</v>
      </c>
      <c r="EV168" s="33">
        <v>10.14</v>
      </c>
      <c r="EW168" s="33">
        <v>34.479999999999997</v>
      </c>
      <c r="EX168" s="33">
        <v>0</v>
      </c>
      <c r="EY168" s="33">
        <v>0</v>
      </c>
    </row>
    <row r="169" spans="140:155" x14ac:dyDescent="0.45">
      <c r="EJ169" s="64">
        <f t="shared" si="90"/>
        <v>161</v>
      </c>
      <c r="EK169" s="57">
        <f t="shared" si="91"/>
        <v>161.5</v>
      </c>
      <c r="EL169" s="2"/>
      <c r="EM169" s="2"/>
      <c r="EO169" s="33">
        <v>161</v>
      </c>
      <c r="EP169" s="33">
        <v>16.329999999999998</v>
      </c>
      <c r="EQ169" s="33">
        <v>7.64</v>
      </c>
      <c r="ER169" s="33">
        <v>2.35</v>
      </c>
      <c r="ES169" s="33">
        <v>15.17</v>
      </c>
      <c r="ET169" s="33">
        <v>24.61</v>
      </c>
      <c r="EU169" s="33">
        <v>59.23</v>
      </c>
      <c r="EV169" s="33">
        <v>7.62</v>
      </c>
      <c r="EW169" s="33">
        <v>42.07</v>
      </c>
      <c r="EX169" s="33">
        <v>0</v>
      </c>
      <c r="EY169" s="33">
        <v>0</v>
      </c>
    </row>
    <row r="170" spans="140:155" x14ac:dyDescent="0.45">
      <c r="EJ170" s="64">
        <f t="shared" si="90"/>
        <v>162</v>
      </c>
      <c r="EK170" s="57">
        <f t="shared" si="91"/>
        <v>162.5</v>
      </c>
      <c r="EL170" s="2"/>
      <c r="EM170" s="2"/>
      <c r="EO170" s="33">
        <v>162</v>
      </c>
      <c r="EP170" s="33">
        <v>12.82</v>
      </c>
      <c r="EQ170" s="33">
        <v>7.37</v>
      </c>
      <c r="ER170" s="33">
        <v>1.59</v>
      </c>
      <c r="ES170" s="33">
        <v>13.05</v>
      </c>
      <c r="ET170" s="33">
        <v>20.239999999999998</v>
      </c>
      <c r="EU170" s="33">
        <v>47.86</v>
      </c>
      <c r="EV170" s="33">
        <v>6.03</v>
      </c>
      <c r="EW170" s="33">
        <v>34.76</v>
      </c>
      <c r="EX170" s="33">
        <v>0</v>
      </c>
      <c r="EY170" s="33">
        <v>0</v>
      </c>
    </row>
    <row r="171" spans="140:155" x14ac:dyDescent="0.45">
      <c r="EJ171" s="64">
        <f t="shared" si="90"/>
        <v>163</v>
      </c>
      <c r="EK171" s="57">
        <f t="shared" si="91"/>
        <v>163.5</v>
      </c>
      <c r="EL171" s="2"/>
      <c r="EM171" s="2"/>
      <c r="EO171" s="33">
        <v>163</v>
      </c>
      <c r="EP171" s="33">
        <v>11.93</v>
      </c>
      <c r="EQ171" s="33">
        <v>6.16</v>
      </c>
      <c r="ER171" s="33">
        <v>2.2400000000000002</v>
      </c>
      <c r="ES171" s="33">
        <v>11.99</v>
      </c>
      <c r="ET171" s="33">
        <v>18.41</v>
      </c>
      <c r="EU171" s="33">
        <v>66.180000000000007</v>
      </c>
      <c r="EV171" s="33">
        <v>6.64</v>
      </c>
      <c r="EW171" s="33">
        <v>47.32</v>
      </c>
      <c r="EX171" s="33">
        <v>0</v>
      </c>
      <c r="EY171" s="33">
        <v>0</v>
      </c>
    </row>
    <row r="172" spans="140:155" x14ac:dyDescent="0.45">
      <c r="EJ172" s="64">
        <f t="shared" si="90"/>
        <v>164</v>
      </c>
      <c r="EK172" s="57">
        <f t="shared" si="91"/>
        <v>164.5</v>
      </c>
      <c r="EL172" s="2"/>
      <c r="EM172" s="2"/>
      <c r="EO172" s="33">
        <v>164</v>
      </c>
      <c r="EP172" s="33">
        <v>7.93</v>
      </c>
      <c r="EQ172" s="33">
        <v>4.41</v>
      </c>
      <c r="ER172" s="33">
        <v>1.48</v>
      </c>
      <c r="ES172" s="33">
        <v>10.81</v>
      </c>
      <c r="ET172" s="33">
        <v>27.46</v>
      </c>
      <c r="EU172" s="33">
        <v>56.65</v>
      </c>
      <c r="EV172" s="33">
        <v>7.52</v>
      </c>
      <c r="EW172" s="33">
        <v>26.37</v>
      </c>
      <c r="EX172" s="33">
        <v>0</v>
      </c>
      <c r="EY172" s="33">
        <v>0</v>
      </c>
    </row>
    <row r="173" spans="140:155" x14ac:dyDescent="0.45">
      <c r="EJ173" s="64">
        <f t="shared" si="90"/>
        <v>165</v>
      </c>
      <c r="EK173" s="57">
        <f t="shared" si="91"/>
        <v>165.5</v>
      </c>
      <c r="EL173" s="2"/>
      <c r="EM173" s="2"/>
      <c r="EO173" s="33">
        <v>165</v>
      </c>
      <c r="EP173" s="33">
        <v>5.99</v>
      </c>
      <c r="EQ173" s="33">
        <v>5.7</v>
      </c>
      <c r="ER173" s="33">
        <v>1.39</v>
      </c>
      <c r="ES173" s="33">
        <v>10.5</v>
      </c>
      <c r="ET173" s="33">
        <v>14.41</v>
      </c>
      <c r="EU173" s="33">
        <v>46.93</v>
      </c>
      <c r="EV173" s="33">
        <v>8.41</v>
      </c>
      <c r="EW173" s="33">
        <v>23.15</v>
      </c>
      <c r="EX173" s="33">
        <v>0</v>
      </c>
      <c r="EY173" s="33">
        <v>0</v>
      </c>
    </row>
    <row r="174" spans="140:155" x14ac:dyDescent="0.45">
      <c r="EJ174" s="64">
        <f t="shared" si="90"/>
        <v>166</v>
      </c>
      <c r="EK174" s="57">
        <f t="shared" si="91"/>
        <v>166.5</v>
      </c>
      <c r="EL174" s="2"/>
      <c r="EM174" s="2"/>
      <c r="EO174" s="33">
        <v>166</v>
      </c>
      <c r="EP174" s="33">
        <v>5.82</v>
      </c>
      <c r="EQ174" s="33">
        <v>3.97</v>
      </c>
      <c r="ER174" s="33">
        <v>1.47</v>
      </c>
      <c r="ES174" s="33">
        <v>10.84</v>
      </c>
      <c r="ET174" s="33">
        <v>17.170000000000002</v>
      </c>
      <c r="EU174" s="33">
        <v>48.21</v>
      </c>
      <c r="EV174" s="33">
        <v>8.36</v>
      </c>
      <c r="EW174" s="33">
        <v>18.62</v>
      </c>
      <c r="EX174" s="33">
        <v>0</v>
      </c>
      <c r="EY174" s="33">
        <v>0</v>
      </c>
    </row>
    <row r="175" spans="140:155" x14ac:dyDescent="0.45">
      <c r="EJ175" s="64">
        <f t="shared" si="90"/>
        <v>167</v>
      </c>
      <c r="EK175" s="57">
        <f t="shared" si="91"/>
        <v>167.5</v>
      </c>
      <c r="EL175" s="2"/>
      <c r="EM175" s="2"/>
      <c r="EO175" s="33">
        <v>167</v>
      </c>
      <c r="EP175" s="33">
        <v>5.03</v>
      </c>
      <c r="EQ175" s="33">
        <v>2.98</v>
      </c>
      <c r="ER175" s="33">
        <v>0.73</v>
      </c>
      <c r="ES175" s="33">
        <v>9.42</v>
      </c>
      <c r="ET175" s="33">
        <v>12.35</v>
      </c>
      <c r="EU175" s="33">
        <v>26.9</v>
      </c>
      <c r="EV175" s="33">
        <v>4.84</v>
      </c>
      <c r="EW175" s="33">
        <v>17.66</v>
      </c>
      <c r="EX175" s="33">
        <v>0</v>
      </c>
      <c r="EY175" s="33">
        <v>0</v>
      </c>
    </row>
    <row r="176" spans="140:155" x14ac:dyDescent="0.45">
      <c r="EJ176" s="64">
        <f t="shared" si="90"/>
        <v>168</v>
      </c>
      <c r="EK176" s="57">
        <f t="shared" si="91"/>
        <v>168.5</v>
      </c>
      <c r="EL176" s="2"/>
      <c r="EM176" s="2"/>
      <c r="EO176" s="33">
        <v>168</v>
      </c>
      <c r="EP176" s="33">
        <v>4.3899999999999997</v>
      </c>
      <c r="EQ176" s="33">
        <v>4.24</v>
      </c>
      <c r="ER176" s="33">
        <v>0.92</v>
      </c>
      <c r="ES176" s="33">
        <v>17.05</v>
      </c>
      <c r="ET176" s="33">
        <v>6.88</v>
      </c>
      <c r="EU176" s="33">
        <v>24.06</v>
      </c>
      <c r="EV176" s="33">
        <v>4.67</v>
      </c>
      <c r="EW176" s="33">
        <v>21.29</v>
      </c>
      <c r="EX176" s="33">
        <v>0</v>
      </c>
      <c r="EY176" s="33">
        <v>0</v>
      </c>
    </row>
    <row r="177" spans="140:155" x14ac:dyDescent="0.45">
      <c r="EJ177" s="64">
        <f t="shared" si="90"/>
        <v>169</v>
      </c>
      <c r="EK177" s="57">
        <f t="shared" si="91"/>
        <v>169.5</v>
      </c>
      <c r="EL177" s="2"/>
      <c r="EM177" s="2"/>
      <c r="EO177" s="33">
        <v>169</v>
      </c>
      <c r="EP177" s="33">
        <v>3.22</v>
      </c>
      <c r="EQ177" s="33">
        <v>2.96</v>
      </c>
      <c r="ER177" s="33">
        <v>0.98</v>
      </c>
      <c r="ES177" s="33">
        <v>12.38</v>
      </c>
      <c r="ET177" s="33">
        <v>8.02</v>
      </c>
      <c r="EU177" s="33">
        <v>21.56</v>
      </c>
      <c r="EV177" s="33">
        <v>3.9</v>
      </c>
      <c r="EW177" s="33">
        <v>26.12</v>
      </c>
      <c r="EX177" s="33">
        <v>0</v>
      </c>
      <c r="EY177" s="33">
        <v>0</v>
      </c>
    </row>
    <row r="178" spans="140:155" x14ac:dyDescent="0.45">
      <c r="EJ178" s="64">
        <f t="shared" si="90"/>
        <v>170</v>
      </c>
      <c r="EK178" s="57">
        <f t="shared" si="91"/>
        <v>170.5</v>
      </c>
      <c r="EL178" s="2"/>
      <c r="EM178" s="2"/>
      <c r="EO178" s="33">
        <v>170</v>
      </c>
      <c r="EP178" s="33">
        <v>3.39</v>
      </c>
      <c r="EQ178" s="33">
        <v>3.73</v>
      </c>
      <c r="ER178" s="33">
        <v>0.65</v>
      </c>
      <c r="ES178" s="33">
        <v>18.86</v>
      </c>
      <c r="ET178" s="33">
        <v>4.88</v>
      </c>
      <c r="EU178" s="33">
        <v>31.1</v>
      </c>
      <c r="EV178" s="33">
        <v>3.08</v>
      </c>
      <c r="EW178" s="33">
        <v>21.44</v>
      </c>
      <c r="EX178" s="33">
        <v>0</v>
      </c>
      <c r="EY178" s="33">
        <v>0</v>
      </c>
    </row>
    <row r="179" spans="140:155" x14ac:dyDescent="0.45">
      <c r="EJ179" s="64">
        <f t="shared" si="90"/>
        <v>171</v>
      </c>
      <c r="EK179" s="57">
        <f t="shared" si="91"/>
        <v>171.5</v>
      </c>
      <c r="EL179" s="2"/>
      <c r="EM179" s="2"/>
      <c r="EO179" s="33">
        <v>171</v>
      </c>
      <c r="EP179" s="33">
        <v>2.94</v>
      </c>
      <c r="EQ179" s="33">
        <v>3.29</v>
      </c>
      <c r="ER179" s="33">
        <v>0.73</v>
      </c>
      <c r="ES179" s="33">
        <v>13.55</v>
      </c>
      <c r="ET179" s="33">
        <v>4.1399999999999997</v>
      </c>
      <c r="EU179" s="33">
        <v>54.55</v>
      </c>
      <c r="EV179" s="33">
        <v>3.94</v>
      </c>
      <c r="EW179" s="33">
        <v>26.61</v>
      </c>
      <c r="EX179" s="33">
        <v>0</v>
      </c>
      <c r="EY179" s="33">
        <v>0</v>
      </c>
    </row>
    <row r="180" spans="140:155" x14ac:dyDescent="0.45">
      <c r="EJ180" s="64">
        <f t="shared" si="90"/>
        <v>172</v>
      </c>
      <c r="EK180" s="57">
        <f t="shared" si="91"/>
        <v>172.5</v>
      </c>
      <c r="EL180" s="2"/>
      <c r="EM180" s="2"/>
      <c r="EO180" s="33">
        <v>172</v>
      </c>
      <c r="EP180" s="33">
        <v>2.87</v>
      </c>
      <c r="EQ180" s="33">
        <v>1.7</v>
      </c>
      <c r="ER180" s="33">
        <v>1.18</v>
      </c>
      <c r="ES180" s="33">
        <v>22.86</v>
      </c>
      <c r="ET180" s="33">
        <v>5.44</v>
      </c>
      <c r="EU180" s="33">
        <v>35.67</v>
      </c>
      <c r="EV180" s="33">
        <v>3.28</v>
      </c>
      <c r="EW180" s="33">
        <v>15.75</v>
      </c>
      <c r="EX180" s="33">
        <v>0</v>
      </c>
      <c r="EY180" s="33">
        <v>0</v>
      </c>
    </row>
    <row r="181" spans="140:155" x14ac:dyDescent="0.45">
      <c r="EJ181" s="64">
        <f t="shared" si="90"/>
        <v>173</v>
      </c>
      <c r="EK181" s="57">
        <f t="shared" si="91"/>
        <v>173.5</v>
      </c>
      <c r="EL181" s="2"/>
      <c r="EM181" s="2"/>
      <c r="EO181" s="33">
        <v>173</v>
      </c>
      <c r="EP181" s="33">
        <v>3.21</v>
      </c>
      <c r="EQ181" s="33">
        <v>1.98</v>
      </c>
      <c r="ER181" s="33">
        <v>0.85</v>
      </c>
      <c r="ES181" s="33">
        <v>14.51</v>
      </c>
      <c r="ET181" s="33">
        <v>3.73</v>
      </c>
      <c r="EU181" s="33">
        <v>37.79</v>
      </c>
      <c r="EV181" s="33">
        <v>3.35</v>
      </c>
      <c r="EW181" s="33">
        <v>13.51</v>
      </c>
      <c r="EX181" s="33">
        <v>0</v>
      </c>
      <c r="EY181" s="33">
        <v>0</v>
      </c>
    </row>
    <row r="182" spans="140:155" x14ac:dyDescent="0.45">
      <c r="EJ182" s="64">
        <f t="shared" si="90"/>
        <v>174</v>
      </c>
      <c r="EK182" s="57">
        <f t="shared" si="91"/>
        <v>174.5</v>
      </c>
      <c r="EL182" s="2"/>
      <c r="EM182" s="2"/>
      <c r="EO182" s="33">
        <v>174</v>
      </c>
      <c r="EP182" s="33">
        <v>2.96</v>
      </c>
      <c r="EQ182" s="33">
        <v>2.09</v>
      </c>
      <c r="ER182" s="33">
        <v>0.81</v>
      </c>
      <c r="ES182" s="33">
        <v>10.93</v>
      </c>
      <c r="ET182" s="33">
        <v>5.6</v>
      </c>
      <c r="EU182" s="33">
        <v>49.67</v>
      </c>
      <c r="EV182" s="33">
        <v>2.25</v>
      </c>
      <c r="EW182" s="33">
        <v>18.5</v>
      </c>
      <c r="EX182" s="33">
        <v>0</v>
      </c>
      <c r="EY182" s="33">
        <v>0</v>
      </c>
    </row>
    <row r="183" spans="140:155" x14ac:dyDescent="0.45">
      <c r="EJ183" s="64">
        <f t="shared" si="90"/>
        <v>175</v>
      </c>
      <c r="EK183" s="57">
        <f t="shared" si="91"/>
        <v>175.5</v>
      </c>
      <c r="EL183" s="2"/>
      <c r="EM183" s="2"/>
      <c r="EO183" s="33">
        <v>175</v>
      </c>
      <c r="EP183" s="33">
        <v>2.87</v>
      </c>
      <c r="EQ183" s="33">
        <v>2.27</v>
      </c>
      <c r="ER183" s="33">
        <v>0.99</v>
      </c>
      <c r="ES183" s="33">
        <v>8.1199999999999992</v>
      </c>
      <c r="ET183" s="33">
        <v>11.72</v>
      </c>
      <c r="EU183" s="33">
        <v>31.71</v>
      </c>
      <c r="EV183" s="33">
        <v>1.94</v>
      </c>
      <c r="EW183" s="33">
        <v>11.63</v>
      </c>
      <c r="EX183" s="33">
        <v>0</v>
      </c>
      <c r="EY183" s="33">
        <v>0</v>
      </c>
    </row>
    <row r="184" spans="140:155" x14ac:dyDescent="0.45">
      <c r="EJ184" s="64">
        <f t="shared" si="90"/>
        <v>176</v>
      </c>
      <c r="EK184" s="57">
        <f t="shared" si="91"/>
        <v>176.5</v>
      </c>
      <c r="EL184" s="2"/>
      <c r="EM184" s="2"/>
      <c r="EO184" s="33">
        <v>176</v>
      </c>
      <c r="EP184" s="33">
        <v>1.73</v>
      </c>
      <c r="EQ184" s="33">
        <v>1.76</v>
      </c>
      <c r="ER184" s="33">
        <v>0.48</v>
      </c>
      <c r="ES184" s="33">
        <v>7.97</v>
      </c>
      <c r="ET184" s="33">
        <v>12.18</v>
      </c>
      <c r="EU184" s="33">
        <v>15.69</v>
      </c>
      <c r="EV184" s="33">
        <v>1.65</v>
      </c>
      <c r="EW184" s="33">
        <v>9.2799999999999994</v>
      </c>
      <c r="EX184" s="33">
        <v>0</v>
      </c>
      <c r="EY184" s="33">
        <v>0</v>
      </c>
    </row>
    <row r="185" spans="140:155" x14ac:dyDescent="0.45">
      <c r="EJ185" s="64">
        <f t="shared" si="90"/>
        <v>177</v>
      </c>
      <c r="EK185" s="57">
        <f t="shared" si="91"/>
        <v>177.5</v>
      </c>
      <c r="EL185" s="2"/>
      <c r="EM185" s="2"/>
      <c r="EO185" s="33">
        <v>177</v>
      </c>
      <c r="EP185" s="33">
        <v>1.57</v>
      </c>
      <c r="EQ185" s="33">
        <v>2.93</v>
      </c>
      <c r="ER185" s="33">
        <v>0.42</v>
      </c>
      <c r="ES185" s="33">
        <v>7.94</v>
      </c>
      <c r="ET185" s="33">
        <v>8.18</v>
      </c>
      <c r="EU185" s="33">
        <v>12.09</v>
      </c>
      <c r="EV185" s="33">
        <v>1.49</v>
      </c>
      <c r="EW185" s="33">
        <v>5.69</v>
      </c>
      <c r="EX185" s="33">
        <v>0</v>
      </c>
      <c r="EY185" s="33">
        <v>0</v>
      </c>
    </row>
    <row r="186" spans="140:155" x14ac:dyDescent="0.45">
      <c r="EJ186" s="64">
        <f t="shared" si="90"/>
        <v>178</v>
      </c>
      <c r="EK186" s="57">
        <f t="shared" si="91"/>
        <v>178.5</v>
      </c>
      <c r="EL186" s="2"/>
      <c r="EM186" s="2"/>
      <c r="EO186" s="33">
        <v>178</v>
      </c>
      <c r="EP186" s="33">
        <v>2.16</v>
      </c>
      <c r="EQ186" s="33">
        <v>1.68</v>
      </c>
      <c r="ER186" s="33">
        <v>0.48</v>
      </c>
      <c r="ES186" s="33">
        <v>8.98</v>
      </c>
      <c r="ET186" s="33">
        <v>5.39</v>
      </c>
      <c r="EU186" s="33">
        <v>15.12</v>
      </c>
      <c r="EV186" s="33">
        <v>1.18</v>
      </c>
      <c r="EW186" s="33">
        <v>12.6</v>
      </c>
      <c r="EX186" s="33">
        <v>0</v>
      </c>
      <c r="EY186" s="33">
        <v>0</v>
      </c>
    </row>
    <row r="187" spans="140:155" x14ac:dyDescent="0.45">
      <c r="EJ187" s="64">
        <f t="shared" si="90"/>
        <v>179</v>
      </c>
      <c r="EK187" s="57">
        <f t="shared" si="91"/>
        <v>179.5</v>
      </c>
      <c r="EL187" s="2"/>
      <c r="EM187" s="2"/>
      <c r="EO187" s="33">
        <v>179</v>
      </c>
      <c r="EP187" s="33">
        <v>1.85</v>
      </c>
      <c r="EQ187" s="33">
        <v>1.19</v>
      </c>
      <c r="ER187" s="33">
        <v>0.35</v>
      </c>
      <c r="ES187" s="33">
        <v>5.19</v>
      </c>
      <c r="ET187" s="33">
        <v>12.8</v>
      </c>
      <c r="EU187" s="33">
        <v>20.18</v>
      </c>
      <c r="EV187" s="33">
        <v>0.63</v>
      </c>
      <c r="EW187" s="33">
        <v>5.28</v>
      </c>
      <c r="EX187" s="33">
        <v>0</v>
      </c>
      <c r="EY187" s="33">
        <v>0</v>
      </c>
    </row>
    <row r="188" spans="140:155" x14ac:dyDescent="0.45">
      <c r="EJ188" s="64">
        <f t="shared" si="90"/>
        <v>180</v>
      </c>
      <c r="EK188" s="57">
        <f t="shared" si="91"/>
        <v>180.5</v>
      </c>
      <c r="EL188" s="2"/>
      <c r="EM188" s="2"/>
      <c r="EO188" s="33">
        <v>180</v>
      </c>
      <c r="EP188" s="33">
        <v>1.67</v>
      </c>
      <c r="EQ188" s="33">
        <v>0.98</v>
      </c>
      <c r="ER188" s="33">
        <v>0.48</v>
      </c>
      <c r="ES188" s="33">
        <v>11.86</v>
      </c>
      <c r="ET188" s="33">
        <v>5</v>
      </c>
      <c r="EU188" s="33">
        <v>14.32</v>
      </c>
      <c r="EV188" s="33">
        <v>0.92</v>
      </c>
      <c r="EW188" s="33">
        <v>5.49</v>
      </c>
      <c r="EX188" s="33">
        <v>0</v>
      </c>
      <c r="EY188" s="33">
        <v>0</v>
      </c>
    </row>
    <row r="189" spans="140:155" x14ac:dyDescent="0.45">
      <c r="EJ189" s="64">
        <f t="shared" si="90"/>
        <v>181</v>
      </c>
      <c r="EK189" s="57">
        <f t="shared" si="91"/>
        <v>181.5</v>
      </c>
      <c r="EL189" s="2"/>
      <c r="EM189" s="2"/>
      <c r="EO189" s="33">
        <v>181</v>
      </c>
      <c r="EP189" s="33">
        <v>2.9</v>
      </c>
      <c r="EQ189" s="33">
        <v>0.77</v>
      </c>
      <c r="ER189" s="33">
        <v>0.52</v>
      </c>
      <c r="ES189" s="33">
        <v>6.01</v>
      </c>
      <c r="ET189" s="33">
        <v>4.9800000000000004</v>
      </c>
      <c r="EU189" s="33">
        <v>9.31</v>
      </c>
      <c r="EV189" s="33">
        <v>0.74</v>
      </c>
      <c r="EW189" s="33">
        <v>5.41</v>
      </c>
      <c r="EX189" s="33">
        <v>0</v>
      </c>
      <c r="EY189" s="33">
        <v>0</v>
      </c>
    </row>
    <row r="190" spans="140:155" x14ac:dyDescent="0.45">
      <c r="EJ190" s="64">
        <f t="shared" si="90"/>
        <v>182</v>
      </c>
      <c r="EK190" s="57">
        <f t="shared" si="91"/>
        <v>182.5</v>
      </c>
      <c r="EL190" s="2"/>
      <c r="EM190" s="2"/>
      <c r="EO190" s="33">
        <v>182</v>
      </c>
      <c r="EP190" s="33">
        <v>1.68</v>
      </c>
      <c r="EQ190" s="33">
        <v>0.6</v>
      </c>
      <c r="ER190" s="33">
        <v>0.62</v>
      </c>
      <c r="ES190" s="33">
        <v>4.8899999999999997</v>
      </c>
      <c r="ET190" s="33">
        <v>3.51</v>
      </c>
      <c r="EU190" s="33">
        <v>14.47</v>
      </c>
      <c r="EV190" s="33">
        <v>0.57999999999999996</v>
      </c>
      <c r="EW190" s="33">
        <v>3.67</v>
      </c>
      <c r="EX190" s="33">
        <v>0</v>
      </c>
      <c r="EY190" s="33">
        <v>0</v>
      </c>
    </row>
    <row r="191" spans="140:155" x14ac:dyDescent="0.45">
      <c r="EJ191" s="64">
        <f t="shared" si="90"/>
        <v>183</v>
      </c>
      <c r="EK191" s="57">
        <f t="shared" si="91"/>
        <v>183.5</v>
      </c>
      <c r="EL191" s="2"/>
      <c r="EM191" s="2"/>
      <c r="EO191" s="33">
        <v>183</v>
      </c>
      <c r="EP191" s="33">
        <v>1.44</v>
      </c>
      <c r="EQ191" s="33">
        <v>0.38</v>
      </c>
      <c r="ER191" s="33">
        <v>0.65</v>
      </c>
      <c r="ES191" s="33">
        <v>5.56</v>
      </c>
      <c r="ET191" s="33">
        <v>4.07</v>
      </c>
      <c r="EU191" s="33">
        <v>7.76</v>
      </c>
      <c r="EV191" s="33">
        <v>0.71</v>
      </c>
      <c r="EW191" s="33">
        <v>2.82</v>
      </c>
      <c r="EX191" s="33">
        <v>0</v>
      </c>
      <c r="EY191" s="33">
        <v>0</v>
      </c>
    </row>
    <row r="192" spans="140:155" x14ac:dyDescent="0.45">
      <c r="EJ192" s="64">
        <f t="shared" si="90"/>
        <v>184</v>
      </c>
      <c r="EK192" s="57">
        <f t="shared" si="91"/>
        <v>184.5</v>
      </c>
      <c r="EL192" s="2"/>
      <c r="EM192" s="2"/>
      <c r="EO192" s="33">
        <v>184</v>
      </c>
      <c r="EP192" s="33">
        <v>1.1200000000000001</v>
      </c>
      <c r="EQ192" s="33">
        <v>0.25</v>
      </c>
      <c r="ER192" s="33">
        <v>0.53</v>
      </c>
      <c r="ES192" s="33">
        <v>6.04</v>
      </c>
      <c r="ET192" s="33">
        <v>2.38</v>
      </c>
      <c r="EU192" s="33">
        <v>6.02</v>
      </c>
      <c r="EV192" s="33">
        <v>0.8</v>
      </c>
      <c r="EW192" s="33">
        <v>4.16</v>
      </c>
      <c r="EX192" s="33">
        <v>0</v>
      </c>
      <c r="EY192" s="33">
        <v>0</v>
      </c>
    </row>
    <row r="193" spans="140:155" x14ac:dyDescent="0.45">
      <c r="EJ193" s="64">
        <f t="shared" si="90"/>
        <v>185</v>
      </c>
      <c r="EK193" s="57">
        <f t="shared" si="91"/>
        <v>185.5</v>
      </c>
      <c r="EL193" s="2"/>
      <c r="EM193" s="2"/>
      <c r="EO193" s="33">
        <v>185</v>
      </c>
      <c r="EP193" s="33">
        <v>0.91</v>
      </c>
      <c r="EQ193" s="33">
        <v>0.27</v>
      </c>
      <c r="ER193" s="33">
        <v>0.88</v>
      </c>
      <c r="ES193" s="33">
        <v>3.44</v>
      </c>
      <c r="ET193" s="33">
        <v>1.89</v>
      </c>
      <c r="EU193" s="33">
        <v>7.19</v>
      </c>
      <c r="EV193" s="33">
        <v>0.61</v>
      </c>
      <c r="EW193" s="33">
        <v>3.19</v>
      </c>
      <c r="EX193" s="33">
        <v>0</v>
      </c>
      <c r="EY193" s="33">
        <v>0</v>
      </c>
    </row>
    <row r="194" spans="140:155" x14ac:dyDescent="0.45">
      <c r="EJ194" s="64">
        <f t="shared" si="90"/>
        <v>186</v>
      </c>
      <c r="EK194" s="57">
        <f t="shared" si="91"/>
        <v>186.5</v>
      </c>
      <c r="EL194" s="2"/>
      <c r="EM194" s="2"/>
      <c r="EO194" s="33">
        <v>186</v>
      </c>
      <c r="EP194" s="33">
        <v>0.68</v>
      </c>
      <c r="EQ194" s="33">
        <v>0.15</v>
      </c>
      <c r="ER194" s="33">
        <v>0.79</v>
      </c>
      <c r="ES194" s="33">
        <v>2.46</v>
      </c>
      <c r="ET194" s="33">
        <v>2.1800000000000002</v>
      </c>
      <c r="EU194" s="33">
        <v>3.59</v>
      </c>
      <c r="EV194" s="33">
        <v>0.62</v>
      </c>
      <c r="EW194" s="33">
        <v>1.88</v>
      </c>
      <c r="EX194" s="33">
        <v>0</v>
      </c>
      <c r="EY194" s="33">
        <v>0</v>
      </c>
    </row>
    <row r="195" spans="140:155" x14ac:dyDescent="0.45">
      <c r="EJ195" s="64">
        <f t="shared" si="90"/>
        <v>187</v>
      </c>
      <c r="EK195" s="57">
        <f t="shared" si="91"/>
        <v>187.5</v>
      </c>
      <c r="EL195" s="2"/>
      <c r="EM195" s="2"/>
      <c r="EO195" s="33">
        <v>187</v>
      </c>
      <c r="EP195" s="33">
        <v>0.4</v>
      </c>
      <c r="EQ195" s="33">
        <v>0.13</v>
      </c>
      <c r="ER195" s="33">
        <v>0.93</v>
      </c>
      <c r="ES195" s="33">
        <v>2.12</v>
      </c>
      <c r="ET195" s="33">
        <v>1.54</v>
      </c>
      <c r="EU195" s="33">
        <v>3.86</v>
      </c>
      <c r="EV195" s="33">
        <v>0.52</v>
      </c>
      <c r="EW195" s="33">
        <v>1.73</v>
      </c>
      <c r="EX195" s="33">
        <v>0</v>
      </c>
      <c r="EY195" s="33">
        <v>0</v>
      </c>
    </row>
    <row r="196" spans="140:155" x14ac:dyDescent="0.45">
      <c r="EJ196" s="64">
        <f t="shared" si="90"/>
        <v>188</v>
      </c>
      <c r="EK196" s="57">
        <f t="shared" si="91"/>
        <v>188.5</v>
      </c>
      <c r="EL196" s="2"/>
      <c r="EM196" s="2"/>
      <c r="EO196" s="33">
        <v>188</v>
      </c>
      <c r="EP196" s="33">
        <v>0.26</v>
      </c>
      <c r="EQ196" s="33">
        <v>0.18</v>
      </c>
      <c r="ER196" s="33">
        <v>0.63</v>
      </c>
      <c r="ES196" s="33">
        <v>2.63</v>
      </c>
      <c r="ET196" s="33">
        <v>1.65</v>
      </c>
      <c r="EU196" s="33">
        <v>4.7</v>
      </c>
      <c r="EV196" s="33">
        <v>0.46</v>
      </c>
      <c r="EW196" s="33">
        <v>2.4300000000000002</v>
      </c>
      <c r="EX196" s="33">
        <v>0</v>
      </c>
      <c r="EY196" s="33">
        <v>0</v>
      </c>
    </row>
    <row r="197" spans="140:155" x14ac:dyDescent="0.45">
      <c r="EJ197" s="64">
        <f t="shared" si="90"/>
        <v>189</v>
      </c>
      <c r="EK197" s="57">
        <f t="shared" si="91"/>
        <v>189.5</v>
      </c>
      <c r="EL197" s="2"/>
      <c r="EM197" s="2"/>
      <c r="EO197" s="33">
        <v>189</v>
      </c>
      <c r="EP197" s="33">
        <v>0.21</v>
      </c>
      <c r="EQ197" s="33">
        <v>0.2</v>
      </c>
      <c r="ER197" s="33">
        <v>0.56000000000000005</v>
      </c>
      <c r="ES197" s="33">
        <v>1.43</v>
      </c>
      <c r="ET197" s="33">
        <v>1.38</v>
      </c>
      <c r="EU197" s="33">
        <v>3.04</v>
      </c>
      <c r="EV197" s="33">
        <v>0.32</v>
      </c>
      <c r="EW197" s="33">
        <v>1.54</v>
      </c>
      <c r="EX197" s="33">
        <v>0</v>
      </c>
      <c r="EY197" s="33">
        <v>0</v>
      </c>
    </row>
    <row r="198" spans="140:155" x14ac:dyDescent="0.45">
      <c r="EJ198" s="64">
        <f t="shared" si="90"/>
        <v>190</v>
      </c>
      <c r="EK198" s="57">
        <f t="shared" si="91"/>
        <v>190.5</v>
      </c>
      <c r="EL198" s="2"/>
      <c r="EM198" s="2"/>
      <c r="EO198" s="33">
        <v>190</v>
      </c>
      <c r="EP198" s="33">
        <v>0.2</v>
      </c>
      <c r="EQ198" s="33">
        <v>0.14000000000000001</v>
      </c>
      <c r="ER198" s="33">
        <v>0.61</v>
      </c>
      <c r="ES198" s="33">
        <v>1.82</v>
      </c>
      <c r="ET198" s="33">
        <v>1.58</v>
      </c>
      <c r="EU198" s="33">
        <v>2.62</v>
      </c>
      <c r="EV198" s="33">
        <v>0.48</v>
      </c>
      <c r="EW198" s="33">
        <v>1.04</v>
      </c>
      <c r="EX198" s="33">
        <v>0</v>
      </c>
      <c r="EY198" s="33">
        <v>0</v>
      </c>
    </row>
    <row r="199" spans="140:155" x14ac:dyDescent="0.45">
      <c r="EJ199" s="64">
        <f t="shared" si="90"/>
        <v>191</v>
      </c>
      <c r="EK199" s="57">
        <f t="shared" si="91"/>
        <v>191.5</v>
      </c>
      <c r="EL199" s="2"/>
      <c r="EM199" s="2"/>
      <c r="EO199" s="33">
        <v>191</v>
      </c>
      <c r="EP199" s="33">
        <v>0.14000000000000001</v>
      </c>
      <c r="EQ199" s="33">
        <v>0.14000000000000001</v>
      </c>
      <c r="ER199" s="33">
        <v>0.56999999999999995</v>
      </c>
      <c r="ES199" s="33">
        <v>0.99</v>
      </c>
      <c r="ET199" s="33">
        <v>0.91</v>
      </c>
      <c r="EU199" s="33">
        <v>2.89</v>
      </c>
      <c r="EV199" s="33">
        <v>0.66</v>
      </c>
      <c r="EW199" s="33">
        <v>5.0199999999999996</v>
      </c>
      <c r="EX199" s="33">
        <v>0</v>
      </c>
      <c r="EY199" s="33">
        <v>0</v>
      </c>
    </row>
    <row r="200" spans="140:155" x14ac:dyDescent="0.45">
      <c r="EJ200" s="64">
        <f t="shared" si="90"/>
        <v>192</v>
      </c>
      <c r="EK200" s="57">
        <f t="shared" si="91"/>
        <v>192.5</v>
      </c>
      <c r="EL200" s="2"/>
      <c r="EM200" s="2"/>
      <c r="EO200" s="33">
        <v>192</v>
      </c>
      <c r="EP200" s="33">
        <v>0.19</v>
      </c>
      <c r="EQ200" s="33">
        <v>0.09</v>
      </c>
      <c r="ER200" s="33">
        <v>0.6</v>
      </c>
      <c r="ES200" s="33">
        <v>1.41</v>
      </c>
      <c r="ET200" s="33">
        <v>0.94</v>
      </c>
      <c r="EU200" s="33">
        <v>4.3099999999999996</v>
      </c>
      <c r="EV200" s="33">
        <v>0.68</v>
      </c>
      <c r="EW200" s="33">
        <v>1.8</v>
      </c>
      <c r="EX200" s="33">
        <v>0</v>
      </c>
      <c r="EY200" s="33">
        <v>0</v>
      </c>
    </row>
    <row r="201" spans="140:155" x14ac:dyDescent="0.45">
      <c r="EJ201" s="64">
        <f t="shared" ref="EJ201:EJ208" si="92">$EO201</f>
        <v>193</v>
      </c>
      <c r="EK201" s="57">
        <f t="shared" ref="EK201:EK203" si="93">AVERAGE(EJ201:EJ202)</f>
        <v>193.5</v>
      </c>
      <c r="EL201" s="2"/>
      <c r="EM201" s="2"/>
      <c r="EO201" s="33">
        <v>193</v>
      </c>
      <c r="EP201" s="33">
        <v>0.17</v>
      </c>
      <c r="EQ201" s="33">
        <v>0.08</v>
      </c>
      <c r="ER201" s="33">
        <v>0.47</v>
      </c>
      <c r="ES201" s="33">
        <v>1.01</v>
      </c>
      <c r="ET201" s="33">
        <v>0.86</v>
      </c>
      <c r="EU201" s="33">
        <v>7.28</v>
      </c>
      <c r="EV201" s="33">
        <v>0.51</v>
      </c>
      <c r="EW201" s="33">
        <v>0.6</v>
      </c>
      <c r="EX201" s="33">
        <v>0</v>
      </c>
      <c r="EY201" s="33">
        <v>0</v>
      </c>
    </row>
    <row r="202" spans="140:155" x14ac:dyDescent="0.45">
      <c r="EJ202" s="64">
        <f t="shared" si="92"/>
        <v>194</v>
      </c>
      <c r="EK202" s="57">
        <f t="shared" si="93"/>
        <v>194.5</v>
      </c>
      <c r="EL202" s="2"/>
      <c r="EM202" s="2"/>
      <c r="EO202" s="33">
        <v>194</v>
      </c>
      <c r="EP202" s="33">
        <v>0.15</v>
      </c>
      <c r="EQ202" s="33">
        <v>0.06</v>
      </c>
      <c r="ER202" s="33">
        <v>0.35</v>
      </c>
      <c r="ES202" s="33">
        <v>0.52</v>
      </c>
      <c r="ET202" s="33">
        <v>1.22</v>
      </c>
      <c r="EU202" s="33">
        <v>13.35</v>
      </c>
      <c r="EV202" s="33">
        <v>0.57999999999999996</v>
      </c>
      <c r="EW202" s="33">
        <v>0.73</v>
      </c>
      <c r="EX202" s="33">
        <v>0</v>
      </c>
      <c r="EY202" s="33">
        <v>0</v>
      </c>
    </row>
    <row r="203" spans="140:155" x14ac:dyDescent="0.45">
      <c r="EJ203" s="64">
        <f t="shared" si="92"/>
        <v>195</v>
      </c>
      <c r="EK203" s="57">
        <f t="shared" si="93"/>
        <v>195.5</v>
      </c>
      <c r="EL203" s="2"/>
      <c r="EM203" s="2"/>
      <c r="EO203" s="33">
        <v>195</v>
      </c>
      <c r="EP203" s="33">
        <v>0.13</v>
      </c>
      <c r="EQ203" s="33">
        <v>0.05</v>
      </c>
      <c r="ER203" s="33">
        <v>0.33</v>
      </c>
      <c r="ES203" s="33">
        <v>0.74</v>
      </c>
      <c r="ET203" s="33">
        <v>2.21</v>
      </c>
      <c r="EU203" s="33">
        <v>7.09</v>
      </c>
      <c r="EV203" s="33">
        <v>0.71</v>
      </c>
      <c r="EW203" s="33">
        <v>1.58</v>
      </c>
      <c r="EX203" s="33">
        <v>0</v>
      </c>
      <c r="EY203" s="33">
        <v>0</v>
      </c>
    </row>
    <row r="204" spans="140:155" x14ac:dyDescent="0.45">
      <c r="EJ204" s="64">
        <f t="shared" si="92"/>
        <v>196</v>
      </c>
      <c r="EK204" s="57">
        <f>AVERAGE(EJ204:EJ205)</f>
        <v>196.5</v>
      </c>
      <c r="EL204" s="2"/>
      <c r="EM204" s="2"/>
      <c r="EO204" s="33">
        <v>196</v>
      </c>
      <c r="EP204" s="33">
        <v>0.11</v>
      </c>
      <c r="EQ204" s="33">
        <v>0</v>
      </c>
      <c r="ER204" s="33">
        <v>0.26</v>
      </c>
      <c r="ES204" s="33">
        <v>0.68</v>
      </c>
      <c r="ET204" s="33">
        <v>1.68</v>
      </c>
      <c r="EU204" s="33">
        <v>4.17</v>
      </c>
      <c r="EV204" s="33">
        <v>0.67</v>
      </c>
      <c r="EW204" s="33">
        <v>0.61</v>
      </c>
      <c r="EX204" s="33">
        <v>0</v>
      </c>
      <c r="EY204" s="33">
        <v>0</v>
      </c>
    </row>
    <row r="205" spans="140:155" x14ac:dyDescent="0.45">
      <c r="EJ205" s="64">
        <f t="shared" si="92"/>
        <v>197</v>
      </c>
      <c r="EK205" s="57">
        <f t="shared" ref="EK205:EK208" si="94">AVERAGE(EJ205:EJ206)</f>
        <v>197.5</v>
      </c>
      <c r="EL205" s="2"/>
      <c r="EM205" s="2"/>
      <c r="EO205" s="33">
        <v>197</v>
      </c>
      <c r="EP205" s="33">
        <v>7.0000000000000007E-2</v>
      </c>
      <c r="EQ205" s="33">
        <v>0.03</v>
      </c>
      <c r="ER205" s="33">
        <v>0.27</v>
      </c>
      <c r="ES205" s="33">
        <v>0.71</v>
      </c>
      <c r="ET205" s="33">
        <v>1.17</v>
      </c>
      <c r="EU205" s="33">
        <v>10.87</v>
      </c>
      <c r="EV205" s="33">
        <v>0.54</v>
      </c>
      <c r="EW205" s="33">
        <v>1.42</v>
      </c>
      <c r="EX205" s="33">
        <v>0</v>
      </c>
      <c r="EY205" s="33">
        <v>0</v>
      </c>
    </row>
    <row r="206" spans="140:155" x14ac:dyDescent="0.45">
      <c r="EJ206" s="64">
        <f t="shared" si="92"/>
        <v>198</v>
      </c>
      <c r="EK206" s="57">
        <f t="shared" si="94"/>
        <v>198.5</v>
      </c>
      <c r="EL206" s="2"/>
      <c r="EM206" s="2"/>
      <c r="EO206" s="33">
        <v>198</v>
      </c>
      <c r="EP206" s="33">
        <v>0.05</v>
      </c>
      <c r="EQ206" s="33">
        <v>0</v>
      </c>
      <c r="ER206" s="33">
        <v>0.12</v>
      </c>
      <c r="ES206" s="33">
        <v>0.61</v>
      </c>
      <c r="ET206" s="33">
        <v>1.33</v>
      </c>
      <c r="EU206" s="33">
        <v>7.14</v>
      </c>
      <c r="EV206" s="33">
        <v>0.9</v>
      </c>
      <c r="EW206" s="33">
        <v>1.01</v>
      </c>
      <c r="EX206" s="33">
        <v>0</v>
      </c>
      <c r="EY206" s="33">
        <v>0</v>
      </c>
    </row>
    <row r="207" spans="140:155" x14ac:dyDescent="0.45">
      <c r="EJ207" s="64">
        <f t="shared" si="92"/>
        <v>199</v>
      </c>
      <c r="EK207" s="57">
        <f t="shared" si="94"/>
        <v>199.5</v>
      </c>
      <c r="EL207" s="2"/>
      <c r="EM207" s="2"/>
      <c r="EO207" s="33">
        <v>199</v>
      </c>
      <c r="EP207" s="33">
        <v>0.06</v>
      </c>
      <c r="EQ207" s="33">
        <v>0</v>
      </c>
      <c r="ER207" s="33">
        <v>0.14000000000000001</v>
      </c>
      <c r="ES207" s="33">
        <v>0.47</v>
      </c>
      <c r="ET207" s="33">
        <v>1.18</v>
      </c>
      <c r="EU207" s="33">
        <v>3.48</v>
      </c>
      <c r="EV207" s="33">
        <v>0.88</v>
      </c>
      <c r="EW207" s="33">
        <v>0.75</v>
      </c>
      <c r="EX207" s="33">
        <v>0</v>
      </c>
      <c r="EY207" s="33">
        <v>0</v>
      </c>
    </row>
    <row r="208" spans="140:155" x14ac:dyDescent="0.45">
      <c r="EJ208" s="64">
        <f t="shared" si="92"/>
        <v>200</v>
      </c>
      <c r="EK208" s="57">
        <f t="shared" si="94"/>
        <v>200.5</v>
      </c>
      <c r="EL208" s="2"/>
      <c r="EM208" s="2"/>
      <c r="EO208" s="33">
        <v>200</v>
      </c>
      <c r="EP208" s="33">
        <v>0.03</v>
      </c>
      <c r="EQ208" s="33">
        <v>0</v>
      </c>
      <c r="ER208" s="33">
        <v>1.05</v>
      </c>
      <c r="ES208" s="33">
        <v>12.44</v>
      </c>
      <c r="ET208" s="33">
        <v>5.52</v>
      </c>
      <c r="EU208" s="33">
        <v>35.39</v>
      </c>
      <c r="EV208" s="33">
        <v>8.5299999999999994</v>
      </c>
      <c r="EW208" s="33">
        <v>20.29</v>
      </c>
      <c r="EX208" s="33">
        <v>0</v>
      </c>
      <c r="EY208" s="33">
        <v>0</v>
      </c>
    </row>
    <row r="209" spans="140:140" x14ac:dyDescent="0.45">
      <c r="EJ209" s="120">
        <f>EJ208 + (EJ208-EJ207)</f>
        <v>201</v>
      </c>
    </row>
    <row r="310" spans="140:140" x14ac:dyDescent="0.45">
      <c r="EJ310" s="58">
        <f>EJ308+1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DE07-75A5-4C89-8689-D57AB59147A2}">
  <sheetPr>
    <tabColor theme="6" tint="-0.249977111117893"/>
  </sheetPr>
  <dimension ref="A1:EY310"/>
  <sheetViews>
    <sheetView zoomScale="80" zoomScaleNormal="80" workbookViewId="0">
      <pane xSplit="1" ySplit="1" topLeftCell="BO2" activePane="bottomRight" state="frozen"/>
      <selection activeCell="A4" sqref="A4"/>
      <selection pane="topRight" activeCell="A4" sqref="A4"/>
      <selection pane="bottomLeft" activeCell="A4" sqref="A4"/>
      <selection pane="bottomRight" activeCell="BC49" sqref="BC49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1.8632812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3.1328125" style="4" bestFit="1" customWidth="1"/>
    <col min="152" max="152" width="13.59765625" style="4" bestFit="1" customWidth="1"/>
    <col min="153" max="153" width="13.59765625" style="4" customWidth="1"/>
    <col min="154" max="154" width="12.86328125" style="4" bestFit="1" customWidth="1"/>
    <col min="155" max="155" width="12.3984375" style="4" bestFit="1" customWidth="1"/>
    <col min="156" max="16384" width="9.1328125" style="5"/>
  </cols>
  <sheetData>
    <row r="1" spans="1:155" s="12" customFormat="1" ht="23.25" x14ac:dyDescent="0.7">
      <c r="A1" s="82" t="s">
        <v>20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CO1" s="12" t="s">
        <v>32</v>
      </c>
      <c r="DI1" s="12" t="s">
        <v>22</v>
      </c>
      <c r="DV1" s="12" t="s">
        <v>23</v>
      </c>
      <c r="EJ1" s="14" t="s">
        <v>35</v>
      </c>
      <c r="EK1" s="14"/>
      <c r="EL1" s="14"/>
      <c r="EM1" s="14"/>
      <c r="EN1" s="14"/>
      <c r="EO1" s="14" t="s">
        <v>16</v>
      </c>
      <c r="EP1" s="14"/>
      <c r="EQ1" s="14"/>
      <c r="ER1" s="14"/>
      <c r="ES1" s="14"/>
      <c r="ET1" s="14"/>
      <c r="EU1" s="14"/>
      <c r="EV1" s="14"/>
      <c r="EW1" s="14"/>
      <c r="EX1" s="14"/>
      <c r="EY1" s="14"/>
    </row>
    <row r="2" spans="1:155" x14ac:dyDescent="0.45">
      <c r="DV2" s="15"/>
      <c r="DW2" s="16"/>
      <c r="DX2" s="115">
        <v>1</v>
      </c>
      <c r="DY2" s="115">
        <v>2</v>
      </c>
      <c r="DZ2" s="115">
        <v>3</v>
      </c>
      <c r="EA2" s="115">
        <v>4</v>
      </c>
      <c r="EB2" s="115">
        <v>5</v>
      </c>
      <c r="EC2" s="115">
        <v>6</v>
      </c>
      <c r="ED2" s="115">
        <v>7</v>
      </c>
      <c r="EE2" s="115">
        <v>8</v>
      </c>
      <c r="EF2" s="115"/>
      <c r="EG2" s="115"/>
      <c r="EH2" s="115"/>
      <c r="EI2" s="6"/>
      <c r="EJ2" s="15"/>
      <c r="EK2" s="16"/>
      <c r="EL2" s="56"/>
      <c r="EM2" s="56"/>
      <c r="EN2" s="56"/>
      <c r="EO2" s="56"/>
      <c r="EP2" s="56">
        <v>1</v>
      </c>
      <c r="EQ2" s="56"/>
      <c r="ER2" s="56">
        <v>3</v>
      </c>
      <c r="ES2" s="56">
        <v>4</v>
      </c>
      <c r="ET2" s="56">
        <v>5</v>
      </c>
      <c r="EU2" s="56"/>
      <c r="EV2" s="56">
        <v>7</v>
      </c>
      <c r="EW2" s="56">
        <v>8</v>
      </c>
      <c r="EX2" s="56"/>
      <c r="EY2" s="56"/>
    </row>
    <row r="3" spans="1:155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2"/>
      <c r="DT3" s="15"/>
      <c r="DV3" s="15"/>
      <c r="DW3" s="13" t="s">
        <v>34</v>
      </c>
      <c r="DX3" s="116">
        <f>DX5/DX4</f>
        <v>33.757044781156708</v>
      </c>
      <c r="DY3" s="116">
        <f>DY5/DY4</f>
        <v>33.96627434508887</v>
      </c>
      <c r="DZ3" s="116">
        <f>DZ5/DZ4</f>
        <v>35.833322043975798</v>
      </c>
      <c r="EA3" s="116">
        <f t="shared" ref="EA3:EF3" si="0">EA5/EA4</f>
        <v>43.231429149734531</v>
      </c>
      <c r="EB3" s="116">
        <f t="shared" si="0"/>
        <v>28.688968520534804</v>
      </c>
      <c r="EC3" s="116">
        <f t="shared" si="0"/>
        <v>28.874468845607279</v>
      </c>
      <c r="ED3" s="116">
        <f t="shared" si="0"/>
        <v>38.674771297491837</v>
      </c>
      <c r="EE3" s="116">
        <f t="shared" si="0"/>
        <v>48.582141706707368</v>
      </c>
      <c r="EF3" s="116"/>
      <c r="EG3" s="117"/>
      <c r="EH3" s="116"/>
      <c r="EI3" s="6"/>
      <c r="EJ3" s="59"/>
      <c r="EK3" s="13" t="s">
        <v>34</v>
      </c>
      <c r="EL3" s="60"/>
      <c r="EM3" s="60"/>
      <c r="EN3" s="59"/>
      <c r="EO3" s="59"/>
      <c r="EP3" s="60">
        <f t="shared" ref="EP3:EY3" si="1">EP5/EP4</f>
        <v>33.765314718645179</v>
      </c>
      <c r="EQ3" s="60">
        <f>EQ5/EQ4</f>
        <v>33.970302390377363</v>
      </c>
      <c r="ER3" s="60">
        <f>ER5/ER4</f>
        <v>35.836820804028015</v>
      </c>
      <c r="ES3" s="60">
        <f t="shared" si="1"/>
        <v>43.234830229910621</v>
      </c>
      <c r="ET3" s="60">
        <f t="shared" si="1"/>
        <v>28.69500256223894</v>
      </c>
      <c r="EU3" s="60">
        <f t="shared" si="1"/>
        <v>28.885986758811082</v>
      </c>
      <c r="EV3" s="60">
        <f t="shared" si="1"/>
        <v>38.676863959781301</v>
      </c>
      <c r="EW3" s="60">
        <f t="shared" ref="EW3" si="2">EW5/EW4</f>
        <v>48.586524647227513</v>
      </c>
      <c r="EX3" s="60">
        <f t="shared" si="1"/>
        <v>8.6960650836325328</v>
      </c>
      <c r="EY3" s="60">
        <f t="shared" si="1"/>
        <v>4.5428935060241242</v>
      </c>
    </row>
    <row r="4" spans="1:155" x14ac:dyDescent="0.45">
      <c r="CI4" s="9" t="s">
        <v>15</v>
      </c>
      <c r="CO4" s="13" t="s">
        <v>11</v>
      </c>
      <c r="CP4" s="111">
        <f t="shared" ref="CP4:DG4" si="3">SUM(CP8:CP1048576)</f>
        <v>1</v>
      </c>
      <c r="CQ4" s="111">
        <f t="shared" si="3"/>
        <v>1.0000000000000002</v>
      </c>
      <c r="CR4" s="111">
        <f t="shared" si="3"/>
        <v>0.99999999999999978</v>
      </c>
      <c r="CS4" s="111">
        <f t="shared" si="3"/>
        <v>0.99999999999999567</v>
      </c>
      <c r="CT4" s="111">
        <f t="shared" si="3"/>
        <v>1</v>
      </c>
      <c r="CU4" s="111">
        <f t="shared" si="3"/>
        <v>0.99999999999999623</v>
      </c>
      <c r="CV4" s="111">
        <f t="shared" si="3"/>
        <v>1.0000000000000007</v>
      </c>
      <c r="CW4" s="111">
        <f t="shared" si="3"/>
        <v>1</v>
      </c>
      <c r="CX4" s="111">
        <f t="shared" si="3"/>
        <v>1.0000000000000002</v>
      </c>
      <c r="CY4" s="111">
        <f t="shared" si="3"/>
        <v>0.99999999999999678</v>
      </c>
      <c r="CZ4" s="111">
        <f t="shared" si="3"/>
        <v>0.99999999999999944</v>
      </c>
      <c r="DA4" s="111">
        <f t="shared" si="3"/>
        <v>0.99999999999999578</v>
      </c>
      <c r="DB4" s="111"/>
      <c r="DC4" s="111"/>
      <c r="DD4" s="111"/>
      <c r="DE4" s="111"/>
      <c r="DF4" s="111"/>
      <c r="DG4" s="111"/>
      <c r="DI4" s="13" t="s">
        <v>11</v>
      </c>
      <c r="DJ4" s="111">
        <f t="shared" ref="DJ4:DT4" si="4">SUM(DJ8:DJ1048576)</f>
        <v>1</v>
      </c>
      <c r="DK4" s="111">
        <f t="shared" si="4"/>
        <v>1</v>
      </c>
      <c r="DL4" s="111">
        <f t="shared" si="4"/>
        <v>0.99999999999999978</v>
      </c>
      <c r="DM4" s="111">
        <f t="shared" si="4"/>
        <v>1</v>
      </c>
      <c r="DN4" s="111">
        <f t="shared" si="4"/>
        <v>1.0000000000000007</v>
      </c>
      <c r="DO4" s="111">
        <f t="shared" si="4"/>
        <v>1.0000000000000002</v>
      </c>
      <c r="DP4" s="111">
        <f t="shared" si="4"/>
        <v>1.0000000000000002</v>
      </c>
      <c r="DQ4" s="111">
        <f t="shared" si="4"/>
        <v>0.99999999999999944</v>
      </c>
      <c r="DR4" s="111"/>
      <c r="DS4" s="73"/>
      <c r="DT4" s="111"/>
      <c r="DV4" s="13"/>
      <c r="DW4" s="13" t="s">
        <v>11</v>
      </c>
      <c r="DX4" s="68">
        <f t="shared" ref="DX4:EH4" si="5">SUM(DX8:DX1048576)</f>
        <v>75614.84</v>
      </c>
      <c r="DY4" s="68">
        <f t="shared" si="5"/>
        <v>75614.84</v>
      </c>
      <c r="DZ4" s="68">
        <f t="shared" si="5"/>
        <v>10629.480000000003</v>
      </c>
      <c r="EA4" s="68">
        <f t="shared" si="5"/>
        <v>10918.589999999997</v>
      </c>
      <c r="EB4" s="68">
        <f t="shared" si="5"/>
        <v>97024.519999999946</v>
      </c>
      <c r="EC4" s="68">
        <f t="shared" si="5"/>
        <v>97024.51999999999</v>
      </c>
      <c r="ED4" s="68">
        <f t="shared" si="5"/>
        <v>14560.399999999996</v>
      </c>
      <c r="EE4" s="68">
        <f t="shared" si="5"/>
        <v>16329.220000000003</v>
      </c>
      <c r="EF4" s="68"/>
      <c r="EG4" s="107"/>
      <c r="EH4" s="68"/>
      <c r="EI4" s="7"/>
      <c r="EJ4" s="59"/>
      <c r="EK4" s="13" t="s">
        <v>11</v>
      </c>
      <c r="EL4" s="17"/>
      <c r="EM4" s="17"/>
      <c r="EN4" s="59"/>
      <c r="EO4" s="59"/>
      <c r="EP4" s="17">
        <f t="shared" ref="EP4:EV4" si="6">SUM(EP8:EP1048576)</f>
        <v>75614.839999999967</v>
      </c>
      <c r="EQ4" s="17">
        <f t="shared" si="6"/>
        <v>75614.839999999938</v>
      </c>
      <c r="ER4" s="17">
        <f t="shared" si="6"/>
        <v>10629.480000000005</v>
      </c>
      <c r="ES4" s="17">
        <f t="shared" si="6"/>
        <v>10918.590000000004</v>
      </c>
      <c r="ET4" s="17">
        <f t="shared" si="6"/>
        <v>97024.519999999931</v>
      </c>
      <c r="EU4" s="17">
        <f t="shared" si="6"/>
        <v>97024.519999999975</v>
      </c>
      <c r="EV4" s="17">
        <f t="shared" si="6"/>
        <v>14560.400000000009</v>
      </c>
      <c r="EW4" s="17">
        <f t="shared" ref="EW4" si="7">SUM(EW8:EW1048576)</f>
        <v>16329.220000000001</v>
      </c>
      <c r="EX4" s="17">
        <f>SUM(EX8:EX1048576)</f>
        <v>60096.829999999994</v>
      </c>
      <c r="EY4" s="17">
        <f>SUM(EY8:EY1048576)</f>
        <v>16822.360000000011</v>
      </c>
    </row>
    <row r="5" spans="1:155" x14ac:dyDescent="0.45">
      <c r="CI5" s="89" t="str">
        <f>A1</f>
        <v>Distance</v>
      </c>
      <c r="CO5" s="15"/>
      <c r="CP5" s="122">
        <v>2</v>
      </c>
      <c r="CQ5" s="122">
        <v>4</v>
      </c>
      <c r="CR5" s="123">
        <v>4</v>
      </c>
      <c r="CS5" s="123">
        <f t="shared" ref="CR5:CY5" si="8">CQ5+1</f>
        <v>5</v>
      </c>
      <c r="CT5" s="123">
        <f t="shared" si="8"/>
        <v>5</v>
      </c>
      <c r="CU5" s="123">
        <f t="shared" si="8"/>
        <v>6</v>
      </c>
      <c r="CV5" s="123">
        <f t="shared" si="8"/>
        <v>6</v>
      </c>
      <c r="CW5" s="123">
        <f t="shared" si="8"/>
        <v>7</v>
      </c>
      <c r="CX5" s="123">
        <v>8</v>
      </c>
      <c r="CY5" s="123">
        <f t="shared" si="8"/>
        <v>8</v>
      </c>
      <c r="CZ5" s="122">
        <v>9</v>
      </c>
      <c r="DA5" s="123">
        <f>CY5+1</f>
        <v>9</v>
      </c>
      <c r="DB5" s="123"/>
      <c r="DC5" s="123"/>
      <c r="DD5" s="123"/>
      <c r="DE5" s="122"/>
      <c r="DF5" s="123"/>
      <c r="DG5" s="123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2"/>
      <c r="DT5" s="15"/>
      <c r="DV5" s="15"/>
      <c r="DW5" s="13" t="s">
        <v>21</v>
      </c>
      <c r="DX5" s="67">
        <f t="shared" ref="DX5:EH5" si="9">SUMPRODUCT($DW$8:$DW$1048576,DX$8:DX$1048576)</f>
        <v>2552533.5399999991</v>
      </c>
      <c r="DY5" s="67">
        <f t="shared" si="9"/>
        <v>2568354.3999999994</v>
      </c>
      <c r="DZ5" s="67">
        <f t="shared" si="9"/>
        <v>380889.58</v>
      </c>
      <c r="EA5" s="67">
        <f t="shared" si="9"/>
        <v>472026.24999999983</v>
      </c>
      <c r="EB5" s="67">
        <f t="shared" si="9"/>
        <v>2783533.399999998</v>
      </c>
      <c r="EC5" s="67">
        <f t="shared" si="9"/>
        <v>2801531.48</v>
      </c>
      <c r="ED5" s="67">
        <f t="shared" si="9"/>
        <v>563120.14</v>
      </c>
      <c r="EE5" s="67">
        <f t="shared" si="9"/>
        <v>793308.48000000021</v>
      </c>
      <c r="EF5" s="67"/>
      <c r="EG5" s="108"/>
      <c r="EH5" s="67"/>
      <c r="EI5" s="7"/>
      <c r="EJ5" s="59"/>
      <c r="EK5" s="13" t="s">
        <v>21</v>
      </c>
      <c r="EL5" s="17"/>
      <c r="EM5" s="17"/>
      <c r="EN5" s="59"/>
      <c r="EO5" s="59"/>
      <c r="EP5" s="17">
        <f t="shared" ref="EP5:EW5" si="10">SUMPRODUCT($EK$8:$EK$1048576,EP$8:EP$1048576)</f>
        <v>2553158.8699999992</v>
      </c>
      <c r="EQ5" s="17">
        <f t="shared" si="10"/>
        <v>2568658.98</v>
      </c>
      <c r="ER5" s="17">
        <f t="shared" si="10"/>
        <v>380926.7699999999</v>
      </c>
      <c r="ES5" s="17">
        <f t="shared" si="10"/>
        <v>472063.38499999995</v>
      </c>
      <c r="ET5" s="17">
        <f t="shared" si="10"/>
        <v>2784118.8500000015</v>
      </c>
      <c r="EU5" s="17">
        <f t="shared" si="10"/>
        <v>2802649.0000000005</v>
      </c>
      <c r="EV5" s="17">
        <f t="shared" si="10"/>
        <v>563150.61</v>
      </c>
      <c r="EW5" s="17">
        <f t="shared" si="10"/>
        <v>793380.05000000051</v>
      </c>
      <c r="EX5" s="17">
        <f>SUMPRODUCT($EK$8:$EK$1048576,EX$8:EX$1048576)</f>
        <v>522605.94500000007</v>
      </c>
      <c r="EY5" s="17">
        <f>SUMPRODUCT($EK$8:$EK$1048576,EY$8:EY$1048576)</f>
        <v>76422.190000000046</v>
      </c>
    </row>
    <row r="6" spans="1:155" x14ac:dyDescent="0.45">
      <c r="CJ6" s="10" t="s">
        <v>12</v>
      </c>
      <c r="CK6" s="10" t="s">
        <v>13</v>
      </c>
      <c r="CL6" s="10" t="s">
        <v>17</v>
      </c>
      <c r="CM6" s="10" t="s">
        <v>18</v>
      </c>
      <c r="CO6" s="47"/>
      <c r="CP6" s="150" t="s">
        <v>4</v>
      </c>
      <c r="CQ6" s="151"/>
      <c r="CR6" s="150" t="s">
        <v>61</v>
      </c>
      <c r="CS6" s="151"/>
      <c r="CT6" s="150" t="s">
        <v>62</v>
      </c>
      <c r="CU6" s="151"/>
      <c r="CV6" s="150" t="s">
        <v>5</v>
      </c>
      <c r="CW6" s="151"/>
      <c r="CX6" s="150" t="s">
        <v>63</v>
      </c>
      <c r="CY6" s="151"/>
      <c r="CZ6" s="150" t="s">
        <v>64</v>
      </c>
      <c r="DA6" s="151"/>
      <c r="DB6" s="150"/>
      <c r="DC6" s="151"/>
      <c r="DD6" s="150"/>
      <c r="DE6" s="151"/>
      <c r="DF6" s="150"/>
      <c r="DG6" s="15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18">
        <f t="shared" ref="DX6:EH6" si="11">HLOOKUP(DX$2, $EL$2:$EY$3, 2, FALSE) - DX3</f>
        <v>8.2699374884711574E-3</v>
      </c>
      <c r="DY6" s="118" t="e">
        <f t="shared" si="11"/>
        <v>#N/A</v>
      </c>
      <c r="DZ6" s="118">
        <f t="shared" si="11"/>
        <v>3.4987600522171647E-3</v>
      </c>
      <c r="EA6" s="118">
        <f t="shared" si="11"/>
        <v>3.4010801760899767E-3</v>
      </c>
      <c r="EB6" s="118">
        <f t="shared" si="11"/>
        <v>6.0340417041366834E-3</v>
      </c>
      <c r="EC6" s="118" t="e">
        <f t="shared" si="11"/>
        <v>#N/A</v>
      </c>
      <c r="ED6" s="118">
        <f t="shared" si="11"/>
        <v>2.0926622894634761E-3</v>
      </c>
      <c r="EE6" s="118">
        <f t="shared" si="11"/>
        <v>4.3829405201449845E-3</v>
      </c>
      <c r="EF6" s="118"/>
      <c r="EG6" s="118"/>
      <c r="EH6" s="118"/>
    </row>
    <row r="7" spans="1:155" x14ac:dyDescent="0.45">
      <c r="CH7" s="56">
        <v>1</v>
      </c>
      <c r="CI7" s="53" t="s">
        <v>4</v>
      </c>
      <c r="CJ7" s="66">
        <f t="shared" ref="CJ7:CJ15" si="12">HLOOKUP($CH7, $DX$2:$EH$3, 2, FALSE)</f>
        <v>33.757044781156708</v>
      </c>
      <c r="CK7" s="52">
        <f>Obsv_Dist!O10</f>
        <v>29.463921999999997</v>
      </c>
      <c r="CL7" s="3">
        <f t="shared" ref="CL7:CL15" si="13">CJ7-CK7</f>
        <v>4.2931227811567112</v>
      </c>
      <c r="CM7" s="1">
        <f t="shared" ref="CM7:CM15" si="14">CL7/CK7</f>
        <v>0.14570778395207235</v>
      </c>
      <c r="CO7" s="55" t="str">
        <f>$DV7</f>
        <v>Mile</v>
      </c>
      <c r="CP7" s="48" t="s">
        <v>12</v>
      </c>
      <c r="CQ7" s="49" t="s">
        <v>13</v>
      </c>
      <c r="CR7" s="48" t="s">
        <v>12</v>
      </c>
      <c r="CS7" s="49" t="s">
        <v>13</v>
      </c>
      <c r="CT7" s="48" t="s">
        <v>12</v>
      </c>
      <c r="CU7" s="49" t="s">
        <v>13</v>
      </c>
      <c r="CV7" s="48" t="s">
        <v>12</v>
      </c>
      <c r="CW7" s="49" t="s">
        <v>13</v>
      </c>
      <c r="CX7" s="48" t="s">
        <v>12</v>
      </c>
      <c r="CY7" s="49" t="s">
        <v>13</v>
      </c>
      <c r="CZ7" s="48" t="s">
        <v>12</v>
      </c>
      <c r="DA7" s="49" t="s">
        <v>13</v>
      </c>
      <c r="DB7" s="48"/>
      <c r="DC7" s="49"/>
      <c r="DD7" s="48"/>
      <c r="DE7" s="49"/>
      <c r="DF7" s="48"/>
      <c r="DG7" s="49"/>
      <c r="DI7" s="54" t="str">
        <f>$DV7</f>
        <v>Mile</v>
      </c>
      <c r="DJ7" s="39" t="s">
        <v>4</v>
      </c>
      <c r="DK7" s="39" t="s">
        <v>67</v>
      </c>
      <c r="DL7" s="39" t="s">
        <v>61</v>
      </c>
      <c r="DM7" s="39" t="s">
        <v>62</v>
      </c>
      <c r="DN7" s="39" t="s">
        <v>5</v>
      </c>
      <c r="DO7" s="39" t="s">
        <v>68</v>
      </c>
      <c r="DP7" s="39" t="s">
        <v>63</v>
      </c>
      <c r="DQ7" s="39" t="s">
        <v>64</v>
      </c>
      <c r="DR7" s="39"/>
      <c r="DS7" s="109"/>
      <c r="DT7" s="18"/>
      <c r="DV7" s="61" t="str">
        <f>Obsv_Dist!B10</f>
        <v>Mile</v>
      </c>
      <c r="DW7" s="18" t="s">
        <v>33</v>
      </c>
      <c r="DX7" s="39" t="s">
        <v>4</v>
      </c>
      <c r="DY7" s="39" t="s">
        <v>67</v>
      </c>
      <c r="DZ7" s="39" t="s">
        <v>61</v>
      </c>
      <c r="EA7" s="39" t="s">
        <v>62</v>
      </c>
      <c r="EB7" s="39" t="s">
        <v>5</v>
      </c>
      <c r="EC7" s="39" t="s">
        <v>68</v>
      </c>
      <c r="ED7" s="39" t="s">
        <v>63</v>
      </c>
      <c r="EE7" s="39" t="s">
        <v>64</v>
      </c>
      <c r="EF7" s="39"/>
      <c r="EG7" s="105"/>
      <c r="EH7" s="18"/>
      <c r="EJ7" s="54" t="str">
        <f>$EO7</f>
        <v>Bin</v>
      </c>
      <c r="EK7" s="18" t="s">
        <v>33</v>
      </c>
      <c r="EL7" s="18"/>
      <c r="EM7" s="18"/>
      <c r="EO7" s="33" t="s">
        <v>48</v>
      </c>
      <c r="EP7" s="33" t="s">
        <v>4</v>
      </c>
      <c r="EQ7" s="33" t="s">
        <v>67</v>
      </c>
      <c r="ER7" s="33" t="s">
        <v>61</v>
      </c>
      <c r="ES7" s="33" t="s">
        <v>62</v>
      </c>
      <c r="ET7" s="33" t="s">
        <v>5</v>
      </c>
      <c r="EU7" s="33" t="s">
        <v>68</v>
      </c>
      <c r="EV7" s="33" t="s">
        <v>63</v>
      </c>
      <c r="EW7" s="33" t="s">
        <v>64</v>
      </c>
      <c r="EX7" s="33" t="s">
        <v>69</v>
      </c>
      <c r="EY7" s="33" t="s">
        <v>70</v>
      </c>
    </row>
    <row r="8" spans="1:155" x14ac:dyDescent="0.45">
      <c r="CC8" s="10"/>
      <c r="CD8" s="10"/>
      <c r="CH8" s="56">
        <v>3</v>
      </c>
      <c r="CI8" s="53" t="s">
        <v>61</v>
      </c>
      <c r="CJ8" s="66">
        <f t="shared" si="12"/>
        <v>35.833322043975798</v>
      </c>
      <c r="CK8" s="52">
        <f>Obsv_Dist!O11</f>
        <v>41.835054311385086</v>
      </c>
      <c r="CL8" s="3">
        <f>CJ8-CK8</f>
        <v>-6.0017322674092881</v>
      </c>
      <c r="CM8" s="1">
        <f>CL8/CK8</f>
        <v>-0.14346180174017278</v>
      </c>
      <c r="CN8" s="10"/>
      <c r="CO8" s="65">
        <f>$DV8</f>
        <v>0</v>
      </c>
      <c r="CP8" s="121">
        <f t="shared" ref="CP8:CP39" si="15">VLOOKUP($CO8,  $DI$7:$DT$108, CP$5, FALSE)</f>
        <v>1.0632833449095441E-4</v>
      </c>
      <c r="CQ8" s="137">
        <f>VLOOKUP($CO8,  Obsv_Dist!$B$10:$J$111, CQ$5, FALSE)</f>
        <v>3.0456899999999999E-2</v>
      </c>
      <c r="CR8" s="121">
        <f t="shared" ref="CR8:CR39" si="16">VLOOKUP($CO8,  $DI$7:$DT$108, CR$5, FALSE)</f>
        <v>6.3032246168203879E-5</v>
      </c>
      <c r="CS8" s="137">
        <f>VLOOKUP($CO8,  Obsv_Dist!$B$10:$J$111, CS$5, FALSE)</f>
        <v>2.0115327879840001E-4</v>
      </c>
      <c r="CT8" s="121">
        <f t="shared" ref="CT8:CT39" si="17">VLOOKUP($CO8,  $DI$7:$DT$108, CT$5, FALSE)</f>
        <v>6.7774318845198892E-5</v>
      </c>
      <c r="CU8" s="137">
        <f>VLOOKUP($CO8,  Obsv_Dist!$B$10:$J$111, CU$5, FALSE)</f>
        <v>3.5669698591040002E-4</v>
      </c>
      <c r="CV8" s="121">
        <f t="shared" ref="CV8:CV39" si="18">VLOOKUP($CO8,  $DI$7:$DT$108, CV$5, FALSE)</f>
        <v>6.8931028981127692E-4</v>
      </c>
      <c r="CW8" s="137">
        <f>VLOOKUP($CO8,  Obsv_Dist!$B$10:$J$111, CW$5, FALSE)</f>
        <v>2.8952000000000001E-3</v>
      </c>
      <c r="CX8" s="121">
        <f t="shared" ref="CX8:CX39" si="19">VLOOKUP($CO8,  $DI$7:$DT$108, CX$5, FALSE)</f>
        <v>1.7307216834702349E-4</v>
      </c>
      <c r="CY8" s="137">
        <f>VLOOKUP($CO8,  Obsv_Dist!$B$10:$J$111, CY$5, FALSE)</f>
        <v>1.3267878466230001E-4</v>
      </c>
      <c r="CZ8" s="121">
        <f t="shared" ref="CZ8:CZ39" si="20">VLOOKUP($CO8,  $DI$7:$DT$108, CZ$5, FALSE)</f>
        <v>1.4268899555520715E-4</v>
      </c>
      <c r="DA8" s="137">
        <f>VLOOKUP($CO8,  Obsv_Dist!$B$10:$J$111, DA$5, FALSE)</f>
        <v>5.4509623044989995E-4</v>
      </c>
      <c r="DB8" s="121"/>
      <c r="DC8" s="137"/>
      <c r="DD8" s="121"/>
      <c r="DE8" s="137"/>
      <c r="DF8" s="121"/>
      <c r="DG8" s="137"/>
      <c r="DI8" s="64">
        <f>$DV8</f>
        <v>0</v>
      </c>
      <c r="DJ8" s="110">
        <f>DX8/DX$4</f>
        <v>1.0632833449095441E-4</v>
      </c>
      <c r="DK8" s="110">
        <f t="shared" ref="DK8:DN23" si="21">DY8/DY$4</f>
        <v>1.0632833449095441E-4</v>
      </c>
      <c r="DL8" s="110">
        <f t="shared" si="21"/>
        <v>6.3032246168203879E-5</v>
      </c>
      <c r="DM8" s="110">
        <f t="shared" si="21"/>
        <v>6.7774318845198892E-5</v>
      </c>
      <c r="DN8" s="110">
        <f t="shared" si="21"/>
        <v>6.8931028981127692E-4</v>
      </c>
      <c r="DO8" s="110">
        <f t="shared" ref="DO8:DO53" si="22">EC8/EC$4</f>
        <v>6.8931028981127659E-4</v>
      </c>
      <c r="DP8" s="110">
        <f t="shared" ref="DP8:DP53" si="23">ED8/ED$4</f>
        <v>1.7307216834702349E-4</v>
      </c>
      <c r="DQ8" s="110">
        <f t="shared" ref="DQ8:DQ53" si="24">EE8/EE$4</f>
        <v>1.4268899555520715E-4</v>
      </c>
      <c r="DR8" s="110"/>
      <c r="DS8" s="113"/>
      <c r="DT8" s="110"/>
      <c r="DV8" s="62">
        <f>Obsv_Dist!B11</f>
        <v>0</v>
      </c>
      <c r="DW8" s="57">
        <f>AVERAGE(DV8:DV9)</f>
        <v>1</v>
      </c>
      <c r="DX8" s="50">
        <f t="shared" ref="DX8:DX39" si="25">SUMIFS(EP:EP,$EO:$EO,"&gt;="&amp;$DV8,$EO:$EO,"&lt;"&amp;$DV9)</f>
        <v>8.0399999999999991</v>
      </c>
      <c r="DY8" s="50">
        <f t="shared" ref="DY8:DY39" si="26">SUMIFS(EQ:EQ,$EO:$EO,"&gt;="&amp;$DV8,$EO:$EO,"&lt;"&amp;$DV9)</f>
        <v>8.0399999999999991</v>
      </c>
      <c r="DZ8" s="50">
        <f t="shared" ref="DZ8:DZ39" si="27">SUMIFS(ER:ER,$EO:$EO,"&gt;="&amp;$DV8,$EO:$EO,"&lt;"&amp;$DV9)</f>
        <v>0.66999999999999993</v>
      </c>
      <c r="EA8" s="50">
        <f t="shared" ref="EA8:EA39" si="28">SUMIFS(ES:ES,$EO:$EO,"&gt;="&amp;$DV8,$EO:$EO,"&lt;"&amp;$DV9)</f>
        <v>0.74</v>
      </c>
      <c r="EB8" s="50">
        <f t="shared" ref="EB8:EB39" si="29">SUMIFS(ET:ET,$EO:$EO,"&gt;="&amp;$DV8,$EO:$EO,"&lt;"&amp;$DV9)</f>
        <v>66.88</v>
      </c>
      <c r="EC8" s="50">
        <f t="shared" ref="EC8:EC39" si="30">SUMIFS(EU:EU,$EO:$EO,"&gt;="&amp;$DV8,$EO:$EO,"&lt;"&amp;$DV9)</f>
        <v>66.88</v>
      </c>
      <c r="ED8" s="50">
        <f t="shared" ref="ED8:ED39" si="31">SUMIFS(EV:EV,$EO:$EO,"&gt;="&amp;$DV8,$EO:$EO,"&lt;"&amp;$DV9)</f>
        <v>2.52</v>
      </c>
      <c r="EE8" s="50">
        <f>SUMIFS(EW:EW,$EO:$EO,"&gt;="&amp;$DV8,$EO:$EO,"&lt;"&amp;$DV9)</f>
        <v>2.33</v>
      </c>
      <c r="EF8" s="50"/>
      <c r="EG8" s="106"/>
      <c r="EH8" s="2"/>
      <c r="EJ8" s="64">
        <f>$EO8</f>
        <v>0</v>
      </c>
      <c r="EK8" s="57">
        <f>AVERAGE(EJ8:EJ9)</f>
        <v>0.5</v>
      </c>
      <c r="EL8" s="2"/>
      <c r="EM8" s="2"/>
      <c r="EO8" s="33">
        <v>0</v>
      </c>
      <c r="EP8" s="33">
        <v>1.96</v>
      </c>
      <c r="EQ8" s="33">
        <v>1.96</v>
      </c>
      <c r="ER8" s="33">
        <v>0.06</v>
      </c>
      <c r="ES8" s="33">
        <v>0</v>
      </c>
      <c r="ET8" s="33">
        <v>7.95</v>
      </c>
      <c r="EU8" s="33">
        <v>7.95</v>
      </c>
      <c r="EV8" s="33">
        <v>0.18</v>
      </c>
      <c r="EW8" s="33">
        <v>0</v>
      </c>
      <c r="EX8" s="33">
        <v>3228.29</v>
      </c>
      <c r="EY8" s="33">
        <v>3034.28</v>
      </c>
    </row>
    <row r="9" spans="1:155" x14ac:dyDescent="0.45">
      <c r="CC9" s="10"/>
      <c r="CD9" s="10"/>
      <c r="CH9" s="56">
        <v>4</v>
      </c>
      <c r="CI9" s="53" t="s">
        <v>62</v>
      </c>
      <c r="CJ9" s="66">
        <f t="shared" si="12"/>
        <v>43.231429149734531</v>
      </c>
      <c r="CK9" s="52">
        <f>Obsv_Dist!O12</f>
        <v>59.708400214018113</v>
      </c>
      <c r="CL9" s="3">
        <f>CJ9-CK9</f>
        <v>-16.476971064283582</v>
      </c>
      <c r="CM9" s="132">
        <f>CL9/CK9</f>
        <v>-0.27595733607371348</v>
      </c>
      <c r="CN9" s="10"/>
      <c r="CO9" s="65">
        <f t="shared" ref="CO9:CO72" si="32">$DV9</f>
        <v>2</v>
      </c>
      <c r="CP9" s="114">
        <f t="shared" si="15"/>
        <v>9.2015006578073828E-3</v>
      </c>
      <c r="CQ9" s="137">
        <f>VLOOKUP($CO9,  Obsv_Dist!$B$10:$J$111, CQ$5, FALSE)</f>
        <v>3.3741100000000003E-2</v>
      </c>
      <c r="CR9" s="114">
        <f t="shared" si="16"/>
        <v>3.497819272438538E-3</v>
      </c>
      <c r="CS9" s="137">
        <f>VLOOKUP($CO9,  Obsv_Dist!$B$10:$J$111, CS$5, FALSE)</f>
        <v>6.0345983639533002E-3</v>
      </c>
      <c r="CT9" s="114">
        <f t="shared" si="17"/>
        <v>3.9941054659988163E-3</v>
      </c>
      <c r="CU9" s="137">
        <f>VLOOKUP($CO9,  Obsv_Dist!$B$10:$J$111, CU$5, FALSE)</f>
        <v>2.541466024612E-3</v>
      </c>
      <c r="CV9" s="114">
        <f t="shared" si="18"/>
        <v>1.0667818815285049E-2</v>
      </c>
      <c r="CW9" s="137">
        <f>VLOOKUP($CO9,  Obsv_Dist!$B$10:$J$111, CW$5, FALSE)</f>
        <v>7.8708000000000007E-3</v>
      </c>
      <c r="CX9" s="114">
        <f t="shared" si="19"/>
        <v>9.2030438724210895E-3</v>
      </c>
      <c r="CY9" s="137">
        <f>VLOOKUP($CO9,  Obsv_Dist!$B$10:$J$111, CY$5, FALSE)</f>
        <v>5.4066604749900002E-3</v>
      </c>
      <c r="CZ9" s="114">
        <f t="shared" si="20"/>
        <v>5.9959998089314723E-3</v>
      </c>
      <c r="DA9" s="137">
        <f>VLOOKUP($CO9,  Obsv_Dist!$B$10:$J$111, DA$5, FALSE)</f>
        <v>3.1028554656379E-3</v>
      </c>
      <c r="DB9" s="114"/>
      <c r="DC9" s="137"/>
      <c r="DD9" s="114"/>
      <c r="DE9" s="137"/>
      <c r="DF9" s="114"/>
      <c r="DG9" s="137"/>
      <c r="DI9" s="64">
        <f t="shared" ref="DI9:DI72" si="33">$DV9</f>
        <v>2</v>
      </c>
      <c r="DJ9" s="110">
        <f t="shared" ref="DJ9:DN38" si="34">DX9/DX$4</f>
        <v>9.2015006578073828E-3</v>
      </c>
      <c r="DK9" s="110">
        <f t="shared" si="21"/>
        <v>8.8967985649377832E-3</v>
      </c>
      <c r="DL9" s="110">
        <f t="shared" si="21"/>
        <v>3.497819272438538E-3</v>
      </c>
      <c r="DM9" s="110">
        <f t="shared" si="21"/>
        <v>3.9941054659988163E-3</v>
      </c>
      <c r="DN9" s="110">
        <f t="shared" si="21"/>
        <v>1.0667818815285049E-2</v>
      </c>
      <c r="DO9" s="110">
        <f t="shared" si="22"/>
        <v>1.0738419525291133E-2</v>
      </c>
      <c r="DP9" s="110">
        <f t="shared" si="23"/>
        <v>9.2030438724210895E-3</v>
      </c>
      <c r="DQ9" s="110">
        <f t="shared" si="24"/>
        <v>5.9959998089314723E-3</v>
      </c>
      <c r="DR9" s="110"/>
      <c r="DS9" s="113"/>
      <c r="DT9" s="110"/>
      <c r="DV9" s="62">
        <f>Obsv_Dist!B12</f>
        <v>2</v>
      </c>
      <c r="DW9" s="57">
        <f t="shared" ref="DW9:DW72" si="35">AVERAGE(DV9:DV10)</f>
        <v>3</v>
      </c>
      <c r="DX9" s="50">
        <f t="shared" si="25"/>
        <v>695.77</v>
      </c>
      <c r="DY9" s="50">
        <f t="shared" si="26"/>
        <v>672.73</v>
      </c>
      <c r="DZ9" s="50">
        <f t="shared" si="27"/>
        <v>37.18</v>
      </c>
      <c r="EA9" s="50">
        <f t="shared" si="28"/>
        <v>43.61</v>
      </c>
      <c r="EB9" s="50">
        <f t="shared" si="29"/>
        <v>1035.04</v>
      </c>
      <c r="EC9" s="50">
        <f t="shared" si="30"/>
        <v>1041.8899999999999</v>
      </c>
      <c r="ED9" s="50">
        <f t="shared" si="31"/>
        <v>134</v>
      </c>
      <c r="EE9" s="50">
        <f t="shared" ref="EE9:EE72" si="36">SUMIFS(EW:EW,$EO:$EO,"&gt;="&amp;$DV9,$EO:$EO,"&lt;"&amp;$DV10)</f>
        <v>97.91</v>
      </c>
      <c r="EF9" s="50"/>
      <c r="EG9" s="106"/>
      <c r="EH9" s="2"/>
      <c r="EJ9" s="64">
        <f t="shared" ref="EJ9:EJ72" si="37">$EO9</f>
        <v>1</v>
      </c>
      <c r="EK9" s="57">
        <f t="shared" ref="EK9:EK72" si="38">AVERAGE(EJ9:EJ10)</f>
        <v>1.5</v>
      </c>
      <c r="EL9" s="2"/>
      <c r="EM9" s="2"/>
      <c r="EO9" s="33">
        <v>1</v>
      </c>
      <c r="EP9" s="33">
        <v>6.08</v>
      </c>
      <c r="EQ9" s="33">
        <v>6.08</v>
      </c>
      <c r="ER9" s="33">
        <v>0.61</v>
      </c>
      <c r="ES9" s="33">
        <v>0.74</v>
      </c>
      <c r="ET9" s="33">
        <v>58.93</v>
      </c>
      <c r="EU9" s="33">
        <v>58.93</v>
      </c>
      <c r="EV9" s="33">
        <v>2.34</v>
      </c>
      <c r="EW9" s="33">
        <v>2.33</v>
      </c>
      <c r="EX9" s="33">
        <v>4891.49</v>
      </c>
      <c r="EY9" s="33">
        <v>3376.01</v>
      </c>
    </row>
    <row r="10" spans="1:155" x14ac:dyDescent="0.45">
      <c r="CC10" s="10"/>
      <c r="CD10" s="10"/>
      <c r="CH10" s="56">
        <v>5</v>
      </c>
      <c r="CI10" s="53" t="s">
        <v>5</v>
      </c>
      <c r="CJ10" s="66">
        <f t="shared" si="12"/>
        <v>28.688968520534804</v>
      </c>
      <c r="CK10" s="52">
        <f>Obsv_Dist!O13</f>
        <v>28.700835000000001</v>
      </c>
      <c r="CL10" s="3">
        <f t="shared" si="13"/>
        <v>-1.1866479465197699E-2</v>
      </c>
      <c r="CM10" s="1">
        <f t="shared" si="14"/>
        <v>-4.1345415438950466E-4</v>
      </c>
      <c r="CN10" s="10"/>
      <c r="CO10" s="65">
        <f t="shared" si="32"/>
        <v>4</v>
      </c>
      <c r="CP10" s="114">
        <f t="shared" si="15"/>
        <v>2.0421388182531367E-2</v>
      </c>
      <c r="CQ10" s="137">
        <f>VLOOKUP($CO10,  Obsv_Dist!$B$10:$J$111, CQ$5, FALSE)</f>
        <v>3.94312E-2</v>
      </c>
      <c r="CR10" s="114">
        <f t="shared" si="16"/>
        <v>1.2637494966828101E-2</v>
      </c>
      <c r="CS10" s="137">
        <f>VLOOKUP($CO10,  Obsv_Dist!$B$10:$J$111, CS$5, FALSE)</f>
        <v>9.3536274641276007E-3</v>
      </c>
      <c r="CT10" s="114">
        <f t="shared" si="17"/>
        <v>9.4545174789052461E-3</v>
      </c>
      <c r="CU10" s="137">
        <f>VLOOKUP($CO10,  Obsv_Dist!$B$10:$J$111, CU$5, FALSE)</f>
        <v>1.03442125914036E-2</v>
      </c>
      <c r="CV10" s="114">
        <f t="shared" si="18"/>
        <v>2.8517739639423122E-2</v>
      </c>
      <c r="CW10" s="137">
        <f>VLOOKUP($CO10,  Obsv_Dist!$B$10:$J$111, CW$5, FALSE)</f>
        <v>2.0172099999999998E-2</v>
      </c>
      <c r="CX10" s="114">
        <f t="shared" si="19"/>
        <v>1.2661740062086211E-2</v>
      </c>
      <c r="CY10" s="137">
        <f>VLOOKUP($CO10,  Obsv_Dist!$B$10:$J$111, CY$5, FALSE)</f>
        <v>9.9509088496748995E-3</v>
      </c>
      <c r="CZ10" s="114">
        <f t="shared" si="20"/>
        <v>9.8694242590889204E-3</v>
      </c>
      <c r="DA10" s="137">
        <f>VLOOKUP($CO10,  Obsv_Dist!$B$10:$J$111, DA$5, FALSE)</f>
        <v>1.52207639733322E-2</v>
      </c>
      <c r="DB10" s="114"/>
      <c r="DC10" s="137"/>
      <c r="DD10" s="114"/>
      <c r="DE10" s="137"/>
      <c r="DF10" s="114"/>
      <c r="DG10" s="137"/>
      <c r="DI10" s="64">
        <f t="shared" si="33"/>
        <v>4</v>
      </c>
      <c r="DJ10" s="110">
        <f t="shared" si="34"/>
        <v>2.0421388182531367E-2</v>
      </c>
      <c r="DK10" s="110">
        <f t="shared" si="21"/>
        <v>2.0440432063335717E-2</v>
      </c>
      <c r="DL10" s="110">
        <f t="shared" si="21"/>
        <v>1.2637494966828101E-2</v>
      </c>
      <c r="DM10" s="110">
        <f t="shared" si="21"/>
        <v>9.4545174789052461E-3</v>
      </c>
      <c r="DN10" s="110">
        <f t="shared" si="21"/>
        <v>2.8517739639423122E-2</v>
      </c>
      <c r="DO10" s="110">
        <f t="shared" si="22"/>
        <v>2.8447138929417016E-2</v>
      </c>
      <c r="DP10" s="110">
        <f t="shared" si="23"/>
        <v>1.2661740062086211E-2</v>
      </c>
      <c r="DQ10" s="110">
        <f t="shared" si="24"/>
        <v>9.8694242590889204E-3</v>
      </c>
      <c r="DR10" s="110"/>
      <c r="DS10" s="113"/>
      <c r="DT10" s="110"/>
      <c r="DV10" s="62">
        <f>Obsv_Dist!B13</f>
        <v>4</v>
      </c>
      <c r="DW10" s="57">
        <f t="shared" si="35"/>
        <v>5</v>
      </c>
      <c r="DX10" s="50">
        <f t="shared" si="25"/>
        <v>1544.16</v>
      </c>
      <c r="DY10" s="50">
        <f t="shared" si="26"/>
        <v>1545.6</v>
      </c>
      <c r="DZ10" s="50">
        <f t="shared" si="27"/>
        <v>134.33000000000001</v>
      </c>
      <c r="EA10" s="50">
        <f t="shared" si="28"/>
        <v>103.22999999999999</v>
      </c>
      <c r="EB10" s="50">
        <f t="shared" si="29"/>
        <v>2766.92</v>
      </c>
      <c r="EC10" s="50">
        <f t="shared" si="30"/>
        <v>2760.0699999999997</v>
      </c>
      <c r="ED10" s="50">
        <f t="shared" si="31"/>
        <v>184.36</v>
      </c>
      <c r="EE10" s="50">
        <f t="shared" si="36"/>
        <v>161.16</v>
      </c>
      <c r="EF10" s="50"/>
      <c r="EG10" s="106"/>
      <c r="EH10" s="2"/>
      <c r="EJ10" s="64">
        <f t="shared" si="37"/>
        <v>2</v>
      </c>
      <c r="EK10" s="57">
        <f t="shared" si="38"/>
        <v>2.5</v>
      </c>
      <c r="EL10" s="2"/>
      <c r="EM10" s="2"/>
      <c r="EO10" s="33">
        <v>2</v>
      </c>
      <c r="EP10" s="33">
        <v>112.22</v>
      </c>
      <c r="EQ10" s="33">
        <v>112.22</v>
      </c>
      <c r="ER10" s="33">
        <v>8.35</v>
      </c>
      <c r="ES10" s="33">
        <v>17.600000000000001</v>
      </c>
      <c r="ET10" s="33">
        <v>360.26</v>
      </c>
      <c r="EU10" s="33">
        <v>360.26</v>
      </c>
      <c r="EV10" s="33">
        <v>37.89</v>
      </c>
      <c r="EW10" s="33">
        <v>46.15</v>
      </c>
      <c r="EX10" s="33">
        <v>5257.8</v>
      </c>
      <c r="EY10" s="33">
        <v>2510.8000000000002</v>
      </c>
    </row>
    <row r="11" spans="1:155" x14ac:dyDescent="0.45">
      <c r="CC11" s="10"/>
      <c r="CD11" s="10"/>
      <c r="CH11" s="56">
        <v>7</v>
      </c>
      <c r="CI11" s="53" t="s">
        <v>63</v>
      </c>
      <c r="CJ11" s="66">
        <f t="shared" si="12"/>
        <v>38.674771297491837</v>
      </c>
      <c r="CK11" s="52">
        <f>Obsv_Dist!O14</f>
        <v>43.12571314846744</v>
      </c>
      <c r="CL11" s="3">
        <f t="shared" si="13"/>
        <v>-4.4509418509756031</v>
      </c>
      <c r="CM11" s="1">
        <f t="shared" si="14"/>
        <v>-0.10320853908322618</v>
      </c>
      <c r="CN11" s="10"/>
      <c r="CO11" s="65">
        <f t="shared" si="32"/>
        <v>6</v>
      </c>
      <c r="CP11" s="114">
        <f t="shared" si="15"/>
        <v>4.0263260492252581E-2</v>
      </c>
      <c r="CQ11" s="137">
        <f>VLOOKUP($CO11,  Obsv_Dist!$B$10:$J$111, CQ$5, FALSE)</f>
        <v>4.4293300000000001E-2</v>
      </c>
      <c r="CR11" s="114">
        <f t="shared" si="16"/>
        <v>1.9368774389716143E-2</v>
      </c>
      <c r="CS11" s="137">
        <f>VLOOKUP($CO11,  Obsv_Dist!$B$10:$J$111, CS$5, FALSE)</f>
        <v>2.0551159983907701E-2</v>
      </c>
      <c r="CT11" s="114">
        <f t="shared" si="17"/>
        <v>1.0817330809197896E-2</v>
      </c>
      <c r="CU11" s="137">
        <f>VLOOKUP($CO11,  Obsv_Dist!$B$10:$J$111, CU$5, FALSE)</f>
        <v>1.70768682004637E-2</v>
      </c>
      <c r="CV11" s="114">
        <f t="shared" si="18"/>
        <v>4.8243784148584323E-2</v>
      </c>
      <c r="CW11" s="137">
        <f>VLOOKUP($CO11,  Obsv_Dist!$B$10:$J$111, CW$5, FALSE)</f>
        <v>3.3327099999999998E-2</v>
      </c>
      <c r="CX11" s="114">
        <f t="shared" si="19"/>
        <v>1.9296173182055447E-2</v>
      </c>
      <c r="CY11" s="137">
        <f>VLOOKUP($CO11,  Obsv_Dist!$B$10:$J$111, CY$5, FALSE)</f>
        <v>1.9105744991375798E-2</v>
      </c>
      <c r="CZ11" s="114">
        <f t="shared" si="20"/>
        <v>1.2378423464194857E-2</v>
      </c>
      <c r="DA11" s="137">
        <f>VLOOKUP($CO11,  Obsv_Dist!$B$10:$J$111, DA$5, FALSE)</f>
        <v>1.74011488951318E-2</v>
      </c>
      <c r="DB11" s="114"/>
      <c r="DC11" s="137"/>
      <c r="DD11" s="114"/>
      <c r="DE11" s="137"/>
      <c r="DF11" s="114"/>
      <c r="DG11" s="137"/>
      <c r="DI11" s="64">
        <f t="shared" si="33"/>
        <v>6</v>
      </c>
      <c r="DJ11" s="110">
        <f t="shared" si="34"/>
        <v>4.0263260492252581E-2</v>
      </c>
      <c r="DK11" s="110">
        <f t="shared" si="21"/>
        <v>4.0681829122431526E-2</v>
      </c>
      <c r="DL11" s="110">
        <f t="shared" si="21"/>
        <v>1.9368774389716143E-2</v>
      </c>
      <c r="DM11" s="110">
        <f t="shared" si="21"/>
        <v>1.0817330809197896E-2</v>
      </c>
      <c r="DN11" s="110">
        <f t="shared" si="21"/>
        <v>4.8243784148584323E-2</v>
      </c>
      <c r="DO11" s="110">
        <f t="shared" si="22"/>
        <v>4.896391139064641E-2</v>
      </c>
      <c r="DP11" s="110">
        <f t="shared" si="23"/>
        <v>1.9296173182055447E-2</v>
      </c>
      <c r="DQ11" s="110">
        <f t="shared" si="24"/>
        <v>1.2378423464194857E-2</v>
      </c>
      <c r="DR11" s="110"/>
      <c r="DS11" s="113"/>
      <c r="DT11" s="110"/>
      <c r="DV11" s="62">
        <f>Obsv_Dist!B14</f>
        <v>6</v>
      </c>
      <c r="DW11" s="57">
        <f t="shared" si="35"/>
        <v>7</v>
      </c>
      <c r="DX11" s="50">
        <f t="shared" si="25"/>
        <v>3044.5</v>
      </c>
      <c r="DY11" s="50">
        <f t="shared" si="26"/>
        <v>3076.15</v>
      </c>
      <c r="DZ11" s="50">
        <f t="shared" si="27"/>
        <v>205.88</v>
      </c>
      <c r="EA11" s="50">
        <f t="shared" si="28"/>
        <v>118.11000000000001</v>
      </c>
      <c r="EB11" s="50">
        <f t="shared" si="29"/>
        <v>4680.83</v>
      </c>
      <c r="EC11" s="50">
        <f t="shared" si="30"/>
        <v>4750.7</v>
      </c>
      <c r="ED11" s="50">
        <f t="shared" si="31"/>
        <v>280.96000000000004</v>
      </c>
      <c r="EE11" s="50">
        <f t="shared" si="36"/>
        <v>202.13</v>
      </c>
      <c r="EF11" s="50"/>
      <c r="EG11" s="106"/>
      <c r="EH11" s="2"/>
      <c r="EJ11" s="64">
        <f t="shared" si="37"/>
        <v>3</v>
      </c>
      <c r="EK11" s="57">
        <f t="shared" si="38"/>
        <v>3.5</v>
      </c>
      <c r="EL11" s="2"/>
      <c r="EM11" s="2"/>
      <c r="EO11" s="33">
        <v>3</v>
      </c>
      <c r="EP11" s="33">
        <v>583.54999999999995</v>
      </c>
      <c r="EQ11" s="33">
        <v>560.51</v>
      </c>
      <c r="ER11" s="33">
        <v>28.83</v>
      </c>
      <c r="ES11" s="33">
        <v>26.01</v>
      </c>
      <c r="ET11" s="33">
        <v>674.78</v>
      </c>
      <c r="EU11" s="33">
        <v>681.63</v>
      </c>
      <c r="EV11" s="33">
        <v>96.11</v>
      </c>
      <c r="EW11" s="33">
        <v>51.76</v>
      </c>
      <c r="EX11" s="33">
        <v>5209.16</v>
      </c>
      <c r="EY11" s="33">
        <v>1812.28</v>
      </c>
    </row>
    <row r="12" spans="1:155" x14ac:dyDescent="0.45">
      <c r="CC12" s="10"/>
      <c r="CD12" s="10"/>
      <c r="CH12" s="56">
        <v>8</v>
      </c>
      <c r="CI12" s="53" t="s">
        <v>64</v>
      </c>
      <c r="CJ12" s="66">
        <f t="shared" si="12"/>
        <v>48.582141706707368</v>
      </c>
      <c r="CK12" s="52">
        <f>Obsv_Dist!O15</f>
        <v>63.975051364837029</v>
      </c>
      <c r="CL12" s="3">
        <f t="shared" si="13"/>
        <v>-15.39290965812966</v>
      </c>
      <c r="CM12" s="132">
        <f t="shared" si="14"/>
        <v>-0.24060800780521377</v>
      </c>
      <c r="CN12" s="10"/>
      <c r="CO12" s="65">
        <f t="shared" si="32"/>
        <v>8</v>
      </c>
      <c r="CP12" s="114">
        <f t="shared" si="15"/>
        <v>5.2427936103547929E-2</v>
      </c>
      <c r="CQ12" s="137">
        <f>VLOOKUP($CO12,  Obsv_Dist!$B$10:$J$111, CQ$5, FALSE)</f>
        <v>4.6938300000000002E-2</v>
      </c>
      <c r="CR12" s="114">
        <f t="shared" si="16"/>
        <v>2.5862977304628249E-2</v>
      </c>
      <c r="CS12" s="137">
        <f>VLOOKUP($CO12,  Obsv_Dist!$B$10:$J$111, CS$5, FALSE)</f>
        <v>2.4071342362880499E-2</v>
      </c>
      <c r="CT12" s="114">
        <f t="shared" si="17"/>
        <v>1.1544530933023406E-2</v>
      </c>
      <c r="CU12" s="137">
        <f>VLOOKUP($CO12,  Obsv_Dist!$B$10:$J$111, CU$5, FALSE)</f>
        <v>4.6147672552166903E-2</v>
      </c>
      <c r="CV12" s="114">
        <f t="shared" si="18"/>
        <v>5.649025627748535E-2</v>
      </c>
      <c r="CW12" s="137">
        <f>VLOOKUP($CO12,  Obsv_Dist!$B$10:$J$111, CW$5, FALSE)</f>
        <v>4.4677000000000001E-2</v>
      </c>
      <c r="CX12" s="114">
        <f t="shared" si="19"/>
        <v>2.8157880278014347E-2</v>
      </c>
      <c r="CY12" s="137">
        <f>VLOOKUP($CO12,  Obsv_Dist!$B$10:$J$111, CY$5, FALSE)</f>
        <v>2.2422714607934099E-2</v>
      </c>
      <c r="CZ12" s="114">
        <f t="shared" si="20"/>
        <v>1.2475182525558473E-2</v>
      </c>
      <c r="DA12" s="137">
        <f>VLOOKUP($CO12,  Obsv_Dist!$B$10:$J$111, DA$5, FALSE)</f>
        <v>2.9686779319887599E-2</v>
      </c>
      <c r="DB12" s="114"/>
      <c r="DC12" s="137"/>
      <c r="DD12" s="114"/>
      <c r="DE12" s="137"/>
      <c r="DF12" s="114"/>
      <c r="DG12" s="137"/>
      <c r="DI12" s="64">
        <f t="shared" si="33"/>
        <v>8</v>
      </c>
      <c r="DJ12" s="110">
        <f t="shared" si="34"/>
        <v>5.2427936103547929E-2</v>
      </c>
      <c r="DK12" s="110">
        <f t="shared" si="21"/>
        <v>5.1387664114610307E-2</v>
      </c>
      <c r="DL12" s="110">
        <f t="shared" si="21"/>
        <v>2.5862977304628249E-2</v>
      </c>
      <c r="DM12" s="110">
        <f t="shared" si="21"/>
        <v>1.1544530933023406E-2</v>
      </c>
      <c r="DN12" s="110">
        <f t="shared" si="21"/>
        <v>5.649025627748535E-2</v>
      </c>
      <c r="DO12" s="110">
        <f t="shared" si="22"/>
        <v>5.3782590215339383E-2</v>
      </c>
      <c r="DP12" s="110">
        <f t="shared" si="23"/>
        <v>2.8157880278014347E-2</v>
      </c>
      <c r="DQ12" s="110">
        <f t="shared" si="24"/>
        <v>1.2475182525558473E-2</v>
      </c>
      <c r="DR12" s="110"/>
      <c r="DS12" s="113"/>
      <c r="DT12" s="110"/>
      <c r="DV12" s="62">
        <f>Obsv_Dist!B15</f>
        <v>8</v>
      </c>
      <c r="DW12" s="57">
        <f t="shared" si="35"/>
        <v>9</v>
      </c>
      <c r="DX12" s="50">
        <f t="shared" si="25"/>
        <v>3964.33</v>
      </c>
      <c r="DY12" s="50">
        <f t="shared" si="26"/>
        <v>3885.67</v>
      </c>
      <c r="DZ12" s="50">
        <f t="shared" si="27"/>
        <v>274.90999999999997</v>
      </c>
      <c r="EA12" s="50">
        <f t="shared" si="28"/>
        <v>126.05</v>
      </c>
      <c r="EB12" s="50">
        <f t="shared" si="29"/>
        <v>5480.94</v>
      </c>
      <c r="EC12" s="50">
        <f t="shared" si="30"/>
        <v>5218.2299999999996</v>
      </c>
      <c r="ED12" s="50">
        <f t="shared" si="31"/>
        <v>409.99</v>
      </c>
      <c r="EE12" s="50">
        <f t="shared" si="36"/>
        <v>203.70999999999998</v>
      </c>
      <c r="EF12" s="50"/>
      <c r="EG12" s="106"/>
      <c r="EH12" s="2"/>
      <c r="EJ12" s="64">
        <f t="shared" si="37"/>
        <v>4</v>
      </c>
      <c r="EK12" s="57">
        <f t="shared" si="38"/>
        <v>4.5</v>
      </c>
      <c r="EL12" s="2"/>
      <c r="EM12" s="2"/>
      <c r="EO12" s="33">
        <v>4</v>
      </c>
      <c r="EP12" s="33">
        <v>645.08000000000004</v>
      </c>
      <c r="EQ12" s="33">
        <v>668.12</v>
      </c>
      <c r="ER12" s="33">
        <v>52.18</v>
      </c>
      <c r="ES12" s="33">
        <v>43.15</v>
      </c>
      <c r="ET12" s="33">
        <v>1061.6099999999999</v>
      </c>
      <c r="EU12" s="33">
        <v>1058.8399999999999</v>
      </c>
      <c r="EV12" s="33">
        <v>86.84</v>
      </c>
      <c r="EW12" s="33">
        <v>72.86</v>
      </c>
      <c r="EX12" s="33">
        <v>4789.8100000000004</v>
      </c>
      <c r="EY12" s="33">
        <v>1284.25</v>
      </c>
    </row>
    <row r="13" spans="1:155" x14ac:dyDescent="0.45">
      <c r="CC13" s="10"/>
      <c r="CD13" s="10"/>
      <c r="CH13" s="56"/>
      <c r="CI13" s="53"/>
      <c r="CJ13" s="66"/>
      <c r="CK13" s="52"/>
      <c r="CL13" s="3"/>
      <c r="CM13" s="1"/>
      <c r="CN13" s="10"/>
      <c r="CO13" s="65">
        <f t="shared" si="32"/>
        <v>10</v>
      </c>
      <c r="CP13" s="114">
        <f t="shared" si="15"/>
        <v>3.1928917656904386E-2</v>
      </c>
      <c r="CQ13" s="137">
        <f>VLOOKUP($CO13,  Obsv_Dist!$B$10:$J$111, CQ$5, FALSE)</f>
        <v>4.8500700000000001E-2</v>
      </c>
      <c r="CR13" s="114">
        <f t="shared" si="16"/>
        <v>3.1134166487918495E-2</v>
      </c>
      <c r="CS13" s="137">
        <f>VLOOKUP($CO13,  Obsv_Dist!$B$10:$J$111, CS$5, FALSE)</f>
        <v>2.6753386080193099E-2</v>
      </c>
      <c r="CT13" s="114">
        <f t="shared" si="17"/>
        <v>1.3768261286484796E-2</v>
      </c>
      <c r="CU13" s="137">
        <f>VLOOKUP($CO13,  Obsv_Dist!$B$10:$J$111, CU$5, FALSE)</f>
        <v>2.2471910112359501E-2</v>
      </c>
      <c r="CV13" s="114">
        <f t="shared" si="18"/>
        <v>3.1357949516266623E-2</v>
      </c>
      <c r="CW13" s="137">
        <f>VLOOKUP($CO13,  Obsv_Dist!$B$10:$J$111, CW$5, FALSE)</f>
        <v>5.35483E-2</v>
      </c>
      <c r="CX13" s="114">
        <f t="shared" si="19"/>
        <v>2.7184692728221761E-2</v>
      </c>
      <c r="CY13" s="137">
        <f>VLOOKUP($CO13,  Obsv_Dist!$B$10:$J$111, CY$5, FALSE)</f>
        <v>2.4346556985538E-2</v>
      </c>
      <c r="CZ13" s="114">
        <f t="shared" si="20"/>
        <v>9.8155331363041203E-3</v>
      </c>
      <c r="DA13" s="137">
        <f>VLOOKUP($CO13,  Obsv_Dist!$B$10:$J$111, DA$5, FALSE)</f>
        <v>1.2327560904021101E-2</v>
      </c>
      <c r="DB13" s="114"/>
      <c r="DC13" s="137"/>
      <c r="DD13" s="114"/>
      <c r="DE13" s="137"/>
      <c r="DF13" s="114"/>
      <c r="DG13" s="137"/>
      <c r="DI13" s="64">
        <f t="shared" si="33"/>
        <v>10</v>
      </c>
      <c r="DJ13" s="110">
        <f t="shared" si="34"/>
        <v>3.1928917656904386E-2</v>
      </c>
      <c r="DK13" s="110">
        <f t="shared" si="21"/>
        <v>3.2072408008798278E-2</v>
      </c>
      <c r="DL13" s="110">
        <f t="shared" si="21"/>
        <v>3.1134166487918495E-2</v>
      </c>
      <c r="DM13" s="110">
        <f t="shared" si="21"/>
        <v>1.3768261286484796E-2</v>
      </c>
      <c r="DN13" s="110">
        <f t="shared" si="21"/>
        <v>3.1357949516266623E-2</v>
      </c>
      <c r="DO13" s="110">
        <f t="shared" si="22"/>
        <v>3.2603820147731728E-2</v>
      </c>
      <c r="DP13" s="110">
        <f t="shared" si="23"/>
        <v>2.7184692728221761E-2</v>
      </c>
      <c r="DQ13" s="110">
        <f t="shared" si="24"/>
        <v>9.8155331363041203E-3</v>
      </c>
      <c r="DR13" s="110"/>
      <c r="DS13" s="113"/>
      <c r="DT13" s="110"/>
      <c r="DV13" s="62">
        <f>Obsv_Dist!B16</f>
        <v>10</v>
      </c>
      <c r="DW13" s="57">
        <f t="shared" si="35"/>
        <v>11</v>
      </c>
      <c r="DX13" s="50">
        <f t="shared" si="25"/>
        <v>2414.3000000000002</v>
      </c>
      <c r="DY13" s="50">
        <f t="shared" si="26"/>
        <v>2425.15</v>
      </c>
      <c r="DZ13" s="50">
        <f t="shared" si="27"/>
        <v>330.94</v>
      </c>
      <c r="EA13" s="50">
        <f t="shared" si="28"/>
        <v>150.32999999999998</v>
      </c>
      <c r="EB13" s="50">
        <f t="shared" si="29"/>
        <v>3042.49</v>
      </c>
      <c r="EC13" s="50">
        <f t="shared" si="30"/>
        <v>3163.37</v>
      </c>
      <c r="ED13" s="50">
        <f t="shared" si="31"/>
        <v>395.82</v>
      </c>
      <c r="EE13" s="50">
        <f t="shared" si="36"/>
        <v>160.28</v>
      </c>
      <c r="EF13" s="50"/>
      <c r="EG13" s="106"/>
      <c r="EH13" s="2"/>
      <c r="EJ13" s="64">
        <f t="shared" si="37"/>
        <v>5</v>
      </c>
      <c r="EK13" s="57">
        <f t="shared" si="38"/>
        <v>5.5</v>
      </c>
      <c r="EL13" s="2"/>
      <c r="EM13" s="2"/>
      <c r="EO13" s="33">
        <v>5</v>
      </c>
      <c r="EP13" s="33">
        <v>899.08</v>
      </c>
      <c r="EQ13" s="33">
        <v>877.48</v>
      </c>
      <c r="ER13" s="33">
        <v>82.15</v>
      </c>
      <c r="ES13" s="33">
        <v>60.08</v>
      </c>
      <c r="ET13" s="33">
        <v>1705.31</v>
      </c>
      <c r="EU13" s="33">
        <v>1701.23</v>
      </c>
      <c r="EV13" s="33">
        <v>97.52</v>
      </c>
      <c r="EW13" s="33">
        <v>88.3</v>
      </c>
      <c r="EX13" s="33">
        <v>4316.09</v>
      </c>
      <c r="EY13" s="33">
        <v>917.51</v>
      </c>
    </row>
    <row r="14" spans="1:155" x14ac:dyDescent="0.45">
      <c r="CC14" s="10"/>
      <c r="CD14" s="10"/>
      <c r="CH14" s="56"/>
      <c r="CI14" s="53"/>
      <c r="CJ14" s="66"/>
      <c r="CK14" s="52"/>
      <c r="CL14" s="3"/>
      <c r="CM14" s="1"/>
      <c r="CN14" s="10"/>
      <c r="CO14" s="65">
        <f t="shared" si="32"/>
        <v>12</v>
      </c>
      <c r="CP14" s="114">
        <f t="shared" si="15"/>
        <v>4.136701208387137E-2</v>
      </c>
      <c r="CQ14" s="137">
        <f>VLOOKUP($CO14,  Obsv_Dist!$B$10:$J$111, CQ$5, FALSE)</f>
        <v>4.8958099999999997E-2</v>
      </c>
      <c r="CR14" s="114">
        <f t="shared" si="16"/>
        <v>4.119486560019868E-2</v>
      </c>
      <c r="CS14" s="137">
        <f>VLOOKUP($CO14,  Obsv_Dist!$B$10:$J$111, CS$5, FALSE)</f>
        <v>4.4320772428590498E-2</v>
      </c>
      <c r="CT14" s="114">
        <f t="shared" si="17"/>
        <v>2.6410003489461559E-2</v>
      </c>
      <c r="CU14" s="137">
        <f>VLOOKUP($CO14,  Obsv_Dist!$B$10:$J$111, CU$5, FALSE)</f>
        <v>3.9192081326912702E-2</v>
      </c>
      <c r="CV14" s="114">
        <f t="shared" si="18"/>
        <v>4.3233813473130323E-2</v>
      </c>
      <c r="CW14" s="137">
        <f>VLOOKUP($CO14,  Obsv_Dist!$B$10:$J$111, CW$5, FALSE)</f>
        <v>6.0808399999999999E-2</v>
      </c>
      <c r="CX14" s="114">
        <f t="shared" si="19"/>
        <v>3.526688827230022E-2</v>
      </c>
      <c r="CY14" s="137">
        <f>VLOOKUP($CO14,  Obsv_Dist!$B$10:$J$111, CY$5, FALSE)</f>
        <v>4.83614170094201E-2</v>
      </c>
      <c r="CZ14" s="114">
        <f t="shared" si="20"/>
        <v>1.8977024009719994E-2</v>
      </c>
      <c r="DA14" s="137">
        <f>VLOOKUP($CO14,  Obsv_Dist!$B$10:$J$111, DA$5, FALSE)</f>
        <v>4.1427313514193403E-2</v>
      </c>
      <c r="DB14" s="114"/>
      <c r="DC14" s="137"/>
      <c r="DD14" s="114"/>
      <c r="DE14" s="137"/>
      <c r="DF14" s="114"/>
      <c r="DG14" s="137"/>
      <c r="DI14" s="64">
        <f t="shared" si="33"/>
        <v>12</v>
      </c>
      <c r="DJ14" s="110">
        <f t="shared" si="34"/>
        <v>4.136701208387137E-2</v>
      </c>
      <c r="DK14" s="110">
        <f t="shared" si="21"/>
        <v>4.1537613516077002E-2</v>
      </c>
      <c r="DL14" s="110">
        <f t="shared" si="21"/>
        <v>4.119486560019868E-2</v>
      </c>
      <c r="DM14" s="110">
        <f t="shared" si="21"/>
        <v>2.6410003489461559E-2</v>
      </c>
      <c r="DN14" s="110">
        <f t="shared" si="21"/>
        <v>4.3233813473130323E-2</v>
      </c>
      <c r="DO14" s="110">
        <f t="shared" si="22"/>
        <v>4.2717861423071206E-2</v>
      </c>
      <c r="DP14" s="110">
        <f t="shared" si="23"/>
        <v>3.526688827230022E-2</v>
      </c>
      <c r="DQ14" s="110">
        <f t="shared" si="24"/>
        <v>1.8977024009719994E-2</v>
      </c>
      <c r="DR14" s="110"/>
      <c r="DS14" s="113"/>
      <c r="DT14" s="110"/>
      <c r="DV14" s="62">
        <f>Obsv_Dist!B17</f>
        <v>12</v>
      </c>
      <c r="DW14" s="57">
        <f t="shared" si="35"/>
        <v>13</v>
      </c>
      <c r="DX14" s="50">
        <f t="shared" si="25"/>
        <v>3127.96</v>
      </c>
      <c r="DY14" s="50">
        <f t="shared" si="26"/>
        <v>3140.8599999999997</v>
      </c>
      <c r="DZ14" s="50">
        <f t="shared" si="27"/>
        <v>437.88</v>
      </c>
      <c r="EA14" s="50">
        <f t="shared" si="28"/>
        <v>288.36</v>
      </c>
      <c r="EB14" s="50">
        <f t="shared" si="29"/>
        <v>4194.74</v>
      </c>
      <c r="EC14" s="50">
        <f t="shared" si="30"/>
        <v>4144.68</v>
      </c>
      <c r="ED14" s="50">
        <f t="shared" si="31"/>
        <v>513.5</v>
      </c>
      <c r="EE14" s="50">
        <f t="shared" si="36"/>
        <v>309.88</v>
      </c>
      <c r="EF14" s="50"/>
      <c r="EG14" s="106"/>
      <c r="EH14" s="2"/>
      <c r="EJ14" s="64">
        <f t="shared" si="37"/>
        <v>6</v>
      </c>
      <c r="EK14" s="57">
        <f t="shared" si="38"/>
        <v>6.5</v>
      </c>
      <c r="EL14" s="2"/>
      <c r="EM14" s="2"/>
      <c r="EO14" s="33">
        <v>6</v>
      </c>
      <c r="EP14" s="33">
        <v>954.93</v>
      </c>
      <c r="EQ14" s="33">
        <v>953.75</v>
      </c>
      <c r="ER14" s="33">
        <v>65.67</v>
      </c>
      <c r="ES14" s="33">
        <v>35.380000000000003</v>
      </c>
      <c r="ET14" s="33">
        <v>1543.55</v>
      </c>
      <c r="EU14" s="33">
        <v>1544.31</v>
      </c>
      <c r="EV14" s="33">
        <v>76.349999999999994</v>
      </c>
      <c r="EW14" s="33">
        <v>58.85</v>
      </c>
      <c r="EX14" s="33">
        <v>3806.14</v>
      </c>
      <c r="EY14" s="33">
        <v>660.51</v>
      </c>
    </row>
    <row r="15" spans="1:155" x14ac:dyDescent="0.45">
      <c r="CC15" s="10"/>
      <c r="CD15" s="10"/>
      <c r="CH15" s="56"/>
      <c r="CI15" s="53"/>
      <c r="CJ15" s="66"/>
      <c r="CK15" s="52"/>
      <c r="CL15" s="3"/>
      <c r="CM15" s="1"/>
      <c r="CN15" s="10"/>
      <c r="CO15" s="65">
        <f t="shared" si="32"/>
        <v>14</v>
      </c>
      <c r="CP15" s="114">
        <f t="shared" si="15"/>
        <v>4.2187221450180945E-2</v>
      </c>
      <c r="CQ15" s="137">
        <f>VLOOKUP($CO15,  Obsv_Dist!$B$10:$J$111, CQ$5, FALSE)</f>
        <v>4.9882000000000003E-2</v>
      </c>
      <c r="CR15" s="114">
        <f t="shared" si="16"/>
        <v>5.4457979129741048E-2</v>
      </c>
      <c r="CS15" s="137">
        <f>VLOOKUP($CO15,  Obsv_Dist!$B$10:$J$111, CS$5, FALSE)</f>
        <v>3.6643422287783202E-2</v>
      </c>
      <c r="CT15" s="114">
        <f t="shared" si="17"/>
        <v>3.4917512242881192E-2</v>
      </c>
      <c r="CU15" s="137">
        <f>VLOOKUP($CO15,  Obsv_Dist!$B$10:$J$111, CU$5, FALSE)</f>
        <v>9.0065988942393E-3</v>
      </c>
      <c r="CV15" s="114">
        <f t="shared" si="18"/>
        <v>5.8275062839785272E-2</v>
      </c>
      <c r="CW15" s="137">
        <f>VLOOKUP($CO15,  Obsv_Dist!$B$10:$J$111, CW$5, FALSE)</f>
        <v>6.5702300000000005E-2</v>
      </c>
      <c r="CX15" s="114">
        <f t="shared" si="19"/>
        <v>4.5060575258921473E-2</v>
      </c>
      <c r="CY15" s="137">
        <f>VLOOKUP($CO15,  Obsv_Dist!$B$10:$J$111, CY$5, FALSE)</f>
        <v>3.26721507230993E-2</v>
      </c>
      <c r="CZ15" s="114">
        <f t="shared" si="20"/>
        <v>2.5736073125354423E-2</v>
      </c>
      <c r="DA15" s="137">
        <f>VLOOKUP($CO15,  Obsv_Dist!$B$10:$J$111, DA$5, FALSE)</f>
        <v>1.00633150236907E-2</v>
      </c>
      <c r="DB15" s="114"/>
      <c r="DC15" s="137"/>
      <c r="DD15" s="114"/>
      <c r="DE15" s="137"/>
      <c r="DF15" s="114"/>
      <c r="DG15" s="137"/>
      <c r="DI15" s="64">
        <f t="shared" si="33"/>
        <v>14</v>
      </c>
      <c r="DJ15" s="110">
        <f t="shared" si="34"/>
        <v>4.2187221450180945E-2</v>
      </c>
      <c r="DK15" s="110">
        <f t="shared" si="21"/>
        <v>4.2601558106847813E-2</v>
      </c>
      <c r="DL15" s="110">
        <f t="shared" si="21"/>
        <v>5.4457979129741048E-2</v>
      </c>
      <c r="DM15" s="110">
        <f t="shared" si="21"/>
        <v>3.4917512242881192E-2</v>
      </c>
      <c r="DN15" s="110">
        <f t="shared" si="21"/>
        <v>5.8275062839785272E-2</v>
      </c>
      <c r="DO15" s="110">
        <f t="shared" si="22"/>
        <v>5.7481242885818976E-2</v>
      </c>
      <c r="DP15" s="110">
        <f t="shared" si="23"/>
        <v>4.5060575258921473E-2</v>
      </c>
      <c r="DQ15" s="110">
        <f t="shared" si="24"/>
        <v>2.5736073125354423E-2</v>
      </c>
      <c r="DR15" s="110"/>
      <c r="DS15" s="113"/>
      <c r="DT15" s="110"/>
      <c r="DV15" s="62">
        <f>Obsv_Dist!B18</f>
        <v>14</v>
      </c>
      <c r="DW15" s="57">
        <f t="shared" si="35"/>
        <v>15</v>
      </c>
      <c r="DX15" s="50">
        <f t="shared" si="25"/>
        <v>3189.98</v>
      </c>
      <c r="DY15" s="50">
        <f t="shared" si="26"/>
        <v>3221.31</v>
      </c>
      <c r="DZ15" s="50">
        <f t="shared" si="27"/>
        <v>578.86</v>
      </c>
      <c r="EA15" s="50">
        <f t="shared" si="28"/>
        <v>381.25</v>
      </c>
      <c r="EB15" s="50">
        <f t="shared" si="29"/>
        <v>5654.11</v>
      </c>
      <c r="EC15" s="50">
        <f t="shared" si="30"/>
        <v>5577.09</v>
      </c>
      <c r="ED15" s="50">
        <f t="shared" si="31"/>
        <v>656.1</v>
      </c>
      <c r="EE15" s="50">
        <f t="shared" si="36"/>
        <v>420.25</v>
      </c>
      <c r="EF15" s="50"/>
      <c r="EG15" s="106"/>
      <c r="EH15" s="2"/>
      <c r="EJ15" s="64">
        <f t="shared" si="37"/>
        <v>7</v>
      </c>
      <c r="EK15" s="57">
        <f t="shared" si="38"/>
        <v>7.5</v>
      </c>
      <c r="EL15" s="2"/>
      <c r="EM15" s="2"/>
      <c r="EO15" s="33">
        <v>7</v>
      </c>
      <c r="EP15" s="33">
        <v>2089.5700000000002</v>
      </c>
      <c r="EQ15" s="33">
        <v>2122.4</v>
      </c>
      <c r="ER15" s="33">
        <v>140.21</v>
      </c>
      <c r="ES15" s="33">
        <v>82.73</v>
      </c>
      <c r="ET15" s="33">
        <v>3137.28</v>
      </c>
      <c r="EU15" s="33">
        <v>3206.39</v>
      </c>
      <c r="EV15" s="33">
        <v>204.61</v>
      </c>
      <c r="EW15" s="33">
        <v>143.28</v>
      </c>
      <c r="EX15" s="33">
        <v>3407.09</v>
      </c>
      <c r="EY15" s="33">
        <v>565.35</v>
      </c>
    </row>
    <row r="16" spans="1:155" x14ac:dyDescent="0.45">
      <c r="CC16" s="10"/>
      <c r="CD16" s="10"/>
      <c r="CN16" s="10"/>
      <c r="CO16" s="65">
        <f t="shared" si="32"/>
        <v>16</v>
      </c>
      <c r="CP16" s="114">
        <f t="shared" si="15"/>
        <v>4.7454309233478507E-2</v>
      </c>
      <c r="CQ16" s="137">
        <f>VLOOKUP($CO16,  Obsv_Dist!$B$10:$J$111, CQ$5, FALSE)</f>
        <v>5.01343E-2</v>
      </c>
      <c r="CR16" s="114">
        <f t="shared" si="16"/>
        <v>5.4979171135370666E-2</v>
      </c>
      <c r="CS16" s="137">
        <f>VLOOKUP($CO16,  Obsv_Dist!$B$10:$J$111, CS$5, FALSE)</f>
        <v>6.7788654955075703E-2</v>
      </c>
      <c r="CT16" s="114">
        <f t="shared" si="17"/>
        <v>4.0632535886043902E-2</v>
      </c>
      <c r="CU16" s="137">
        <f>VLOOKUP($CO16,  Obsv_Dist!$B$10:$J$111, CU$5, FALSE)</f>
        <v>2.79115391474942E-2</v>
      </c>
      <c r="CV16" s="114">
        <f t="shared" si="18"/>
        <v>6.4295499735530809E-2</v>
      </c>
      <c r="CW16" s="137">
        <f>VLOOKUP($CO16,  Obsv_Dist!$B$10:$J$111, CW$5, FALSE)</f>
        <v>6.8606600000000004E-2</v>
      </c>
      <c r="CX16" s="114">
        <f t="shared" si="19"/>
        <v>4.4529683250460167E-2</v>
      </c>
      <c r="CY16" s="137">
        <f>VLOOKUP($CO16,  Obsv_Dist!$B$10:$J$111, CY$5, FALSE)</f>
        <v>6.1330768210163103E-2</v>
      </c>
      <c r="CZ16" s="114">
        <f t="shared" si="20"/>
        <v>3.2011326934170761E-2</v>
      </c>
      <c r="DA16" s="137">
        <f>VLOOKUP($CO16,  Obsv_Dist!$B$10:$J$111, DA$5, FALSE)</f>
        <v>2.2390875927711801E-2</v>
      </c>
      <c r="DB16" s="114"/>
      <c r="DC16" s="137"/>
      <c r="DD16" s="114"/>
      <c r="DE16" s="137"/>
      <c r="DF16" s="114"/>
      <c r="DG16" s="137"/>
      <c r="DI16" s="64">
        <f t="shared" si="33"/>
        <v>16</v>
      </c>
      <c r="DJ16" s="110">
        <f t="shared" si="34"/>
        <v>4.7454309233478507E-2</v>
      </c>
      <c r="DK16" s="110">
        <f t="shared" si="21"/>
        <v>4.600961927579296E-2</v>
      </c>
      <c r="DL16" s="110">
        <f t="shared" si="21"/>
        <v>5.4979171135370666E-2</v>
      </c>
      <c r="DM16" s="110">
        <f t="shared" si="21"/>
        <v>4.0632535886043902E-2</v>
      </c>
      <c r="DN16" s="110">
        <f t="shared" si="21"/>
        <v>6.4295499735530809E-2</v>
      </c>
      <c r="DO16" s="110">
        <f t="shared" si="22"/>
        <v>6.2944088772611304E-2</v>
      </c>
      <c r="DP16" s="110">
        <f t="shared" si="23"/>
        <v>4.4529683250460167E-2</v>
      </c>
      <c r="DQ16" s="110">
        <f t="shared" si="24"/>
        <v>3.2011326934170761E-2</v>
      </c>
      <c r="DR16" s="110"/>
      <c r="DS16" s="113"/>
      <c r="DT16" s="110"/>
      <c r="DV16" s="62">
        <f>Obsv_Dist!B19</f>
        <v>16</v>
      </c>
      <c r="DW16" s="57">
        <f t="shared" si="35"/>
        <v>17</v>
      </c>
      <c r="DX16" s="50">
        <f t="shared" si="25"/>
        <v>3588.25</v>
      </c>
      <c r="DY16" s="50">
        <f t="shared" si="26"/>
        <v>3479.01</v>
      </c>
      <c r="DZ16" s="50">
        <f t="shared" si="27"/>
        <v>584.4</v>
      </c>
      <c r="EA16" s="50">
        <f t="shared" si="28"/>
        <v>443.65</v>
      </c>
      <c r="EB16" s="50">
        <f t="shared" si="29"/>
        <v>6238.24</v>
      </c>
      <c r="EC16" s="50">
        <f t="shared" si="30"/>
        <v>6107.12</v>
      </c>
      <c r="ED16" s="50">
        <f t="shared" si="31"/>
        <v>648.37</v>
      </c>
      <c r="EE16" s="50">
        <f t="shared" si="36"/>
        <v>522.72</v>
      </c>
      <c r="EF16" s="50"/>
      <c r="EG16" s="106"/>
      <c r="EH16" s="2"/>
      <c r="EJ16" s="64">
        <f t="shared" si="37"/>
        <v>8</v>
      </c>
      <c r="EK16" s="57">
        <f t="shared" si="38"/>
        <v>8.5</v>
      </c>
      <c r="EL16" s="2"/>
      <c r="EM16" s="2"/>
      <c r="EO16" s="33">
        <v>8</v>
      </c>
      <c r="EP16" s="33">
        <v>2159.0100000000002</v>
      </c>
      <c r="EQ16" s="33">
        <v>2102.17</v>
      </c>
      <c r="ER16" s="33">
        <v>130.04</v>
      </c>
      <c r="ES16" s="33">
        <v>69.209999999999994</v>
      </c>
      <c r="ET16" s="33">
        <v>3272.24</v>
      </c>
      <c r="EU16" s="33">
        <v>3108.84</v>
      </c>
      <c r="EV16" s="33">
        <v>217.18</v>
      </c>
      <c r="EW16" s="33">
        <v>128.44999999999999</v>
      </c>
      <c r="EX16" s="33">
        <v>3110.46</v>
      </c>
      <c r="EY16" s="33">
        <v>462.04</v>
      </c>
    </row>
    <row r="17" spans="78:155" x14ac:dyDescent="0.45">
      <c r="CC17" s="10"/>
      <c r="CD17" s="10"/>
      <c r="CK17" s="38"/>
      <c r="CL17" s="38"/>
      <c r="CN17" s="10"/>
      <c r="CO17" s="65">
        <f t="shared" si="32"/>
        <v>18</v>
      </c>
      <c r="CP17" s="114">
        <f t="shared" si="15"/>
        <v>4.7593567611860316E-2</v>
      </c>
      <c r="CQ17" s="137">
        <f>VLOOKUP($CO17,  Obsv_Dist!$B$10:$J$111, CQ$5, FALSE)</f>
        <v>4.9954699999999998E-2</v>
      </c>
      <c r="CR17" s="114">
        <f t="shared" si="16"/>
        <v>6.0095131652724287E-2</v>
      </c>
      <c r="CS17" s="137">
        <f>VLOOKUP($CO17,  Obsv_Dist!$B$10:$J$111, CS$5, FALSE)</f>
        <v>6.3530910553841996E-2</v>
      </c>
      <c r="CT17" s="114">
        <f t="shared" si="17"/>
        <v>5.207906881749385E-2</v>
      </c>
      <c r="CU17" s="137">
        <f>VLOOKUP($CO17,  Obsv_Dist!$B$10:$J$111, CU$5, FALSE)</f>
        <v>4.0529695024077002E-2</v>
      </c>
      <c r="CV17" s="114">
        <f t="shared" si="18"/>
        <v>8.0525417698536453E-2</v>
      </c>
      <c r="CW17" s="137">
        <f>VLOOKUP($CO17,  Obsv_Dist!$B$10:$J$111, CW$5, FALSE)</f>
        <v>7.0813899999999999E-2</v>
      </c>
      <c r="CX17" s="114">
        <f t="shared" si="19"/>
        <v>4.9429273921046138E-2</v>
      </c>
      <c r="CY17" s="137">
        <f>VLOOKUP($CO17,  Obsv_Dist!$B$10:$J$111, CY$5, FALSE)</f>
        <v>6.1596125779487802E-2</v>
      </c>
      <c r="CZ17" s="114">
        <f t="shared" si="20"/>
        <v>4.2243291473811964E-2</v>
      </c>
      <c r="DA17" s="137">
        <f>VLOOKUP($CO17,  Obsv_Dist!$B$10:$J$111, DA$5, FALSE)</f>
        <v>3.0735041301521999E-2</v>
      </c>
      <c r="DB17" s="114"/>
      <c r="DC17" s="137"/>
      <c r="DD17" s="114"/>
      <c r="DE17" s="137"/>
      <c r="DF17" s="114"/>
      <c r="DG17" s="137"/>
      <c r="DI17" s="64">
        <f t="shared" si="33"/>
        <v>18</v>
      </c>
      <c r="DJ17" s="110">
        <f t="shared" si="34"/>
        <v>4.7593567611860316E-2</v>
      </c>
      <c r="DK17" s="110">
        <f t="shared" si="21"/>
        <v>4.4456617246032656E-2</v>
      </c>
      <c r="DL17" s="110">
        <f t="shared" si="21"/>
        <v>6.0095131652724287E-2</v>
      </c>
      <c r="DM17" s="110">
        <f t="shared" si="21"/>
        <v>5.207906881749385E-2</v>
      </c>
      <c r="DN17" s="110">
        <f t="shared" si="21"/>
        <v>8.0525417698536453E-2</v>
      </c>
      <c r="DO17" s="110">
        <f t="shared" si="22"/>
        <v>7.80920122047499E-2</v>
      </c>
      <c r="DP17" s="110">
        <f t="shared" si="23"/>
        <v>4.9429273921046138E-2</v>
      </c>
      <c r="DQ17" s="110">
        <f t="shared" si="24"/>
        <v>4.2243291473811964E-2</v>
      </c>
      <c r="DR17" s="110"/>
      <c r="DS17" s="113"/>
      <c r="DT17" s="110"/>
      <c r="DV17" s="62">
        <f>Obsv_Dist!B20</f>
        <v>18</v>
      </c>
      <c r="DW17" s="57">
        <f t="shared" si="35"/>
        <v>19</v>
      </c>
      <c r="DX17" s="50">
        <f t="shared" si="25"/>
        <v>3598.7799999999997</v>
      </c>
      <c r="DY17" s="50">
        <f t="shared" si="26"/>
        <v>3361.58</v>
      </c>
      <c r="DZ17" s="50">
        <f t="shared" si="27"/>
        <v>638.78</v>
      </c>
      <c r="EA17" s="50">
        <f t="shared" si="28"/>
        <v>568.63</v>
      </c>
      <c r="EB17" s="50">
        <f t="shared" si="29"/>
        <v>7812.94</v>
      </c>
      <c r="EC17" s="50">
        <f t="shared" si="30"/>
        <v>7576.84</v>
      </c>
      <c r="ED17" s="50">
        <f t="shared" si="31"/>
        <v>719.71</v>
      </c>
      <c r="EE17" s="50">
        <f t="shared" si="36"/>
        <v>689.8</v>
      </c>
      <c r="EF17" s="50"/>
      <c r="EG17" s="106"/>
      <c r="EH17" s="2"/>
      <c r="EJ17" s="64">
        <f t="shared" si="37"/>
        <v>9</v>
      </c>
      <c r="EK17" s="57">
        <f t="shared" si="38"/>
        <v>9.5</v>
      </c>
      <c r="EL17" s="2"/>
      <c r="EM17" s="2"/>
      <c r="EO17" s="33">
        <v>9</v>
      </c>
      <c r="EP17" s="33">
        <v>1805.32</v>
      </c>
      <c r="EQ17" s="33">
        <v>1783.5</v>
      </c>
      <c r="ER17" s="33">
        <v>144.87</v>
      </c>
      <c r="ES17" s="33">
        <v>56.84</v>
      </c>
      <c r="ET17" s="33">
        <v>2208.6999999999998</v>
      </c>
      <c r="EU17" s="33">
        <v>2109.39</v>
      </c>
      <c r="EV17" s="33">
        <v>192.81</v>
      </c>
      <c r="EW17" s="33">
        <v>75.260000000000005</v>
      </c>
      <c r="EX17" s="33">
        <v>2743.46</v>
      </c>
      <c r="EY17" s="33">
        <v>385.01</v>
      </c>
    </row>
    <row r="18" spans="78:155" x14ac:dyDescent="0.45">
      <c r="CC18" s="10"/>
      <c r="CD18" s="10"/>
      <c r="CK18" s="38"/>
      <c r="CL18" s="38"/>
      <c r="CN18" s="10"/>
      <c r="CO18" s="65">
        <f t="shared" si="32"/>
        <v>20</v>
      </c>
      <c r="CP18" s="114">
        <f t="shared" si="15"/>
        <v>5.6129458185721209E-2</v>
      </c>
      <c r="CQ18" s="137">
        <f>VLOOKUP($CO18,  Obsv_Dist!$B$10:$J$111, CQ$5, FALSE)</f>
        <v>4.8819500000000002E-2</v>
      </c>
      <c r="CR18" s="114">
        <f t="shared" si="16"/>
        <v>5.3075973613008344E-2</v>
      </c>
      <c r="CS18" s="137">
        <f>VLOOKUP($CO18,  Obsv_Dist!$B$10:$J$111, CS$5, FALSE)</f>
        <v>6.7855706048008502E-2</v>
      </c>
      <c r="CT18" s="114">
        <f t="shared" si="17"/>
        <v>5.4625185120056735E-2</v>
      </c>
      <c r="CU18" s="137">
        <f>VLOOKUP($CO18,  Obsv_Dist!$B$10:$J$111, CU$5, FALSE)</f>
        <v>2.5860531478508999E-2</v>
      </c>
      <c r="CV18" s="114">
        <f t="shared" si="18"/>
        <v>7.2256373955779468E-2</v>
      </c>
      <c r="CW18" s="137">
        <f>VLOOKUP($CO18,  Obsv_Dist!$B$10:$J$111, CW$5, FALSE)</f>
        <v>7.3662400000000003E-2</v>
      </c>
      <c r="CX18" s="114">
        <f t="shared" si="19"/>
        <v>4.6568775583088383E-2</v>
      </c>
      <c r="CY18" s="137">
        <f>VLOOKUP($CO18,  Obsv_Dist!$B$10:$J$111, CY$5, FALSE)</f>
        <v>7.3437707310600994E-2</v>
      </c>
      <c r="CZ18" s="114">
        <f t="shared" si="20"/>
        <v>4.4390975196610727E-2</v>
      </c>
      <c r="DA18" s="137">
        <f>VLOOKUP($CO18,  Obsv_Dist!$B$10:$J$111, DA$5, FALSE)</f>
        <v>2.82611430248647E-2</v>
      </c>
      <c r="DB18" s="114"/>
      <c r="DC18" s="137"/>
      <c r="DD18" s="114"/>
      <c r="DE18" s="137"/>
      <c r="DF18" s="114"/>
      <c r="DG18" s="137"/>
      <c r="DI18" s="64">
        <f t="shared" si="33"/>
        <v>20</v>
      </c>
      <c r="DJ18" s="110">
        <f t="shared" si="34"/>
        <v>5.6129458185721209E-2</v>
      </c>
      <c r="DK18" s="110">
        <f t="shared" si="21"/>
        <v>5.5954095783314492E-2</v>
      </c>
      <c r="DL18" s="110">
        <f t="shared" si="21"/>
        <v>5.3075973613008344E-2</v>
      </c>
      <c r="DM18" s="110">
        <f t="shared" si="21"/>
        <v>5.4625185120056735E-2</v>
      </c>
      <c r="DN18" s="110">
        <f t="shared" si="21"/>
        <v>7.2256373955779468E-2</v>
      </c>
      <c r="DO18" s="110">
        <f t="shared" si="22"/>
        <v>7.5507717018337236E-2</v>
      </c>
      <c r="DP18" s="110">
        <f t="shared" si="23"/>
        <v>4.6568775583088383E-2</v>
      </c>
      <c r="DQ18" s="110">
        <f t="shared" si="24"/>
        <v>4.4390975196610727E-2</v>
      </c>
      <c r="DR18" s="110"/>
      <c r="DS18" s="113"/>
      <c r="DT18" s="110"/>
      <c r="DV18" s="62">
        <f>Obsv_Dist!B21</f>
        <v>20</v>
      </c>
      <c r="DW18" s="57">
        <f t="shared" si="35"/>
        <v>21</v>
      </c>
      <c r="DX18" s="50">
        <f t="shared" si="25"/>
        <v>4244.2199999999993</v>
      </c>
      <c r="DY18" s="50">
        <f t="shared" si="26"/>
        <v>4230.96</v>
      </c>
      <c r="DZ18" s="50">
        <f t="shared" si="27"/>
        <v>564.17000000000007</v>
      </c>
      <c r="EA18" s="50">
        <f t="shared" si="28"/>
        <v>596.43000000000006</v>
      </c>
      <c r="EB18" s="50">
        <f t="shared" si="29"/>
        <v>7010.64</v>
      </c>
      <c r="EC18" s="50">
        <f t="shared" si="30"/>
        <v>7326.1</v>
      </c>
      <c r="ED18" s="50">
        <f t="shared" si="31"/>
        <v>678.06</v>
      </c>
      <c r="EE18" s="50">
        <f t="shared" si="36"/>
        <v>724.86999999999989</v>
      </c>
      <c r="EF18" s="50"/>
      <c r="EG18" s="106"/>
      <c r="EH18" s="2"/>
      <c r="EJ18" s="64">
        <f t="shared" si="37"/>
        <v>10</v>
      </c>
      <c r="EK18" s="57">
        <f t="shared" si="38"/>
        <v>10.5</v>
      </c>
      <c r="EL18" s="2"/>
      <c r="EM18" s="2"/>
      <c r="EO18" s="33">
        <v>10</v>
      </c>
      <c r="EP18" s="33">
        <v>1217.75</v>
      </c>
      <c r="EQ18" s="33">
        <v>1252.4000000000001</v>
      </c>
      <c r="ER18" s="33">
        <v>174.89</v>
      </c>
      <c r="ES18" s="33">
        <v>80.14</v>
      </c>
      <c r="ET18" s="33">
        <v>1572.84</v>
      </c>
      <c r="EU18" s="33">
        <v>1689</v>
      </c>
      <c r="EV18" s="33">
        <v>219.06</v>
      </c>
      <c r="EW18" s="33">
        <v>87.24</v>
      </c>
      <c r="EX18" s="33">
        <v>2423.19</v>
      </c>
      <c r="EY18" s="33">
        <v>307.35000000000002</v>
      </c>
    </row>
    <row r="19" spans="78:155" x14ac:dyDescent="0.45">
      <c r="CC19" s="10"/>
      <c r="CD19" s="10"/>
      <c r="CK19" s="38"/>
      <c r="CL19" s="38"/>
      <c r="CN19" s="10"/>
      <c r="CO19" s="65">
        <f t="shared" si="32"/>
        <v>22</v>
      </c>
      <c r="CP19" s="114">
        <f t="shared" si="15"/>
        <v>5.3004277996224022E-2</v>
      </c>
      <c r="CQ19" s="137">
        <f>VLOOKUP($CO19,  Obsv_Dist!$B$10:$J$111, CQ$5, FALSE)</f>
        <v>4.5947700000000001E-2</v>
      </c>
      <c r="CR19" s="114">
        <f t="shared" si="16"/>
        <v>4.3297508438794735E-2</v>
      </c>
      <c r="CS19" s="137">
        <f>VLOOKUP($CO19,  Obsv_Dist!$B$10:$J$111, CS$5, FALSE)</f>
        <v>4.53265388225828E-2</v>
      </c>
      <c r="CT19" s="114">
        <f t="shared" si="17"/>
        <v>3.8109316312820628E-2</v>
      </c>
      <c r="CU19" s="137">
        <f>VLOOKUP($CO19,  Obsv_Dist!$B$10:$J$111, CU$5, FALSE)</f>
        <v>1.92170501159265E-2</v>
      </c>
      <c r="CV19" s="114">
        <f t="shared" si="18"/>
        <v>6.3976714339839078E-2</v>
      </c>
      <c r="CW19" s="137">
        <f>VLOOKUP($CO19,  Obsv_Dist!$B$10:$J$111, CW$5, FALSE)</f>
        <v>7.4432200000000004E-2</v>
      </c>
      <c r="CX19" s="114">
        <f t="shared" si="19"/>
        <v>4.0668525589956331E-2</v>
      </c>
      <c r="CY19" s="137">
        <f>VLOOKUP($CO19,  Obsv_Dist!$B$10:$J$111, CY$5, FALSE)</f>
        <v>4.6503914024147497E-2</v>
      </c>
      <c r="CZ19" s="114">
        <f t="shared" si="20"/>
        <v>3.1880273521944086E-2</v>
      </c>
      <c r="DA19" s="137">
        <f>VLOOKUP($CO19,  Obsv_Dist!$B$10:$J$111, DA$5, FALSE)</f>
        <v>2.0420143402239001E-2</v>
      </c>
      <c r="DB19" s="114"/>
      <c r="DC19" s="137"/>
      <c r="DD19" s="114"/>
      <c r="DE19" s="137"/>
      <c r="DF19" s="114"/>
      <c r="DG19" s="137"/>
      <c r="DI19" s="64">
        <f t="shared" si="33"/>
        <v>22</v>
      </c>
      <c r="DJ19" s="110">
        <f t="shared" si="34"/>
        <v>5.3004277996224022E-2</v>
      </c>
      <c r="DK19" s="110">
        <f t="shared" si="21"/>
        <v>5.366539160831392E-2</v>
      </c>
      <c r="DL19" s="110">
        <f t="shared" si="21"/>
        <v>4.3297508438794735E-2</v>
      </c>
      <c r="DM19" s="110">
        <f t="shared" si="21"/>
        <v>3.8109316312820628E-2</v>
      </c>
      <c r="DN19" s="110">
        <f t="shared" si="21"/>
        <v>6.3976714339839078E-2</v>
      </c>
      <c r="DO19" s="110">
        <f t="shared" si="22"/>
        <v>6.3064779913366231E-2</v>
      </c>
      <c r="DP19" s="110">
        <f t="shared" si="23"/>
        <v>4.0668525589956331E-2</v>
      </c>
      <c r="DQ19" s="110">
        <f t="shared" si="24"/>
        <v>3.1880273521944086E-2</v>
      </c>
      <c r="DR19" s="110"/>
      <c r="DS19" s="113"/>
      <c r="DT19" s="110"/>
      <c r="DV19" s="62">
        <f>Obsv_Dist!B22</f>
        <v>22</v>
      </c>
      <c r="DW19" s="57">
        <f t="shared" si="35"/>
        <v>23</v>
      </c>
      <c r="DX19" s="50">
        <f t="shared" si="25"/>
        <v>4007.91</v>
      </c>
      <c r="DY19" s="50">
        <f t="shared" si="26"/>
        <v>4057.8999999999996</v>
      </c>
      <c r="DZ19" s="50">
        <f t="shared" si="27"/>
        <v>460.23</v>
      </c>
      <c r="EA19" s="50">
        <f t="shared" si="28"/>
        <v>416.1</v>
      </c>
      <c r="EB19" s="50">
        <f t="shared" si="29"/>
        <v>6207.3099999999995</v>
      </c>
      <c r="EC19" s="50">
        <f t="shared" si="30"/>
        <v>6118.83</v>
      </c>
      <c r="ED19" s="50">
        <f t="shared" si="31"/>
        <v>592.15</v>
      </c>
      <c r="EE19" s="50">
        <f t="shared" si="36"/>
        <v>520.57999999999993</v>
      </c>
      <c r="EF19" s="50"/>
      <c r="EG19" s="106"/>
      <c r="EH19" s="2"/>
      <c r="EJ19" s="64">
        <f t="shared" si="37"/>
        <v>11</v>
      </c>
      <c r="EK19" s="57">
        <f t="shared" si="38"/>
        <v>11.5</v>
      </c>
      <c r="EL19" s="2"/>
      <c r="EM19" s="2"/>
      <c r="EO19" s="33">
        <v>11</v>
      </c>
      <c r="EP19" s="33">
        <v>1196.55</v>
      </c>
      <c r="EQ19" s="33">
        <v>1172.75</v>
      </c>
      <c r="ER19" s="33">
        <v>156.05000000000001</v>
      </c>
      <c r="ES19" s="33">
        <v>70.19</v>
      </c>
      <c r="ET19" s="33">
        <v>1469.65</v>
      </c>
      <c r="EU19" s="33">
        <v>1474.37</v>
      </c>
      <c r="EV19" s="33">
        <v>176.76</v>
      </c>
      <c r="EW19" s="33">
        <v>73.040000000000006</v>
      </c>
      <c r="EX19" s="33">
        <v>2172.67</v>
      </c>
      <c r="EY19" s="33">
        <v>237.57</v>
      </c>
    </row>
    <row r="20" spans="78:155" x14ac:dyDescent="0.45">
      <c r="CD20" s="10"/>
      <c r="CK20" s="38"/>
      <c r="CL20" s="38"/>
      <c r="CO20" s="65">
        <f t="shared" si="32"/>
        <v>24</v>
      </c>
      <c r="CP20" s="114">
        <f t="shared" si="15"/>
        <v>4.6959036083393156E-2</v>
      </c>
      <c r="CQ20" s="137">
        <f>VLOOKUP($CO20,  Obsv_Dist!$B$10:$J$111, CQ$5, FALSE)</f>
        <v>4.3776099999999998E-2</v>
      </c>
      <c r="CR20" s="114">
        <f t="shared" si="16"/>
        <v>4.3022800739076592E-2</v>
      </c>
      <c r="CS20" s="137">
        <f>VLOOKUP($CO20,  Obsv_Dist!$B$10:$J$111, CS$5, FALSE)</f>
        <v>4.9852487595547799E-2</v>
      </c>
      <c r="CT20" s="114">
        <f t="shared" si="17"/>
        <v>4.3961720332020907E-2</v>
      </c>
      <c r="CU20" s="137">
        <f>VLOOKUP($CO20,  Obsv_Dist!$B$10:$J$111, CU$5, FALSE)</f>
        <v>2.2026038879971399E-2</v>
      </c>
      <c r="CV20" s="114">
        <f t="shared" si="18"/>
        <v>5.6146116466229391E-2</v>
      </c>
      <c r="CW20" s="137">
        <f>VLOOKUP($CO20,  Obsv_Dist!$B$10:$J$111, CW$5, FALSE)</f>
        <v>7.1360300000000002E-2</v>
      </c>
      <c r="CX20" s="114">
        <f t="shared" si="19"/>
        <v>4.1400648333836991E-2</v>
      </c>
      <c r="CY20" s="137">
        <f>VLOOKUP($CO20,  Obsv_Dist!$B$10:$J$111, CY$5, FALSE)</f>
        <v>4.9290168502056503E-2</v>
      </c>
      <c r="CZ20" s="114">
        <f t="shared" si="20"/>
        <v>3.6069083520217128E-2</v>
      </c>
      <c r="DA20" s="137">
        <f>VLOOKUP($CO20,  Obsv_Dist!$B$10:$J$111, DA$5, FALSE)</f>
        <v>2.4990565642165199E-2</v>
      </c>
      <c r="DB20" s="114"/>
      <c r="DC20" s="137"/>
      <c r="DD20" s="114"/>
      <c r="DE20" s="137"/>
      <c r="DF20" s="114"/>
      <c r="DG20" s="137"/>
      <c r="DI20" s="64">
        <f t="shared" si="33"/>
        <v>24</v>
      </c>
      <c r="DJ20" s="110">
        <f t="shared" si="34"/>
        <v>4.6959036083393156E-2</v>
      </c>
      <c r="DK20" s="110">
        <f t="shared" si="21"/>
        <v>4.5070650152800699E-2</v>
      </c>
      <c r="DL20" s="110">
        <f t="shared" si="21"/>
        <v>4.3022800739076592E-2</v>
      </c>
      <c r="DM20" s="110">
        <f t="shared" si="21"/>
        <v>4.3961720332020907E-2</v>
      </c>
      <c r="DN20" s="110">
        <f t="shared" si="21"/>
        <v>5.6146116466229391E-2</v>
      </c>
      <c r="DO20" s="110">
        <f t="shared" si="22"/>
        <v>5.3818972771006758E-2</v>
      </c>
      <c r="DP20" s="110">
        <f t="shared" si="23"/>
        <v>4.1400648333836991E-2</v>
      </c>
      <c r="DQ20" s="110">
        <f t="shared" si="24"/>
        <v>3.6069083520217128E-2</v>
      </c>
      <c r="DR20" s="110"/>
      <c r="DS20" s="113"/>
      <c r="DT20" s="110"/>
      <c r="DV20" s="62">
        <f>Obsv_Dist!B23</f>
        <v>24</v>
      </c>
      <c r="DW20" s="57">
        <f t="shared" si="35"/>
        <v>25</v>
      </c>
      <c r="DX20" s="50">
        <f t="shared" si="25"/>
        <v>3550.8</v>
      </c>
      <c r="DY20" s="50">
        <f t="shared" si="26"/>
        <v>3408.01</v>
      </c>
      <c r="DZ20" s="50">
        <f t="shared" si="27"/>
        <v>457.31</v>
      </c>
      <c r="EA20" s="50">
        <f t="shared" si="28"/>
        <v>480</v>
      </c>
      <c r="EB20" s="50">
        <f t="shared" si="29"/>
        <v>5447.55</v>
      </c>
      <c r="EC20" s="50">
        <f t="shared" si="30"/>
        <v>5221.76</v>
      </c>
      <c r="ED20" s="50">
        <f t="shared" si="31"/>
        <v>602.80999999999995</v>
      </c>
      <c r="EE20" s="50">
        <f t="shared" si="36"/>
        <v>588.98</v>
      </c>
      <c r="EF20" s="50"/>
      <c r="EG20" s="106"/>
      <c r="EH20" s="2"/>
      <c r="EJ20" s="64">
        <f t="shared" si="37"/>
        <v>12</v>
      </c>
      <c r="EK20" s="57">
        <f t="shared" si="38"/>
        <v>12.5</v>
      </c>
      <c r="EL20" s="2"/>
      <c r="EM20" s="2"/>
      <c r="EO20" s="33">
        <v>12</v>
      </c>
      <c r="EP20" s="33">
        <v>1602.61</v>
      </c>
      <c r="EQ20" s="33">
        <v>1537.5</v>
      </c>
      <c r="ER20" s="33">
        <v>215.16</v>
      </c>
      <c r="ES20" s="33">
        <v>113.97</v>
      </c>
      <c r="ET20" s="33">
        <v>1978.01</v>
      </c>
      <c r="EU20" s="33">
        <v>1900.37</v>
      </c>
      <c r="EV20" s="33">
        <v>249.88</v>
      </c>
      <c r="EW20" s="33">
        <v>119.1</v>
      </c>
      <c r="EX20" s="33">
        <v>1873.68</v>
      </c>
      <c r="EY20" s="33">
        <v>189.95</v>
      </c>
    </row>
    <row r="21" spans="78:155" x14ac:dyDescent="0.45">
      <c r="CD21" s="10"/>
      <c r="CK21" s="38"/>
      <c r="CL21" s="38"/>
      <c r="CO21" s="65">
        <f t="shared" si="32"/>
        <v>26</v>
      </c>
      <c r="CP21" s="114">
        <f t="shared" si="15"/>
        <v>4.1673433415980253E-2</v>
      </c>
      <c r="CQ21" s="137">
        <f>VLOOKUP($CO21,  Obsv_Dist!$B$10:$J$111, CQ$5, FALSE)</f>
        <v>3.5144000000000002E-2</v>
      </c>
      <c r="CR21" s="114">
        <f t="shared" si="16"/>
        <v>4.2892973127565966E-2</v>
      </c>
      <c r="CS21" s="137">
        <f>VLOOKUP($CO21,  Obsv_Dist!$B$10:$J$111, CS$5, FALSE)</f>
        <v>4.4991283357918702E-2</v>
      </c>
      <c r="CT21" s="114">
        <f t="shared" si="17"/>
        <v>4.1599693733348368E-2</v>
      </c>
      <c r="CU21" s="137">
        <f>VLOOKUP($CO21,  Obsv_Dist!$B$10:$J$111, CU$5, FALSE)</f>
        <v>2.4968789013732801E-2</v>
      </c>
      <c r="CV21" s="114">
        <f t="shared" si="18"/>
        <v>4.5230422165448515E-2</v>
      </c>
      <c r="CW21" s="137">
        <f>VLOOKUP($CO21,  Obsv_Dist!$B$10:$J$111, CW$5, FALSE)</f>
        <v>4.2926600000000002E-2</v>
      </c>
      <c r="CX21" s="114">
        <f t="shared" si="19"/>
        <v>4.0199445070190395E-2</v>
      </c>
      <c r="CY21" s="137">
        <f>VLOOKUP($CO21,  Obsv_Dist!$B$10:$J$111, CY$5, FALSE)</f>
        <v>4.1263102029985399E-2</v>
      </c>
      <c r="CZ21" s="114">
        <f t="shared" si="20"/>
        <v>3.4912873976834159E-2</v>
      </c>
      <c r="DA21" s="137">
        <f>VLOOKUP($CO21,  Obsv_Dist!$B$10:$J$111, DA$5, FALSE)</f>
        <v>3.0106084112541402E-2</v>
      </c>
      <c r="DB21" s="114"/>
      <c r="DC21" s="137"/>
      <c r="DD21" s="114"/>
      <c r="DE21" s="137"/>
      <c r="DF21" s="114"/>
      <c r="DG21" s="137"/>
      <c r="DI21" s="64">
        <f t="shared" si="33"/>
        <v>26</v>
      </c>
      <c r="DJ21" s="110">
        <f t="shared" si="34"/>
        <v>4.1673433415980253E-2</v>
      </c>
      <c r="DK21" s="110">
        <f t="shared" si="21"/>
        <v>4.3377464000452823E-2</v>
      </c>
      <c r="DL21" s="110">
        <f t="shared" si="21"/>
        <v>4.2892973127565966E-2</v>
      </c>
      <c r="DM21" s="110">
        <f t="shared" si="21"/>
        <v>4.1599693733348368E-2</v>
      </c>
      <c r="DN21" s="110">
        <f t="shared" si="21"/>
        <v>4.5230422165448515E-2</v>
      </c>
      <c r="DO21" s="110">
        <f t="shared" si="22"/>
        <v>4.5619911337876247E-2</v>
      </c>
      <c r="DP21" s="110">
        <f t="shared" si="23"/>
        <v>4.0199445070190395E-2</v>
      </c>
      <c r="DQ21" s="110">
        <f t="shared" si="24"/>
        <v>3.4912873976834159E-2</v>
      </c>
      <c r="DR21" s="110"/>
      <c r="DS21" s="113"/>
      <c r="DT21" s="110"/>
      <c r="DV21" s="62">
        <f>Obsv_Dist!B24</f>
        <v>26</v>
      </c>
      <c r="DW21" s="57">
        <f t="shared" si="35"/>
        <v>27</v>
      </c>
      <c r="DX21" s="50">
        <f t="shared" si="25"/>
        <v>3151.13</v>
      </c>
      <c r="DY21" s="50">
        <f t="shared" si="26"/>
        <v>3279.98</v>
      </c>
      <c r="DZ21" s="50">
        <f t="shared" si="27"/>
        <v>455.93</v>
      </c>
      <c r="EA21" s="50">
        <f t="shared" si="28"/>
        <v>454.21</v>
      </c>
      <c r="EB21" s="50">
        <f t="shared" si="29"/>
        <v>4388.46</v>
      </c>
      <c r="EC21" s="50">
        <f t="shared" si="30"/>
        <v>4426.25</v>
      </c>
      <c r="ED21" s="50">
        <f t="shared" si="31"/>
        <v>585.32000000000005</v>
      </c>
      <c r="EE21" s="50">
        <f t="shared" si="36"/>
        <v>570.1</v>
      </c>
      <c r="EF21" s="50"/>
      <c r="EG21" s="106"/>
      <c r="EH21" s="2"/>
      <c r="EJ21" s="64">
        <f t="shared" si="37"/>
        <v>13</v>
      </c>
      <c r="EK21" s="57">
        <f t="shared" si="38"/>
        <v>13.5</v>
      </c>
      <c r="EL21" s="2"/>
      <c r="EM21" s="2"/>
      <c r="EO21" s="33">
        <v>13</v>
      </c>
      <c r="EP21" s="33">
        <v>1525.35</v>
      </c>
      <c r="EQ21" s="33">
        <v>1603.36</v>
      </c>
      <c r="ER21" s="33">
        <v>222.72</v>
      </c>
      <c r="ES21" s="33">
        <v>174.39</v>
      </c>
      <c r="ET21" s="33">
        <v>2216.73</v>
      </c>
      <c r="EU21" s="33">
        <v>2244.31</v>
      </c>
      <c r="EV21" s="33">
        <v>263.62</v>
      </c>
      <c r="EW21" s="33">
        <v>190.78</v>
      </c>
      <c r="EX21" s="33">
        <v>1709.44</v>
      </c>
      <c r="EY21" s="33">
        <v>151.91</v>
      </c>
    </row>
    <row r="22" spans="78:155" x14ac:dyDescent="0.45">
      <c r="CD22" s="10"/>
      <c r="CK22" s="38"/>
      <c r="CL22" s="38"/>
      <c r="CO22" s="65">
        <f t="shared" si="32"/>
        <v>28</v>
      </c>
      <c r="CP22" s="114">
        <f t="shared" si="15"/>
        <v>3.4348945259951622E-2</v>
      </c>
      <c r="CQ22" s="137">
        <f>VLOOKUP($CO22,  Obsv_Dist!$B$10:$J$111, CQ$5, FALSE)</f>
        <v>2.67142E-2</v>
      </c>
      <c r="CR22" s="114">
        <f t="shared" si="16"/>
        <v>3.6909613640554367E-2</v>
      </c>
      <c r="CS22" s="137">
        <f>VLOOKUP($CO22,  Obsv_Dist!$B$10:$J$111, CS$5, FALSE)</f>
        <v>2.48759554780742E-2</v>
      </c>
      <c r="CT22" s="114">
        <f t="shared" si="17"/>
        <v>3.0940808291180469E-2</v>
      </c>
      <c r="CU22" s="137">
        <f>VLOOKUP($CO22,  Obsv_Dist!$B$10:$J$111, CU$5, FALSE)</f>
        <v>2.8179061886926999E-2</v>
      </c>
      <c r="CV22" s="114">
        <f t="shared" si="18"/>
        <v>3.7273361414207479E-2</v>
      </c>
      <c r="CW22" s="137">
        <f>VLOOKUP($CO22,  Obsv_Dist!$B$10:$J$111, CW$5, FALSE)</f>
        <v>2.7602499999999999E-2</v>
      </c>
      <c r="CX22" s="114">
        <f t="shared" si="19"/>
        <v>3.6727012994148524E-2</v>
      </c>
      <c r="CY22" s="137">
        <f>VLOOKUP($CO22,  Obsv_Dist!$B$10:$J$111, CY$5, FALSE)</f>
        <v>2.3318296404404901E-2</v>
      </c>
      <c r="CZ22" s="114">
        <f t="shared" si="20"/>
        <v>2.5675445612221522E-2</v>
      </c>
      <c r="DA22" s="137">
        <f>VLOOKUP($CO22,  Obsv_Dist!$B$10:$J$111, DA$5, FALSE)</f>
        <v>1.0859994129732899E-2</v>
      </c>
      <c r="DB22" s="114"/>
      <c r="DC22" s="137"/>
      <c r="DD22" s="114"/>
      <c r="DE22" s="137"/>
      <c r="DF22" s="114"/>
      <c r="DG22" s="137"/>
      <c r="DI22" s="64">
        <f t="shared" si="33"/>
        <v>28</v>
      </c>
      <c r="DJ22" s="110">
        <f t="shared" si="34"/>
        <v>3.4348945259951622E-2</v>
      </c>
      <c r="DK22" s="110">
        <f t="shared" si="21"/>
        <v>3.408841439061433E-2</v>
      </c>
      <c r="DL22" s="110">
        <f t="shared" si="21"/>
        <v>3.6909613640554367E-2</v>
      </c>
      <c r="DM22" s="110">
        <f t="shared" si="21"/>
        <v>3.0940808291180469E-2</v>
      </c>
      <c r="DN22" s="110">
        <f t="shared" si="21"/>
        <v>3.7273361414207479E-2</v>
      </c>
      <c r="DO22" s="110">
        <f t="shared" si="22"/>
        <v>3.6987351238635356E-2</v>
      </c>
      <c r="DP22" s="110">
        <f t="shared" si="23"/>
        <v>3.6727012994148524E-2</v>
      </c>
      <c r="DQ22" s="110">
        <f t="shared" si="24"/>
        <v>2.5675445612221522E-2</v>
      </c>
      <c r="DR22" s="110"/>
      <c r="DS22" s="113"/>
      <c r="DT22" s="110"/>
      <c r="DV22" s="62">
        <f>Obsv_Dist!B25</f>
        <v>28</v>
      </c>
      <c r="DW22" s="57">
        <f t="shared" si="35"/>
        <v>29</v>
      </c>
      <c r="DX22" s="50">
        <f t="shared" si="25"/>
        <v>2597.29</v>
      </c>
      <c r="DY22" s="50">
        <f t="shared" si="26"/>
        <v>2577.59</v>
      </c>
      <c r="DZ22" s="50">
        <f t="shared" si="27"/>
        <v>392.33</v>
      </c>
      <c r="EA22" s="50">
        <f t="shared" si="28"/>
        <v>337.83000000000004</v>
      </c>
      <c r="EB22" s="50">
        <f t="shared" si="29"/>
        <v>3616.43</v>
      </c>
      <c r="EC22" s="50">
        <f t="shared" si="30"/>
        <v>3588.6800000000003</v>
      </c>
      <c r="ED22" s="50">
        <f t="shared" si="31"/>
        <v>534.76</v>
      </c>
      <c r="EE22" s="50">
        <f t="shared" si="36"/>
        <v>419.26</v>
      </c>
      <c r="EF22" s="50"/>
      <c r="EG22" s="106"/>
      <c r="EH22" s="2"/>
      <c r="EJ22" s="64">
        <f t="shared" si="37"/>
        <v>14</v>
      </c>
      <c r="EK22" s="57">
        <f t="shared" si="38"/>
        <v>14.5</v>
      </c>
      <c r="EL22" s="2"/>
      <c r="EM22" s="2"/>
      <c r="EO22" s="33">
        <v>14</v>
      </c>
      <c r="EP22" s="33">
        <v>1582.83</v>
      </c>
      <c r="EQ22" s="33">
        <v>1504.09</v>
      </c>
      <c r="ER22" s="33">
        <v>251.78</v>
      </c>
      <c r="ES22" s="33">
        <v>158.76</v>
      </c>
      <c r="ET22" s="33">
        <v>2312.87</v>
      </c>
      <c r="EU22" s="33">
        <v>2224.37</v>
      </c>
      <c r="EV22" s="33">
        <v>292</v>
      </c>
      <c r="EW22" s="33">
        <v>164.68</v>
      </c>
      <c r="EX22" s="33">
        <v>1541.21</v>
      </c>
      <c r="EY22" s="33">
        <v>129.30000000000001</v>
      </c>
    </row>
    <row r="23" spans="78:155" x14ac:dyDescent="0.45">
      <c r="CD23" s="10"/>
      <c r="CK23" s="38"/>
      <c r="CL23" s="38"/>
      <c r="CO23" s="65">
        <f t="shared" si="32"/>
        <v>30</v>
      </c>
      <c r="CP23" s="114">
        <f t="shared" si="15"/>
        <v>3.5046824141927696E-2</v>
      </c>
      <c r="CQ23" s="137">
        <f>VLOOKUP($CO23,  Obsv_Dist!$B$10:$J$111, CQ$5, FALSE)</f>
        <v>2.2400300000000001E-2</v>
      </c>
      <c r="CR23" s="114">
        <f t="shared" si="16"/>
        <v>3.4885055524823405E-2</v>
      </c>
      <c r="CS23" s="137">
        <f>VLOOKUP($CO23,  Obsv_Dist!$B$10:$J$111, CS$5, FALSE)</f>
        <v>2.35684591658844E-2</v>
      </c>
      <c r="CT23" s="114">
        <f t="shared" si="17"/>
        <v>2.7064849948573954E-2</v>
      </c>
      <c r="CU23" s="137">
        <f>VLOOKUP($CO23,  Obsv_Dist!$B$10:$J$111, CU$5, FALSE)</f>
        <v>8.9174246477617004E-3</v>
      </c>
      <c r="CV23" s="114">
        <f t="shared" si="18"/>
        <v>3.1156350992512016E-2</v>
      </c>
      <c r="CW23" s="137">
        <f>VLOOKUP($CO23,  Obsv_Dist!$B$10:$J$111, CW$5, FALSE)</f>
        <v>1.9730000000000001E-2</v>
      </c>
      <c r="CX23" s="114">
        <f t="shared" si="19"/>
        <v>3.3119282437295686E-2</v>
      </c>
      <c r="CY23" s="137">
        <f>VLOOKUP($CO23,  Obsv_Dist!$B$10:$J$111, CY$5, FALSE)</f>
        <v>2.3849011543054199E-2</v>
      </c>
      <c r="CZ23" s="114">
        <f t="shared" si="20"/>
        <v>2.2738379420449959E-2</v>
      </c>
      <c r="DA23" s="137">
        <f>VLOOKUP($CO23,  Obsv_Dist!$B$10:$J$111, DA$5, FALSE)</f>
        <v>8.0506520189524994E-3</v>
      </c>
      <c r="DB23" s="114"/>
      <c r="DC23" s="137"/>
      <c r="DD23" s="114"/>
      <c r="DE23" s="137"/>
      <c r="DF23" s="114"/>
      <c r="DG23" s="137"/>
      <c r="DI23" s="64">
        <f t="shared" si="33"/>
        <v>30</v>
      </c>
      <c r="DJ23" s="110">
        <f t="shared" si="34"/>
        <v>3.5046824141927696E-2</v>
      </c>
      <c r="DK23" s="110">
        <f t="shared" si="21"/>
        <v>3.4602202424815022E-2</v>
      </c>
      <c r="DL23" s="110">
        <f t="shared" si="21"/>
        <v>3.4885055524823405E-2</v>
      </c>
      <c r="DM23" s="110">
        <f t="shared" si="21"/>
        <v>2.7064849948573954E-2</v>
      </c>
      <c r="DN23" s="110">
        <f t="shared" si="21"/>
        <v>3.1156350992512016E-2</v>
      </c>
      <c r="DO23" s="110">
        <f t="shared" si="22"/>
        <v>3.0819425852351551E-2</v>
      </c>
      <c r="DP23" s="110">
        <f t="shared" si="23"/>
        <v>3.3119282437295686E-2</v>
      </c>
      <c r="DQ23" s="110">
        <f t="shared" si="24"/>
        <v>2.2738379420449959E-2</v>
      </c>
      <c r="DR23" s="110"/>
      <c r="DS23" s="113"/>
      <c r="DT23" s="110"/>
      <c r="DV23" s="62">
        <f>Obsv_Dist!B26</f>
        <v>30</v>
      </c>
      <c r="DW23" s="57">
        <f t="shared" si="35"/>
        <v>31</v>
      </c>
      <c r="DX23" s="50">
        <f t="shared" si="25"/>
        <v>2650.06</v>
      </c>
      <c r="DY23" s="50">
        <f t="shared" si="26"/>
        <v>2616.4399999999996</v>
      </c>
      <c r="DZ23" s="50">
        <f t="shared" si="27"/>
        <v>370.81</v>
      </c>
      <c r="EA23" s="50">
        <f t="shared" si="28"/>
        <v>295.51</v>
      </c>
      <c r="EB23" s="50">
        <f t="shared" si="29"/>
        <v>3022.9300000000003</v>
      </c>
      <c r="EC23" s="50">
        <f t="shared" si="30"/>
        <v>2990.24</v>
      </c>
      <c r="ED23" s="50">
        <f t="shared" si="31"/>
        <v>482.23</v>
      </c>
      <c r="EE23" s="50">
        <f t="shared" si="36"/>
        <v>371.29999999999995</v>
      </c>
      <c r="EF23" s="50"/>
      <c r="EG23" s="106"/>
      <c r="EH23" s="2"/>
      <c r="EJ23" s="64">
        <f t="shared" si="37"/>
        <v>15</v>
      </c>
      <c r="EK23" s="57">
        <f t="shared" si="38"/>
        <v>15.5</v>
      </c>
      <c r="EL23" s="2"/>
      <c r="EM23" s="2"/>
      <c r="EO23" s="33">
        <v>15</v>
      </c>
      <c r="EP23" s="33">
        <v>1607.15</v>
      </c>
      <c r="EQ23" s="33">
        <v>1717.22</v>
      </c>
      <c r="ER23" s="33">
        <v>327.08</v>
      </c>
      <c r="ES23" s="33">
        <v>222.49</v>
      </c>
      <c r="ET23" s="33">
        <v>3341.24</v>
      </c>
      <c r="EU23" s="33">
        <v>3352.72</v>
      </c>
      <c r="EV23" s="33">
        <v>364.1</v>
      </c>
      <c r="EW23" s="33">
        <v>255.57</v>
      </c>
      <c r="EX23" s="33">
        <v>1315.01</v>
      </c>
      <c r="EY23" s="33">
        <v>108.41</v>
      </c>
    </row>
    <row r="24" spans="78:155" x14ac:dyDescent="0.45">
      <c r="CD24" s="10"/>
      <c r="CK24" s="38"/>
      <c r="CL24" s="38"/>
      <c r="CO24" s="65">
        <f t="shared" si="32"/>
        <v>32</v>
      </c>
      <c r="CP24" s="114">
        <f t="shared" si="15"/>
        <v>2.6225539854346051E-2</v>
      </c>
      <c r="CQ24" s="137">
        <f>VLOOKUP($CO24,  Obsv_Dist!$B$10:$J$111, CQ$5, FALSE)</f>
        <v>1.7928400000000001E-2</v>
      </c>
      <c r="CR24" s="114">
        <f t="shared" si="16"/>
        <v>2.5362482454456846E-2</v>
      </c>
      <c r="CS24" s="137">
        <f>VLOOKUP($CO24,  Obsv_Dist!$B$10:$J$111, CS$5, FALSE)</f>
        <v>1.8506101649456801E-2</v>
      </c>
      <c r="CT24" s="114">
        <f t="shared" si="17"/>
        <v>1.7976680139102214E-2</v>
      </c>
      <c r="CU24" s="137">
        <f>VLOOKUP($CO24,  Obsv_Dist!$B$10:$J$111, CU$5, FALSE)</f>
        <v>1.1860174781523E-2</v>
      </c>
      <c r="CV24" s="114">
        <f t="shared" si="18"/>
        <v>2.2140691858099387E-2</v>
      </c>
      <c r="CW24" s="137">
        <f>VLOOKUP($CO24,  Obsv_Dist!$B$10:$J$111, CW$5, FALSE)</f>
        <v>1.6556700000000001E-2</v>
      </c>
      <c r="CX24" s="114">
        <f t="shared" si="19"/>
        <v>2.4204005384467462E-2</v>
      </c>
      <c r="CY24" s="137">
        <f>VLOOKUP($CO24,  Obsv_Dist!$B$10:$J$111, CY$5, FALSE)</f>
        <v>1.85750298527265E-2</v>
      </c>
      <c r="CZ24" s="114">
        <f t="shared" si="20"/>
        <v>1.4754532059706463E-2</v>
      </c>
      <c r="DA24" s="137">
        <f>VLOOKUP($CO24,  Obsv_Dist!$B$10:$J$111, DA$5, FALSE)</f>
        <v>9.4762883139754006E-3</v>
      </c>
      <c r="DB24" s="114"/>
      <c r="DC24" s="137"/>
      <c r="DD24" s="114"/>
      <c r="DE24" s="137"/>
      <c r="DF24" s="114"/>
      <c r="DG24" s="137"/>
      <c r="DI24" s="64">
        <f t="shared" si="33"/>
        <v>32</v>
      </c>
      <c r="DJ24" s="110">
        <f t="shared" si="34"/>
        <v>2.6225539854346051E-2</v>
      </c>
      <c r="DK24" s="110">
        <f t="shared" si="34"/>
        <v>2.7169534445883905E-2</v>
      </c>
      <c r="DL24" s="110">
        <f t="shared" si="34"/>
        <v>2.5362482454456846E-2</v>
      </c>
      <c r="DM24" s="110">
        <f t="shared" si="34"/>
        <v>1.7976680139102214E-2</v>
      </c>
      <c r="DN24" s="110">
        <f t="shared" si="34"/>
        <v>2.2140691858099387E-2</v>
      </c>
      <c r="DO24" s="110">
        <f t="shared" si="22"/>
        <v>2.6165344595366204E-2</v>
      </c>
      <c r="DP24" s="110">
        <f t="shared" si="23"/>
        <v>2.4204005384467462E-2</v>
      </c>
      <c r="DQ24" s="110">
        <f t="shared" si="24"/>
        <v>1.4754532059706463E-2</v>
      </c>
      <c r="DR24" s="110"/>
      <c r="DS24" s="113"/>
      <c r="DT24" s="110"/>
      <c r="DV24" s="62">
        <f>Obsv_Dist!B27</f>
        <v>32</v>
      </c>
      <c r="DW24" s="57">
        <f t="shared" si="35"/>
        <v>33</v>
      </c>
      <c r="DX24" s="50">
        <f t="shared" si="25"/>
        <v>1983.04</v>
      </c>
      <c r="DY24" s="50">
        <f t="shared" si="26"/>
        <v>2054.42</v>
      </c>
      <c r="DZ24" s="50">
        <f t="shared" si="27"/>
        <v>269.59000000000003</v>
      </c>
      <c r="EA24" s="50">
        <f t="shared" si="28"/>
        <v>196.28</v>
      </c>
      <c r="EB24" s="50">
        <f t="shared" si="29"/>
        <v>2148.19</v>
      </c>
      <c r="EC24" s="50">
        <f t="shared" si="30"/>
        <v>2538.6799999999998</v>
      </c>
      <c r="ED24" s="50">
        <f t="shared" si="31"/>
        <v>352.41999999999996</v>
      </c>
      <c r="EE24" s="50">
        <f t="shared" si="36"/>
        <v>240.93</v>
      </c>
      <c r="EF24" s="50"/>
      <c r="EG24" s="106"/>
      <c r="EH24" s="2"/>
      <c r="EJ24" s="64">
        <f t="shared" si="37"/>
        <v>16</v>
      </c>
      <c r="EK24" s="57">
        <f t="shared" si="38"/>
        <v>16.5</v>
      </c>
      <c r="EL24" s="2"/>
      <c r="EM24" s="2"/>
      <c r="EO24" s="33">
        <v>16</v>
      </c>
      <c r="EP24" s="33">
        <v>1811.73</v>
      </c>
      <c r="EQ24" s="33">
        <v>1779.83</v>
      </c>
      <c r="ER24" s="33">
        <v>276.81</v>
      </c>
      <c r="ES24" s="33">
        <v>195.01</v>
      </c>
      <c r="ET24" s="33">
        <v>2873.73</v>
      </c>
      <c r="EU24" s="33">
        <v>2954.75</v>
      </c>
      <c r="EV24" s="33">
        <v>311.54000000000002</v>
      </c>
      <c r="EW24" s="33">
        <v>223.57</v>
      </c>
      <c r="EX24" s="33">
        <v>1122.1400000000001</v>
      </c>
      <c r="EY24" s="33">
        <v>89.37</v>
      </c>
    </row>
    <row r="25" spans="78:155" x14ac:dyDescent="0.45">
      <c r="CC25" s="10"/>
      <c r="CK25" s="38"/>
      <c r="CL25" s="38"/>
      <c r="CN25" s="10"/>
      <c r="CO25" s="65">
        <f t="shared" si="32"/>
        <v>34</v>
      </c>
      <c r="CP25" s="114">
        <f t="shared" si="15"/>
        <v>2.4893261693075062E-2</v>
      </c>
      <c r="CQ25" s="137">
        <f>VLOOKUP($CO25,  Obsv_Dist!$B$10:$J$111, CQ$5, FALSE)</f>
        <v>1.4765500000000001E-2</v>
      </c>
      <c r="CR25" s="114">
        <f t="shared" si="16"/>
        <v>2.7558262492614873E-2</v>
      </c>
      <c r="CS25" s="137">
        <f>VLOOKUP($CO25,  Obsv_Dist!$B$10:$J$111, CS$5, FALSE)</f>
        <v>2.2529167225425702E-2</v>
      </c>
      <c r="CT25" s="114">
        <f t="shared" si="17"/>
        <v>2.2783161562069835E-2</v>
      </c>
      <c r="CU25" s="137">
        <f>VLOOKUP($CO25,  Obsv_Dist!$B$10:$J$111, CU$5, FALSE)</f>
        <v>1.1681826288567799E-2</v>
      </c>
      <c r="CV25" s="114">
        <f t="shared" si="18"/>
        <v>2.1883643433639261E-2</v>
      </c>
      <c r="CW25" s="137">
        <f>VLOOKUP($CO25,  Obsv_Dist!$B$10:$J$111, CW$5, FALSE)</f>
        <v>1.43252E-2</v>
      </c>
      <c r="CX25" s="114">
        <f t="shared" si="19"/>
        <v>2.6502705969616226E-2</v>
      </c>
      <c r="CY25" s="137">
        <f>VLOOKUP($CO25,  Obsv_Dist!$B$10:$J$111, CY$5, FALSE)</f>
        <v>2.1261775242138702E-2</v>
      </c>
      <c r="CZ25" s="114">
        <f t="shared" si="20"/>
        <v>1.8396469641538293E-2</v>
      </c>
      <c r="DA25" s="137">
        <f>VLOOKUP($CO25,  Obsv_Dist!$B$10:$J$111, DA$5, FALSE)</f>
        <v>9.3504968761792002E-3</v>
      </c>
      <c r="DB25" s="114"/>
      <c r="DC25" s="137"/>
      <c r="DD25" s="114"/>
      <c r="DE25" s="137"/>
      <c r="DF25" s="114"/>
      <c r="DG25" s="137"/>
      <c r="DI25" s="64">
        <f t="shared" si="33"/>
        <v>34</v>
      </c>
      <c r="DJ25" s="110">
        <f t="shared" si="34"/>
        <v>2.4893261693075062E-2</v>
      </c>
      <c r="DK25" s="110">
        <f t="shared" si="34"/>
        <v>2.535534030092506E-2</v>
      </c>
      <c r="DL25" s="110">
        <f t="shared" si="34"/>
        <v>2.7558262492614873E-2</v>
      </c>
      <c r="DM25" s="110">
        <f t="shared" si="34"/>
        <v>2.2783161562069835E-2</v>
      </c>
      <c r="DN25" s="110">
        <f t="shared" si="34"/>
        <v>2.1883643433639261E-2</v>
      </c>
      <c r="DO25" s="110">
        <f t="shared" si="22"/>
        <v>2.1979289359019761E-2</v>
      </c>
      <c r="DP25" s="110">
        <f t="shared" si="23"/>
        <v>2.6502705969616226E-2</v>
      </c>
      <c r="DQ25" s="110">
        <f t="shared" si="24"/>
        <v>1.8396469641538293E-2</v>
      </c>
      <c r="DR25" s="110"/>
      <c r="DS25" s="113"/>
      <c r="DT25" s="110"/>
      <c r="DV25" s="62">
        <f>Obsv_Dist!B28</f>
        <v>34</v>
      </c>
      <c r="DW25" s="57">
        <f t="shared" si="35"/>
        <v>35</v>
      </c>
      <c r="DX25" s="50">
        <f t="shared" si="25"/>
        <v>1882.3</v>
      </c>
      <c r="DY25" s="50">
        <f t="shared" si="26"/>
        <v>1917.2400000000002</v>
      </c>
      <c r="DZ25" s="50">
        <f t="shared" si="27"/>
        <v>292.93</v>
      </c>
      <c r="EA25" s="50">
        <f t="shared" si="28"/>
        <v>248.76</v>
      </c>
      <c r="EB25" s="50">
        <f t="shared" si="29"/>
        <v>2123.25</v>
      </c>
      <c r="EC25" s="50">
        <f t="shared" si="30"/>
        <v>2132.5299999999997</v>
      </c>
      <c r="ED25" s="50">
        <f t="shared" si="31"/>
        <v>385.89</v>
      </c>
      <c r="EE25" s="50">
        <f t="shared" si="36"/>
        <v>300.39999999999998</v>
      </c>
      <c r="EF25" s="50"/>
      <c r="EG25" s="106"/>
      <c r="EH25" s="2"/>
      <c r="EJ25" s="64">
        <f t="shared" si="37"/>
        <v>17</v>
      </c>
      <c r="EK25" s="57">
        <f t="shared" si="38"/>
        <v>17.5</v>
      </c>
      <c r="EL25" s="2"/>
      <c r="EM25" s="2"/>
      <c r="EO25" s="33">
        <v>17</v>
      </c>
      <c r="EP25" s="33">
        <v>1776.52</v>
      </c>
      <c r="EQ25" s="33">
        <v>1699.18</v>
      </c>
      <c r="ER25" s="33">
        <v>307.58999999999997</v>
      </c>
      <c r="ES25" s="33">
        <v>248.64</v>
      </c>
      <c r="ET25" s="33">
        <v>3364.51</v>
      </c>
      <c r="EU25" s="33">
        <v>3152.37</v>
      </c>
      <c r="EV25" s="33">
        <v>336.83</v>
      </c>
      <c r="EW25" s="33">
        <v>299.14999999999998</v>
      </c>
      <c r="EX25" s="33">
        <v>953.17</v>
      </c>
      <c r="EY25" s="33">
        <v>74.86</v>
      </c>
    </row>
    <row r="26" spans="78:155" x14ac:dyDescent="0.45">
      <c r="CC26" s="10"/>
      <c r="CK26" s="38"/>
      <c r="CL26" s="38"/>
      <c r="CN26" s="10"/>
      <c r="CO26" s="65">
        <f t="shared" si="32"/>
        <v>36</v>
      </c>
      <c r="CP26" s="114">
        <f t="shared" si="15"/>
        <v>2.2507222127296708E-2</v>
      </c>
      <c r="CQ26" s="137">
        <f>VLOOKUP($CO26,  Obsv_Dist!$B$10:$J$111, CQ$5, FALSE)</f>
        <v>1.3447300000000001E-2</v>
      </c>
      <c r="CR26" s="114">
        <f t="shared" si="16"/>
        <v>2.7021077230494808E-2</v>
      </c>
      <c r="CS26" s="137">
        <f>VLOOKUP($CO26,  Obsv_Dist!$B$10:$J$111, CS$5, FALSE)</f>
        <v>1.52541236422153E-2</v>
      </c>
      <c r="CT26" s="114">
        <f t="shared" si="17"/>
        <v>2.4519649515184663E-2</v>
      </c>
      <c r="CU26" s="137">
        <f>VLOOKUP($CO26,  Obsv_Dist!$B$10:$J$111, CU$5, FALSE)</f>
        <v>1.2261458890672299E-2</v>
      </c>
      <c r="CV26" s="114">
        <f t="shared" si="18"/>
        <v>1.6871817557046413E-2</v>
      </c>
      <c r="CW26" s="137">
        <f>VLOOKUP($CO26,  Obsv_Dist!$B$10:$J$111, CW$5, FALSE)</f>
        <v>1.25705E-2</v>
      </c>
      <c r="CX26" s="114">
        <f t="shared" si="19"/>
        <v>2.3922419713744134E-2</v>
      </c>
      <c r="CY26" s="137">
        <f>VLOOKUP($CO26,  Obsv_Dist!$B$10:$J$111, CY$5, FALSE)</f>
        <v>1.54239087169961E-2</v>
      </c>
      <c r="CZ26" s="114">
        <f t="shared" si="20"/>
        <v>1.9938490632130622E-2</v>
      </c>
      <c r="DA26" s="137">
        <f>VLOOKUP($CO26,  Obsv_Dist!$B$10:$J$111, DA$5, FALSE)</f>
        <v>1.0231036940752201E-2</v>
      </c>
      <c r="DB26" s="114"/>
      <c r="DC26" s="137"/>
      <c r="DD26" s="114"/>
      <c r="DE26" s="137"/>
      <c r="DF26" s="114"/>
      <c r="DG26" s="137"/>
      <c r="DI26" s="64">
        <f t="shared" si="33"/>
        <v>36</v>
      </c>
      <c r="DJ26" s="110">
        <f t="shared" si="34"/>
        <v>2.2507222127296708E-2</v>
      </c>
      <c r="DK26" s="110">
        <f t="shared" si="34"/>
        <v>2.2458818930252318E-2</v>
      </c>
      <c r="DL26" s="110">
        <f t="shared" si="34"/>
        <v>2.7021077230494808E-2</v>
      </c>
      <c r="DM26" s="110">
        <f t="shared" si="34"/>
        <v>2.4519649515184663E-2</v>
      </c>
      <c r="DN26" s="110">
        <f t="shared" si="34"/>
        <v>1.6871817557046413E-2</v>
      </c>
      <c r="DO26" s="110">
        <f t="shared" si="22"/>
        <v>1.6263105450045001E-2</v>
      </c>
      <c r="DP26" s="110">
        <f t="shared" si="23"/>
        <v>2.3922419713744134E-2</v>
      </c>
      <c r="DQ26" s="110">
        <f t="shared" si="24"/>
        <v>1.9938490632130622E-2</v>
      </c>
      <c r="DR26" s="110"/>
      <c r="DS26" s="113"/>
      <c r="DT26" s="110"/>
      <c r="DV26" s="62">
        <f>Obsv_Dist!B29</f>
        <v>36</v>
      </c>
      <c r="DW26" s="57">
        <f t="shared" si="35"/>
        <v>37</v>
      </c>
      <c r="DX26" s="50">
        <f t="shared" si="25"/>
        <v>1701.88</v>
      </c>
      <c r="DY26" s="50">
        <f t="shared" si="26"/>
        <v>1698.22</v>
      </c>
      <c r="DZ26" s="50">
        <f t="shared" si="27"/>
        <v>287.22000000000003</v>
      </c>
      <c r="EA26" s="50">
        <f t="shared" si="28"/>
        <v>267.72000000000003</v>
      </c>
      <c r="EB26" s="50">
        <f t="shared" si="29"/>
        <v>1636.98</v>
      </c>
      <c r="EC26" s="50">
        <f t="shared" si="30"/>
        <v>1577.92</v>
      </c>
      <c r="ED26" s="50">
        <f t="shared" si="31"/>
        <v>348.32</v>
      </c>
      <c r="EE26" s="50">
        <f t="shared" si="36"/>
        <v>325.58000000000004</v>
      </c>
      <c r="EF26" s="50"/>
      <c r="EG26" s="106"/>
      <c r="EH26" s="2"/>
      <c r="EJ26" s="64">
        <f t="shared" si="37"/>
        <v>18</v>
      </c>
      <c r="EK26" s="57">
        <f t="shared" si="38"/>
        <v>18.5</v>
      </c>
      <c r="EL26" s="2"/>
      <c r="EM26" s="2"/>
      <c r="EO26" s="33">
        <v>18</v>
      </c>
      <c r="EP26" s="33">
        <v>1690.26</v>
      </c>
      <c r="EQ26" s="33">
        <v>1542.63</v>
      </c>
      <c r="ER26" s="33">
        <v>288.79000000000002</v>
      </c>
      <c r="ES26" s="33">
        <v>270.64999999999998</v>
      </c>
      <c r="ET26" s="33">
        <v>3597.12</v>
      </c>
      <c r="EU26" s="33">
        <v>3116.87</v>
      </c>
      <c r="EV26" s="33">
        <v>332.26</v>
      </c>
      <c r="EW26" s="33">
        <v>327.22000000000003</v>
      </c>
      <c r="EX26" s="33">
        <v>825.64</v>
      </c>
      <c r="EY26" s="33">
        <v>63.56</v>
      </c>
    </row>
    <row r="27" spans="78:155" x14ac:dyDescent="0.45">
      <c r="CC27" s="10"/>
      <c r="CN27" s="10"/>
      <c r="CO27" s="65">
        <f t="shared" si="32"/>
        <v>38</v>
      </c>
      <c r="CP27" s="114">
        <f t="shared" si="15"/>
        <v>2.519994752352845E-2</v>
      </c>
      <c r="CQ27" s="137">
        <f>VLOOKUP($CO27,  Obsv_Dist!$B$10:$J$111, CQ$5, FALSE)</f>
        <v>1.3529899999999999E-2</v>
      </c>
      <c r="CR27" s="114">
        <f t="shared" si="16"/>
        <v>2.6232703763495475E-2</v>
      </c>
      <c r="CS27" s="137">
        <f>VLOOKUP($CO27,  Obsv_Dist!$B$10:$J$111, CS$5, FALSE)</f>
        <v>1.5421751374547399E-2</v>
      </c>
      <c r="CT27" s="114">
        <f t="shared" si="17"/>
        <v>2.170060419889382E-2</v>
      </c>
      <c r="CU27" s="137">
        <f>VLOOKUP($CO27,  Obsv_Dist!$B$10:$J$111, CU$5, FALSE)</f>
        <v>9.5862314963438E-3</v>
      </c>
      <c r="CV27" s="114">
        <f t="shared" si="18"/>
        <v>1.3890818527110474E-2</v>
      </c>
      <c r="CW27" s="137">
        <f>VLOOKUP($CO27,  Obsv_Dist!$B$10:$J$111, CW$5, FALSE)</f>
        <v>1.16057E-2</v>
      </c>
      <c r="CX27" s="114">
        <f t="shared" si="19"/>
        <v>2.4672399109914572E-2</v>
      </c>
      <c r="CY27" s="137">
        <f>VLOOKUP($CO27,  Obsv_Dist!$B$10:$J$111, CY$5, FALSE)</f>
        <v>1.43293087435319E-2</v>
      </c>
      <c r="CZ27" s="114">
        <f t="shared" si="20"/>
        <v>1.9127674193868415E-2</v>
      </c>
      <c r="DA27" s="137">
        <f>VLOOKUP($CO27,  Obsv_Dist!$B$10:$J$111, DA$5, FALSE)</f>
        <v>8.9731225627908001E-3</v>
      </c>
      <c r="DB27" s="114"/>
      <c r="DC27" s="137"/>
      <c r="DD27" s="114"/>
      <c r="DE27" s="137"/>
      <c r="DF27" s="114"/>
      <c r="DG27" s="137"/>
      <c r="DI27" s="64">
        <f t="shared" si="33"/>
        <v>38</v>
      </c>
      <c r="DJ27" s="110">
        <f t="shared" si="34"/>
        <v>2.519994752352845E-2</v>
      </c>
      <c r="DK27" s="110">
        <f t="shared" si="34"/>
        <v>2.5085551989530098E-2</v>
      </c>
      <c r="DL27" s="110">
        <f t="shared" si="34"/>
        <v>2.6232703763495475E-2</v>
      </c>
      <c r="DM27" s="110">
        <f t="shared" si="34"/>
        <v>2.170060419889382E-2</v>
      </c>
      <c r="DN27" s="110">
        <f t="shared" si="34"/>
        <v>1.3890818527110474E-2</v>
      </c>
      <c r="DO27" s="110">
        <f t="shared" si="22"/>
        <v>1.4602185097128026E-2</v>
      </c>
      <c r="DP27" s="110">
        <f t="shared" si="23"/>
        <v>2.4672399109914572E-2</v>
      </c>
      <c r="DQ27" s="110">
        <f t="shared" si="24"/>
        <v>1.9127674193868415E-2</v>
      </c>
      <c r="DR27" s="110"/>
      <c r="DS27" s="113"/>
      <c r="DT27" s="110"/>
      <c r="DV27" s="62">
        <f>Obsv_Dist!B30</f>
        <v>38</v>
      </c>
      <c r="DW27" s="57">
        <f t="shared" si="35"/>
        <v>39</v>
      </c>
      <c r="DX27" s="50">
        <f t="shared" si="25"/>
        <v>1905.49</v>
      </c>
      <c r="DY27" s="50">
        <f t="shared" si="26"/>
        <v>1896.84</v>
      </c>
      <c r="DZ27" s="50">
        <f t="shared" si="27"/>
        <v>278.83999999999997</v>
      </c>
      <c r="EA27" s="50">
        <f t="shared" si="28"/>
        <v>236.94</v>
      </c>
      <c r="EB27" s="50">
        <f t="shared" si="29"/>
        <v>1347.75</v>
      </c>
      <c r="EC27" s="50">
        <f t="shared" si="30"/>
        <v>1416.77</v>
      </c>
      <c r="ED27" s="50">
        <f t="shared" si="31"/>
        <v>359.24</v>
      </c>
      <c r="EE27" s="50">
        <f t="shared" si="36"/>
        <v>312.34000000000003</v>
      </c>
      <c r="EF27" s="50"/>
      <c r="EG27" s="106"/>
      <c r="EH27" s="2"/>
      <c r="EJ27" s="64">
        <f t="shared" si="37"/>
        <v>19</v>
      </c>
      <c r="EK27" s="57">
        <f t="shared" si="38"/>
        <v>19.5</v>
      </c>
      <c r="EL27" s="2"/>
      <c r="EM27" s="2"/>
      <c r="EO27" s="33">
        <v>19</v>
      </c>
      <c r="EP27" s="33">
        <v>1908.52</v>
      </c>
      <c r="EQ27" s="33">
        <v>1818.95</v>
      </c>
      <c r="ER27" s="33">
        <v>349.99</v>
      </c>
      <c r="ES27" s="33">
        <v>297.98</v>
      </c>
      <c r="ET27" s="33">
        <v>4215.82</v>
      </c>
      <c r="EU27" s="33">
        <v>4459.97</v>
      </c>
      <c r="EV27" s="33">
        <v>387.45</v>
      </c>
      <c r="EW27" s="33">
        <v>362.58</v>
      </c>
      <c r="EX27" s="33">
        <v>683.85</v>
      </c>
      <c r="EY27" s="33">
        <v>55.28</v>
      </c>
    </row>
    <row r="28" spans="78:155" x14ac:dyDescent="0.45">
      <c r="CC28" s="10"/>
      <c r="CN28" s="10"/>
      <c r="CO28" s="65">
        <f t="shared" si="32"/>
        <v>40</v>
      </c>
      <c r="CP28" s="114">
        <f t="shared" si="15"/>
        <v>2.3604229011130618E-2</v>
      </c>
      <c r="CQ28" s="137">
        <f>VLOOKUP($CO28,  Obsv_Dist!$B$10:$J$111, CQ$5, FALSE)</f>
        <v>1.36127E-2</v>
      </c>
      <c r="CR28" s="114">
        <f t="shared" si="16"/>
        <v>2.6074652758178187E-2</v>
      </c>
      <c r="CS28" s="137">
        <f>VLOOKUP($CO28,  Obsv_Dist!$B$10:$J$111, CS$5, FALSE)</f>
        <v>9.8900362075900992E-3</v>
      </c>
      <c r="CT28" s="114">
        <f t="shared" si="17"/>
        <v>1.7202770687423929E-2</v>
      </c>
      <c r="CU28" s="137">
        <f>VLOOKUP($CO28,  Obsv_Dist!$B$10:$J$111, CU$5, FALSE)</f>
        <v>1.5962190119493399E-2</v>
      </c>
      <c r="CV28" s="114">
        <f t="shared" si="18"/>
        <v>1.2663499907033818E-2</v>
      </c>
      <c r="CW28" s="137">
        <f>VLOOKUP($CO28,  Obsv_Dist!$B$10:$J$111, CW$5, FALSE)</f>
        <v>1.09388E-2</v>
      </c>
      <c r="CX28" s="114">
        <f t="shared" si="19"/>
        <v>2.4284360319771443E-2</v>
      </c>
      <c r="CY28" s="137">
        <f>VLOOKUP($CO28,  Obsv_Dist!$B$10:$J$111, CY$5, FALSE)</f>
        <v>1.07469815576489E-2</v>
      </c>
      <c r="CZ28" s="114">
        <f t="shared" si="20"/>
        <v>1.6377389734475986E-2</v>
      </c>
      <c r="DA28" s="137">
        <f>VLOOKUP($CO28,  Obsv_Dist!$B$10:$J$111, DA$5, FALSE)</f>
        <v>1.1237368443121299E-2</v>
      </c>
      <c r="DB28" s="114"/>
      <c r="DC28" s="137"/>
      <c r="DD28" s="114"/>
      <c r="DE28" s="137"/>
      <c r="DF28" s="114"/>
      <c r="DG28" s="137"/>
      <c r="DI28" s="64">
        <f t="shared" si="33"/>
        <v>40</v>
      </c>
      <c r="DJ28" s="110">
        <f t="shared" si="34"/>
        <v>2.3604229011130618E-2</v>
      </c>
      <c r="DK28" s="110">
        <f t="shared" si="34"/>
        <v>2.4541611144055852E-2</v>
      </c>
      <c r="DL28" s="110">
        <f t="shared" si="34"/>
        <v>2.6074652758178187E-2</v>
      </c>
      <c r="DM28" s="110">
        <f t="shared" si="34"/>
        <v>1.7202770687423929E-2</v>
      </c>
      <c r="DN28" s="110">
        <f t="shared" si="34"/>
        <v>1.2663499907033818E-2</v>
      </c>
      <c r="DO28" s="110">
        <f t="shared" si="22"/>
        <v>1.2741727555055156E-2</v>
      </c>
      <c r="DP28" s="110">
        <f t="shared" si="23"/>
        <v>2.4284360319771443E-2</v>
      </c>
      <c r="DQ28" s="110">
        <f t="shared" si="24"/>
        <v>1.6377389734475986E-2</v>
      </c>
      <c r="DR28" s="110"/>
      <c r="DS28" s="113"/>
      <c r="DT28" s="110"/>
      <c r="DV28" s="62">
        <f>Obsv_Dist!B31</f>
        <v>40</v>
      </c>
      <c r="DW28" s="57">
        <f t="shared" si="35"/>
        <v>41</v>
      </c>
      <c r="DX28" s="50">
        <f t="shared" si="25"/>
        <v>1784.83</v>
      </c>
      <c r="DY28" s="50">
        <f t="shared" si="26"/>
        <v>1855.71</v>
      </c>
      <c r="DZ28" s="50">
        <f t="shared" si="27"/>
        <v>277.15999999999997</v>
      </c>
      <c r="EA28" s="50">
        <f t="shared" si="28"/>
        <v>187.82999999999998</v>
      </c>
      <c r="EB28" s="50">
        <f t="shared" si="29"/>
        <v>1228.67</v>
      </c>
      <c r="EC28" s="50">
        <f t="shared" si="30"/>
        <v>1236.26</v>
      </c>
      <c r="ED28" s="50">
        <f t="shared" si="31"/>
        <v>353.59000000000003</v>
      </c>
      <c r="EE28" s="50">
        <f t="shared" si="36"/>
        <v>267.43</v>
      </c>
      <c r="EF28" s="50"/>
      <c r="EG28" s="106"/>
      <c r="EH28" s="2"/>
      <c r="EJ28" s="64">
        <f t="shared" si="37"/>
        <v>20</v>
      </c>
      <c r="EK28" s="57">
        <f t="shared" si="38"/>
        <v>20.5</v>
      </c>
      <c r="EL28" s="2"/>
      <c r="EM28" s="2"/>
      <c r="EO28" s="33">
        <v>20</v>
      </c>
      <c r="EP28" s="33">
        <v>2068.75</v>
      </c>
      <c r="EQ28" s="33">
        <v>2016.6</v>
      </c>
      <c r="ER28" s="33">
        <v>301.69</v>
      </c>
      <c r="ES28" s="33">
        <v>330.85</v>
      </c>
      <c r="ET28" s="33">
        <v>4038.05</v>
      </c>
      <c r="EU28" s="33">
        <v>4223.75</v>
      </c>
      <c r="EV28" s="33">
        <v>355.58</v>
      </c>
      <c r="EW28" s="33">
        <v>406.53</v>
      </c>
      <c r="EX28" s="33">
        <v>587.59</v>
      </c>
      <c r="EY28" s="33">
        <v>48.4</v>
      </c>
    </row>
    <row r="29" spans="78:155" x14ac:dyDescent="0.45">
      <c r="BZ29" s="38"/>
      <c r="CA29" s="38"/>
      <c r="CO29" s="65">
        <f t="shared" si="32"/>
        <v>42</v>
      </c>
      <c r="CP29" s="114">
        <f t="shared" si="15"/>
        <v>1.9329671265587548E-2</v>
      </c>
      <c r="CQ29" s="137">
        <f>VLOOKUP($CO29,  Obsv_Dist!$B$10:$J$111, CQ$5, FALSE)</f>
        <v>1.36954E-2</v>
      </c>
      <c r="CR29" s="114">
        <f t="shared" si="16"/>
        <v>2.1381102368130889E-2</v>
      </c>
      <c r="CS29" s="137">
        <f>VLOOKUP($CO29,  Obsv_Dist!$B$10:$J$111, CS$5, FALSE)</f>
        <v>7.9120289660721006E-3</v>
      </c>
      <c r="CT29" s="114">
        <f t="shared" si="17"/>
        <v>1.8345775416056476E-2</v>
      </c>
      <c r="CU29" s="137">
        <f>VLOOKUP($CO29,  Obsv_Dist!$B$10:$J$111, CU$5, FALSE)</f>
        <v>3.2548599964330001E-3</v>
      </c>
      <c r="CV29" s="114">
        <f t="shared" si="18"/>
        <v>1.10156690288187E-2</v>
      </c>
      <c r="CW29" s="137">
        <f>VLOOKUP($CO29,  Obsv_Dist!$B$10:$J$111, CW$5, FALSE)</f>
        <v>1.0271199999999999E-2</v>
      </c>
      <c r="CX29" s="114">
        <f t="shared" si="19"/>
        <v>1.9196588005824019E-2</v>
      </c>
      <c r="CY29" s="137">
        <f>VLOOKUP($CO29,  Obsv_Dist!$B$10:$J$111, CY$5, FALSE)</f>
        <v>1.0216266418999601E-2</v>
      </c>
      <c r="CZ29" s="114">
        <f t="shared" si="20"/>
        <v>1.672094564222908E-2</v>
      </c>
      <c r="DA29" s="137">
        <f>VLOOKUP($CO29,  Obsv_Dist!$B$10:$J$111, DA$5, FALSE)</f>
        <v>4.4446308021300002E-3</v>
      </c>
      <c r="DB29" s="114"/>
      <c r="DC29" s="137"/>
      <c r="DD29" s="114"/>
      <c r="DE29" s="137"/>
      <c r="DF29" s="114"/>
      <c r="DG29" s="137"/>
      <c r="DI29" s="64">
        <f t="shared" si="33"/>
        <v>42</v>
      </c>
      <c r="DJ29" s="110">
        <f t="shared" si="34"/>
        <v>1.9329671265587548E-2</v>
      </c>
      <c r="DK29" s="110">
        <f t="shared" si="34"/>
        <v>1.932252981028592E-2</v>
      </c>
      <c r="DL29" s="110">
        <f t="shared" si="34"/>
        <v>2.1381102368130889E-2</v>
      </c>
      <c r="DM29" s="110">
        <f t="shared" si="34"/>
        <v>1.8345775416056476E-2</v>
      </c>
      <c r="DN29" s="110">
        <f t="shared" si="34"/>
        <v>1.10156690288187E-2</v>
      </c>
      <c r="DO29" s="110">
        <f t="shared" si="22"/>
        <v>1.0695028431988121E-2</v>
      </c>
      <c r="DP29" s="110">
        <f t="shared" si="23"/>
        <v>1.9196588005824019E-2</v>
      </c>
      <c r="DQ29" s="110">
        <f t="shared" si="24"/>
        <v>1.672094564222908E-2</v>
      </c>
      <c r="DR29" s="110"/>
      <c r="DS29" s="113"/>
      <c r="DT29" s="110"/>
      <c r="DV29" s="62">
        <f>Obsv_Dist!B32</f>
        <v>42</v>
      </c>
      <c r="DW29" s="57">
        <f t="shared" si="35"/>
        <v>43</v>
      </c>
      <c r="DX29" s="50">
        <f t="shared" si="25"/>
        <v>1461.61</v>
      </c>
      <c r="DY29" s="50">
        <f t="shared" si="26"/>
        <v>1461.0700000000002</v>
      </c>
      <c r="DZ29" s="50">
        <f t="shared" si="27"/>
        <v>227.26999999999998</v>
      </c>
      <c r="EA29" s="50">
        <f t="shared" si="28"/>
        <v>200.31</v>
      </c>
      <c r="EB29" s="50">
        <f t="shared" si="29"/>
        <v>1068.79</v>
      </c>
      <c r="EC29" s="50">
        <f t="shared" si="30"/>
        <v>1037.68</v>
      </c>
      <c r="ED29" s="50">
        <f t="shared" si="31"/>
        <v>279.51</v>
      </c>
      <c r="EE29" s="50">
        <f t="shared" si="36"/>
        <v>273.03999999999996</v>
      </c>
      <c r="EF29" s="50"/>
      <c r="EG29" s="106"/>
      <c r="EH29" s="2"/>
      <c r="EJ29" s="64">
        <f t="shared" si="37"/>
        <v>21</v>
      </c>
      <c r="EK29" s="57">
        <f t="shared" si="38"/>
        <v>21.5</v>
      </c>
      <c r="EL29" s="2"/>
      <c r="EM29" s="2"/>
      <c r="EO29" s="33">
        <v>21</v>
      </c>
      <c r="EP29" s="33">
        <v>2175.4699999999998</v>
      </c>
      <c r="EQ29" s="33">
        <v>2214.36</v>
      </c>
      <c r="ER29" s="33">
        <v>262.48</v>
      </c>
      <c r="ES29" s="33">
        <v>265.58</v>
      </c>
      <c r="ET29" s="33">
        <v>2972.59</v>
      </c>
      <c r="EU29" s="33">
        <v>3102.35</v>
      </c>
      <c r="EV29" s="33">
        <v>322.48</v>
      </c>
      <c r="EW29" s="33">
        <v>318.33999999999997</v>
      </c>
      <c r="EX29" s="33">
        <v>518.16999999999996</v>
      </c>
      <c r="EY29" s="33">
        <v>39.24</v>
      </c>
    </row>
    <row r="30" spans="78:155" x14ac:dyDescent="0.45">
      <c r="CO30" s="65">
        <f t="shared" si="32"/>
        <v>44</v>
      </c>
      <c r="CP30" s="114">
        <f t="shared" si="15"/>
        <v>1.6690374534945786E-2</v>
      </c>
      <c r="CQ30" s="137">
        <f>VLOOKUP($CO30,  Obsv_Dist!$B$10:$J$111, CQ$5, FALSE)</f>
        <v>1.3778E-2</v>
      </c>
      <c r="CR30" s="114">
        <f t="shared" si="16"/>
        <v>1.8333916616805331E-2</v>
      </c>
      <c r="CS30" s="137">
        <f>VLOOKUP($CO30,  Obsv_Dist!$B$10:$J$111, CS$5, FALSE)</f>
        <v>9.4542041035268008E-3</v>
      </c>
      <c r="CT30" s="114">
        <f t="shared" si="17"/>
        <v>1.6647753968232169E-2</v>
      </c>
      <c r="CU30" s="137">
        <f>VLOOKUP($CO30,  Obsv_Dist!$B$10:$J$111, CU$5, FALSE)</f>
        <v>4.0574282147315E-3</v>
      </c>
      <c r="CV30" s="114">
        <f t="shared" si="18"/>
        <v>9.2170515247073682E-3</v>
      </c>
      <c r="CW30" s="137">
        <f>VLOOKUP($CO30,  Obsv_Dist!$B$10:$J$111, CW$5, FALSE)</f>
        <v>1.0003400000000001E-2</v>
      </c>
      <c r="CX30" s="114">
        <f t="shared" si="19"/>
        <v>1.5813439191231016E-2</v>
      </c>
      <c r="CY30" s="137">
        <f>VLOOKUP($CO30,  Obsv_Dist!$B$10:$J$111, CY$5, FALSE)</f>
        <v>9.8513997611781E-3</v>
      </c>
      <c r="CZ30" s="114">
        <f t="shared" si="20"/>
        <v>1.6382288927456422E-2</v>
      </c>
      <c r="DA30" s="137">
        <f>VLOOKUP($CO30,  Obsv_Dist!$B$10:$J$111, DA$5, FALSE)</f>
        <v>3.5221602582917E-3</v>
      </c>
      <c r="DB30" s="114"/>
      <c r="DC30" s="137"/>
      <c r="DD30" s="114"/>
      <c r="DE30" s="137"/>
      <c r="DF30" s="114"/>
      <c r="DG30" s="137"/>
      <c r="DI30" s="64">
        <f t="shared" si="33"/>
        <v>44</v>
      </c>
      <c r="DJ30" s="110">
        <f t="shared" si="34"/>
        <v>1.6690374534945786E-2</v>
      </c>
      <c r="DK30" s="110">
        <f t="shared" si="34"/>
        <v>1.713076427854638E-2</v>
      </c>
      <c r="DL30" s="110">
        <f t="shared" si="34"/>
        <v>1.8333916616805331E-2</v>
      </c>
      <c r="DM30" s="110">
        <f t="shared" si="34"/>
        <v>1.6647753968232169E-2</v>
      </c>
      <c r="DN30" s="110">
        <f t="shared" si="34"/>
        <v>9.2170515247073682E-3</v>
      </c>
      <c r="DO30" s="110">
        <f t="shared" si="22"/>
        <v>9.5412994570856953E-3</v>
      </c>
      <c r="DP30" s="110">
        <f t="shared" si="23"/>
        <v>1.5813439191231016E-2</v>
      </c>
      <c r="DQ30" s="110">
        <f t="shared" si="24"/>
        <v>1.6382288927456422E-2</v>
      </c>
      <c r="DR30" s="110"/>
      <c r="DS30" s="113"/>
      <c r="DT30" s="110"/>
      <c r="DV30" s="62">
        <f>Obsv_Dist!B33</f>
        <v>44</v>
      </c>
      <c r="DW30" s="57">
        <f t="shared" si="35"/>
        <v>45</v>
      </c>
      <c r="DX30" s="50">
        <f t="shared" si="25"/>
        <v>1262.04</v>
      </c>
      <c r="DY30" s="50">
        <f t="shared" si="26"/>
        <v>1295.3399999999999</v>
      </c>
      <c r="DZ30" s="50">
        <f t="shared" si="27"/>
        <v>194.88</v>
      </c>
      <c r="EA30" s="50">
        <f t="shared" si="28"/>
        <v>181.77</v>
      </c>
      <c r="EB30" s="50">
        <f t="shared" si="29"/>
        <v>894.28</v>
      </c>
      <c r="EC30" s="50">
        <f t="shared" si="30"/>
        <v>925.74</v>
      </c>
      <c r="ED30" s="50">
        <f t="shared" si="31"/>
        <v>230.25</v>
      </c>
      <c r="EE30" s="50">
        <f t="shared" si="36"/>
        <v>267.51</v>
      </c>
      <c r="EF30" s="50"/>
      <c r="EG30" s="106"/>
      <c r="EH30" s="2"/>
      <c r="EJ30" s="64">
        <f t="shared" si="37"/>
        <v>22</v>
      </c>
      <c r="EK30" s="57">
        <f t="shared" si="38"/>
        <v>22.5</v>
      </c>
      <c r="EL30" s="2"/>
      <c r="EM30" s="2"/>
      <c r="EO30" s="33">
        <v>22</v>
      </c>
      <c r="EP30" s="33">
        <v>1978.2</v>
      </c>
      <c r="EQ30" s="33">
        <v>2060.1999999999998</v>
      </c>
      <c r="ER30" s="33">
        <v>228.86</v>
      </c>
      <c r="ES30" s="33">
        <v>206.7</v>
      </c>
      <c r="ET30" s="33">
        <v>3335.21</v>
      </c>
      <c r="EU30" s="33">
        <v>3171.37</v>
      </c>
      <c r="EV30" s="33">
        <v>290.83</v>
      </c>
      <c r="EW30" s="33">
        <v>292.39</v>
      </c>
      <c r="EX30" s="33">
        <v>432.98</v>
      </c>
      <c r="EY30" s="33">
        <v>34.090000000000003</v>
      </c>
    </row>
    <row r="31" spans="78:155" x14ac:dyDescent="0.45">
      <c r="CO31" s="65">
        <f t="shared" si="32"/>
        <v>46</v>
      </c>
      <c r="CP31" s="114">
        <f t="shared" si="15"/>
        <v>1.4920748361036009E-2</v>
      </c>
      <c r="CQ31" s="137">
        <f>VLOOKUP($CO31,  Obsv_Dist!$B$10:$J$111, CQ$5, FALSE)</f>
        <v>1.3860900000000001E-2</v>
      </c>
      <c r="CR31" s="114">
        <f t="shared" si="16"/>
        <v>1.8205029785088259E-2</v>
      </c>
      <c r="CS31" s="137">
        <f>VLOOKUP($CO31,  Obsv_Dist!$B$10:$J$111, CS$5, FALSE)</f>
        <v>7.2415180367439002E-3</v>
      </c>
      <c r="CT31" s="114">
        <f t="shared" si="17"/>
        <v>2.0080431630824132E-2</v>
      </c>
      <c r="CU31" s="137">
        <f>VLOOKUP($CO31,  Obsv_Dist!$B$10:$J$111, CU$5, FALSE)</f>
        <v>5.9746745140002999E-3</v>
      </c>
      <c r="CV31" s="114">
        <f t="shared" si="18"/>
        <v>7.7282526107833394E-3</v>
      </c>
      <c r="CW31" s="137">
        <f>VLOOKUP($CO31,  Obsv_Dist!$B$10:$J$111, CW$5, FALSE)</f>
        <v>9.7356000000000005E-3</v>
      </c>
      <c r="CX31" s="114">
        <f t="shared" si="19"/>
        <v>1.6127990989258541E-2</v>
      </c>
      <c r="CY31" s="137">
        <f>VLOOKUP($CO31,  Obsv_Dist!$B$10:$J$111, CY$5, FALSE)</f>
        <v>6.2690725752952E-3</v>
      </c>
      <c r="CZ31" s="114">
        <f t="shared" si="20"/>
        <v>1.9743135312035722E-2</v>
      </c>
      <c r="DA31" s="137">
        <f>VLOOKUP($CO31,  Obsv_Dist!$B$10:$J$111, DA$5, FALSE)</f>
        <v>6.1218499727451001E-3</v>
      </c>
      <c r="DB31" s="114"/>
      <c r="DC31" s="137"/>
      <c r="DD31" s="114"/>
      <c r="DE31" s="137"/>
      <c r="DF31" s="114"/>
      <c r="DG31" s="137"/>
      <c r="DI31" s="64">
        <f t="shared" si="33"/>
        <v>46</v>
      </c>
      <c r="DJ31" s="110">
        <f t="shared" si="34"/>
        <v>1.4920748361036009E-2</v>
      </c>
      <c r="DK31" s="110">
        <f t="shared" si="34"/>
        <v>1.506106473279584E-2</v>
      </c>
      <c r="DL31" s="110">
        <f t="shared" si="34"/>
        <v>1.8205029785088259E-2</v>
      </c>
      <c r="DM31" s="110">
        <f t="shared" si="34"/>
        <v>2.0080431630824132E-2</v>
      </c>
      <c r="DN31" s="110">
        <f t="shared" si="34"/>
        <v>7.7282526107833394E-3</v>
      </c>
      <c r="DO31" s="110">
        <f t="shared" si="22"/>
        <v>7.644871626265197E-3</v>
      </c>
      <c r="DP31" s="110">
        <f t="shared" si="23"/>
        <v>1.6127990989258541E-2</v>
      </c>
      <c r="DQ31" s="110">
        <f t="shared" si="24"/>
        <v>1.9743135312035722E-2</v>
      </c>
      <c r="DR31" s="110"/>
      <c r="DS31" s="113"/>
      <c r="DT31" s="110"/>
      <c r="DV31" s="62">
        <f>Obsv_Dist!B34</f>
        <v>46</v>
      </c>
      <c r="DW31" s="57">
        <f t="shared" si="35"/>
        <v>47</v>
      </c>
      <c r="DX31" s="50">
        <f t="shared" si="25"/>
        <v>1128.23</v>
      </c>
      <c r="DY31" s="50">
        <f t="shared" si="26"/>
        <v>1138.8400000000001</v>
      </c>
      <c r="DZ31" s="50">
        <f t="shared" si="27"/>
        <v>193.51</v>
      </c>
      <c r="EA31" s="50">
        <f t="shared" si="28"/>
        <v>219.25</v>
      </c>
      <c r="EB31" s="50">
        <f t="shared" si="29"/>
        <v>749.82999999999993</v>
      </c>
      <c r="EC31" s="50">
        <f t="shared" si="30"/>
        <v>741.74</v>
      </c>
      <c r="ED31" s="50">
        <f t="shared" si="31"/>
        <v>234.82999999999998</v>
      </c>
      <c r="EE31" s="50">
        <f t="shared" si="36"/>
        <v>322.39</v>
      </c>
      <c r="EF31" s="50"/>
      <c r="EG31" s="106"/>
      <c r="EH31" s="2"/>
      <c r="EJ31" s="64">
        <f t="shared" si="37"/>
        <v>23</v>
      </c>
      <c r="EK31" s="57">
        <f t="shared" si="38"/>
        <v>23.5</v>
      </c>
      <c r="EL31" s="2"/>
      <c r="EM31" s="2"/>
      <c r="EO31" s="33">
        <v>23</v>
      </c>
      <c r="EP31" s="33">
        <v>2029.71</v>
      </c>
      <c r="EQ31" s="33">
        <v>1997.7</v>
      </c>
      <c r="ER31" s="33">
        <v>231.37</v>
      </c>
      <c r="ES31" s="33">
        <v>209.4</v>
      </c>
      <c r="ET31" s="33">
        <v>2872.1</v>
      </c>
      <c r="EU31" s="33">
        <v>2947.46</v>
      </c>
      <c r="EV31" s="33">
        <v>301.32</v>
      </c>
      <c r="EW31" s="33">
        <v>228.19</v>
      </c>
      <c r="EX31" s="33">
        <v>363.75</v>
      </c>
      <c r="EY31" s="33">
        <v>30.02</v>
      </c>
    </row>
    <row r="32" spans="78:155" x14ac:dyDescent="0.45">
      <c r="CO32" s="65">
        <f t="shared" si="32"/>
        <v>48</v>
      </c>
      <c r="CP32" s="114">
        <f t="shared" si="15"/>
        <v>1.7391030649539164E-2</v>
      </c>
      <c r="CQ32" s="137">
        <f>VLOOKUP($CO32,  Obsv_Dist!$B$10:$J$111, CQ$5, FALSE)</f>
        <v>1.39437E-2</v>
      </c>
      <c r="CR32" s="114">
        <f t="shared" si="16"/>
        <v>1.8520191015929281E-2</v>
      </c>
      <c r="CS32" s="137">
        <f>VLOOKUP($CO32,  Obsv_Dist!$B$10:$J$111, CS$5, FALSE)</f>
        <v>1.27732332037012E-2</v>
      </c>
      <c r="CT32" s="114">
        <f t="shared" si="17"/>
        <v>1.7015933376012843E-2</v>
      </c>
      <c r="CU32" s="137">
        <f>VLOOKUP($CO32,  Obsv_Dist!$B$10:$J$111, CU$5, FALSE)</f>
        <v>3.5223827358657998E-3</v>
      </c>
      <c r="CV32" s="114">
        <f t="shared" si="18"/>
        <v>8.6689426549082689E-3</v>
      </c>
      <c r="CW32" s="137">
        <f>VLOOKUP($CO32,  Obsv_Dist!$B$10:$J$111, CW$5, FALSE)</f>
        <v>9.4678999999999996E-3</v>
      </c>
      <c r="CX32" s="114">
        <f t="shared" si="19"/>
        <v>1.6934287519573644E-2</v>
      </c>
      <c r="CY32" s="137">
        <f>VLOOKUP($CO32,  Obsv_Dist!$B$10:$J$111, CY$5, FALSE)</f>
        <v>1.19410906196099E-2</v>
      </c>
      <c r="CZ32" s="114">
        <f t="shared" si="20"/>
        <v>1.7337019159518945E-2</v>
      </c>
      <c r="DA32" s="137">
        <f>VLOOKUP($CO32,  Obsv_Dist!$B$10:$J$111, DA$5, FALSE)</f>
        <v>4.6542831984568997E-3</v>
      </c>
      <c r="DB32" s="114"/>
      <c r="DC32" s="137"/>
      <c r="DD32" s="114"/>
      <c r="DE32" s="137"/>
      <c r="DF32" s="114"/>
      <c r="DG32" s="137"/>
      <c r="DI32" s="64">
        <f t="shared" si="33"/>
        <v>48</v>
      </c>
      <c r="DJ32" s="110">
        <f t="shared" si="34"/>
        <v>1.7391030649539164E-2</v>
      </c>
      <c r="DK32" s="110">
        <f t="shared" si="34"/>
        <v>1.7025890684950206E-2</v>
      </c>
      <c r="DL32" s="110">
        <f t="shared" si="34"/>
        <v>1.8520191015929281E-2</v>
      </c>
      <c r="DM32" s="110">
        <f t="shared" si="34"/>
        <v>1.7015933376012843E-2</v>
      </c>
      <c r="DN32" s="110">
        <f t="shared" si="34"/>
        <v>8.6689426549082689E-3</v>
      </c>
      <c r="DO32" s="110">
        <f t="shared" si="22"/>
        <v>8.6753327921642916E-3</v>
      </c>
      <c r="DP32" s="110">
        <f t="shared" si="23"/>
        <v>1.6934287519573644E-2</v>
      </c>
      <c r="DQ32" s="110">
        <f t="shared" si="24"/>
        <v>1.7337019159518945E-2</v>
      </c>
      <c r="DR32" s="110"/>
      <c r="DS32" s="113"/>
      <c r="DT32" s="110"/>
      <c r="DV32" s="62">
        <f>Obsv_Dist!B35</f>
        <v>48</v>
      </c>
      <c r="DW32" s="57">
        <f t="shared" si="35"/>
        <v>49</v>
      </c>
      <c r="DX32" s="50">
        <f t="shared" si="25"/>
        <v>1315.02</v>
      </c>
      <c r="DY32" s="50">
        <f t="shared" si="26"/>
        <v>1287.4100000000001</v>
      </c>
      <c r="DZ32" s="50">
        <f t="shared" si="27"/>
        <v>196.86</v>
      </c>
      <c r="EA32" s="50">
        <f t="shared" si="28"/>
        <v>185.79</v>
      </c>
      <c r="EB32" s="50">
        <f t="shared" si="29"/>
        <v>841.1</v>
      </c>
      <c r="EC32" s="50">
        <f t="shared" si="30"/>
        <v>841.72</v>
      </c>
      <c r="ED32" s="50">
        <f t="shared" si="31"/>
        <v>246.57</v>
      </c>
      <c r="EE32" s="50">
        <f t="shared" si="36"/>
        <v>283.10000000000002</v>
      </c>
      <c r="EF32" s="50"/>
      <c r="EG32" s="106"/>
      <c r="EH32" s="2"/>
      <c r="EJ32" s="64">
        <f t="shared" si="37"/>
        <v>24</v>
      </c>
      <c r="EK32" s="57">
        <f t="shared" si="38"/>
        <v>24.5</v>
      </c>
      <c r="EL32" s="2"/>
      <c r="EM32" s="2"/>
      <c r="EO32" s="33">
        <v>24</v>
      </c>
      <c r="EP32" s="33">
        <v>1850.91</v>
      </c>
      <c r="EQ32" s="33">
        <v>1836.82</v>
      </c>
      <c r="ER32" s="33">
        <v>215.09</v>
      </c>
      <c r="ES32" s="33">
        <v>198.63</v>
      </c>
      <c r="ET32" s="33">
        <v>2985.67</v>
      </c>
      <c r="EU32" s="33">
        <v>2331.91</v>
      </c>
      <c r="EV32" s="33">
        <v>273.22000000000003</v>
      </c>
      <c r="EW32" s="33">
        <v>239.03</v>
      </c>
      <c r="EX32" s="33">
        <v>308.85000000000002</v>
      </c>
      <c r="EY32" s="33">
        <v>26.96</v>
      </c>
    </row>
    <row r="33" spans="93:155" x14ac:dyDescent="0.45">
      <c r="CO33" s="65">
        <f t="shared" si="32"/>
        <v>50</v>
      </c>
      <c r="CP33" s="114">
        <f t="shared" si="15"/>
        <v>1.3635021908397877E-2</v>
      </c>
      <c r="CQ33" s="137">
        <f>VLOOKUP($CO33,  Obsv_Dist!$B$10:$J$111, CQ$5, FALSE)</f>
        <v>1.4026200000000001E-2</v>
      </c>
      <c r="CR33" s="114">
        <f t="shared" si="16"/>
        <v>1.6944384861724181E-2</v>
      </c>
      <c r="CS33" s="137">
        <f>VLOOKUP($CO33,  Obsv_Dist!$B$10:$J$111, CS$5, FALSE)</f>
        <v>7.8785034196056994E-3</v>
      </c>
      <c r="CT33" s="114">
        <f t="shared" si="17"/>
        <v>2.1466141690456374E-2</v>
      </c>
      <c r="CU33" s="137">
        <f>VLOOKUP($CO33,  Obsv_Dist!$B$10:$J$111, CU$5, FALSE)</f>
        <v>2.3051542714464E-2</v>
      </c>
      <c r="CV33" s="114">
        <f t="shared" si="18"/>
        <v>8.938256020230767E-3</v>
      </c>
      <c r="CW33" s="137">
        <f>VLOOKUP($CO33,  Obsv_Dist!$B$10:$J$111, CW$5, FALSE)</f>
        <v>9.1999000000000004E-3</v>
      </c>
      <c r="CX33" s="114">
        <f t="shared" si="19"/>
        <v>1.7129337106123462E-2</v>
      </c>
      <c r="CY33" s="137">
        <f>VLOOKUP($CO33,  Obsv_Dist!$B$10:$J$111, CY$5, FALSE)</f>
        <v>7.5958604219185004E-3</v>
      </c>
      <c r="CZ33" s="114">
        <f t="shared" si="20"/>
        <v>2.1516030771831108E-2</v>
      </c>
      <c r="DA33" s="137">
        <f>VLOOKUP($CO33,  Obsv_Dist!$B$10:$J$111, DA$5, FALSE)</f>
        <v>1.7275357457335699E-2</v>
      </c>
      <c r="DB33" s="114"/>
      <c r="DC33" s="137"/>
      <c r="DD33" s="114"/>
      <c r="DE33" s="137"/>
      <c r="DF33" s="114"/>
      <c r="DG33" s="137"/>
      <c r="DI33" s="64">
        <f t="shared" si="33"/>
        <v>50</v>
      </c>
      <c r="DJ33" s="110">
        <f t="shared" si="34"/>
        <v>1.3635021908397877E-2</v>
      </c>
      <c r="DK33" s="110">
        <f t="shared" si="34"/>
        <v>1.438394897086339E-2</v>
      </c>
      <c r="DL33" s="110">
        <f t="shared" si="34"/>
        <v>1.6944384861724181E-2</v>
      </c>
      <c r="DM33" s="110">
        <f t="shared" si="34"/>
        <v>2.1466141690456374E-2</v>
      </c>
      <c r="DN33" s="110">
        <f t="shared" si="34"/>
        <v>8.938256020230767E-3</v>
      </c>
      <c r="DO33" s="110">
        <f t="shared" si="22"/>
        <v>8.697079872180765E-3</v>
      </c>
      <c r="DP33" s="110">
        <f t="shared" si="23"/>
        <v>1.7129337106123462E-2</v>
      </c>
      <c r="DQ33" s="110">
        <f t="shared" si="24"/>
        <v>2.1516030771831108E-2</v>
      </c>
      <c r="DR33" s="110"/>
      <c r="DS33" s="113"/>
      <c r="DT33" s="110"/>
      <c r="DV33" s="62">
        <f>Obsv_Dist!B36</f>
        <v>50</v>
      </c>
      <c r="DW33" s="57">
        <f t="shared" si="35"/>
        <v>51</v>
      </c>
      <c r="DX33" s="50">
        <f t="shared" si="25"/>
        <v>1031.01</v>
      </c>
      <c r="DY33" s="50">
        <f t="shared" si="26"/>
        <v>1087.6399999999999</v>
      </c>
      <c r="DZ33" s="50">
        <f t="shared" si="27"/>
        <v>180.11</v>
      </c>
      <c r="EA33" s="50">
        <f t="shared" si="28"/>
        <v>234.38</v>
      </c>
      <c r="EB33" s="50">
        <f t="shared" si="29"/>
        <v>867.23</v>
      </c>
      <c r="EC33" s="50">
        <f t="shared" si="30"/>
        <v>843.83</v>
      </c>
      <c r="ED33" s="50">
        <f t="shared" si="31"/>
        <v>249.41</v>
      </c>
      <c r="EE33" s="50">
        <f t="shared" si="36"/>
        <v>351.34000000000003</v>
      </c>
      <c r="EF33" s="50"/>
      <c r="EG33" s="106"/>
      <c r="EH33" s="2"/>
      <c r="EJ33" s="64">
        <f t="shared" si="37"/>
        <v>25</v>
      </c>
      <c r="EK33" s="57">
        <f t="shared" si="38"/>
        <v>25.5</v>
      </c>
      <c r="EL33" s="2"/>
      <c r="EM33" s="2"/>
      <c r="EO33" s="33">
        <v>25</v>
      </c>
      <c r="EP33" s="33">
        <v>1699.89</v>
      </c>
      <c r="EQ33" s="33">
        <v>1571.19</v>
      </c>
      <c r="ER33" s="33">
        <v>242.22</v>
      </c>
      <c r="ES33" s="33">
        <v>281.37</v>
      </c>
      <c r="ET33" s="33">
        <v>2461.88</v>
      </c>
      <c r="EU33" s="33">
        <v>2889.85</v>
      </c>
      <c r="EV33" s="33">
        <v>329.59</v>
      </c>
      <c r="EW33" s="33">
        <v>349.95</v>
      </c>
      <c r="EX33" s="33">
        <v>282.38</v>
      </c>
      <c r="EY33" s="33">
        <v>24.7</v>
      </c>
    </row>
    <row r="34" spans="93:155" x14ac:dyDescent="0.45">
      <c r="CO34" s="65">
        <f t="shared" si="32"/>
        <v>52</v>
      </c>
      <c r="CP34" s="114">
        <f t="shared" si="15"/>
        <v>1.2740224008937928E-2</v>
      </c>
      <c r="CQ34" s="137">
        <f>VLOOKUP($CO34,  Obsv_Dist!$B$10:$J$111, CQ$5, FALSE)</f>
        <v>1.4109099999999999E-2</v>
      </c>
      <c r="CR34" s="114">
        <f t="shared" si="16"/>
        <v>1.5302724121970214E-2</v>
      </c>
      <c r="CS34" s="137">
        <f>VLOOKUP($CO34,  Obsv_Dist!$B$10:$J$111, CS$5, FALSE)</f>
        <v>8.2808099772026002E-3</v>
      </c>
      <c r="CT34" s="114">
        <f t="shared" si="17"/>
        <v>2.1851722612535141E-2</v>
      </c>
      <c r="CU34" s="137">
        <f>VLOOKUP($CO34,  Obsv_Dist!$B$10:$J$111, CU$5, FALSE)</f>
        <v>1.7834849295523401E-2</v>
      </c>
      <c r="CV34" s="114">
        <f t="shared" si="18"/>
        <v>7.6228153460589183E-3</v>
      </c>
      <c r="CW34" s="137">
        <f>VLOOKUP($CO34,  Obsv_Dist!$B$10:$J$111, CW$5, FALSE)</f>
        <v>8.9324000000000001E-3</v>
      </c>
      <c r="CX34" s="114">
        <f t="shared" si="19"/>
        <v>1.6663690557951708E-2</v>
      </c>
      <c r="CY34" s="137">
        <f>VLOOKUP($CO34,  Obsv_Dist!$B$10:$J$111, CY$5, FALSE)</f>
        <v>8.0934058644022006E-3</v>
      </c>
      <c r="CZ34" s="114">
        <f t="shared" si="20"/>
        <v>2.4017681187466389E-2</v>
      </c>
      <c r="DA34" s="137">
        <f>VLOOKUP($CO34,  Obsv_Dist!$B$10:$J$111, DA$5, FALSE)</f>
        <v>1.5094972535536001E-2</v>
      </c>
      <c r="DB34" s="114"/>
      <c r="DC34" s="137"/>
      <c r="DD34" s="114"/>
      <c r="DE34" s="137"/>
      <c r="DF34" s="114"/>
      <c r="DG34" s="137"/>
      <c r="DI34" s="64">
        <f t="shared" si="33"/>
        <v>52</v>
      </c>
      <c r="DJ34" s="110">
        <f t="shared" si="34"/>
        <v>1.2740224008937928E-2</v>
      </c>
      <c r="DK34" s="110">
        <f t="shared" si="34"/>
        <v>1.2933969046287739E-2</v>
      </c>
      <c r="DL34" s="110">
        <f t="shared" si="34"/>
        <v>1.5302724121970214E-2</v>
      </c>
      <c r="DM34" s="110">
        <f t="shared" si="34"/>
        <v>2.1851722612535141E-2</v>
      </c>
      <c r="DN34" s="110">
        <f t="shared" si="34"/>
        <v>7.6228153460589183E-3</v>
      </c>
      <c r="DO34" s="110">
        <f t="shared" si="22"/>
        <v>8.1788603540630771E-3</v>
      </c>
      <c r="DP34" s="110">
        <f t="shared" si="23"/>
        <v>1.6663690557951708E-2</v>
      </c>
      <c r="DQ34" s="110">
        <f t="shared" si="24"/>
        <v>2.4017681187466389E-2</v>
      </c>
      <c r="DR34" s="110"/>
      <c r="DS34" s="113"/>
      <c r="DT34" s="110"/>
      <c r="DV34" s="62">
        <f>Obsv_Dist!B37</f>
        <v>52</v>
      </c>
      <c r="DW34" s="57">
        <f t="shared" si="35"/>
        <v>53</v>
      </c>
      <c r="DX34" s="50">
        <f t="shared" si="25"/>
        <v>963.35</v>
      </c>
      <c r="DY34" s="50">
        <f t="shared" si="26"/>
        <v>978</v>
      </c>
      <c r="DZ34" s="50">
        <f t="shared" si="27"/>
        <v>162.66</v>
      </c>
      <c r="EA34" s="50">
        <f t="shared" si="28"/>
        <v>238.59</v>
      </c>
      <c r="EB34" s="50">
        <f t="shared" si="29"/>
        <v>739.6</v>
      </c>
      <c r="EC34" s="50">
        <f t="shared" si="30"/>
        <v>793.55</v>
      </c>
      <c r="ED34" s="50">
        <f t="shared" si="31"/>
        <v>242.63</v>
      </c>
      <c r="EE34" s="50">
        <f t="shared" si="36"/>
        <v>392.19</v>
      </c>
      <c r="EF34" s="50"/>
      <c r="EG34" s="106"/>
      <c r="EH34" s="2"/>
      <c r="EJ34" s="64">
        <f t="shared" si="37"/>
        <v>26</v>
      </c>
      <c r="EK34" s="57">
        <f t="shared" si="38"/>
        <v>26.5</v>
      </c>
      <c r="EL34" s="2"/>
      <c r="EM34" s="2"/>
      <c r="EO34" s="33">
        <v>26</v>
      </c>
      <c r="EP34" s="33">
        <v>1650.03</v>
      </c>
      <c r="EQ34" s="33">
        <v>1820.75</v>
      </c>
      <c r="ER34" s="33">
        <v>249</v>
      </c>
      <c r="ES34" s="33">
        <v>274.02</v>
      </c>
      <c r="ET34" s="33">
        <v>2499.84</v>
      </c>
      <c r="EU34" s="33">
        <v>2490.41</v>
      </c>
      <c r="EV34" s="33">
        <v>316.60000000000002</v>
      </c>
      <c r="EW34" s="33">
        <v>346.06</v>
      </c>
      <c r="EX34" s="33">
        <v>251.06</v>
      </c>
      <c r="EY34" s="33">
        <v>23.4</v>
      </c>
    </row>
    <row r="35" spans="93:155" x14ac:dyDescent="0.45">
      <c r="CO35" s="65">
        <f t="shared" si="32"/>
        <v>54</v>
      </c>
      <c r="CP35" s="114">
        <f t="shared" si="15"/>
        <v>1.1569951083676167E-2</v>
      </c>
      <c r="CQ35" s="137">
        <f>VLOOKUP($CO35,  Obsv_Dist!$B$10:$J$111, CQ$5, FALSE)</f>
        <v>1.41917E-2</v>
      </c>
      <c r="CR35" s="114">
        <f t="shared" si="16"/>
        <v>1.4483304921783563E-2</v>
      </c>
      <c r="CS35" s="137">
        <f>VLOOKUP($CO35,  Obsv_Dist!$B$10:$J$111, CS$5, FALSE)</f>
        <v>6.2357516427517003E-3</v>
      </c>
      <c r="CT35" s="114">
        <f t="shared" si="17"/>
        <v>2.0881817157709932E-2</v>
      </c>
      <c r="CU35" s="137">
        <f>VLOOKUP($CO35,  Obsv_Dist!$B$10:$J$111, CU$5, FALSE)</f>
        <v>9.9875156054931007E-3</v>
      </c>
      <c r="CV35" s="114">
        <f t="shared" si="18"/>
        <v>8.505169621040129E-3</v>
      </c>
      <c r="CW35" s="137">
        <f>VLOOKUP($CO35,  Obsv_Dist!$B$10:$J$111, CW$5, FALSE)</f>
        <v>8.6645000000000003E-3</v>
      </c>
      <c r="CX35" s="114">
        <f t="shared" si="19"/>
        <v>1.6803796598994537E-2</v>
      </c>
      <c r="CY35" s="137">
        <f>VLOOKUP($CO35,  Obsv_Dist!$B$10:$J$111, CY$5, FALSE)</f>
        <v>6.6671089292822004E-3</v>
      </c>
      <c r="CZ35" s="114">
        <f t="shared" si="20"/>
        <v>2.3342817354411287E-2</v>
      </c>
      <c r="DA35" s="137">
        <f>VLOOKUP($CO35,  Obsv_Dist!$B$10:$J$111, DA$5, FALSE)</f>
        <v>1.09438550882636E-2</v>
      </c>
      <c r="DB35" s="114"/>
      <c r="DC35" s="137"/>
      <c r="DD35" s="114"/>
      <c r="DE35" s="137"/>
      <c r="DF35" s="114"/>
      <c r="DG35" s="137"/>
      <c r="DI35" s="64">
        <f t="shared" si="33"/>
        <v>54</v>
      </c>
      <c r="DJ35" s="110">
        <f t="shared" si="34"/>
        <v>1.1569951083676167E-2</v>
      </c>
      <c r="DK35" s="110">
        <f t="shared" si="34"/>
        <v>1.1242105385662391E-2</v>
      </c>
      <c r="DL35" s="110">
        <f t="shared" si="34"/>
        <v>1.4483304921783563E-2</v>
      </c>
      <c r="DM35" s="110">
        <f t="shared" si="34"/>
        <v>2.0881817157709932E-2</v>
      </c>
      <c r="DN35" s="110">
        <f t="shared" si="34"/>
        <v>8.505169621040129E-3</v>
      </c>
      <c r="DO35" s="110">
        <f t="shared" si="22"/>
        <v>7.9728299609212183E-3</v>
      </c>
      <c r="DP35" s="110">
        <f t="shared" si="23"/>
        <v>1.6803796598994537E-2</v>
      </c>
      <c r="DQ35" s="110">
        <f t="shared" si="24"/>
        <v>2.3342817354411287E-2</v>
      </c>
      <c r="DR35" s="110"/>
      <c r="DS35" s="113"/>
      <c r="DT35" s="110"/>
      <c r="DV35" s="62">
        <f>Obsv_Dist!B38</f>
        <v>54</v>
      </c>
      <c r="DW35" s="57">
        <f t="shared" si="35"/>
        <v>55</v>
      </c>
      <c r="DX35" s="50">
        <f t="shared" si="25"/>
        <v>874.8599999999999</v>
      </c>
      <c r="DY35" s="50">
        <f t="shared" si="26"/>
        <v>850.06999999999994</v>
      </c>
      <c r="DZ35" s="50">
        <f t="shared" si="27"/>
        <v>153.94999999999999</v>
      </c>
      <c r="EA35" s="50">
        <f t="shared" si="28"/>
        <v>228</v>
      </c>
      <c r="EB35" s="50">
        <f t="shared" si="29"/>
        <v>825.21</v>
      </c>
      <c r="EC35" s="50">
        <f t="shared" si="30"/>
        <v>773.56</v>
      </c>
      <c r="ED35" s="50">
        <f t="shared" si="31"/>
        <v>244.67000000000002</v>
      </c>
      <c r="EE35" s="50">
        <f t="shared" si="36"/>
        <v>381.16999999999996</v>
      </c>
      <c r="EF35" s="50"/>
      <c r="EG35" s="106"/>
      <c r="EH35" s="2"/>
      <c r="EJ35" s="64">
        <f t="shared" si="37"/>
        <v>27</v>
      </c>
      <c r="EK35" s="57">
        <f t="shared" si="38"/>
        <v>27.5</v>
      </c>
      <c r="EL35" s="2"/>
      <c r="EM35" s="2"/>
      <c r="EO35" s="33">
        <v>27</v>
      </c>
      <c r="EP35" s="33">
        <v>1501.1</v>
      </c>
      <c r="EQ35" s="33">
        <v>1459.23</v>
      </c>
      <c r="ER35" s="33">
        <v>206.93</v>
      </c>
      <c r="ES35" s="33">
        <v>180.19</v>
      </c>
      <c r="ET35" s="33">
        <v>1888.62</v>
      </c>
      <c r="EU35" s="33">
        <v>1935.84</v>
      </c>
      <c r="EV35" s="33">
        <v>268.72000000000003</v>
      </c>
      <c r="EW35" s="33">
        <v>224.04</v>
      </c>
      <c r="EX35" s="33">
        <v>215.99</v>
      </c>
      <c r="EY35" s="33">
        <v>21.81</v>
      </c>
    </row>
    <row r="36" spans="93:155" x14ac:dyDescent="0.45">
      <c r="CO36" s="65">
        <f t="shared" si="32"/>
        <v>56</v>
      </c>
      <c r="CP36" s="114">
        <f t="shared" si="15"/>
        <v>9.5721950876309463E-3</v>
      </c>
      <c r="CQ36" s="137">
        <f>VLOOKUP($CO36,  Obsv_Dist!$B$10:$J$111, CQ$5, FALSE)</f>
        <v>1.4274500000000001E-2</v>
      </c>
      <c r="CR36" s="114">
        <f t="shared" si="16"/>
        <v>1.1541486507336197E-2</v>
      </c>
      <c r="CS36" s="137">
        <f>VLOOKUP($CO36,  Obsv_Dist!$B$10:$J$111, CS$5, FALSE)</f>
        <v>9.9570873005228999E-3</v>
      </c>
      <c r="CT36" s="114">
        <f t="shared" si="17"/>
        <v>2.1294874154996209E-2</v>
      </c>
      <c r="CU36" s="137">
        <f>VLOOKUP($CO36,  Obsv_Dist!$B$10:$J$111, CU$5, FALSE)</f>
        <v>2.0019618334225001E-2</v>
      </c>
      <c r="CV36" s="114">
        <f t="shared" si="18"/>
        <v>6.0992829441464929E-3</v>
      </c>
      <c r="CW36" s="137">
        <f>VLOOKUP($CO36,  Obsv_Dist!$B$10:$J$111, CW$5, FALSE)</f>
        <v>8.3967999999999994E-3</v>
      </c>
      <c r="CX36" s="114">
        <f t="shared" si="19"/>
        <v>1.4358122029614576E-2</v>
      </c>
      <c r="CY36" s="137">
        <f>VLOOKUP($CO36,  Obsv_Dist!$B$10:$J$111, CY$5, FALSE)</f>
        <v>1.0282605811330701E-2</v>
      </c>
      <c r="CZ36" s="114">
        <f t="shared" si="20"/>
        <v>2.3224624323758266E-2</v>
      </c>
      <c r="DA36" s="137">
        <f>VLOOKUP($CO36,  Obsv_Dist!$B$10:$J$111, DA$5, FALSE)</f>
        <v>2.13845444253427E-2</v>
      </c>
      <c r="DB36" s="114"/>
      <c r="DC36" s="137"/>
      <c r="DD36" s="114"/>
      <c r="DE36" s="137"/>
      <c r="DF36" s="114"/>
      <c r="DG36" s="137"/>
      <c r="DI36" s="64">
        <f t="shared" si="33"/>
        <v>56</v>
      </c>
      <c r="DJ36" s="110">
        <f t="shared" si="34"/>
        <v>9.5721950876309463E-3</v>
      </c>
      <c r="DK36" s="110">
        <f t="shared" si="34"/>
        <v>1.0181070276681138E-2</v>
      </c>
      <c r="DL36" s="110">
        <f t="shared" si="34"/>
        <v>1.1541486507336197E-2</v>
      </c>
      <c r="DM36" s="110">
        <f t="shared" si="34"/>
        <v>2.1294874154996209E-2</v>
      </c>
      <c r="DN36" s="110">
        <f t="shared" si="34"/>
        <v>6.0992829441464929E-3</v>
      </c>
      <c r="DO36" s="110">
        <f t="shared" si="22"/>
        <v>6.9730826805430215E-3</v>
      </c>
      <c r="DP36" s="110">
        <f t="shared" si="23"/>
        <v>1.4358122029614576E-2</v>
      </c>
      <c r="DQ36" s="110">
        <f t="shared" si="24"/>
        <v>2.3224624323758266E-2</v>
      </c>
      <c r="DR36" s="110"/>
      <c r="DS36" s="113"/>
      <c r="DT36" s="110"/>
      <c r="DV36" s="62">
        <f>Obsv_Dist!B39</f>
        <v>56</v>
      </c>
      <c r="DW36" s="57">
        <f t="shared" si="35"/>
        <v>57</v>
      </c>
      <c r="DX36" s="50">
        <f t="shared" si="25"/>
        <v>723.8</v>
      </c>
      <c r="DY36" s="50">
        <f t="shared" si="26"/>
        <v>769.84</v>
      </c>
      <c r="DZ36" s="50">
        <f t="shared" si="27"/>
        <v>122.67999999999999</v>
      </c>
      <c r="EA36" s="50">
        <f t="shared" si="28"/>
        <v>232.51</v>
      </c>
      <c r="EB36" s="50">
        <f t="shared" si="29"/>
        <v>591.78</v>
      </c>
      <c r="EC36" s="50">
        <f t="shared" si="30"/>
        <v>676.56</v>
      </c>
      <c r="ED36" s="50">
        <f t="shared" si="31"/>
        <v>209.06</v>
      </c>
      <c r="EE36" s="50">
        <f t="shared" si="36"/>
        <v>379.24</v>
      </c>
      <c r="EF36" s="50"/>
      <c r="EG36" s="106"/>
      <c r="EH36" s="2"/>
      <c r="EJ36" s="64">
        <f t="shared" si="37"/>
        <v>28</v>
      </c>
      <c r="EK36" s="57">
        <f t="shared" si="38"/>
        <v>28.5</v>
      </c>
      <c r="EL36" s="2"/>
      <c r="EM36" s="2"/>
      <c r="EO36" s="33">
        <v>28</v>
      </c>
      <c r="EP36" s="33">
        <v>1335.5</v>
      </c>
      <c r="EQ36" s="33">
        <v>1321.43</v>
      </c>
      <c r="ER36" s="33">
        <v>201.16</v>
      </c>
      <c r="ES36" s="33">
        <v>179.27</v>
      </c>
      <c r="ET36" s="33">
        <v>1736.37</v>
      </c>
      <c r="EU36" s="33">
        <v>1743.16</v>
      </c>
      <c r="EV36" s="33">
        <v>272.37</v>
      </c>
      <c r="EW36" s="33">
        <v>214.58</v>
      </c>
      <c r="EX36" s="33">
        <v>193.3</v>
      </c>
      <c r="EY36" s="33">
        <v>18.989999999999998</v>
      </c>
    </row>
    <row r="37" spans="93:155" x14ac:dyDescent="0.45">
      <c r="CO37" s="65">
        <f t="shared" si="32"/>
        <v>58</v>
      </c>
      <c r="CP37" s="114">
        <f t="shared" si="15"/>
        <v>7.3198594349997972E-3</v>
      </c>
      <c r="CQ37" s="137">
        <f>VLOOKUP($CO37,  Obsv_Dist!$B$10:$J$111, CQ$5, FALSE)</f>
        <v>1.4357200000000001E-2</v>
      </c>
      <c r="CR37" s="114">
        <f t="shared" si="16"/>
        <v>8.4218607119068839E-3</v>
      </c>
      <c r="CS37" s="137">
        <f>VLOOKUP($CO37,  Obsv_Dist!$B$10:$J$111, CS$5, FALSE)</f>
        <v>9.2530508247284007E-3</v>
      </c>
      <c r="CT37" s="114">
        <f t="shared" si="17"/>
        <v>1.4544002476510252E-2</v>
      </c>
      <c r="CU37" s="137">
        <f>VLOOKUP($CO37,  Obsv_Dist!$B$10:$J$111, CU$5, FALSE)</f>
        <v>1.4223292313179901E-2</v>
      </c>
      <c r="CV37" s="114">
        <f t="shared" si="18"/>
        <v>4.7830177361351568E-3</v>
      </c>
      <c r="CW37" s="137">
        <f>VLOOKUP($CO37,  Obsv_Dist!$B$10:$J$111, CW$5, FALSE)</f>
        <v>8.1290000000000008E-3</v>
      </c>
      <c r="CX37" s="114">
        <f t="shared" si="19"/>
        <v>1.1258619268701413E-2</v>
      </c>
      <c r="CY37" s="137">
        <f>VLOOKUP($CO37,  Obsv_Dist!$B$10:$J$111, CY$5, FALSE)</f>
        <v>8.1265755605677992E-3</v>
      </c>
      <c r="CZ37" s="114">
        <f t="shared" si="20"/>
        <v>1.7439902212108106E-2</v>
      </c>
      <c r="DA37" s="137">
        <f>VLOOKUP($CO37,  Obsv_Dist!$B$10:$J$111, DA$5, FALSE)</f>
        <v>1.09438550882636E-2</v>
      </c>
      <c r="DB37" s="114"/>
      <c r="DC37" s="137"/>
      <c r="DD37" s="114"/>
      <c r="DE37" s="137"/>
      <c r="DF37" s="114"/>
      <c r="DG37" s="137"/>
      <c r="DI37" s="64">
        <f t="shared" si="33"/>
        <v>58</v>
      </c>
      <c r="DJ37" s="110">
        <f t="shared" si="34"/>
        <v>7.3198594349997972E-3</v>
      </c>
      <c r="DK37" s="110">
        <f t="shared" si="34"/>
        <v>7.1582509465073262E-3</v>
      </c>
      <c r="DL37" s="110">
        <f t="shared" si="34"/>
        <v>8.4218607119068839E-3</v>
      </c>
      <c r="DM37" s="110">
        <f t="shared" si="34"/>
        <v>1.4544002476510252E-2</v>
      </c>
      <c r="DN37" s="110">
        <f t="shared" si="34"/>
        <v>4.7830177361351568E-3</v>
      </c>
      <c r="DO37" s="110">
        <f t="shared" si="22"/>
        <v>4.8377461697311159E-3</v>
      </c>
      <c r="DP37" s="110">
        <f t="shared" si="23"/>
        <v>1.1258619268701413E-2</v>
      </c>
      <c r="DQ37" s="110">
        <f t="shared" si="24"/>
        <v>1.7439902212108106E-2</v>
      </c>
      <c r="DR37" s="110"/>
      <c r="DS37" s="113"/>
      <c r="DT37" s="110"/>
      <c r="DV37" s="62">
        <f>Obsv_Dist!B40</f>
        <v>58</v>
      </c>
      <c r="DW37" s="57">
        <f t="shared" si="35"/>
        <v>59</v>
      </c>
      <c r="DX37" s="50">
        <f t="shared" si="25"/>
        <v>553.49</v>
      </c>
      <c r="DY37" s="50">
        <f t="shared" si="26"/>
        <v>541.27</v>
      </c>
      <c r="DZ37" s="50">
        <f t="shared" si="27"/>
        <v>89.52000000000001</v>
      </c>
      <c r="EA37" s="50">
        <f t="shared" si="28"/>
        <v>158.80000000000001</v>
      </c>
      <c r="EB37" s="50">
        <f t="shared" si="29"/>
        <v>464.07</v>
      </c>
      <c r="EC37" s="50">
        <f t="shared" si="30"/>
        <v>469.38</v>
      </c>
      <c r="ED37" s="50">
        <f t="shared" si="31"/>
        <v>163.93</v>
      </c>
      <c r="EE37" s="50">
        <f t="shared" si="36"/>
        <v>284.77999999999997</v>
      </c>
      <c r="EF37" s="50"/>
      <c r="EG37" s="106"/>
      <c r="EH37" s="2"/>
      <c r="EJ37" s="64">
        <f t="shared" si="37"/>
        <v>29</v>
      </c>
      <c r="EK37" s="57">
        <f t="shared" si="38"/>
        <v>29.5</v>
      </c>
      <c r="EL37" s="2"/>
      <c r="EM37" s="2"/>
      <c r="EO37" s="33">
        <v>29</v>
      </c>
      <c r="EP37" s="33">
        <v>1261.79</v>
      </c>
      <c r="EQ37" s="33">
        <v>1256.1600000000001</v>
      </c>
      <c r="ER37" s="33">
        <v>191.17</v>
      </c>
      <c r="ES37" s="33">
        <v>158.56</v>
      </c>
      <c r="ET37" s="33">
        <v>1880.06</v>
      </c>
      <c r="EU37" s="33">
        <v>1845.52</v>
      </c>
      <c r="EV37" s="33">
        <v>262.39</v>
      </c>
      <c r="EW37" s="33">
        <v>204.68</v>
      </c>
      <c r="EX37" s="33">
        <v>186.07</v>
      </c>
      <c r="EY37" s="33">
        <v>18.27</v>
      </c>
    </row>
    <row r="38" spans="93:155" x14ac:dyDescent="0.45">
      <c r="CO38" s="65">
        <f t="shared" si="32"/>
        <v>60</v>
      </c>
      <c r="CP38" s="114">
        <f t="shared" si="15"/>
        <v>8.4947610812903911E-3</v>
      </c>
      <c r="CQ38" s="137">
        <f>VLOOKUP($CO38,  Obsv_Dist!$B$10:$J$111, CQ$5, FALSE)</f>
        <v>1.444E-2</v>
      </c>
      <c r="CR38" s="114">
        <f t="shared" si="16"/>
        <v>9.9035888867564509E-3</v>
      </c>
      <c r="CS38" s="137">
        <f>VLOOKUP($CO38,  Obsv_Dist!$B$10:$J$111, CS$5, FALSE)</f>
        <v>1.1264583612712801E-2</v>
      </c>
      <c r="CT38" s="114">
        <f t="shared" si="17"/>
        <v>1.7116678985107055E-2</v>
      </c>
      <c r="CU38" s="137">
        <f>VLOOKUP($CO38,  Obsv_Dist!$B$10:$J$111, CU$5, FALSE)</f>
        <v>1.4223292313179901E-2</v>
      </c>
      <c r="CV38" s="114">
        <f t="shared" si="18"/>
        <v>5.3484418165634868E-3</v>
      </c>
      <c r="CW38" s="137">
        <f>VLOOKUP($CO38,  Obsv_Dist!$B$10:$J$111, CW$5, FALSE)</f>
        <v>7.8615000000000004E-3</v>
      </c>
      <c r="CX38" s="114">
        <f t="shared" si="19"/>
        <v>1.3051839235185851E-2</v>
      </c>
      <c r="CY38" s="137">
        <f>VLOOKUP($CO38,  Obsv_Dist!$B$10:$J$111, CY$5, FALSE)</f>
        <v>1.1045508823139099E-2</v>
      </c>
      <c r="CZ38" s="114">
        <f t="shared" si="20"/>
        <v>1.7512165308569541E-2</v>
      </c>
      <c r="DA38" s="137">
        <f>VLOOKUP($CO38,  Obsv_Dist!$B$10:$J$111, DA$5, FALSE)</f>
        <v>1.34177533649209E-2</v>
      </c>
      <c r="DB38" s="114"/>
      <c r="DC38" s="137"/>
      <c r="DD38" s="114"/>
      <c r="DE38" s="137"/>
      <c r="DF38" s="114"/>
      <c r="DG38" s="137"/>
      <c r="DI38" s="64">
        <f t="shared" si="33"/>
        <v>60</v>
      </c>
      <c r="DJ38" s="110">
        <f t="shared" si="34"/>
        <v>8.4947610812903911E-3</v>
      </c>
      <c r="DK38" s="110">
        <f t="shared" si="34"/>
        <v>8.8396669225247314E-3</v>
      </c>
      <c r="DL38" s="110">
        <f t="shared" si="34"/>
        <v>9.9035888867564509E-3</v>
      </c>
      <c r="DM38" s="110">
        <f t="shared" si="34"/>
        <v>1.7116678985107055E-2</v>
      </c>
      <c r="DN38" s="110">
        <f t="shared" si="34"/>
        <v>5.3484418165634868E-3</v>
      </c>
      <c r="DO38" s="110">
        <f t="shared" si="22"/>
        <v>5.0996387304982297E-3</v>
      </c>
      <c r="DP38" s="110">
        <f t="shared" si="23"/>
        <v>1.3051839235185851E-2</v>
      </c>
      <c r="DQ38" s="110">
        <f t="shared" si="24"/>
        <v>1.7512165308569541E-2</v>
      </c>
      <c r="DR38" s="110"/>
      <c r="DS38" s="113"/>
      <c r="DT38" s="110"/>
      <c r="DV38" s="62">
        <f>Obsv_Dist!B41</f>
        <v>60</v>
      </c>
      <c r="DW38" s="57">
        <f t="shared" si="35"/>
        <v>61</v>
      </c>
      <c r="DX38" s="50">
        <f t="shared" si="25"/>
        <v>642.32999999999993</v>
      </c>
      <c r="DY38" s="50">
        <f t="shared" si="26"/>
        <v>668.41</v>
      </c>
      <c r="DZ38" s="50">
        <f t="shared" si="27"/>
        <v>105.27</v>
      </c>
      <c r="EA38" s="50">
        <f t="shared" si="28"/>
        <v>186.89</v>
      </c>
      <c r="EB38" s="50">
        <f t="shared" si="29"/>
        <v>518.93000000000006</v>
      </c>
      <c r="EC38" s="50">
        <f t="shared" si="30"/>
        <v>494.79</v>
      </c>
      <c r="ED38" s="50">
        <f t="shared" si="31"/>
        <v>190.04000000000002</v>
      </c>
      <c r="EE38" s="50">
        <f t="shared" si="36"/>
        <v>285.95999999999998</v>
      </c>
      <c r="EF38" s="50"/>
      <c r="EG38" s="106"/>
      <c r="EH38" s="2"/>
      <c r="EJ38" s="64">
        <f t="shared" si="37"/>
        <v>30</v>
      </c>
      <c r="EK38" s="57">
        <f t="shared" si="38"/>
        <v>30.5</v>
      </c>
      <c r="EL38" s="2"/>
      <c r="EM38" s="2"/>
      <c r="EO38" s="33">
        <v>30</v>
      </c>
      <c r="EP38" s="33">
        <v>1373.22</v>
      </c>
      <c r="EQ38" s="33">
        <v>1327.62</v>
      </c>
      <c r="ER38" s="33">
        <v>181.69</v>
      </c>
      <c r="ES38" s="33">
        <v>151.94</v>
      </c>
      <c r="ET38" s="33">
        <v>1408.2</v>
      </c>
      <c r="EU38" s="33">
        <v>1631.22</v>
      </c>
      <c r="EV38" s="33">
        <v>234.66</v>
      </c>
      <c r="EW38" s="33">
        <v>191.32</v>
      </c>
      <c r="EX38" s="33">
        <v>165.09</v>
      </c>
      <c r="EY38" s="33">
        <v>16.04</v>
      </c>
    </row>
    <row r="39" spans="93:155" x14ac:dyDescent="0.45">
      <c r="CO39" s="65">
        <f t="shared" si="32"/>
        <v>62</v>
      </c>
      <c r="CP39" s="114">
        <f t="shared" si="15"/>
        <v>9.7371098054297289E-3</v>
      </c>
      <c r="CQ39" s="137">
        <f>VLOOKUP($CO39,  Obsv_Dist!$B$10:$J$111, CQ$5, FALSE)</f>
        <v>1.35786E-2</v>
      </c>
      <c r="CR39" s="114">
        <f t="shared" si="16"/>
        <v>1.3239594034703484E-2</v>
      </c>
      <c r="CS39" s="137">
        <f>VLOOKUP($CO39,  Obsv_Dist!$B$10:$J$111, CS$5, FALSE)</f>
        <v>9.8229851146573004E-3</v>
      </c>
      <c r="CT39" s="114">
        <f t="shared" si="17"/>
        <v>2.5918181743247077E-2</v>
      </c>
      <c r="CU39" s="137">
        <f>VLOOKUP($CO39,  Obsv_Dist!$B$10:$J$111, CU$5, FALSE)</f>
        <v>1.1102193686463299E-2</v>
      </c>
      <c r="CV39" s="114">
        <f t="shared" si="18"/>
        <v>7.7230992742865455E-3</v>
      </c>
      <c r="CW39" s="137">
        <f>VLOOKUP($CO39,  Obsv_Dist!$B$10:$J$111, CW$5, FALSE)</f>
        <v>7.5935000000000004E-3</v>
      </c>
      <c r="CX39" s="114">
        <f t="shared" si="19"/>
        <v>1.9197274800142859E-2</v>
      </c>
      <c r="CY39" s="137">
        <f>VLOOKUP($CO39,  Obsv_Dist!$B$10:$J$111, CY$5, FALSE)</f>
        <v>9.4201937110255998E-3</v>
      </c>
      <c r="CZ39" s="114">
        <f t="shared" si="20"/>
        <v>2.9194290970419895E-2</v>
      </c>
      <c r="DA39" s="137">
        <f>VLOOKUP($CO39,  Obsv_Dist!$B$10:$J$111, DA$5, FALSE)</f>
        <v>1.2956518093001799E-2</v>
      </c>
      <c r="DB39" s="114"/>
      <c r="DC39" s="137"/>
      <c r="DD39" s="114"/>
      <c r="DE39" s="137"/>
      <c r="DF39" s="114"/>
      <c r="DG39" s="137"/>
      <c r="DI39" s="64">
        <f t="shared" si="33"/>
        <v>62</v>
      </c>
      <c r="DJ39" s="110">
        <f t="shared" ref="DJ39:DN54" si="39">DX39/DX$4</f>
        <v>9.7371098054297289E-3</v>
      </c>
      <c r="DK39" s="110">
        <f t="shared" si="39"/>
        <v>9.6339554510728332E-3</v>
      </c>
      <c r="DL39" s="110">
        <f t="shared" si="39"/>
        <v>1.3239594034703484E-2</v>
      </c>
      <c r="DM39" s="110">
        <f t="shared" si="39"/>
        <v>2.5918181743247077E-2</v>
      </c>
      <c r="DN39" s="110">
        <f t="shared" si="39"/>
        <v>7.7230992742865455E-3</v>
      </c>
      <c r="DO39" s="110">
        <f t="shared" si="22"/>
        <v>7.740208351455901E-3</v>
      </c>
      <c r="DP39" s="110">
        <f t="shared" si="23"/>
        <v>1.9197274800142859E-2</v>
      </c>
      <c r="DQ39" s="110">
        <f t="shared" si="24"/>
        <v>2.9194290970419895E-2</v>
      </c>
      <c r="DR39" s="110"/>
      <c r="DS39" s="113"/>
      <c r="DT39" s="110"/>
      <c r="DV39" s="62">
        <f>Obsv_Dist!B42</f>
        <v>62</v>
      </c>
      <c r="DW39" s="57">
        <f t="shared" si="35"/>
        <v>63</v>
      </c>
      <c r="DX39" s="50">
        <f t="shared" si="25"/>
        <v>736.27</v>
      </c>
      <c r="DY39" s="50">
        <f t="shared" si="26"/>
        <v>728.47</v>
      </c>
      <c r="DZ39" s="50">
        <f t="shared" si="27"/>
        <v>140.73000000000002</v>
      </c>
      <c r="EA39" s="50">
        <f t="shared" si="28"/>
        <v>282.99</v>
      </c>
      <c r="EB39" s="50">
        <f t="shared" si="29"/>
        <v>749.33</v>
      </c>
      <c r="EC39" s="50">
        <f t="shared" si="30"/>
        <v>750.99</v>
      </c>
      <c r="ED39" s="50">
        <f t="shared" si="31"/>
        <v>279.52</v>
      </c>
      <c r="EE39" s="50">
        <f t="shared" si="36"/>
        <v>476.72</v>
      </c>
      <c r="EF39" s="50"/>
      <c r="EG39" s="106"/>
      <c r="EH39" s="2"/>
      <c r="EJ39" s="64">
        <f t="shared" si="37"/>
        <v>31</v>
      </c>
      <c r="EK39" s="57">
        <f t="shared" si="38"/>
        <v>31.5</v>
      </c>
      <c r="EL39" s="2"/>
      <c r="EM39" s="2"/>
      <c r="EO39" s="33">
        <v>31</v>
      </c>
      <c r="EP39" s="33">
        <v>1276.8399999999999</v>
      </c>
      <c r="EQ39" s="33">
        <v>1288.82</v>
      </c>
      <c r="ER39" s="33">
        <v>189.12</v>
      </c>
      <c r="ES39" s="33">
        <v>143.57</v>
      </c>
      <c r="ET39" s="33">
        <v>1614.73</v>
      </c>
      <c r="EU39" s="33">
        <v>1359.02</v>
      </c>
      <c r="EV39" s="33">
        <v>247.57</v>
      </c>
      <c r="EW39" s="33">
        <v>179.98</v>
      </c>
      <c r="EX39" s="33">
        <v>143.93</v>
      </c>
      <c r="EY39" s="33">
        <v>14.15</v>
      </c>
    </row>
    <row r="40" spans="93:155" x14ac:dyDescent="0.45">
      <c r="CO40" s="65">
        <f t="shared" si="32"/>
        <v>64</v>
      </c>
      <c r="CP40" s="114">
        <f t="shared" ref="CP40:CP71" si="40">VLOOKUP($CO40,  $DI$7:$DT$108, CP$5, FALSE)</f>
        <v>9.3063742514035621E-3</v>
      </c>
      <c r="CQ40" s="137">
        <f>VLOOKUP($CO40,  Obsv_Dist!$B$10:$J$111, CQ$5, FALSE)</f>
        <v>1.2716999999999999E-2</v>
      </c>
      <c r="CR40" s="114">
        <f t="shared" ref="CR40:CR71" si="41">VLOOKUP($CO40,  $DI$7:$DT$108, CR$5, FALSE)</f>
        <v>1.3222659998419487E-2</v>
      </c>
      <c r="CS40" s="137">
        <f>VLOOKUP($CO40,  Obsv_Dist!$B$10:$J$111, CS$5, FALSE)</f>
        <v>1.54552769210138E-2</v>
      </c>
      <c r="CT40" s="114">
        <f t="shared" ref="CT40:CT71" si="42">VLOOKUP($CO40,  $DI$7:$DT$108, CT$5, FALSE)</f>
        <v>2.47715135379202E-2</v>
      </c>
      <c r="CU40" s="137">
        <f>VLOOKUP($CO40,  Obsv_Dist!$B$10:$J$111, CU$5, FALSE)</f>
        <v>2.66630996968075E-2</v>
      </c>
      <c r="CV40" s="114">
        <f t="shared" ref="CV40:CV71" si="43">VLOOKUP($CO40,  $DI$7:$DT$108, CV$5, FALSE)</f>
        <v>7.9409823413710313E-3</v>
      </c>
      <c r="CW40" s="137">
        <f>VLOOKUP($CO40,  Obsv_Dist!$B$10:$J$111, CW$5, FALSE)</f>
        <v>7.3258999999999998E-3</v>
      </c>
      <c r="CX40" s="114">
        <f t="shared" ref="CX40:CX71" si="44">VLOOKUP($CO40,  $DI$7:$DT$108, CX$5, FALSE)</f>
        <v>1.9353177110518944E-2</v>
      </c>
      <c r="CY40" s="137">
        <f>VLOOKUP($CO40,  Obsv_Dist!$B$10:$J$111, CY$5, FALSE)</f>
        <v>1.3533236035557899E-2</v>
      </c>
      <c r="CZ40" s="114">
        <f t="shared" ref="CZ40:CZ71" si="45">VLOOKUP($CO40,  $DI$7:$DT$108, CZ$5, FALSE)</f>
        <v>2.9197965365155218E-2</v>
      </c>
      <c r="DA40" s="137">
        <f>VLOOKUP($CO40,  Obsv_Dist!$B$10:$J$111, DA$5, FALSE)</f>
        <v>2.3187555033754002E-2</v>
      </c>
      <c r="DB40" s="114"/>
      <c r="DC40" s="137"/>
      <c r="DD40" s="114"/>
      <c r="DE40" s="137"/>
      <c r="DF40" s="114"/>
      <c r="DG40" s="137"/>
      <c r="DI40" s="64">
        <f t="shared" si="33"/>
        <v>64</v>
      </c>
      <c r="DJ40" s="110">
        <f t="shared" si="39"/>
        <v>9.3063742514035621E-3</v>
      </c>
      <c r="DK40" s="110">
        <f t="shared" si="39"/>
        <v>9.664769508207648E-3</v>
      </c>
      <c r="DL40" s="110">
        <f t="shared" si="39"/>
        <v>1.3222659998419487E-2</v>
      </c>
      <c r="DM40" s="110">
        <f t="shared" si="39"/>
        <v>2.47715135379202E-2</v>
      </c>
      <c r="DN40" s="110">
        <f t="shared" si="39"/>
        <v>7.9409823413710313E-3</v>
      </c>
      <c r="DO40" s="110">
        <f t="shared" si="22"/>
        <v>7.9745820953301301E-3</v>
      </c>
      <c r="DP40" s="110">
        <f t="shared" si="23"/>
        <v>1.9353177110518944E-2</v>
      </c>
      <c r="DQ40" s="110">
        <f t="shared" si="24"/>
        <v>2.9197965365155218E-2</v>
      </c>
      <c r="DR40" s="110"/>
      <c r="DS40" s="113"/>
      <c r="DT40" s="110"/>
      <c r="DV40" s="62">
        <f>Obsv_Dist!B43</f>
        <v>64</v>
      </c>
      <c r="DW40" s="57">
        <f t="shared" si="35"/>
        <v>65</v>
      </c>
      <c r="DX40" s="50">
        <f t="shared" ref="DX40:DX71" si="46">SUMIFS(EP:EP,$EO:$EO,"&gt;="&amp;$DV40,$EO:$EO,"&lt;"&amp;$DV41)</f>
        <v>703.7</v>
      </c>
      <c r="DY40" s="50">
        <f t="shared" ref="DY40:DY71" si="47">SUMIFS(EQ:EQ,$EO:$EO,"&gt;="&amp;$DV40,$EO:$EO,"&lt;"&amp;$DV41)</f>
        <v>730.8</v>
      </c>
      <c r="DZ40" s="50">
        <f t="shared" ref="DZ40:DZ71" si="48">SUMIFS(ER:ER,$EO:$EO,"&gt;="&amp;$DV40,$EO:$EO,"&lt;"&amp;$DV41)</f>
        <v>140.55000000000001</v>
      </c>
      <c r="EA40" s="50">
        <f t="shared" ref="EA40:EA71" si="49">SUMIFS(ES:ES,$EO:$EO,"&gt;="&amp;$DV40,$EO:$EO,"&lt;"&amp;$DV41)</f>
        <v>270.47000000000003</v>
      </c>
      <c r="EB40" s="50">
        <f t="shared" ref="EB40:EB71" si="50">SUMIFS(ET:ET,$EO:$EO,"&gt;="&amp;$DV40,$EO:$EO,"&lt;"&amp;$DV41)</f>
        <v>770.47</v>
      </c>
      <c r="EC40" s="50">
        <f t="shared" ref="EC40:EC71" si="51">SUMIFS(EU:EU,$EO:$EO,"&gt;="&amp;$DV40,$EO:$EO,"&lt;"&amp;$DV41)</f>
        <v>773.73</v>
      </c>
      <c r="ED40" s="50">
        <f t="shared" ref="ED40:ED71" si="52">SUMIFS(EV:EV,$EO:$EO,"&gt;="&amp;$DV40,$EO:$EO,"&lt;"&amp;$DV41)</f>
        <v>281.78999999999996</v>
      </c>
      <c r="EE40" s="50">
        <f t="shared" si="36"/>
        <v>476.78</v>
      </c>
      <c r="EF40" s="50"/>
      <c r="EG40" s="106"/>
      <c r="EH40" s="2"/>
      <c r="EJ40" s="64">
        <f t="shared" si="37"/>
        <v>32</v>
      </c>
      <c r="EK40" s="57">
        <f t="shared" si="38"/>
        <v>32.5</v>
      </c>
      <c r="EL40" s="2"/>
      <c r="EM40" s="2"/>
      <c r="EO40" s="33">
        <v>32</v>
      </c>
      <c r="EP40" s="33">
        <v>993.54</v>
      </c>
      <c r="EQ40" s="33">
        <v>1087.71</v>
      </c>
      <c r="ER40" s="33">
        <v>147.65</v>
      </c>
      <c r="ES40" s="33">
        <v>107.52</v>
      </c>
      <c r="ET40" s="33">
        <v>1038</v>
      </c>
      <c r="EU40" s="33">
        <v>1400.87</v>
      </c>
      <c r="EV40" s="33">
        <v>194.79</v>
      </c>
      <c r="EW40" s="33">
        <v>134.01</v>
      </c>
      <c r="EX40" s="33">
        <v>135</v>
      </c>
      <c r="EY40" s="33">
        <v>12.94</v>
      </c>
    </row>
    <row r="41" spans="93:155" x14ac:dyDescent="0.45">
      <c r="CO41" s="65">
        <f t="shared" si="32"/>
        <v>66</v>
      </c>
      <c r="CP41" s="114">
        <f t="shared" si="40"/>
        <v>9.0541750799181756E-3</v>
      </c>
      <c r="CQ41" s="137">
        <f>VLOOKUP($CO41,  Obsv_Dist!$B$10:$J$111, CQ$5, FALSE)</f>
        <v>1.18555E-2</v>
      </c>
      <c r="CR41" s="114">
        <f t="shared" si="41"/>
        <v>1.3311093299013683E-2</v>
      </c>
      <c r="CS41" s="137">
        <f>VLOOKUP($CO41,  Obsv_Dist!$B$10:$J$111, CS$5, FALSE)</f>
        <v>3.6274641276652801E-2</v>
      </c>
      <c r="CT41" s="114">
        <f t="shared" si="42"/>
        <v>3.3127903877698511E-2</v>
      </c>
      <c r="CU41" s="137">
        <f>VLOOKUP($CO41,  Obsv_Dist!$B$10:$J$111, CU$5, FALSE)</f>
        <v>4.0440520777599402E-2</v>
      </c>
      <c r="CV41" s="114">
        <f t="shared" si="43"/>
        <v>9.4579184725675589E-3</v>
      </c>
      <c r="CW41" s="137">
        <f>VLOOKUP($CO41,  Obsv_Dist!$B$10:$J$111, CW$5, FALSE)</f>
        <v>7.0581000000000003E-3</v>
      </c>
      <c r="CX41" s="114">
        <f t="shared" si="44"/>
        <v>2.0585286118513235E-2</v>
      </c>
      <c r="CY41" s="137">
        <f>VLOOKUP($CO41,  Obsv_Dist!$B$10:$J$111, CY$5, FALSE)</f>
        <v>3.2970677988589603E-2</v>
      </c>
      <c r="CZ41" s="114">
        <f t="shared" si="45"/>
        <v>3.9214365413657221E-2</v>
      </c>
      <c r="DA41" s="137">
        <f>VLOOKUP($CO41,  Obsv_Dist!$B$10:$J$111, DA$5, FALSE)</f>
        <v>3.7569709421778598E-2</v>
      </c>
      <c r="DB41" s="114"/>
      <c r="DC41" s="137"/>
      <c r="DD41" s="114"/>
      <c r="DE41" s="137"/>
      <c r="DF41" s="114"/>
      <c r="DG41" s="137"/>
      <c r="DI41" s="64">
        <f t="shared" si="33"/>
        <v>66</v>
      </c>
      <c r="DJ41" s="110">
        <f t="shared" si="39"/>
        <v>9.0541750799181756E-3</v>
      </c>
      <c r="DK41" s="110">
        <f t="shared" si="39"/>
        <v>8.9569719383126387E-3</v>
      </c>
      <c r="DL41" s="110">
        <f t="shared" si="39"/>
        <v>1.3311093299013683E-2</v>
      </c>
      <c r="DM41" s="110">
        <f t="shared" si="39"/>
        <v>3.3127903877698511E-2</v>
      </c>
      <c r="DN41" s="110">
        <f t="shared" si="39"/>
        <v>9.4579184725675589E-3</v>
      </c>
      <c r="DO41" s="110">
        <f t="shared" si="22"/>
        <v>9.1051210559969804E-3</v>
      </c>
      <c r="DP41" s="110">
        <f t="shared" si="23"/>
        <v>2.0585286118513235E-2</v>
      </c>
      <c r="DQ41" s="110">
        <f t="shared" si="24"/>
        <v>3.9214365413657221E-2</v>
      </c>
      <c r="DR41" s="110"/>
      <c r="DS41" s="113"/>
      <c r="DT41" s="110"/>
      <c r="DV41" s="62">
        <f>Obsv_Dist!B44</f>
        <v>66</v>
      </c>
      <c r="DW41" s="57">
        <f t="shared" si="35"/>
        <v>67</v>
      </c>
      <c r="DX41" s="50">
        <f t="shared" si="46"/>
        <v>684.63</v>
      </c>
      <c r="DY41" s="50">
        <f t="shared" si="47"/>
        <v>677.28</v>
      </c>
      <c r="DZ41" s="50">
        <f t="shared" si="48"/>
        <v>141.49</v>
      </c>
      <c r="EA41" s="50">
        <f t="shared" si="49"/>
        <v>361.71000000000004</v>
      </c>
      <c r="EB41" s="50">
        <f t="shared" si="50"/>
        <v>917.65000000000009</v>
      </c>
      <c r="EC41" s="50">
        <f t="shared" si="51"/>
        <v>883.42000000000007</v>
      </c>
      <c r="ED41" s="50">
        <f t="shared" si="52"/>
        <v>299.73</v>
      </c>
      <c r="EE41" s="50">
        <f t="shared" si="36"/>
        <v>640.33999999999992</v>
      </c>
      <c r="EF41" s="50"/>
      <c r="EG41" s="106"/>
      <c r="EH41" s="2"/>
      <c r="EJ41" s="64">
        <f t="shared" si="37"/>
        <v>33</v>
      </c>
      <c r="EK41" s="57">
        <f t="shared" si="38"/>
        <v>33.5</v>
      </c>
      <c r="EL41" s="2"/>
      <c r="EM41" s="2"/>
      <c r="EO41" s="33">
        <v>33</v>
      </c>
      <c r="EP41" s="33">
        <v>989.5</v>
      </c>
      <c r="EQ41" s="33">
        <v>966.71</v>
      </c>
      <c r="ER41" s="33">
        <v>121.94</v>
      </c>
      <c r="ES41" s="33">
        <v>88.76</v>
      </c>
      <c r="ET41" s="33">
        <v>1110.19</v>
      </c>
      <c r="EU41" s="33">
        <v>1137.81</v>
      </c>
      <c r="EV41" s="33">
        <v>157.63</v>
      </c>
      <c r="EW41" s="33">
        <v>106.92</v>
      </c>
      <c r="EX41" s="33">
        <v>123.43</v>
      </c>
      <c r="EY41" s="33">
        <v>11.07</v>
      </c>
    </row>
    <row r="42" spans="93:155" x14ac:dyDescent="0.45">
      <c r="CO42" s="65">
        <f t="shared" si="32"/>
        <v>68</v>
      </c>
      <c r="CP42" s="114">
        <f t="shared" si="40"/>
        <v>1.0905134494763196E-2</v>
      </c>
      <c r="CQ42" s="137">
        <f>VLOOKUP($CO42,  Obsv_Dist!$B$10:$J$111, CQ$5, FALSE)</f>
        <v>1.09941E-2</v>
      </c>
      <c r="CR42" s="114">
        <f t="shared" si="41"/>
        <v>1.3030740920534207E-2</v>
      </c>
      <c r="CS42" s="137">
        <f>VLOOKUP($CO42,  Obsv_Dist!$B$10:$J$111, CS$5, FALSE)</f>
        <v>4.2678020651736599E-2</v>
      </c>
      <c r="CT42" s="114">
        <f t="shared" si="42"/>
        <v>3.0329007683226505E-2</v>
      </c>
      <c r="CU42" s="137">
        <f>VLOOKUP($CO42,  Obsv_Dist!$B$10:$J$111, CU$5, FALSE)</f>
        <v>6.4116283217406797E-2</v>
      </c>
      <c r="CV42" s="114">
        <f t="shared" si="43"/>
        <v>8.3183096396663488E-3</v>
      </c>
      <c r="CW42" s="137">
        <f>VLOOKUP($CO42,  Obsv_Dist!$B$10:$J$111, CW$5, FALSE)</f>
        <v>6.7904999999999997E-3</v>
      </c>
      <c r="CX42" s="114">
        <f t="shared" si="44"/>
        <v>1.9188346473997971E-2</v>
      </c>
      <c r="CY42" s="137">
        <f>VLOOKUP($CO42,  Obsv_Dist!$B$10:$J$111, CY$5, FALSE)</f>
        <v>4.09977444606607E-2</v>
      </c>
      <c r="CZ42" s="114">
        <f t="shared" si="45"/>
        <v>3.6601870756839579E-2</v>
      </c>
      <c r="DA42" s="137">
        <f>VLOOKUP($CO42,  Obsv_Dist!$B$10:$J$111, DA$5, FALSE)</f>
        <v>6.6459809635624104E-2</v>
      </c>
      <c r="DB42" s="114"/>
      <c r="DC42" s="137"/>
      <c r="DD42" s="114"/>
      <c r="DE42" s="137"/>
      <c r="DF42" s="114"/>
      <c r="DG42" s="137"/>
      <c r="DI42" s="64">
        <f t="shared" si="33"/>
        <v>68</v>
      </c>
      <c r="DJ42" s="110">
        <f t="shared" si="39"/>
        <v>1.0905134494763196E-2</v>
      </c>
      <c r="DK42" s="110">
        <f t="shared" si="39"/>
        <v>1.0350878213853261E-2</v>
      </c>
      <c r="DL42" s="110">
        <f t="shared" si="39"/>
        <v>1.3030740920534207E-2</v>
      </c>
      <c r="DM42" s="110">
        <f t="shared" si="39"/>
        <v>3.0329007683226505E-2</v>
      </c>
      <c r="DN42" s="110">
        <f t="shared" si="39"/>
        <v>8.3183096396663488E-3</v>
      </c>
      <c r="DO42" s="110">
        <f t="shared" si="22"/>
        <v>8.5188774961215998E-3</v>
      </c>
      <c r="DP42" s="110">
        <f t="shared" si="23"/>
        <v>1.9188346473997971E-2</v>
      </c>
      <c r="DQ42" s="110">
        <f t="shared" si="24"/>
        <v>3.6601870756839579E-2</v>
      </c>
      <c r="DR42" s="110"/>
      <c r="DS42" s="113"/>
      <c r="DT42" s="110"/>
      <c r="DV42" s="62">
        <f>Obsv_Dist!B45</f>
        <v>68</v>
      </c>
      <c r="DW42" s="57">
        <f t="shared" si="35"/>
        <v>69</v>
      </c>
      <c r="DX42" s="50">
        <f t="shared" si="46"/>
        <v>824.58999999999992</v>
      </c>
      <c r="DY42" s="50">
        <f t="shared" si="47"/>
        <v>782.68000000000006</v>
      </c>
      <c r="DZ42" s="50">
        <f t="shared" si="48"/>
        <v>138.51</v>
      </c>
      <c r="EA42" s="50">
        <f t="shared" si="49"/>
        <v>331.15</v>
      </c>
      <c r="EB42" s="50">
        <f t="shared" si="50"/>
        <v>807.08</v>
      </c>
      <c r="EC42" s="50">
        <f t="shared" si="51"/>
        <v>826.54</v>
      </c>
      <c r="ED42" s="50">
        <f t="shared" si="52"/>
        <v>279.39</v>
      </c>
      <c r="EE42" s="50">
        <f t="shared" si="36"/>
        <v>597.68000000000006</v>
      </c>
      <c r="EF42" s="50"/>
      <c r="EG42" s="106"/>
      <c r="EH42" s="2"/>
      <c r="EJ42" s="64">
        <f t="shared" si="37"/>
        <v>34</v>
      </c>
      <c r="EK42" s="57">
        <f t="shared" si="38"/>
        <v>34.5</v>
      </c>
      <c r="EL42" s="2"/>
      <c r="EM42" s="2"/>
      <c r="EO42" s="33">
        <v>34</v>
      </c>
      <c r="EP42" s="33">
        <v>996.78</v>
      </c>
      <c r="EQ42" s="33">
        <v>1060.42</v>
      </c>
      <c r="ER42" s="33">
        <v>147.02000000000001</v>
      </c>
      <c r="ES42" s="33">
        <v>134.66999999999999</v>
      </c>
      <c r="ET42" s="33">
        <v>1185.46</v>
      </c>
      <c r="EU42" s="33">
        <v>1219.83</v>
      </c>
      <c r="EV42" s="33">
        <v>189.68</v>
      </c>
      <c r="EW42" s="33">
        <v>154.30000000000001</v>
      </c>
      <c r="EX42" s="33">
        <v>116.53</v>
      </c>
      <c r="EY42" s="33">
        <v>9.8699999999999992</v>
      </c>
    </row>
    <row r="43" spans="93:155" x14ac:dyDescent="0.45">
      <c r="CO43" s="65">
        <f t="shared" si="32"/>
        <v>70</v>
      </c>
      <c r="CP43" s="114">
        <f t="shared" si="40"/>
        <v>1.0099604786573643E-2</v>
      </c>
      <c r="CQ43" s="137">
        <f>VLOOKUP($CO43,  Obsv_Dist!$B$10:$J$111, CQ$5, FALSE)</f>
        <v>1.01326E-2</v>
      </c>
      <c r="CR43" s="114">
        <f t="shared" si="41"/>
        <v>1.0757816939304648E-2</v>
      </c>
      <c r="CS43" s="137">
        <f>VLOOKUP($CO43,  Obsv_Dist!$B$10:$J$111, CS$5, FALSE)</f>
        <v>7.1744669438110996E-3</v>
      </c>
      <c r="CT43" s="114">
        <f t="shared" si="42"/>
        <v>1.7934550157117361E-2</v>
      </c>
      <c r="CU43" s="137">
        <f>VLOOKUP($CO43,  Obsv_Dist!$B$10:$J$111, CU$5, FALSE)</f>
        <v>1.81469591581951E-2</v>
      </c>
      <c r="CV43" s="114">
        <f t="shared" si="43"/>
        <v>7.417712553486484E-3</v>
      </c>
      <c r="CW43" s="137">
        <f>VLOOKUP($CO43,  Obsv_Dist!$B$10:$J$111, CW$5, FALSE)</f>
        <v>6.5225999999999999E-3</v>
      </c>
      <c r="CX43" s="114">
        <f t="shared" si="44"/>
        <v>1.5496140215928138E-2</v>
      </c>
      <c r="CY43" s="137">
        <f>VLOOKUP($CO43,  Obsv_Dist!$B$10:$J$111, CY$5, FALSE)</f>
        <v>7.8612179912432006E-3</v>
      </c>
      <c r="CZ43" s="114">
        <f t="shared" si="45"/>
        <v>2.2520977731943101E-2</v>
      </c>
      <c r="DA43" s="137">
        <f>VLOOKUP($CO43,  Obsv_Dist!$B$10:$J$111, DA$5, FALSE)</f>
        <v>1.3208100968594001E-2</v>
      </c>
      <c r="DB43" s="114"/>
      <c r="DC43" s="137"/>
      <c r="DD43" s="114"/>
      <c r="DE43" s="137"/>
      <c r="DF43" s="114"/>
      <c r="DG43" s="137"/>
      <c r="DI43" s="64">
        <f t="shared" si="33"/>
        <v>70</v>
      </c>
      <c r="DJ43" s="110">
        <f t="shared" si="39"/>
        <v>1.0099604786573643E-2</v>
      </c>
      <c r="DK43" s="110">
        <f t="shared" si="39"/>
        <v>1.0200114157485488E-2</v>
      </c>
      <c r="DL43" s="110">
        <f t="shared" si="39"/>
        <v>1.0757816939304648E-2</v>
      </c>
      <c r="DM43" s="110">
        <f t="shared" si="39"/>
        <v>1.7934550157117361E-2</v>
      </c>
      <c r="DN43" s="110">
        <f t="shared" si="39"/>
        <v>7.417712553486484E-3</v>
      </c>
      <c r="DO43" s="110">
        <f t="shared" si="22"/>
        <v>7.3024839494181476E-3</v>
      </c>
      <c r="DP43" s="110">
        <f t="shared" si="23"/>
        <v>1.5496140215928138E-2</v>
      </c>
      <c r="DQ43" s="110">
        <f t="shared" si="24"/>
        <v>2.2520977731943101E-2</v>
      </c>
      <c r="DR43" s="110"/>
      <c r="DS43" s="113"/>
      <c r="DT43" s="110"/>
      <c r="DV43" s="62">
        <f>Obsv_Dist!B46</f>
        <v>70</v>
      </c>
      <c r="DW43" s="57">
        <f t="shared" si="35"/>
        <v>71</v>
      </c>
      <c r="DX43" s="50">
        <f t="shared" si="46"/>
        <v>763.68000000000006</v>
      </c>
      <c r="DY43" s="50">
        <f t="shared" si="47"/>
        <v>771.28</v>
      </c>
      <c r="DZ43" s="50">
        <f t="shared" si="48"/>
        <v>114.35</v>
      </c>
      <c r="EA43" s="50">
        <f t="shared" si="49"/>
        <v>195.82</v>
      </c>
      <c r="EB43" s="50">
        <f t="shared" si="50"/>
        <v>719.7</v>
      </c>
      <c r="EC43" s="50">
        <f t="shared" si="51"/>
        <v>708.52</v>
      </c>
      <c r="ED43" s="50">
        <f t="shared" si="52"/>
        <v>225.63</v>
      </c>
      <c r="EE43" s="50">
        <f t="shared" si="36"/>
        <v>367.75</v>
      </c>
      <c r="EF43" s="50"/>
      <c r="EG43" s="106"/>
      <c r="EH43" s="2"/>
      <c r="EJ43" s="64">
        <f t="shared" si="37"/>
        <v>35</v>
      </c>
      <c r="EK43" s="57">
        <f t="shared" si="38"/>
        <v>35.5</v>
      </c>
      <c r="EL43" s="2"/>
      <c r="EM43" s="2"/>
      <c r="EO43" s="33">
        <v>35</v>
      </c>
      <c r="EP43" s="33">
        <v>885.52</v>
      </c>
      <c r="EQ43" s="33">
        <v>856.82</v>
      </c>
      <c r="ER43" s="33">
        <v>145.91</v>
      </c>
      <c r="ES43" s="33">
        <v>114.09</v>
      </c>
      <c r="ET43" s="33">
        <v>937.79</v>
      </c>
      <c r="EU43" s="33">
        <v>912.7</v>
      </c>
      <c r="EV43" s="33">
        <v>196.21</v>
      </c>
      <c r="EW43" s="33">
        <v>146.1</v>
      </c>
      <c r="EX43" s="33">
        <v>99.21</v>
      </c>
      <c r="EY43" s="33">
        <v>8.39</v>
      </c>
    </row>
    <row r="44" spans="93:155" x14ac:dyDescent="0.45">
      <c r="CO44" s="65">
        <f t="shared" si="32"/>
        <v>72</v>
      </c>
      <c r="CP44" s="114">
        <f t="shared" si="40"/>
        <v>9.8090533551350514E-3</v>
      </c>
      <c r="CQ44" s="137">
        <f>VLOOKUP($CO44,  Obsv_Dist!$B$10:$J$111, CQ$5, FALSE)</f>
        <v>9.2712000000000003E-3</v>
      </c>
      <c r="CR44" s="114">
        <f t="shared" si="41"/>
        <v>1.0732415884878657E-2</v>
      </c>
      <c r="CS44" s="137">
        <f>VLOOKUP($CO44,  Obsv_Dist!$B$10:$J$111, CS$5, FALSE)</f>
        <v>7.6102990478743998E-3</v>
      </c>
      <c r="CT44" s="114">
        <f t="shared" si="42"/>
        <v>1.6643174622364247E-2</v>
      </c>
      <c r="CU44" s="137">
        <f>VLOOKUP($CO44,  Obsv_Dist!$B$10:$J$111, CU$5, FALSE)</f>
        <v>1.6452648475120301E-2</v>
      </c>
      <c r="CV44" s="114">
        <f t="shared" si="43"/>
        <v>8.6388471697669885E-3</v>
      </c>
      <c r="CW44" s="137">
        <f>VLOOKUP($CO44,  Obsv_Dist!$B$10:$J$111, CW$5, FALSE)</f>
        <v>6.2547000000000002E-3</v>
      </c>
      <c r="CX44" s="114">
        <f t="shared" si="44"/>
        <v>1.4391088156918771E-2</v>
      </c>
      <c r="CY44" s="137">
        <f>VLOOKUP($CO44,  Obsv_Dist!$B$10:$J$111, CY$5, FALSE)</f>
        <v>1.1012339126973501E-2</v>
      </c>
      <c r="CZ44" s="114">
        <f t="shared" si="45"/>
        <v>1.8833110215919678E-2</v>
      </c>
      <c r="DA44" s="137">
        <f>VLOOKUP($CO44,  Obsv_Dist!$B$10:$J$111, DA$5, FALSE)</f>
        <v>1.6772191706151199E-2</v>
      </c>
      <c r="DB44" s="114"/>
      <c r="DC44" s="137"/>
      <c r="DD44" s="114"/>
      <c r="DE44" s="137"/>
      <c r="DF44" s="114"/>
      <c r="DG44" s="137"/>
      <c r="DI44" s="64">
        <f t="shared" si="33"/>
        <v>72</v>
      </c>
      <c r="DJ44" s="110">
        <f t="shared" si="39"/>
        <v>9.8090533551350514E-3</v>
      </c>
      <c r="DK44" s="110">
        <f t="shared" si="39"/>
        <v>1.0254204068936732E-2</v>
      </c>
      <c r="DL44" s="110">
        <f t="shared" si="39"/>
        <v>1.0732415884878657E-2</v>
      </c>
      <c r="DM44" s="110">
        <f t="shared" si="39"/>
        <v>1.6643174622364247E-2</v>
      </c>
      <c r="DN44" s="110">
        <f t="shared" si="39"/>
        <v>8.6388471697669885E-3</v>
      </c>
      <c r="DO44" s="110">
        <f t="shared" si="22"/>
        <v>8.7785025888301241E-3</v>
      </c>
      <c r="DP44" s="110">
        <f t="shared" si="23"/>
        <v>1.4391088156918771E-2</v>
      </c>
      <c r="DQ44" s="110">
        <f t="shared" si="24"/>
        <v>1.8833110215919678E-2</v>
      </c>
      <c r="DR44" s="110"/>
      <c r="DS44" s="113"/>
      <c r="DT44" s="110"/>
      <c r="DV44" s="62">
        <f>Obsv_Dist!B47</f>
        <v>72</v>
      </c>
      <c r="DW44" s="57">
        <f t="shared" si="35"/>
        <v>73</v>
      </c>
      <c r="DX44" s="50">
        <f t="shared" si="46"/>
        <v>741.71</v>
      </c>
      <c r="DY44" s="50">
        <f t="shared" si="47"/>
        <v>775.37</v>
      </c>
      <c r="DZ44" s="50">
        <f t="shared" si="48"/>
        <v>114.08000000000001</v>
      </c>
      <c r="EA44" s="50">
        <f t="shared" si="49"/>
        <v>181.72</v>
      </c>
      <c r="EB44" s="50">
        <f t="shared" si="50"/>
        <v>838.18000000000006</v>
      </c>
      <c r="EC44" s="50">
        <f t="shared" si="51"/>
        <v>851.73</v>
      </c>
      <c r="ED44" s="50">
        <f t="shared" si="52"/>
        <v>209.54000000000002</v>
      </c>
      <c r="EE44" s="50">
        <f t="shared" si="36"/>
        <v>307.52999999999997</v>
      </c>
      <c r="EF44" s="50"/>
      <c r="EG44" s="106"/>
      <c r="EH44" s="2"/>
      <c r="EJ44" s="64">
        <f t="shared" si="37"/>
        <v>36</v>
      </c>
      <c r="EK44" s="57">
        <f t="shared" si="38"/>
        <v>36.5</v>
      </c>
      <c r="EL44" s="2"/>
      <c r="EM44" s="2"/>
      <c r="EO44" s="33">
        <v>36</v>
      </c>
      <c r="EP44" s="33">
        <v>844.21</v>
      </c>
      <c r="EQ44" s="33">
        <v>816.08</v>
      </c>
      <c r="ER44" s="33">
        <v>144.74</v>
      </c>
      <c r="ES44" s="33">
        <v>132</v>
      </c>
      <c r="ET44" s="33">
        <v>825.48</v>
      </c>
      <c r="EU44" s="33">
        <v>844.56</v>
      </c>
      <c r="EV44" s="33">
        <v>173.56</v>
      </c>
      <c r="EW44" s="33">
        <v>174.65</v>
      </c>
      <c r="EX44" s="33">
        <v>87.37</v>
      </c>
      <c r="EY44" s="33">
        <v>7.24</v>
      </c>
    </row>
    <row r="45" spans="93:155" x14ac:dyDescent="0.45">
      <c r="CO45" s="65">
        <f t="shared" si="32"/>
        <v>74</v>
      </c>
      <c r="CP45" s="114">
        <f t="shared" si="40"/>
        <v>1.027192545801856E-2</v>
      </c>
      <c r="CQ45" s="137">
        <f>VLOOKUP($CO45,  Obsv_Dist!$B$10:$J$111, CQ$5, FALSE)</f>
        <v>8.4095999999999997E-3</v>
      </c>
      <c r="CR45" s="114">
        <f t="shared" si="41"/>
        <v>9.5470333449989998E-3</v>
      </c>
      <c r="CS45" s="137">
        <f>VLOOKUP($CO45,  Obsv_Dist!$B$10:$J$111, CS$5, FALSE)</f>
        <v>5.8334450851548003E-3</v>
      </c>
      <c r="CT45" s="114">
        <f t="shared" si="42"/>
        <v>1.397066837384681E-2</v>
      </c>
      <c r="CU45" s="137">
        <f>VLOOKUP($CO45,  Obsv_Dist!$B$10:$J$111, CU$5, FALSE)</f>
        <v>1.54717317638665E-2</v>
      </c>
      <c r="CV45" s="114">
        <f t="shared" si="43"/>
        <v>8.5230001653190408E-3</v>
      </c>
      <c r="CW45" s="137">
        <f>VLOOKUP($CO45,  Obsv_Dist!$B$10:$J$111, CW$5, FALSE)</f>
        <v>5.9870000000000001E-3</v>
      </c>
      <c r="CX45" s="114">
        <f t="shared" si="44"/>
        <v>1.2591687041564796E-2</v>
      </c>
      <c r="CY45" s="137">
        <f>VLOOKUP($CO45,  Obsv_Dist!$B$10:$J$111, CY$5, FALSE)</f>
        <v>6.5344301446197996E-3</v>
      </c>
      <c r="CZ45" s="114">
        <f t="shared" si="45"/>
        <v>1.8202339119688507E-2</v>
      </c>
      <c r="DA45" s="137">
        <f>VLOOKUP($CO45,  Obsv_Dist!$B$10:$J$111, DA$5, FALSE)</f>
        <v>1.4088641033166999E-2</v>
      </c>
      <c r="DB45" s="114"/>
      <c r="DC45" s="137"/>
      <c r="DD45" s="114"/>
      <c r="DE45" s="137"/>
      <c r="DF45" s="114"/>
      <c r="DG45" s="137"/>
      <c r="DI45" s="64">
        <f t="shared" si="33"/>
        <v>74</v>
      </c>
      <c r="DJ45" s="110">
        <f t="shared" si="39"/>
        <v>1.027192545801856E-2</v>
      </c>
      <c r="DK45" s="110">
        <f t="shared" si="39"/>
        <v>1.003427369548094E-2</v>
      </c>
      <c r="DL45" s="110">
        <f t="shared" si="39"/>
        <v>9.5470333449989998E-3</v>
      </c>
      <c r="DM45" s="110">
        <f t="shared" si="39"/>
        <v>1.397066837384681E-2</v>
      </c>
      <c r="DN45" s="110">
        <f t="shared" si="39"/>
        <v>8.5230001653190408E-3</v>
      </c>
      <c r="DO45" s="110">
        <f t="shared" si="22"/>
        <v>8.2919245568027558E-3</v>
      </c>
      <c r="DP45" s="110">
        <f t="shared" si="23"/>
        <v>1.2591687041564796E-2</v>
      </c>
      <c r="DQ45" s="110">
        <f t="shared" si="24"/>
        <v>1.8202339119688507E-2</v>
      </c>
      <c r="DR45" s="110"/>
      <c r="DS45" s="113"/>
      <c r="DT45" s="110"/>
      <c r="DV45" s="62">
        <f>Obsv_Dist!B48</f>
        <v>74</v>
      </c>
      <c r="DW45" s="57">
        <f t="shared" si="35"/>
        <v>75</v>
      </c>
      <c r="DX45" s="50">
        <f t="shared" si="46"/>
        <v>776.71</v>
      </c>
      <c r="DY45" s="50">
        <f t="shared" si="47"/>
        <v>758.74</v>
      </c>
      <c r="DZ45" s="50">
        <f t="shared" si="48"/>
        <v>101.48</v>
      </c>
      <c r="EA45" s="50">
        <f t="shared" si="49"/>
        <v>152.54</v>
      </c>
      <c r="EB45" s="50">
        <f t="shared" si="50"/>
        <v>826.94</v>
      </c>
      <c r="EC45" s="50">
        <f t="shared" si="51"/>
        <v>804.52</v>
      </c>
      <c r="ED45" s="50">
        <f t="shared" si="52"/>
        <v>183.34</v>
      </c>
      <c r="EE45" s="50">
        <f t="shared" si="36"/>
        <v>297.23</v>
      </c>
      <c r="EF45" s="50"/>
      <c r="EG45" s="106"/>
      <c r="EH45" s="2"/>
      <c r="EJ45" s="64">
        <f t="shared" si="37"/>
        <v>37</v>
      </c>
      <c r="EK45" s="57">
        <f t="shared" si="38"/>
        <v>37.5</v>
      </c>
      <c r="EL45" s="2"/>
      <c r="EM45" s="2"/>
      <c r="EO45" s="33">
        <v>37</v>
      </c>
      <c r="EP45" s="33">
        <v>857.67</v>
      </c>
      <c r="EQ45" s="33">
        <v>882.14</v>
      </c>
      <c r="ER45" s="33">
        <v>142.47999999999999</v>
      </c>
      <c r="ES45" s="33">
        <v>135.72</v>
      </c>
      <c r="ET45" s="33">
        <v>811.5</v>
      </c>
      <c r="EU45" s="33">
        <v>733.36</v>
      </c>
      <c r="EV45" s="33">
        <v>174.76</v>
      </c>
      <c r="EW45" s="33">
        <v>150.93</v>
      </c>
      <c r="EX45" s="33">
        <v>71.48</v>
      </c>
      <c r="EY45" s="33">
        <v>5.87</v>
      </c>
    </row>
    <row r="46" spans="93:155" x14ac:dyDescent="0.45">
      <c r="CO46" s="65">
        <f t="shared" si="32"/>
        <v>76</v>
      </c>
      <c r="CP46" s="114">
        <f t="shared" si="40"/>
        <v>8.6878448727789413E-3</v>
      </c>
      <c r="CQ46" s="137">
        <f>VLOOKUP($CO46,  Obsv_Dist!$B$10:$J$111, CQ$5, FALSE)</f>
        <v>7.5481999999999997E-3</v>
      </c>
      <c r="CR46" s="114">
        <f t="shared" si="41"/>
        <v>8.6354177250439305E-3</v>
      </c>
      <c r="CS46" s="137">
        <f>VLOOKUP($CO46,  Obsv_Dist!$B$10:$J$111, CS$5, FALSE)</f>
        <v>4.9617808770281999E-3</v>
      </c>
      <c r="CT46" s="114">
        <f t="shared" si="42"/>
        <v>1.5602747241173089E-2</v>
      </c>
      <c r="CU46" s="137">
        <f>VLOOKUP($CO46,  Obsv_Dist!$B$10:$J$111, CU$5, FALSE)</f>
        <v>3.3440342429106001E-3</v>
      </c>
      <c r="CV46" s="114">
        <f t="shared" si="43"/>
        <v>6.76323881839354E-3</v>
      </c>
      <c r="CW46" s="137">
        <f>VLOOKUP($CO46,  Obsv_Dist!$B$10:$J$111, CW$5, FALSE)</f>
        <v>5.7191000000000004E-3</v>
      </c>
      <c r="CX46" s="114">
        <f t="shared" si="44"/>
        <v>1.1777148979423648E-2</v>
      </c>
      <c r="CY46" s="137">
        <f>VLOOKUP($CO46,  Obsv_Dist!$B$10:$J$111, CY$5, FALSE)</f>
        <v>5.7051877404802002E-3</v>
      </c>
      <c r="CZ46" s="114">
        <f t="shared" si="45"/>
        <v>1.9980746171586881E-2</v>
      </c>
      <c r="DA46" s="137">
        <f>VLOOKUP($CO46,  Obsv_Dist!$B$10:$J$111, DA$5, FALSE)</f>
        <v>4.3607698435993002E-3</v>
      </c>
      <c r="DB46" s="114"/>
      <c r="DC46" s="137"/>
      <c r="DD46" s="114"/>
      <c r="DE46" s="137"/>
      <c r="DF46" s="114"/>
      <c r="DG46" s="137"/>
      <c r="DI46" s="64">
        <f t="shared" si="33"/>
        <v>76</v>
      </c>
      <c r="DJ46" s="110">
        <f t="shared" si="39"/>
        <v>8.6878448727789413E-3</v>
      </c>
      <c r="DK46" s="110">
        <f t="shared" si="39"/>
        <v>8.5520249728756968E-3</v>
      </c>
      <c r="DL46" s="110">
        <f t="shared" si="39"/>
        <v>8.6354177250439305E-3</v>
      </c>
      <c r="DM46" s="110">
        <f t="shared" si="39"/>
        <v>1.5602747241173089E-2</v>
      </c>
      <c r="DN46" s="110">
        <f t="shared" si="39"/>
        <v>6.76323881839354E-3</v>
      </c>
      <c r="DO46" s="110">
        <f t="shared" si="22"/>
        <v>6.9776176166602014E-3</v>
      </c>
      <c r="DP46" s="110">
        <f t="shared" si="23"/>
        <v>1.1777148979423648E-2</v>
      </c>
      <c r="DQ46" s="110">
        <f t="shared" si="24"/>
        <v>1.9980746171586881E-2</v>
      </c>
      <c r="DR46" s="110"/>
      <c r="DS46" s="113"/>
      <c r="DT46" s="110"/>
      <c r="DV46" s="62">
        <f>Obsv_Dist!B49</f>
        <v>76</v>
      </c>
      <c r="DW46" s="57">
        <f t="shared" si="35"/>
        <v>77</v>
      </c>
      <c r="DX46" s="50">
        <f t="shared" si="46"/>
        <v>656.93</v>
      </c>
      <c r="DY46" s="50">
        <f t="shared" si="47"/>
        <v>646.66000000000008</v>
      </c>
      <c r="DZ46" s="50">
        <f t="shared" si="48"/>
        <v>91.789999999999992</v>
      </c>
      <c r="EA46" s="50">
        <f t="shared" si="49"/>
        <v>170.36</v>
      </c>
      <c r="EB46" s="50">
        <f t="shared" si="50"/>
        <v>656.2</v>
      </c>
      <c r="EC46" s="50">
        <f t="shared" si="51"/>
        <v>677</v>
      </c>
      <c r="ED46" s="50">
        <f t="shared" si="52"/>
        <v>171.48000000000002</v>
      </c>
      <c r="EE46" s="50">
        <f t="shared" si="36"/>
        <v>326.27</v>
      </c>
      <c r="EF46" s="50"/>
      <c r="EG46" s="106"/>
      <c r="EH46" s="2"/>
      <c r="EJ46" s="64">
        <f t="shared" si="37"/>
        <v>38</v>
      </c>
      <c r="EK46" s="57">
        <f t="shared" si="38"/>
        <v>38.5</v>
      </c>
      <c r="EL46" s="2"/>
      <c r="EM46" s="2"/>
      <c r="EO46" s="33">
        <v>38</v>
      </c>
      <c r="EP46" s="33">
        <v>943.7</v>
      </c>
      <c r="EQ46" s="33">
        <v>980.78</v>
      </c>
      <c r="ER46" s="33">
        <v>150.69999999999999</v>
      </c>
      <c r="ES46" s="33">
        <v>131.1</v>
      </c>
      <c r="ET46" s="33">
        <v>711.5</v>
      </c>
      <c r="EU46" s="33">
        <v>770.71</v>
      </c>
      <c r="EV46" s="33">
        <v>192</v>
      </c>
      <c r="EW46" s="33">
        <v>165.71</v>
      </c>
      <c r="EX46" s="33">
        <v>59.41</v>
      </c>
      <c r="EY46" s="33">
        <v>5.1100000000000003</v>
      </c>
    </row>
    <row r="47" spans="93:155" x14ac:dyDescent="0.45">
      <c r="CO47" s="65">
        <f t="shared" si="32"/>
        <v>78</v>
      </c>
      <c r="CP47" s="114">
        <f t="shared" si="40"/>
        <v>7.7044400279098644E-3</v>
      </c>
      <c r="CQ47" s="137">
        <f>VLOOKUP($CO47,  Obsv_Dist!$B$10:$J$111, CQ$5, FALSE)</f>
        <v>6.6867000000000003E-3</v>
      </c>
      <c r="CR47" s="114">
        <f t="shared" si="41"/>
        <v>6.541241904589875E-3</v>
      </c>
      <c r="CS47" s="137">
        <f>VLOOKUP($CO47,  Obsv_Dist!$B$10:$J$111, CS$5, FALSE)</f>
        <v>3.5537079254391001E-3</v>
      </c>
      <c r="CT47" s="114">
        <f t="shared" si="42"/>
        <v>9.9005457664405414E-3</v>
      </c>
      <c r="CU47" s="137">
        <f>VLOOKUP($CO47,  Obsv_Dist!$B$10:$J$111, CU$5, FALSE)</f>
        <v>3.8344925985375001E-3</v>
      </c>
      <c r="CV47" s="114">
        <f t="shared" si="43"/>
        <v>4.7813686684561821E-3</v>
      </c>
      <c r="CW47" s="137">
        <f>VLOOKUP($CO47,  Obsv_Dist!$B$10:$J$111, CW$5, FALSE)</f>
        <v>5.4514000000000003E-3</v>
      </c>
      <c r="CX47" s="114">
        <f t="shared" si="44"/>
        <v>9.1687041564792199E-3</v>
      </c>
      <c r="CY47" s="137">
        <f>VLOOKUP($CO47,  Obsv_Dist!$B$10:$J$111, CY$5, FALSE)</f>
        <v>3.5159877935518002E-3</v>
      </c>
      <c r="CZ47" s="114">
        <f t="shared" si="45"/>
        <v>1.3390106814654953E-2</v>
      </c>
      <c r="DA47" s="137">
        <f>VLOOKUP($CO47,  Obsv_Dist!$B$10:$J$111, DA$5, FALSE)</f>
        <v>5.5767537422952004E-3</v>
      </c>
      <c r="DB47" s="114"/>
      <c r="DC47" s="137"/>
      <c r="DD47" s="114"/>
      <c r="DE47" s="137"/>
      <c r="DF47" s="114"/>
      <c r="DG47" s="137"/>
      <c r="DI47" s="64">
        <f t="shared" si="33"/>
        <v>78</v>
      </c>
      <c r="DJ47" s="110">
        <f t="shared" si="39"/>
        <v>7.7044400279098644E-3</v>
      </c>
      <c r="DK47" s="110">
        <f t="shared" si="39"/>
        <v>7.8288864989994027E-3</v>
      </c>
      <c r="DL47" s="110">
        <f t="shared" si="39"/>
        <v>6.541241904589875E-3</v>
      </c>
      <c r="DM47" s="110">
        <f t="shared" si="39"/>
        <v>9.9005457664405414E-3</v>
      </c>
      <c r="DN47" s="110">
        <f t="shared" si="39"/>
        <v>4.7813686684561821E-3</v>
      </c>
      <c r="DO47" s="110">
        <f t="shared" si="22"/>
        <v>5.2488793554454072E-3</v>
      </c>
      <c r="DP47" s="110">
        <f t="shared" si="23"/>
        <v>9.1687041564792199E-3</v>
      </c>
      <c r="DQ47" s="110">
        <f t="shared" si="24"/>
        <v>1.3390106814654953E-2</v>
      </c>
      <c r="DR47" s="110"/>
      <c r="DS47" s="113"/>
      <c r="DT47" s="110"/>
      <c r="DV47" s="62">
        <f>Obsv_Dist!B50</f>
        <v>78</v>
      </c>
      <c r="DW47" s="57">
        <f t="shared" si="35"/>
        <v>79</v>
      </c>
      <c r="DX47" s="50">
        <f t="shared" si="46"/>
        <v>582.56999999999994</v>
      </c>
      <c r="DY47" s="50">
        <f t="shared" si="47"/>
        <v>591.98</v>
      </c>
      <c r="DZ47" s="50">
        <f t="shared" si="48"/>
        <v>69.53</v>
      </c>
      <c r="EA47" s="50">
        <f t="shared" si="49"/>
        <v>108.1</v>
      </c>
      <c r="EB47" s="50">
        <f t="shared" si="50"/>
        <v>463.90999999999997</v>
      </c>
      <c r="EC47" s="50">
        <f t="shared" si="51"/>
        <v>509.27</v>
      </c>
      <c r="ED47" s="50">
        <f t="shared" si="52"/>
        <v>133.5</v>
      </c>
      <c r="EE47" s="50">
        <f t="shared" si="36"/>
        <v>218.65</v>
      </c>
      <c r="EF47" s="50"/>
      <c r="EG47" s="106"/>
      <c r="EH47" s="2"/>
      <c r="EJ47" s="64">
        <f t="shared" si="37"/>
        <v>39</v>
      </c>
      <c r="EK47" s="57">
        <f t="shared" si="38"/>
        <v>39.5</v>
      </c>
      <c r="EL47" s="2"/>
      <c r="EM47" s="2"/>
      <c r="EO47" s="33">
        <v>39</v>
      </c>
      <c r="EP47" s="33">
        <v>961.79</v>
      </c>
      <c r="EQ47" s="33">
        <v>916.06</v>
      </c>
      <c r="ER47" s="33">
        <v>128.13999999999999</v>
      </c>
      <c r="ES47" s="33">
        <v>105.84</v>
      </c>
      <c r="ET47" s="33">
        <v>636.25</v>
      </c>
      <c r="EU47" s="33">
        <v>646.05999999999995</v>
      </c>
      <c r="EV47" s="33">
        <v>167.24</v>
      </c>
      <c r="EW47" s="33">
        <v>146.63</v>
      </c>
      <c r="EX47" s="33">
        <v>55.21</v>
      </c>
      <c r="EY47" s="33">
        <v>4.54</v>
      </c>
    </row>
    <row r="48" spans="93:155" x14ac:dyDescent="0.45">
      <c r="CO48" s="65">
        <f t="shared" si="32"/>
        <v>80</v>
      </c>
      <c r="CP48" s="114">
        <f t="shared" si="40"/>
        <v>6.5059980289583373E-3</v>
      </c>
      <c r="CQ48" s="137">
        <f>VLOOKUP($CO48,  Obsv_Dist!$B$10:$J$111, CQ$5, FALSE)</f>
        <v>5.8252E-3</v>
      </c>
      <c r="CR48" s="114">
        <f t="shared" si="41"/>
        <v>5.7773287122229854E-3</v>
      </c>
      <c r="CS48" s="137">
        <f>VLOOKUP($CO48,  Obsv_Dist!$B$10:$J$111, CS$5, FALSE)</f>
        <v>6.0345983639533002E-3</v>
      </c>
      <c r="CT48" s="114">
        <f t="shared" si="42"/>
        <v>6.7444605942708746E-3</v>
      </c>
      <c r="CU48" s="137">
        <f>VLOOKUP($CO48,  Obsv_Dist!$B$10:$J$111, CU$5, FALSE)</f>
        <v>2.1401819154627999E-3</v>
      </c>
      <c r="CV48" s="114">
        <f t="shared" si="43"/>
        <v>4.7738447971708616E-3</v>
      </c>
      <c r="CW48" s="137">
        <f>VLOOKUP($CO48,  Obsv_Dist!$B$10:$J$111, CW$5, FALSE)</f>
        <v>5.1837000000000003E-3</v>
      </c>
      <c r="CX48" s="114">
        <f t="shared" si="44"/>
        <v>7.3184802615312789E-3</v>
      </c>
      <c r="CY48" s="137">
        <f>VLOOKUP($CO48,  Obsv_Dist!$B$10:$J$111, CY$5, FALSE)</f>
        <v>5.4398301711555998E-3</v>
      </c>
      <c r="CZ48" s="114">
        <f t="shared" si="45"/>
        <v>9.6759061363616856E-3</v>
      </c>
      <c r="DA48" s="137">
        <f>VLOOKUP($CO48,  Obsv_Dist!$B$10:$J$111, DA$5, FALSE)</f>
        <v>3.0609249863725002E-3</v>
      </c>
      <c r="DB48" s="114"/>
      <c r="DC48" s="137"/>
      <c r="DD48" s="114"/>
      <c r="DE48" s="137"/>
      <c r="DF48" s="114"/>
      <c r="DG48" s="137"/>
      <c r="DI48" s="64">
        <f t="shared" si="33"/>
        <v>80</v>
      </c>
      <c r="DJ48" s="110">
        <f t="shared" si="39"/>
        <v>6.5059980289583373E-3</v>
      </c>
      <c r="DK48" s="110">
        <f t="shared" si="39"/>
        <v>6.6580845770486336E-3</v>
      </c>
      <c r="DL48" s="110">
        <f t="shared" si="39"/>
        <v>5.7773287122229854E-3</v>
      </c>
      <c r="DM48" s="110">
        <f t="shared" si="39"/>
        <v>6.7444605942708746E-3</v>
      </c>
      <c r="DN48" s="110">
        <f t="shared" si="39"/>
        <v>4.7738447971708616E-3</v>
      </c>
      <c r="DO48" s="110">
        <f t="shared" si="22"/>
        <v>4.8688723221717561E-3</v>
      </c>
      <c r="DP48" s="110">
        <f t="shared" si="23"/>
        <v>7.3184802615312789E-3</v>
      </c>
      <c r="DQ48" s="110">
        <f t="shared" si="24"/>
        <v>9.6759061363616856E-3</v>
      </c>
      <c r="DR48" s="110"/>
      <c r="DS48" s="113"/>
      <c r="DT48" s="110"/>
      <c r="DV48" s="62">
        <f>Obsv_Dist!B51</f>
        <v>80</v>
      </c>
      <c r="DW48" s="57">
        <f t="shared" si="35"/>
        <v>81</v>
      </c>
      <c r="DX48" s="50">
        <f t="shared" si="46"/>
        <v>491.95000000000005</v>
      </c>
      <c r="DY48" s="50">
        <f t="shared" si="47"/>
        <v>503.45000000000005</v>
      </c>
      <c r="DZ48" s="50">
        <f t="shared" si="48"/>
        <v>61.41</v>
      </c>
      <c r="EA48" s="50">
        <f t="shared" si="49"/>
        <v>73.64</v>
      </c>
      <c r="EB48" s="50">
        <f t="shared" si="50"/>
        <v>463.17999999999995</v>
      </c>
      <c r="EC48" s="50">
        <f t="shared" si="51"/>
        <v>472.4</v>
      </c>
      <c r="ED48" s="50">
        <f t="shared" si="52"/>
        <v>106.56</v>
      </c>
      <c r="EE48" s="50">
        <f t="shared" si="36"/>
        <v>158</v>
      </c>
      <c r="EF48" s="50"/>
      <c r="EG48" s="106"/>
      <c r="EH48" s="2"/>
      <c r="EJ48" s="64">
        <f t="shared" si="37"/>
        <v>40</v>
      </c>
      <c r="EK48" s="57">
        <f t="shared" si="38"/>
        <v>40.5</v>
      </c>
      <c r="EL48" s="2"/>
      <c r="EM48" s="2"/>
      <c r="EO48" s="33">
        <v>40</v>
      </c>
      <c r="EP48" s="33">
        <v>925.93</v>
      </c>
      <c r="EQ48" s="33">
        <v>974.27</v>
      </c>
      <c r="ER48" s="33">
        <v>147.69999999999999</v>
      </c>
      <c r="ES48" s="33">
        <v>87.17</v>
      </c>
      <c r="ET48" s="33">
        <v>650.94000000000005</v>
      </c>
      <c r="EU48" s="33">
        <v>662.5</v>
      </c>
      <c r="EV48" s="33">
        <v>196.26</v>
      </c>
      <c r="EW48" s="33">
        <v>121.68</v>
      </c>
      <c r="EX48" s="33">
        <v>45.98</v>
      </c>
      <c r="EY48" s="33">
        <v>3.61</v>
      </c>
    </row>
    <row r="49" spans="93:155" x14ac:dyDescent="0.45">
      <c r="CO49" s="65">
        <f t="shared" si="32"/>
        <v>82</v>
      </c>
      <c r="CP49" s="114">
        <f t="shared" si="40"/>
        <v>5.196466725314766E-3</v>
      </c>
      <c r="CQ49" s="137">
        <f>VLOOKUP($CO49,  Obsv_Dist!$B$10:$J$111, CQ$5, FALSE)</f>
        <v>4.9638E-3</v>
      </c>
      <c r="CR49" s="114">
        <f t="shared" si="41"/>
        <v>4.2325682912052135E-3</v>
      </c>
      <c r="CS49" s="137">
        <f>VLOOKUP($CO49,  Obsv_Dist!$B$10:$J$111, CS$5, FALSE)</f>
        <v>4.8612042376289999E-3</v>
      </c>
      <c r="CT49" s="114">
        <f t="shared" si="42"/>
        <v>5.9137672538303963E-3</v>
      </c>
      <c r="CU49" s="137">
        <f>VLOOKUP($CO49,  Obsv_Dist!$B$10:$J$111, CU$5, FALSE)</f>
        <v>4.5032994471195997E-3</v>
      </c>
      <c r="CV49" s="114">
        <f t="shared" si="43"/>
        <v>3.2004280979694632E-3</v>
      </c>
      <c r="CW49" s="137">
        <f>VLOOKUP($CO49,  Obsv_Dist!$B$10:$J$111, CW$5, FALSE)</f>
        <v>4.9160000000000002E-3</v>
      </c>
      <c r="CX49" s="114">
        <f t="shared" si="44"/>
        <v>5.1612593060630218E-3</v>
      </c>
      <c r="CY49" s="137">
        <f>VLOOKUP($CO49,  Obsv_Dist!$B$10:$J$111, CY$5, FALSE)</f>
        <v>5.2739816903277E-3</v>
      </c>
      <c r="CZ49" s="114">
        <f t="shared" si="45"/>
        <v>7.7517480932953317E-3</v>
      </c>
      <c r="DA49" s="137">
        <f>VLOOKUP($CO49,  Obsv_Dist!$B$10:$J$111, DA$5, FALSE)</f>
        <v>3.6479516960877998E-3</v>
      </c>
      <c r="DB49" s="114"/>
      <c r="DC49" s="137"/>
      <c r="DD49" s="114"/>
      <c r="DE49" s="137"/>
      <c r="DF49" s="114"/>
      <c r="DG49" s="137"/>
      <c r="DI49" s="64">
        <f t="shared" si="33"/>
        <v>82</v>
      </c>
      <c r="DJ49" s="110">
        <f t="shared" si="39"/>
        <v>5.196466725314766E-3</v>
      </c>
      <c r="DK49" s="110">
        <f t="shared" si="39"/>
        <v>5.5385953339318053E-3</v>
      </c>
      <c r="DL49" s="110">
        <f t="shared" si="39"/>
        <v>4.2325682912052135E-3</v>
      </c>
      <c r="DM49" s="110">
        <f t="shared" si="39"/>
        <v>5.9137672538303963E-3</v>
      </c>
      <c r="DN49" s="110">
        <f t="shared" si="39"/>
        <v>3.2004280979694632E-3</v>
      </c>
      <c r="DO49" s="110">
        <f t="shared" si="22"/>
        <v>3.4645881267951649E-3</v>
      </c>
      <c r="DP49" s="110">
        <f t="shared" si="23"/>
        <v>5.1612593060630218E-3</v>
      </c>
      <c r="DQ49" s="110">
        <f t="shared" si="24"/>
        <v>7.7517480932953317E-3</v>
      </c>
      <c r="DR49" s="110"/>
      <c r="DS49" s="113"/>
      <c r="DT49" s="110"/>
      <c r="DV49" s="62">
        <f>Obsv_Dist!B52</f>
        <v>82</v>
      </c>
      <c r="DW49" s="57">
        <f t="shared" si="35"/>
        <v>83</v>
      </c>
      <c r="DX49" s="50">
        <f t="shared" si="46"/>
        <v>392.92999999999995</v>
      </c>
      <c r="DY49" s="50">
        <f t="shared" si="47"/>
        <v>418.8</v>
      </c>
      <c r="DZ49" s="50">
        <f t="shared" si="48"/>
        <v>44.99</v>
      </c>
      <c r="EA49" s="50">
        <f t="shared" si="49"/>
        <v>64.570000000000007</v>
      </c>
      <c r="EB49" s="50">
        <f t="shared" si="50"/>
        <v>310.52</v>
      </c>
      <c r="EC49" s="50">
        <f t="shared" si="51"/>
        <v>336.15</v>
      </c>
      <c r="ED49" s="50">
        <f t="shared" si="52"/>
        <v>75.150000000000006</v>
      </c>
      <c r="EE49" s="50">
        <f t="shared" si="36"/>
        <v>126.58000000000001</v>
      </c>
      <c r="EF49" s="50"/>
      <c r="EG49" s="106"/>
      <c r="EH49" s="2"/>
      <c r="EJ49" s="64">
        <f t="shared" si="37"/>
        <v>41</v>
      </c>
      <c r="EK49" s="57">
        <f t="shared" si="38"/>
        <v>41.5</v>
      </c>
      <c r="EL49" s="2"/>
      <c r="EM49" s="2"/>
      <c r="EO49" s="33">
        <v>41</v>
      </c>
      <c r="EP49" s="33">
        <v>858.9</v>
      </c>
      <c r="EQ49" s="33">
        <v>881.44</v>
      </c>
      <c r="ER49" s="33">
        <v>129.46</v>
      </c>
      <c r="ES49" s="33">
        <v>100.66</v>
      </c>
      <c r="ET49" s="33">
        <v>577.73</v>
      </c>
      <c r="EU49" s="33">
        <v>573.76</v>
      </c>
      <c r="EV49" s="33">
        <v>157.33000000000001</v>
      </c>
      <c r="EW49" s="33">
        <v>145.75</v>
      </c>
      <c r="EX49" s="33">
        <v>35.5</v>
      </c>
      <c r="EY49" s="33">
        <v>3.83</v>
      </c>
    </row>
    <row r="50" spans="93:155" x14ac:dyDescent="0.45">
      <c r="CO50" s="65">
        <f t="shared" si="32"/>
        <v>84</v>
      </c>
      <c r="CP50" s="114">
        <f t="shared" si="40"/>
        <v>4.4676415370316202E-3</v>
      </c>
      <c r="CQ50" s="137">
        <f>VLOOKUP($CO50,  Obsv_Dist!$B$10:$J$111, CQ$5, FALSE)</f>
        <v>4.1022000000000003E-3</v>
      </c>
      <c r="CR50" s="114">
        <f t="shared" si="41"/>
        <v>3.7254879824789163E-3</v>
      </c>
      <c r="CS50" s="137">
        <f>VLOOKUP($CO50,  Obsv_Dist!$B$10:$J$111, CS$5, FALSE)</f>
        <v>3.2519780072414999E-3</v>
      </c>
      <c r="CT50" s="114">
        <f t="shared" si="42"/>
        <v>4.1333175803835486E-3</v>
      </c>
      <c r="CU50" s="137">
        <f>VLOOKUP($CO50,  Obsv_Dist!$B$10:$J$111, CU$5, FALSE)</f>
        <v>1.2484394506866001E-3</v>
      </c>
      <c r="CV50" s="114">
        <f t="shared" si="43"/>
        <v>1.962184404519601E-3</v>
      </c>
      <c r="CW50" s="137">
        <f>VLOOKUP($CO50,  Obsv_Dist!$B$10:$J$111, CW$5, FALSE)</f>
        <v>4.6480000000000002E-3</v>
      </c>
      <c r="CX50" s="114">
        <f t="shared" si="44"/>
        <v>4.7381940056591861E-3</v>
      </c>
      <c r="CY50" s="137">
        <f>VLOOKUP($CO50,  Obsv_Dist!$B$10:$J$111, CY$5, FALSE)</f>
        <v>2.8857635664057001E-3</v>
      </c>
      <c r="CZ50" s="114">
        <f t="shared" si="45"/>
        <v>5.6463199099528322E-3</v>
      </c>
      <c r="DA50" s="137">
        <f>VLOOKUP($CO50,  Obsv_Dist!$B$10:$J$111, DA$5, FALSE)</f>
        <v>2.7674116315148998E-3</v>
      </c>
      <c r="DB50" s="114"/>
      <c r="DC50" s="137"/>
      <c r="DD50" s="114"/>
      <c r="DE50" s="137"/>
      <c r="DF50" s="114"/>
      <c r="DG50" s="137"/>
      <c r="DI50" s="64">
        <f t="shared" si="33"/>
        <v>84</v>
      </c>
      <c r="DJ50" s="110">
        <f t="shared" si="39"/>
        <v>4.4676415370316202E-3</v>
      </c>
      <c r="DK50" s="110">
        <f t="shared" si="39"/>
        <v>4.6277952846293137E-3</v>
      </c>
      <c r="DL50" s="110">
        <f t="shared" si="39"/>
        <v>3.7254879824789163E-3</v>
      </c>
      <c r="DM50" s="110">
        <f t="shared" si="39"/>
        <v>4.1333175803835486E-3</v>
      </c>
      <c r="DN50" s="110">
        <f t="shared" si="39"/>
        <v>1.962184404519601E-3</v>
      </c>
      <c r="DO50" s="110">
        <f t="shared" si="22"/>
        <v>2.1190519674820344E-3</v>
      </c>
      <c r="DP50" s="110">
        <f t="shared" si="23"/>
        <v>4.7381940056591861E-3</v>
      </c>
      <c r="DQ50" s="110">
        <f t="shared" si="24"/>
        <v>5.6463199099528322E-3</v>
      </c>
      <c r="DR50" s="110"/>
      <c r="DS50" s="113"/>
      <c r="DT50" s="110"/>
      <c r="DV50" s="62">
        <f>Obsv_Dist!B53</f>
        <v>84</v>
      </c>
      <c r="DW50" s="57">
        <f t="shared" si="35"/>
        <v>85</v>
      </c>
      <c r="DX50" s="50">
        <f t="shared" si="46"/>
        <v>337.82</v>
      </c>
      <c r="DY50" s="50">
        <f t="shared" si="47"/>
        <v>349.93</v>
      </c>
      <c r="DZ50" s="50">
        <f t="shared" si="48"/>
        <v>39.6</v>
      </c>
      <c r="EA50" s="50">
        <f t="shared" si="49"/>
        <v>45.129999999999995</v>
      </c>
      <c r="EB50" s="50">
        <f t="shared" si="50"/>
        <v>190.38</v>
      </c>
      <c r="EC50" s="50">
        <f t="shared" si="51"/>
        <v>205.6</v>
      </c>
      <c r="ED50" s="50">
        <f t="shared" si="52"/>
        <v>68.989999999999995</v>
      </c>
      <c r="EE50" s="50">
        <f t="shared" si="36"/>
        <v>92.2</v>
      </c>
      <c r="EF50" s="50"/>
      <c r="EG50" s="106"/>
      <c r="EH50" s="2"/>
      <c r="EJ50" s="64">
        <f t="shared" si="37"/>
        <v>42</v>
      </c>
      <c r="EK50" s="57">
        <f t="shared" si="38"/>
        <v>42.5</v>
      </c>
      <c r="EL50" s="2"/>
      <c r="EM50" s="2"/>
      <c r="EO50" s="33">
        <v>42</v>
      </c>
      <c r="EP50" s="33">
        <v>727.3</v>
      </c>
      <c r="EQ50" s="33">
        <v>741.69</v>
      </c>
      <c r="ER50" s="33">
        <v>112.91</v>
      </c>
      <c r="ES50" s="33">
        <v>97.24</v>
      </c>
      <c r="ET50" s="33">
        <v>532.12</v>
      </c>
      <c r="EU50" s="33">
        <v>529.46</v>
      </c>
      <c r="EV50" s="33">
        <v>136.13999999999999</v>
      </c>
      <c r="EW50" s="33">
        <v>134.26</v>
      </c>
      <c r="EX50" s="33">
        <v>30.87</v>
      </c>
      <c r="EY50" s="33">
        <v>2.87</v>
      </c>
    </row>
    <row r="51" spans="93:155" x14ac:dyDescent="0.45">
      <c r="CO51" s="65">
        <f t="shared" si="32"/>
        <v>86</v>
      </c>
      <c r="CP51" s="114">
        <f t="shared" si="40"/>
        <v>4.060446335666385E-3</v>
      </c>
      <c r="CQ51" s="137">
        <f>VLOOKUP($CO51,  Obsv_Dist!$B$10:$J$111, CQ$5, FALSE)</f>
        <v>3.2407999999999998E-3</v>
      </c>
      <c r="CR51" s="114">
        <f t="shared" si="41"/>
        <v>3.8449670162604374E-3</v>
      </c>
      <c r="CS51" s="137">
        <f>VLOOKUP($CO51,  Obsv_Dist!$B$10:$J$111, CS$5, FALSE)</f>
        <v>1.4415984980554999E-3</v>
      </c>
      <c r="CT51" s="114">
        <f t="shared" si="42"/>
        <v>5.0134678561975501E-3</v>
      </c>
      <c r="CU51" s="137">
        <f>VLOOKUP($CO51,  Obsv_Dist!$B$10:$J$111, CU$5, FALSE)</f>
        <v>4.4587123238799998E-4</v>
      </c>
      <c r="CV51" s="114">
        <f t="shared" si="43"/>
        <v>1.9171442435376139E-3</v>
      </c>
      <c r="CW51" s="137">
        <f>VLOOKUP($CO51,  Obsv_Dist!$B$10:$J$111, CW$5, FALSE)</f>
        <v>4.3803999999999996E-3</v>
      </c>
      <c r="CX51" s="114">
        <f t="shared" si="44"/>
        <v>4.5816049009642602E-3</v>
      </c>
      <c r="CY51" s="137">
        <f>VLOOKUP($CO51,  Obsv_Dist!$B$10:$J$111, CY$5, FALSE)</f>
        <v>1.6253151121134999E-3</v>
      </c>
      <c r="CZ51" s="114">
        <f t="shared" si="45"/>
        <v>6.9929855804502592E-3</v>
      </c>
      <c r="DA51" s="137">
        <f>VLOOKUP($CO51,  Obsv_Dist!$B$10:$J$111, DA$5, FALSE)</f>
        <v>1.9707325254726999E-3</v>
      </c>
      <c r="DB51" s="114"/>
      <c r="DC51" s="137"/>
      <c r="DD51" s="114"/>
      <c r="DE51" s="137"/>
      <c r="DF51" s="114"/>
      <c r="DG51" s="137"/>
      <c r="DI51" s="64">
        <f t="shared" si="33"/>
        <v>86</v>
      </c>
      <c r="DJ51" s="110">
        <f t="shared" si="39"/>
        <v>4.060446335666385E-3</v>
      </c>
      <c r="DK51" s="110">
        <f t="shared" si="39"/>
        <v>4.0687780335182883E-3</v>
      </c>
      <c r="DL51" s="110">
        <f t="shared" si="39"/>
        <v>3.8449670162604374E-3</v>
      </c>
      <c r="DM51" s="110">
        <f t="shared" si="39"/>
        <v>5.0134678561975501E-3</v>
      </c>
      <c r="DN51" s="110">
        <f t="shared" si="39"/>
        <v>1.9171442435376139E-3</v>
      </c>
      <c r="DO51" s="110">
        <f t="shared" si="22"/>
        <v>1.9061161034344722E-3</v>
      </c>
      <c r="DP51" s="110">
        <f t="shared" si="23"/>
        <v>4.5816049009642602E-3</v>
      </c>
      <c r="DQ51" s="110">
        <f t="shared" si="24"/>
        <v>6.9929855804502592E-3</v>
      </c>
      <c r="DR51" s="110"/>
      <c r="DS51" s="113"/>
      <c r="DT51" s="110"/>
      <c r="DV51" s="62">
        <f>Obsv_Dist!B54</f>
        <v>86</v>
      </c>
      <c r="DW51" s="57">
        <f t="shared" si="35"/>
        <v>87</v>
      </c>
      <c r="DX51" s="50">
        <f t="shared" si="46"/>
        <v>307.02999999999997</v>
      </c>
      <c r="DY51" s="50">
        <f t="shared" si="47"/>
        <v>307.65999999999997</v>
      </c>
      <c r="DZ51" s="50">
        <f t="shared" si="48"/>
        <v>40.870000000000005</v>
      </c>
      <c r="EA51" s="50">
        <f t="shared" si="49"/>
        <v>54.739999999999995</v>
      </c>
      <c r="EB51" s="50">
        <f t="shared" si="50"/>
        <v>186.01</v>
      </c>
      <c r="EC51" s="50">
        <f t="shared" si="51"/>
        <v>184.94</v>
      </c>
      <c r="ED51" s="50">
        <f t="shared" si="52"/>
        <v>66.709999999999994</v>
      </c>
      <c r="EE51" s="50">
        <f t="shared" si="36"/>
        <v>114.19</v>
      </c>
      <c r="EF51" s="50"/>
      <c r="EG51" s="106"/>
      <c r="EH51" s="2"/>
      <c r="EJ51" s="64">
        <f t="shared" si="37"/>
        <v>43</v>
      </c>
      <c r="EK51" s="57">
        <f t="shared" si="38"/>
        <v>43.5</v>
      </c>
      <c r="EL51" s="2"/>
      <c r="EM51" s="2"/>
      <c r="EO51" s="33">
        <v>43</v>
      </c>
      <c r="EP51" s="33">
        <v>734.31</v>
      </c>
      <c r="EQ51" s="33">
        <v>719.38</v>
      </c>
      <c r="ER51" s="33">
        <v>114.36</v>
      </c>
      <c r="ES51" s="33">
        <v>103.07</v>
      </c>
      <c r="ET51" s="33">
        <v>536.66999999999996</v>
      </c>
      <c r="EU51" s="33">
        <v>508.22</v>
      </c>
      <c r="EV51" s="33">
        <v>143.37</v>
      </c>
      <c r="EW51" s="33">
        <v>138.78</v>
      </c>
      <c r="EX51" s="33">
        <v>29.55</v>
      </c>
      <c r="EY51" s="33">
        <v>2.4700000000000002</v>
      </c>
    </row>
    <row r="52" spans="93:155" x14ac:dyDescent="0.45">
      <c r="CO52" s="65">
        <f t="shared" si="32"/>
        <v>88</v>
      </c>
      <c r="CP52" s="114">
        <f t="shared" si="40"/>
        <v>4.0082079126266745E-3</v>
      </c>
      <c r="CQ52" s="137">
        <f>VLOOKUP($CO52,  Obsv_Dist!$B$10:$J$111, CQ$5, FALSE)</f>
        <v>2.3793E-3</v>
      </c>
      <c r="CR52" s="114">
        <f t="shared" si="41"/>
        <v>3.6088312880780608E-3</v>
      </c>
      <c r="CS52" s="137">
        <f>VLOOKUP($CO52,  Obsv_Dist!$B$10:$J$111, CS$5, FALSE)</f>
        <v>4.1906933083009001E-3</v>
      </c>
      <c r="CT52" s="114">
        <f t="shared" si="42"/>
        <v>4.0508893547610099E-3</v>
      </c>
      <c r="CU52" s="137">
        <f>VLOOKUP($CO52,  Obsv_Dist!$B$10:$J$111, CU$5, FALSE)</f>
        <v>2.0510076689851E-3</v>
      </c>
      <c r="CV52" s="114">
        <f t="shared" si="43"/>
        <v>1.9989792271067159E-3</v>
      </c>
      <c r="CW52" s="137">
        <f>VLOOKUP($CO52,  Obsv_Dist!$B$10:$J$111, CW$5, FALSE)</f>
        <v>4.1124999999999998E-3</v>
      </c>
      <c r="CX52" s="114">
        <f t="shared" si="44"/>
        <v>4.5781709293700734E-3</v>
      </c>
      <c r="CY52" s="137">
        <f>VLOOKUP($CO52,  Obsv_Dist!$B$10:$J$111, CY$5, FALSE)</f>
        <v>4.9091150325063001E-3</v>
      </c>
      <c r="CZ52" s="114">
        <f t="shared" si="45"/>
        <v>5.941496287024119E-3</v>
      </c>
      <c r="DA52" s="137">
        <f>VLOOKUP($CO52,  Obsv_Dist!$B$10:$J$111, DA$5, FALSE)</f>
        <v>3.5221602582917E-3</v>
      </c>
      <c r="DB52" s="114"/>
      <c r="DC52" s="137"/>
      <c r="DD52" s="114"/>
      <c r="DE52" s="137"/>
      <c r="DF52" s="114"/>
      <c r="DG52" s="137"/>
      <c r="DI52" s="64">
        <f t="shared" si="33"/>
        <v>88</v>
      </c>
      <c r="DJ52" s="110">
        <f t="shared" si="39"/>
        <v>4.0082079126266745E-3</v>
      </c>
      <c r="DK52" s="110">
        <f t="shared" si="39"/>
        <v>4.0420637007232973E-3</v>
      </c>
      <c r="DL52" s="110">
        <f t="shared" si="39"/>
        <v>3.6088312880780608E-3</v>
      </c>
      <c r="DM52" s="110">
        <f t="shared" si="39"/>
        <v>4.0508893547610099E-3</v>
      </c>
      <c r="DN52" s="110">
        <f t="shared" si="39"/>
        <v>1.9989792271067159E-3</v>
      </c>
      <c r="DO52" s="110">
        <f t="shared" si="22"/>
        <v>1.9746554788418434E-3</v>
      </c>
      <c r="DP52" s="110">
        <f t="shared" si="23"/>
        <v>4.5781709293700734E-3</v>
      </c>
      <c r="DQ52" s="110">
        <f t="shared" si="24"/>
        <v>5.941496287024119E-3</v>
      </c>
      <c r="DR52" s="110"/>
      <c r="DS52" s="113"/>
      <c r="DT52" s="110"/>
      <c r="DV52" s="62">
        <f>Obsv_Dist!B55</f>
        <v>88</v>
      </c>
      <c r="DW52" s="57">
        <f t="shared" si="35"/>
        <v>89</v>
      </c>
      <c r="DX52" s="50">
        <f t="shared" si="46"/>
        <v>303.08</v>
      </c>
      <c r="DY52" s="50">
        <f t="shared" si="47"/>
        <v>305.64</v>
      </c>
      <c r="DZ52" s="50">
        <f t="shared" si="48"/>
        <v>38.36</v>
      </c>
      <c r="EA52" s="50">
        <f t="shared" si="49"/>
        <v>44.230000000000004</v>
      </c>
      <c r="EB52" s="50">
        <f t="shared" si="50"/>
        <v>193.95</v>
      </c>
      <c r="EC52" s="50">
        <f t="shared" si="51"/>
        <v>191.58999999999997</v>
      </c>
      <c r="ED52" s="50">
        <f t="shared" si="52"/>
        <v>66.66</v>
      </c>
      <c r="EE52" s="50">
        <f t="shared" si="36"/>
        <v>97.02</v>
      </c>
      <c r="EF52" s="50"/>
      <c r="EG52" s="106"/>
      <c r="EH52" s="2"/>
      <c r="EJ52" s="64">
        <f t="shared" si="37"/>
        <v>44</v>
      </c>
      <c r="EK52" s="57">
        <f t="shared" si="38"/>
        <v>44.5</v>
      </c>
      <c r="EL52" s="2"/>
      <c r="EM52" s="2"/>
      <c r="EO52" s="33">
        <v>44</v>
      </c>
      <c r="EP52" s="33">
        <v>622.77</v>
      </c>
      <c r="EQ52" s="33">
        <v>623.54999999999995</v>
      </c>
      <c r="ER52" s="33">
        <v>107.05</v>
      </c>
      <c r="ES52" s="33">
        <v>97.59</v>
      </c>
      <c r="ET52" s="33">
        <v>430.36</v>
      </c>
      <c r="EU52" s="33">
        <v>443.69</v>
      </c>
      <c r="EV52" s="33">
        <v>125.32</v>
      </c>
      <c r="EW52" s="33">
        <v>148.26</v>
      </c>
      <c r="EX52" s="33">
        <v>26.08</v>
      </c>
      <c r="EY52" s="33">
        <v>2.7</v>
      </c>
    </row>
    <row r="53" spans="93:155" x14ac:dyDescent="0.45">
      <c r="CO53" s="65">
        <f t="shared" si="32"/>
        <v>90</v>
      </c>
      <c r="CP53" s="114">
        <f t="shared" si="40"/>
        <v>4.1441600617021738E-3</v>
      </c>
      <c r="CQ53" s="137">
        <f>VLOOKUP($CO53,  Obsv_Dist!$B$10:$J$111, CQ$5, FALSE)</f>
        <v>1.5179E-3</v>
      </c>
      <c r="CR53" s="114">
        <f t="shared" si="41"/>
        <v>3.617298306220059E-3</v>
      </c>
      <c r="CS53" s="137">
        <f>VLOOKUP($CO53,  Obsv_Dist!$B$10:$J$111, CS$5, FALSE)</f>
        <v>6.6380582003486002E-3</v>
      </c>
      <c r="CT53" s="114">
        <f t="shared" si="42"/>
        <v>5.328526851910367E-3</v>
      </c>
      <c r="CU53" s="137">
        <f>VLOOKUP($CO53,  Obsv_Dist!$B$10:$J$111, CU$5, FALSE)</f>
        <v>7.2231139646869004E-3</v>
      </c>
      <c r="CV53" s="114">
        <f t="shared" si="43"/>
        <v>1.7833636280808203E-3</v>
      </c>
      <c r="CW53" s="137">
        <f>VLOOKUP($CO53,  Obsv_Dist!$B$10:$J$111, CW$5, FALSE)</f>
        <v>3.8449000000000001E-3</v>
      </c>
      <c r="CX53" s="114">
        <f t="shared" si="44"/>
        <v>4.4215818246751476E-3</v>
      </c>
      <c r="CY53" s="137">
        <f>VLOOKUP($CO53,  Obsv_Dist!$B$10:$J$111, CY$5, FALSE)</f>
        <v>8.0270664720711003E-3</v>
      </c>
      <c r="CZ53" s="114">
        <f t="shared" si="45"/>
        <v>7.6378418565001861E-3</v>
      </c>
      <c r="DA53" s="137">
        <f>VLOOKUP($CO53,  Obsv_Dist!$B$10:$J$111, DA$5, FALSE)</f>
        <v>8.9731225627908001E-3</v>
      </c>
      <c r="DB53" s="114"/>
      <c r="DC53" s="137"/>
      <c r="DD53" s="114"/>
      <c r="DE53" s="137"/>
      <c r="DF53" s="114"/>
      <c r="DG53" s="137"/>
      <c r="DI53" s="64">
        <f t="shared" si="33"/>
        <v>90</v>
      </c>
      <c r="DJ53" s="110">
        <f t="shared" si="39"/>
        <v>4.1441600617021738E-3</v>
      </c>
      <c r="DK53" s="110">
        <f t="shared" si="39"/>
        <v>4.1187682206297073E-3</v>
      </c>
      <c r="DL53" s="110">
        <f t="shared" si="39"/>
        <v>3.617298306220059E-3</v>
      </c>
      <c r="DM53" s="110">
        <f t="shared" si="39"/>
        <v>5.328526851910367E-3</v>
      </c>
      <c r="DN53" s="110">
        <f t="shared" si="39"/>
        <v>1.7833636280808203E-3</v>
      </c>
      <c r="DO53" s="110">
        <f t="shared" si="22"/>
        <v>1.8849874237976132E-3</v>
      </c>
      <c r="DP53" s="110">
        <f t="shared" si="23"/>
        <v>4.4215818246751476E-3</v>
      </c>
      <c r="DQ53" s="110">
        <f t="shared" si="24"/>
        <v>7.6378418565001861E-3</v>
      </c>
      <c r="DR53" s="110"/>
      <c r="DS53" s="113"/>
      <c r="DT53" s="110"/>
      <c r="DV53" s="62">
        <f>Obsv_Dist!B56</f>
        <v>90</v>
      </c>
      <c r="DW53" s="57">
        <f t="shared" si="35"/>
        <v>91</v>
      </c>
      <c r="DX53" s="50">
        <f t="shared" si="46"/>
        <v>313.36</v>
      </c>
      <c r="DY53" s="50">
        <f t="shared" si="47"/>
        <v>311.44</v>
      </c>
      <c r="DZ53" s="50">
        <f t="shared" si="48"/>
        <v>38.450000000000003</v>
      </c>
      <c r="EA53" s="50">
        <f t="shared" si="49"/>
        <v>58.18</v>
      </c>
      <c r="EB53" s="50">
        <f t="shared" si="50"/>
        <v>173.03</v>
      </c>
      <c r="EC53" s="50">
        <f t="shared" si="51"/>
        <v>182.89</v>
      </c>
      <c r="ED53" s="50">
        <f t="shared" si="52"/>
        <v>64.38</v>
      </c>
      <c r="EE53" s="50">
        <f t="shared" si="36"/>
        <v>124.72</v>
      </c>
      <c r="EF53" s="50"/>
      <c r="EG53" s="106"/>
      <c r="EH53" s="2"/>
      <c r="EJ53" s="64">
        <f t="shared" si="37"/>
        <v>45</v>
      </c>
      <c r="EK53" s="57">
        <f t="shared" si="38"/>
        <v>45.5</v>
      </c>
      <c r="EL53" s="2"/>
      <c r="EM53" s="2"/>
      <c r="EO53" s="33">
        <v>45</v>
      </c>
      <c r="EP53" s="33">
        <v>639.27</v>
      </c>
      <c r="EQ53" s="33">
        <v>671.79</v>
      </c>
      <c r="ER53" s="33">
        <v>87.83</v>
      </c>
      <c r="ES53" s="33">
        <v>84.18</v>
      </c>
      <c r="ET53" s="33">
        <v>463.92</v>
      </c>
      <c r="EU53" s="33">
        <v>482.05</v>
      </c>
      <c r="EV53" s="33">
        <v>104.93</v>
      </c>
      <c r="EW53" s="33">
        <v>119.25</v>
      </c>
      <c r="EX53" s="33">
        <v>21.76</v>
      </c>
      <c r="EY53" s="33">
        <v>1.77</v>
      </c>
    </row>
    <row r="54" spans="93:155" x14ac:dyDescent="0.45">
      <c r="CO54" s="65">
        <f t="shared" si="32"/>
        <v>92</v>
      </c>
      <c r="CP54" s="114">
        <f t="shared" si="40"/>
        <v>4.5409075784594672E-3</v>
      </c>
      <c r="CQ54" s="137">
        <f>VLOOKUP($CO54,  Obsv_Dist!$B$10:$J$111, CQ$5, FALSE)</f>
        <v>6.5629999999999996E-4</v>
      </c>
      <c r="CR54" s="114">
        <f t="shared" si="41"/>
        <v>3.6220022051878351E-3</v>
      </c>
      <c r="CS54" s="137">
        <f>VLOOKUP($CO54,  Obsv_Dist!$B$10:$J$111, CS$5, FALSE)</f>
        <v>3.8889633901031998E-3</v>
      </c>
      <c r="CT54" s="114">
        <f t="shared" si="42"/>
        <v>3.8750424734329265E-3</v>
      </c>
      <c r="CU54" s="137">
        <f>VLOOKUP($CO54,  Obsv_Dist!$B$10:$J$111, CU$5, FALSE)</f>
        <v>3.9236668450150997E-3</v>
      </c>
      <c r="CV54" s="114">
        <f t="shared" si="43"/>
        <v>1.9078682378433835E-3</v>
      </c>
      <c r="CW54" s="137">
        <f>VLOOKUP($CO54,  Obsv_Dist!$B$10:$J$111, CW$5, FALSE)</f>
        <v>3.5771000000000002E-3</v>
      </c>
      <c r="CX54" s="114">
        <f t="shared" si="44"/>
        <v>4.525974561138432E-3</v>
      </c>
      <c r="CY54" s="137">
        <f>VLOOKUP($CO54,  Obsv_Dist!$B$10:$J$111, CY$5, FALSE)</f>
        <v>3.4496484012206002E-3</v>
      </c>
      <c r="CZ54" s="114">
        <f t="shared" si="45"/>
        <v>6.0002866027893545E-3</v>
      </c>
      <c r="DA54" s="137">
        <f>VLOOKUP($CO54,  Obsv_Dist!$B$10:$J$111, DA$5, FALSE)</f>
        <v>7.3797643507064999E-3</v>
      </c>
      <c r="DB54" s="114"/>
      <c r="DC54" s="137"/>
      <c r="DD54" s="114"/>
      <c r="DE54" s="137"/>
      <c r="DF54" s="114"/>
      <c r="DG54" s="137"/>
      <c r="DI54" s="64">
        <f t="shared" si="33"/>
        <v>92</v>
      </c>
      <c r="DJ54" s="110">
        <f t="shared" si="39"/>
        <v>4.5409075784594672E-3</v>
      </c>
      <c r="DK54" s="110">
        <f t="shared" si="39"/>
        <v>4.6029324402458568E-3</v>
      </c>
      <c r="DL54" s="110">
        <f t="shared" si="39"/>
        <v>3.6220022051878351E-3</v>
      </c>
      <c r="DM54" s="110">
        <f t="shared" si="39"/>
        <v>3.8750424734329265E-3</v>
      </c>
      <c r="DN54" s="110">
        <f t="shared" si="39"/>
        <v>1.9078682378433835E-3</v>
      </c>
      <c r="DO54" s="110">
        <f t="shared" ref="DO54:DO85" si="53">EC54/EC$4</f>
        <v>1.9260079823121003E-3</v>
      </c>
      <c r="DP54" s="110">
        <f t="shared" ref="DP54:DP85" si="54">ED54/ED$4</f>
        <v>4.525974561138432E-3</v>
      </c>
      <c r="DQ54" s="110">
        <f t="shared" ref="DQ54:DQ85" si="55">EE54/EE$4</f>
        <v>6.0002866027893545E-3</v>
      </c>
      <c r="DR54" s="110"/>
      <c r="DS54" s="113"/>
      <c r="DT54" s="110"/>
      <c r="DV54" s="62">
        <f>Obsv_Dist!B57</f>
        <v>92</v>
      </c>
      <c r="DW54" s="57">
        <f t="shared" si="35"/>
        <v>93</v>
      </c>
      <c r="DX54" s="50">
        <f t="shared" si="46"/>
        <v>343.36</v>
      </c>
      <c r="DY54" s="50">
        <f t="shared" si="47"/>
        <v>348.05</v>
      </c>
      <c r="DZ54" s="50">
        <f t="shared" si="48"/>
        <v>38.5</v>
      </c>
      <c r="EA54" s="50">
        <f t="shared" si="49"/>
        <v>42.31</v>
      </c>
      <c r="EB54" s="50">
        <f t="shared" si="50"/>
        <v>185.11</v>
      </c>
      <c r="EC54" s="50">
        <f t="shared" si="51"/>
        <v>186.87</v>
      </c>
      <c r="ED54" s="50">
        <f t="shared" si="52"/>
        <v>65.900000000000006</v>
      </c>
      <c r="EE54" s="50">
        <f t="shared" si="36"/>
        <v>97.98</v>
      </c>
      <c r="EF54" s="50"/>
      <c r="EG54" s="106"/>
      <c r="EH54" s="2"/>
      <c r="EJ54" s="64">
        <f t="shared" si="37"/>
        <v>46</v>
      </c>
      <c r="EK54" s="57">
        <f t="shared" si="38"/>
        <v>46.5</v>
      </c>
      <c r="EL54" s="2"/>
      <c r="EM54" s="2"/>
      <c r="EO54" s="33">
        <v>46</v>
      </c>
      <c r="EP54" s="33">
        <v>560.29</v>
      </c>
      <c r="EQ54" s="33">
        <v>581.20000000000005</v>
      </c>
      <c r="ER54" s="33">
        <v>104.39</v>
      </c>
      <c r="ES54" s="33">
        <v>129.91999999999999</v>
      </c>
      <c r="ET54" s="33">
        <v>332.13</v>
      </c>
      <c r="EU54" s="33">
        <v>347.96</v>
      </c>
      <c r="EV54" s="33">
        <v>121.73</v>
      </c>
      <c r="EW54" s="33">
        <v>190.37</v>
      </c>
      <c r="EX54" s="33">
        <v>19.77</v>
      </c>
      <c r="EY54" s="33">
        <v>1.44</v>
      </c>
    </row>
    <row r="55" spans="93:155" x14ac:dyDescent="0.45">
      <c r="CO55" s="65">
        <f t="shared" si="32"/>
        <v>94</v>
      </c>
      <c r="CP55" s="114">
        <f t="shared" si="40"/>
        <v>4.3024623208883341E-3</v>
      </c>
      <c r="CQ55" s="137">
        <f>VLOOKUP($CO55,  Obsv_Dist!$B$10:$J$111, CQ$5, FALSE)</f>
        <v>6.2620000000000004E-4</v>
      </c>
      <c r="CR55" s="114">
        <f t="shared" si="41"/>
        <v>3.9804393065323972E-3</v>
      </c>
      <c r="CS55" s="137">
        <f>VLOOKUP($CO55,  Obsv_Dist!$B$10:$J$111, CS$5, FALSE)</f>
        <v>7.5767735014080004E-3</v>
      </c>
      <c r="CT55" s="114">
        <f t="shared" si="42"/>
        <v>5.0235424171069729E-3</v>
      </c>
      <c r="CU55" s="137">
        <f>VLOOKUP($CO55,  Obsv_Dist!$B$10:$J$111, CU$5, FALSE)</f>
        <v>1.1771000535045401E-2</v>
      </c>
      <c r="CV55" s="114">
        <f t="shared" si="43"/>
        <v>1.7902690989865251E-3</v>
      </c>
      <c r="CW55" s="137">
        <f>VLOOKUP($CO55,  Obsv_Dist!$B$10:$J$111, CW$5, FALSE)</f>
        <v>3.3094000000000001E-3</v>
      </c>
      <c r="CX55" s="114">
        <f t="shared" si="44"/>
        <v>4.4875140792835378E-3</v>
      </c>
      <c r="CY55" s="137">
        <f>VLOOKUP($CO55,  Obsv_Dist!$B$10:$J$111, CY$5, FALSE)</f>
        <v>8.9226482685417999E-3</v>
      </c>
      <c r="CZ55" s="114">
        <f t="shared" si="45"/>
        <v>7.6078342994950138E-3</v>
      </c>
      <c r="DA55" s="137">
        <f>VLOOKUP($CO55,  Obsv_Dist!$B$10:$J$111, DA$5, FALSE)</f>
        <v>1.9497672858400698E-2</v>
      </c>
      <c r="DB55" s="114"/>
      <c r="DC55" s="137"/>
      <c r="DD55" s="114"/>
      <c r="DE55" s="137"/>
      <c r="DF55" s="114"/>
      <c r="DG55" s="137"/>
      <c r="DI55" s="64">
        <f t="shared" si="33"/>
        <v>94</v>
      </c>
      <c r="DJ55" s="110">
        <f t="shared" ref="DJ55:DN71" si="56">DX55/DX$4</f>
        <v>4.3024623208883341E-3</v>
      </c>
      <c r="DK55" s="110">
        <f t="shared" si="56"/>
        <v>4.261332828317828E-3</v>
      </c>
      <c r="DL55" s="110">
        <f t="shared" si="56"/>
        <v>3.9804393065323972E-3</v>
      </c>
      <c r="DM55" s="110">
        <f t="shared" si="56"/>
        <v>5.0235424171069729E-3</v>
      </c>
      <c r="DN55" s="110">
        <f t="shared" si="56"/>
        <v>1.7902690989865251E-3</v>
      </c>
      <c r="DO55" s="110">
        <f t="shared" si="53"/>
        <v>1.7963500360527423E-3</v>
      </c>
      <c r="DP55" s="110">
        <f t="shared" si="54"/>
        <v>4.4875140792835378E-3</v>
      </c>
      <c r="DQ55" s="110">
        <f t="shared" si="55"/>
        <v>7.6078342994950138E-3</v>
      </c>
      <c r="DR55" s="110"/>
      <c r="DS55" s="113"/>
      <c r="DT55" s="110"/>
      <c r="DV55" s="62">
        <f>Obsv_Dist!B58</f>
        <v>94</v>
      </c>
      <c r="DW55" s="57">
        <f t="shared" si="35"/>
        <v>95</v>
      </c>
      <c r="DX55" s="50">
        <f t="shared" si="46"/>
        <v>325.33000000000004</v>
      </c>
      <c r="DY55" s="50">
        <f t="shared" si="47"/>
        <v>322.22000000000003</v>
      </c>
      <c r="DZ55" s="50">
        <f t="shared" si="48"/>
        <v>42.31</v>
      </c>
      <c r="EA55" s="50">
        <f t="shared" si="49"/>
        <v>54.85</v>
      </c>
      <c r="EB55" s="50">
        <f t="shared" si="50"/>
        <v>173.7</v>
      </c>
      <c r="EC55" s="50">
        <f t="shared" si="51"/>
        <v>174.29</v>
      </c>
      <c r="ED55" s="50">
        <f t="shared" si="52"/>
        <v>65.34</v>
      </c>
      <c r="EE55" s="50">
        <f t="shared" si="36"/>
        <v>124.22999999999999</v>
      </c>
      <c r="EF55" s="50"/>
      <c r="EG55" s="106"/>
      <c r="EH55" s="2"/>
      <c r="EJ55" s="64">
        <f t="shared" si="37"/>
        <v>47</v>
      </c>
      <c r="EK55" s="57">
        <f t="shared" si="38"/>
        <v>47.5</v>
      </c>
      <c r="EL55" s="2"/>
      <c r="EM55" s="2"/>
      <c r="EO55" s="33">
        <v>47</v>
      </c>
      <c r="EP55" s="33">
        <v>567.94000000000005</v>
      </c>
      <c r="EQ55" s="33">
        <v>557.64</v>
      </c>
      <c r="ER55" s="33">
        <v>89.12</v>
      </c>
      <c r="ES55" s="33">
        <v>89.33</v>
      </c>
      <c r="ET55" s="33">
        <v>417.7</v>
      </c>
      <c r="EU55" s="33">
        <v>393.78</v>
      </c>
      <c r="EV55" s="33">
        <v>113.1</v>
      </c>
      <c r="EW55" s="33">
        <v>132.02000000000001</v>
      </c>
      <c r="EX55" s="33">
        <v>15.64</v>
      </c>
      <c r="EY55" s="33">
        <v>0.95</v>
      </c>
    </row>
    <row r="56" spans="93:155" x14ac:dyDescent="0.45">
      <c r="CO56" s="65">
        <f t="shared" si="32"/>
        <v>96</v>
      </c>
      <c r="CP56" s="114">
        <f t="shared" si="40"/>
        <v>4.4390757158250943E-3</v>
      </c>
      <c r="CQ56" s="137">
        <f>VLOOKUP($CO56,  Obsv_Dist!$B$10:$J$111, CQ$5, FALSE)</f>
        <v>5.9610000000000002E-4</v>
      </c>
      <c r="CR56" s="114">
        <f t="shared" si="41"/>
        <v>3.9945510034357264E-3</v>
      </c>
      <c r="CS56" s="137">
        <f>VLOOKUP($CO56,  Obsv_Dist!$B$10:$J$111, CS$5, FALSE)</f>
        <v>2.1188145366769402E-2</v>
      </c>
      <c r="CT56" s="114">
        <f t="shared" si="42"/>
        <v>4.7964068620581978E-3</v>
      </c>
      <c r="CU56" s="137">
        <f>VLOOKUP($CO56,  Obsv_Dist!$B$10:$J$111, CU$5, FALSE)</f>
        <v>9.8983413590154994E-3</v>
      </c>
      <c r="CV56" s="114">
        <f t="shared" si="43"/>
        <v>1.9134338412599217E-3</v>
      </c>
      <c r="CW56" s="137">
        <f>VLOOKUP($CO56,  Obsv_Dist!$B$10:$J$111, CW$5, FALSE)</f>
        <v>3.0416000000000002E-3</v>
      </c>
      <c r="CX56" s="114">
        <f t="shared" si="44"/>
        <v>4.5960275816598461E-3</v>
      </c>
      <c r="CY56" s="137">
        <f>VLOOKUP($CO56,  Obsv_Dist!$B$10:$J$111, CY$5, FALSE)</f>
        <v>2.24890540002653E-2</v>
      </c>
      <c r="CZ56" s="114">
        <f t="shared" si="45"/>
        <v>7.5772143433672865E-3</v>
      </c>
      <c r="DA56" s="137">
        <f>VLOOKUP($CO56,  Obsv_Dist!$B$10:$J$111, DA$5, FALSE)</f>
        <v>1.2998448572267099E-2</v>
      </c>
      <c r="DB56" s="114"/>
      <c r="DC56" s="137"/>
      <c r="DD56" s="114"/>
      <c r="DE56" s="137"/>
      <c r="DF56" s="114"/>
      <c r="DG56" s="137"/>
      <c r="DI56" s="64">
        <f t="shared" si="33"/>
        <v>96</v>
      </c>
      <c r="DJ56" s="110">
        <f t="shared" si="56"/>
        <v>4.4390757158250943E-3</v>
      </c>
      <c r="DK56" s="110">
        <f t="shared" si="56"/>
        <v>4.3310281420948591E-3</v>
      </c>
      <c r="DL56" s="110">
        <f t="shared" si="56"/>
        <v>3.9945510034357264E-3</v>
      </c>
      <c r="DM56" s="110">
        <f t="shared" si="56"/>
        <v>4.7964068620581978E-3</v>
      </c>
      <c r="DN56" s="110">
        <f t="shared" si="56"/>
        <v>1.9134338412599217E-3</v>
      </c>
      <c r="DO56" s="110">
        <f t="shared" si="53"/>
        <v>1.819643117018255E-3</v>
      </c>
      <c r="DP56" s="110">
        <f t="shared" si="54"/>
        <v>4.5960275816598461E-3</v>
      </c>
      <c r="DQ56" s="110">
        <f t="shared" si="55"/>
        <v>7.5772143433672865E-3</v>
      </c>
      <c r="DR56" s="110"/>
      <c r="DS56" s="113"/>
      <c r="DT56" s="110"/>
      <c r="DV56" s="62">
        <f>Obsv_Dist!B59</f>
        <v>96</v>
      </c>
      <c r="DW56" s="57">
        <f t="shared" si="35"/>
        <v>97</v>
      </c>
      <c r="DX56" s="50">
        <f t="shared" si="46"/>
        <v>335.65999999999997</v>
      </c>
      <c r="DY56" s="50">
        <f t="shared" si="47"/>
        <v>327.49</v>
      </c>
      <c r="DZ56" s="50">
        <f t="shared" si="48"/>
        <v>42.46</v>
      </c>
      <c r="EA56" s="50">
        <f t="shared" si="49"/>
        <v>52.37</v>
      </c>
      <c r="EB56" s="50">
        <f t="shared" si="50"/>
        <v>185.65</v>
      </c>
      <c r="EC56" s="50">
        <f t="shared" si="51"/>
        <v>176.55</v>
      </c>
      <c r="ED56" s="50">
        <f t="shared" si="52"/>
        <v>66.92</v>
      </c>
      <c r="EE56" s="50">
        <f t="shared" si="36"/>
        <v>123.72999999999999</v>
      </c>
      <c r="EF56" s="50"/>
      <c r="EG56" s="106"/>
      <c r="EH56" s="2"/>
      <c r="EJ56" s="64">
        <f t="shared" si="37"/>
        <v>48</v>
      </c>
      <c r="EK56" s="57">
        <f t="shared" si="38"/>
        <v>48.5</v>
      </c>
      <c r="EL56" s="2"/>
      <c r="EM56" s="2"/>
      <c r="EO56" s="33">
        <v>48</v>
      </c>
      <c r="EP56" s="33">
        <v>662.26</v>
      </c>
      <c r="EQ56" s="33">
        <v>690.69</v>
      </c>
      <c r="ER56" s="33">
        <v>98.87</v>
      </c>
      <c r="ES56" s="33">
        <v>87.52</v>
      </c>
      <c r="ET56" s="33">
        <v>450.05</v>
      </c>
      <c r="EU56" s="33">
        <v>428.04</v>
      </c>
      <c r="EV56" s="33">
        <v>121.08</v>
      </c>
      <c r="EW56" s="33">
        <v>138.34</v>
      </c>
      <c r="EX56" s="33">
        <v>13.49</v>
      </c>
      <c r="EY56" s="33">
        <v>0.96</v>
      </c>
    </row>
    <row r="57" spans="93:155" x14ac:dyDescent="0.45">
      <c r="CO57" s="65">
        <f t="shared" si="32"/>
        <v>98</v>
      </c>
      <c r="CP57" s="114">
        <f t="shared" si="40"/>
        <v>4.7386200909768509E-3</v>
      </c>
      <c r="CQ57" s="137">
        <f>VLOOKUP($CO57,  Obsv_Dist!$B$10:$J$111, CQ$5, FALSE)</f>
        <v>5.6599999999999999E-4</v>
      </c>
      <c r="CR57" s="114">
        <f t="shared" si="41"/>
        <v>4.7358854807572886E-3</v>
      </c>
      <c r="CS57" s="137">
        <f>VLOOKUP($CO57,  Obsv_Dist!$B$10:$J$111, CS$5, FALSE)</f>
        <v>1.0359393858119801E-2</v>
      </c>
      <c r="CT57" s="114">
        <f t="shared" si="42"/>
        <v>5.6628191002684432E-3</v>
      </c>
      <c r="CU57" s="137">
        <f>VLOOKUP($CO57,  Obsv_Dist!$B$10:$J$111, CU$5, FALSE)</f>
        <v>2.8491171749598702E-2</v>
      </c>
      <c r="CV57" s="114">
        <f t="shared" si="43"/>
        <v>2.3346675665079312E-3</v>
      </c>
      <c r="CW57" s="137">
        <f>VLOOKUP($CO57,  Obsv_Dist!$B$10:$J$111, CW$5, FALSE)</f>
        <v>2.774E-3</v>
      </c>
      <c r="CX57" s="114">
        <f t="shared" si="44"/>
        <v>5.3418862119172569E-3</v>
      </c>
      <c r="CY57" s="137">
        <f>VLOOKUP($CO57,  Obsv_Dist!$B$10:$J$111, CY$5, FALSE)</f>
        <v>1.1377205784794999E-2</v>
      </c>
      <c r="CZ57" s="114">
        <f t="shared" si="45"/>
        <v>9.6287514039249886E-3</v>
      </c>
      <c r="DA57" s="137">
        <f>VLOOKUP($CO57,  Obsv_Dist!$B$10:$J$111, DA$5, FALSE)</f>
        <v>3.8282527569290098E-2</v>
      </c>
      <c r="DB57" s="114"/>
      <c r="DC57" s="137"/>
      <c r="DD57" s="114"/>
      <c r="DE57" s="137"/>
      <c r="DF57" s="114"/>
      <c r="DG57" s="137"/>
      <c r="DI57" s="64">
        <f t="shared" si="33"/>
        <v>98</v>
      </c>
      <c r="DJ57" s="110">
        <f t="shared" si="56"/>
        <v>4.7386200909768509E-3</v>
      </c>
      <c r="DK57" s="110">
        <f t="shared" si="56"/>
        <v>4.4698897729599117E-3</v>
      </c>
      <c r="DL57" s="110">
        <f t="shared" si="56"/>
        <v>4.7358854807572886E-3</v>
      </c>
      <c r="DM57" s="110">
        <f t="shared" si="56"/>
        <v>5.6628191002684432E-3</v>
      </c>
      <c r="DN57" s="110">
        <f t="shared" si="56"/>
        <v>2.3346675665079312E-3</v>
      </c>
      <c r="DO57" s="110">
        <f t="shared" si="53"/>
        <v>2.2040820196791498E-3</v>
      </c>
      <c r="DP57" s="110">
        <f t="shared" si="54"/>
        <v>5.3418862119172569E-3</v>
      </c>
      <c r="DQ57" s="110">
        <f t="shared" si="55"/>
        <v>9.6287514039249886E-3</v>
      </c>
      <c r="DR57" s="110"/>
      <c r="DS57" s="113"/>
      <c r="DT57" s="110"/>
      <c r="DV57" s="62">
        <f>Obsv_Dist!B60</f>
        <v>98</v>
      </c>
      <c r="DW57" s="57">
        <f t="shared" si="35"/>
        <v>99</v>
      </c>
      <c r="DX57" s="50">
        <f t="shared" si="46"/>
        <v>358.31</v>
      </c>
      <c r="DY57" s="50">
        <f t="shared" si="47"/>
        <v>337.99</v>
      </c>
      <c r="DZ57" s="50">
        <f t="shared" si="48"/>
        <v>50.34</v>
      </c>
      <c r="EA57" s="50">
        <f t="shared" si="49"/>
        <v>61.83</v>
      </c>
      <c r="EB57" s="50">
        <f t="shared" si="50"/>
        <v>226.51999999999998</v>
      </c>
      <c r="EC57" s="50">
        <f t="shared" si="51"/>
        <v>213.85000000000002</v>
      </c>
      <c r="ED57" s="50">
        <f t="shared" si="52"/>
        <v>77.78</v>
      </c>
      <c r="EE57" s="50">
        <f t="shared" si="36"/>
        <v>157.23000000000002</v>
      </c>
      <c r="EF57" s="50"/>
      <c r="EG57" s="106"/>
      <c r="EH57" s="2"/>
      <c r="EJ57" s="64">
        <f t="shared" si="37"/>
        <v>49</v>
      </c>
      <c r="EK57" s="57">
        <f t="shared" si="38"/>
        <v>49.5</v>
      </c>
      <c r="EL57" s="2"/>
      <c r="EM57" s="2"/>
      <c r="EO57" s="33">
        <v>49</v>
      </c>
      <c r="EP57" s="33">
        <v>652.76</v>
      </c>
      <c r="EQ57" s="33">
        <v>596.72</v>
      </c>
      <c r="ER57" s="33">
        <v>97.99</v>
      </c>
      <c r="ES57" s="33">
        <v>98.27</v>
      </c>
      <c r="ET57" s="33">
        <v>391.05</v>
      </c>
      <c r="EU57" s="33">
        <v>413.68</v>
      </c>
      <c r="EV57" s="33">
        <v>125.49</v>
      </c>
      <c r="EW57" s="33">
        <v>144.76</v>
      </c>
      <c r="EX57" s="33">
        <v>11.6</v>
      </c>
      <c r="EY57" s="33">
        <v>0.71</v>
      </c>
    </row>
    <row r="58" spans="93:155" x14ac:dyDescent="0.45">
      <c r="CO58" s="65">
        <f t="shared" si="32"/>
        <v>100</v>
      </c>
      <c r="CP58" s="114">
        <f t="shared" si="40"/>
        <v>3.4592415986068343E-3</v>
      </c>
      <c r="CQ58" s="137">
        <f>VLOOKUP($CO58,  Obsv_Dist!$B$10:$J$111, CQ$5, FALSE)</f>
        <v>5.3589999999999996E-4</v>
      </c>
      <c r="CR58" s="114">
        <f t="shared" si="41"/>
        <v>3.5570883994325208E-3</v>
      </c>
      <c r="CS58" s="137">
        <f>VLOOKUP($CO58,  Obsv_Dist!$B$10:$J$111, CS$5, FALSE)</f>
        <v>8.6160654418667004E-3</v>
      </c>
      <c r="CT58" s="114">
        <f t="shared" si="42"/>
        <v>5.3679092263744692E-3</v>
      </c>
      <c r="CU58" s="137">
        <f>VLOOKUP($CO58,  Obsv_Dist!$B$10:$J$111, CU$5, FALSE)</f>
        <v>2.6395576957374701E-2</v>
      </c>
      <c r="CV58" s="114">
        <f t="shared" si="43"/>
        <v>2.0244367094008828E-3</v>
      </c>
      <c r="CW58" s="137">
        <f>VLOOKUP($CO58,  Obsv_Dist!$B$10:$J$111, CW$5, FALSE)</f>
        <v>2.5059000000000001E-3</v>
      </c>
      <c r="CX58" s="114">
        <f t="shared" si="44"/>
        <v>4.122139501662043E-3</v>
      </c>
      <c r="CY58" s="137">
        <f>VLOOKUP($CO58,  Obsv_Dist!$B$10:$J$111, CY$5, FALSE)</f>
        <v>9.6192118880191E-3</v>
      </c>
      <c r="CZ58" s="114">
        <f t="shared" si="45"/>
        <v>8.533781772797476E-3</v>
      </c>
      <c r="DA58" s="137">
        <f>VLOOKUP($CO58,  Obsv_Dist!$B$10:$J$111, DA$5, FALSE)</f>
        <v>4.3188393643339297E-2</v>
      </c>
      <c r="DB58" s="114"/>
      <c r="DC58" s="137"/>
      <c r="DD58" s="114"/>
      <c r="DE58" s="137"/>
      <c r="DF58" s="114"/>
      <c r="DG58" s="137"/>
      <c r="DI58" s="64">
        <f t="shared" si="33"/>
        <v>100</v>
      </c>
      <c r="DJ58" s="110">
        <f t="shared" si="56"/>
        <v>3.4592415986068343E-3</v>
      </c>
      <c r="DK58" s="110">
        <f t="shared" si="56"/>
        <v>3.8094374067312708E-3</v>
      </c>
      <c r="DL58" s="110">
        <f t="shared" si="56"/>
        <v>3.5570883994325208E-3</v>
      </c>
      <c r="DM58" s="110">
        <f t="shared" si="56"/>
        <v>5.3679092263744692E-3</v>
      </c>
      <c r="DN58" s="110">
        <f t="shared" si="56"/>
        <v>2.0244367094008828E-3</v>
      </c>
      <c r="DO58" s="110">
        <f t="shared" si="53"/>
        <v>2.0417519200301125E-3</v>
      </c>
      <c r="DP58" s="110">
        <f t="shared" si="54"/>
        <v>4.122139501662043E-3</v>
      </c>
      <c r="DQ58" s="110">
        <f t="shared" si="55"/>
        <v>8.533781772797476E-3</v>
      </c>
      <c r="DR58" s="110"/>
      <c r="DS58" s="113"/>
      <c r="DT58" s="110"/>
      <c r="DV58" s="62">
        <f>Obsv_Dist!B61</f>
        <v>100</v>
      </c>
      <c r="DW58" s="57">
        <f t="shared" si="35"/>
        <v>101</v>
      </c>
      <c r="DX58" s="50">
        <f t="shared" si="46"/>
        <v>261.57</v>
      </c>
      <c r="DY58" s="50">
        <f t="shared" si="47"/>
        <v>288.04999999999995</v>
      </c>
      <c r="DZ58" s="50">
        <f t="shared" si="48"/>
        <v>37.81</v>
      </c>
      <c r="EA58" s="50">
        <f t="shared" si="49"/>
        <v>58.61</v>
      </c>
      <c r="EB58" s="50">
        <f t="shared" si="50"/>
        <v>196.42000000000002</v>
      </c>
      <c r="EC58" s="50">
        <f t="shared" si="51"/>
        <v>198.10000000000002</v>
      </c>
      <c r="ED58" s="50">
        <f t="shared" si="52"/>
        <v>60.019999999999996</v>
      </c>
      <c r="EE58" s="50">
        <f t="shared" si="36"/>
        <v>139.35000000000002</v>
      </c>
      <c r="EF58" s="50"/>
      <c r="EG58" s="106"/>
      <c r="EH58" s="2"/>
      <c r="EJ58" s="64">
        <f t="shared" si="37"/>
        <v>50</v>
      </c>
      <c r="EK58" s="57">
        <f t="shared" si="38"/>
        <v>50.5</v>
      </c>
      <c r="EL58" s="2"/>
      <c r="EM58" s="2"/>
      <c r="EO58" s="33">
        <v>50</v>
      </c>
      <c r="EP58" s="33">
        <v>521.66999999999996</v>
      </c>
      <c r="EQ58" s="33">
        <v>562.98</v>
      </c>
      <c r="ER58" s="33">
        <v>91.25</v>
      </c>
      <c r="ES58" s="33">
        <v>106.51</v>
      </c>
      <c r="ET58" s="33">
        <v>437.89</v>
      </c>
      <c r="EU58" s="33">
        <v>437.97</v>
      </c>
      <c r="EV58" s="33">
        <v>122.67</v>
      </c>
      <c r="EW58" s="33">
        <v>155.96</v>
      </c>
      <c r="EX58" s="33">
        <v>9.7200000000000006</v>
      </c>
      <c r="EY58" s="33">
        <v>0.56999999999999995</v>
      </c>
    </row>
    <row r="59" spans="93:155" x14ac:dyDescent="0.45">
      <c r="CO59" s="65">
        <f t="shared" si="32"/>
        <v>102</v>
      </c>
      <c r="CP59" s="114">
        <f t="shared" si="40"/>
        <v>2.0989266128183305E-3</v>
      </c>
      <c r="CQ59" s="137">
        <f>VLOOKUP($CO59,  Obsv_Dist!$B$10:$J$111, CQ$5, FALSE)</f>
        <v>5.0580000000000004E-4</v>
      </c>
      <c r="CR59" s="114">
        <f t="shared" si="41"/>
        <v>2.9455815336215871E-3</v>
      </c>
      <c r="CS59" s="137">
        <f>VLOOKUP($CO59,  Obsv_Dist!$B$10:$J$111, CS$5, FALSE)</f>
        <v>5.3640874346250998E-3</v>
      </c>
      <c r="CT59" s="114">
        <f t="shared" si="42"/>
        <v>4.7002405988319021E-3</v>
      </c>
      <c r="CU59" s="137">
        <f>VLOOKUP($CO59,  Obsv_Dist!$B$10:$J$111, CU$5, FALSE)</f>
        <v>2.52808988764044E-2</v>
      </c>
      <c r="CV59" s="114">
        <f t="shared" si="43"/>
        <v>2.2866384703578036E-3</v>
      </c>
      <c r="CW59" s="137">
        <f>VLOOKUP($CO59,  Obsv_Dist!$B$10:$J$111, CW$5, FALSE)</f>
        <v>2.2382999999999999E-3</v>
      </c>
      <c r="CX59" s="114">
        <f t="shared" si="44"/>
        <v>3.7801159308810213E-3</v>
      </c>
      <c r="CY59" s="137">
        <f>VLOOKUP($CO59,  Obsv_Dist!$B$10:$J$111, CY$5, FALSE)</f>
        <v>6.2690725752952E-3</v>
      </c>
      <c r="CZ59" s="114">
        <f t="shared" si="45"/>
        <v>8.2594269658930429E-3</v>
      </c>
      <c r="DA59" s="137">
        <f>VLOOKUP($CO59,  Obsv_Dist!$B$10:$J$111, DA$5, FALSE)</f>
        <v>2.38165122227347E-2</v>
      </c>
      <c r="DB59" s="114"/>
      <c r="DC59" s="137"/>
      <c r="DD59" s="114"/>
      <c r="DE59" s="137"/>
      <c r="DF59" s="114"/>
      <c r="DG59" s="137"/>
      <c r="DI59" s="64">
        <f t="shared" si="33"/>
        <v>102</v>
      </c>
      <c r="DJ59" s="110">
        <f t="shared" si="56"/>
        <v>2.0989266128183305E-3</v>
      </c>
      <c r="DK59" s="110">
        <f t="shared" si="56"/>
        <v>2.269792543368471E-3</v>
      </c>
      <c r="DL59" s="110">
        <f t="shared" si="56"/>
        <v>2.9455815336215871E-3</v>
      </c>
      <c r="DM59" s="110">
        <f t="shared" si="56"/>
        <v>4.7002405988319021E-3</v>
      </c>
      <c r="DN59" s="110">
        <f t="shared" si="56"/>
        <v>2.2866384703578036E-3</v>
      </c>
      <c r="DO59" s="110">
        <f t="shared" si="53"/>
        <v>1.9825916170469076E-3</v>
      </c>
      <c r="DP59" s="110">
        <f t="shared" si="54"/>
        <v>3.7801159308810213E-3</v>
      </c>
      <c r="DQ59" s="110">
        <f t="shared" si="55"/>
        <v>8.2594269658930429E-3</v>
      </c>
      <c r="DR59" s="110"/>
      <c r="DS59" s="113"/>
      <c r="DT59" s="110"/>
      <c r="DV59" s="62">
        <f>Obsv_Dist!B62</f>
        <v>102</v>
      </c>
      <c r="DW59" s="57">
        <f t="shared" si="35"/>
        <v>103</v>
      </c>
      <c r="DX59" s="50">
        <f t="shared" si="46"/>
        <v>158.71</v>
      </c>
      <c r="DY59" s="50">
        <f t="shared" si="47"/>
        <v>171.63</v>
      </c>
      <c r="DZ59" s="50">
        <f t="shared" si="48"/>
        <v>31.31</v>
      </c>
      <c r="EA59" s="50">
        <f t="shared" si="49"/>
        <v>51.32</v>
      </c>
      <c r="EB59" s="50">
        <f t="shared" si="50"/>
        <v>221.86</v>
      </c>
      <c r="EC59" s="50">
        <f t="shared" si="51"/>
        <v>192.36</v>
      </c>
      <c r="ED59" s="50">
        <f t="shared" si="52"/>
        <v>55.040000000000006</v>
      </c>
      <c r="EE59" s="50">
        <f t="shared" si="36"/>
        <v>134.87</v>
      </c>
      <c r="EF59" s="50"/>
      <c r="EG59" s="106"/>
      <c r="EH59" s="2"/>
      <c r="EJ59" s="64">
        <f t="shared" si="37"/>
        <v>51</v>
      </c>
      <c r="EK59" s="57">
        <f t="shared" si="38"/>
        <v>51.5</v>
      </c>
      <c r="EL59" s="2"/>
      <c r="EM59" s="2"/>
      <c r="EO59" s="33">
        <v>51</v>
      </c>
      <c r="EP59" s="33">
        <v>509.34</v>
      </c>
      <c r="EQ59" s="33">
        <v>524.66</v>
      </c>
      <c r="ER59" s="33">
        <v>88.86</v>
      </c>
      <c r="ES59" s="33">
        <v>127.87</v>
      </c>
      <c r="ET59" s="33">
        <v>429.34</v>
      </c>
      <c r="EU59" s="33">
        <v>405.86</v>
      </c>
      <c r="EV59" s="33">
        <v>126.74</v>
      </c>
      <c r="EW59" s="33">
        <v>195.38</v>
      </c>
      <c r="EX59" s="33">
        <v>7.09</v>
      </c>
      <c r="EY59" s="33">
        <v>0.56000000000000005</v>
      </c>
    </row>
    <row r="60" spans="93:155" x14ac:dyDescent="0.45">
      <c r="CO60" s="65">
        <f t="shared" si="32"/>
        <v>104</v>
      </c>
      <c r="CP60" s="114">
        <f t="shared" si="40"/>
        <v>1.8266255671505753E-3</v>
      </c>
      <c r="CQ60" s="137">
        <f>VLOOKUP($CO60,  Obsv_Dist!$B$10:$J$111, CQ$5, FALSE)</f>
        <v>4.7570000000000002E-4</v>
      </c>
      <c r="CR60" s="114">
        <f t="shared" si="41"/>
        <v>2.3876991160433057E-3</v>
      </c>
      <c r="CS60" s="137">
        <f>VLOOKUP($CO60,  Obsv_Dist!$B$10:$J$111, CS$5, FALSE)</f>
        <v>1.85731527423896E-2</v>
      </c>
      <c r="CT60" s="114">
        <f t="shared" si="42"/>
        <v>3.9144248478970283E-3</v>
      </c>
      <c r="CU60" s="137">
        <f>VLOOKUP($CO60,  Obsv_Dist!$B$10:$J$111, CU$5, FALSE)</f>
        <v>4.4364187622614501E-2</v>
      </c>
      <c r="CV60" s="114">
        <f t="shared" si="43"/>
        <v>1.5782608355083857E-3</v>
      </c>
      <c r="CW60" s="137">
        <f>VLOOKUP($CO60,  Obsv_Dist!$B$10:$J$111, CW$5, FALSE)</f>
        <v>1.9705999999999999E-3</v>
      </c>
      <c r="CX60" s="114">
        <f t="shared" si="44"/>
        <v>2.5404521853795233E-3</v>
      </c>
      <c r="CY60" s="137">
        <f>VLOOKUP($CO60,  Obsv_Dist!$B$10:$J$111, CY$5, FALSE)</f>
        <v>1.3765423908716899E-2</v>
      </c>
      <c r="CZ60" s="114">
        <f t="shared" si="45"/>
        <v>6.523275453450929E-3</v>
      </c>
      <c r="DA60" s="137">
        <f>VLOOKUP($CO60,  Obsv_Dist!$B$10:$J$111, DA$5, FALSE)</f>
        <v>5.9373558639775198E-2</v>
      </c>
      <c r="DB60" s="114"/>
      <c r="DC60" s="137"/>
      <c r="DD60" s="114"/>
      <c r="DE60" s="137"/>
      <c r="DF60" s="114"/>
      <c r="DG60" s="137"/>
      <c r="DI60" s="64">
        <f t="shared" si="33"/>
        <v>104</v>
      </c>
      <c r="DJ60" s="110">
        <f t="shared" si="56"/>
        <v>1.8266255671505753E-3</v>
      </c>
      <c r="DK60" s="110">
        <f t="shared" si="56"/>
        <v>1.9867793147482693E-3</v>
      </c>
      <c r="DL60" s="110">
        <f t="shared" si="56"/>
        <v>2.3876991160433057E-3</v>
      </c>
      <c r="DM60" s="110">
        <f t="shared" si="56"/>
        <v>3.9144248478970283E-3</v>
      </c>
      <c r="DN60" s="110">
        <f t="shared" si="56"/>
        <v>1.5782608355083857E-3</v>
      </c>
      <c r="DO60" s="110">
        <f t="shared" si="53"/>
        <v>1.9748616123017155E-3</v>
      </c>
      <c r="DP60" s="110">
        <f t="shared" si="54"/>
        <v>2.5404521853795233E-3</v>
      </c>
      <c r="DQ60" s="110">
        <f t="shared" si="55"/>
        <v>6.523275453450929E-3</v>
      </c>
      <c r="DR60" s="110"/>
      <c r="DS60" s="113"/>
      <c r="DT60" s="110"/>
      <c r="DV60" s="62">
        <f>Obsv_Dist!B63</f>
        <v>104</v>
      </c>
      <c r="DW60" s="57">
        <f t="shared" si="35"/>
        <v>105</v>
      </c>
      <c r="DX60" s="50">
        <f t="shared" si="46"/>
        <v>138.12</v>
      </c>
      <c r="DY60" s="50">
        <f t="shared" si="47"/>
        <v>150.23000000000002</v>
      </c>
      <c r="DZ60" s="50">
        <f t="shared" si="48"/>
        <v>25.380000000000003</v>
      </c>
      <c r="EA60" s="50">
        <f t="shared" si="49"/>
        <v>42.74</v>
      </c>
      <c r="EB60" s="50">
        <f t="shared" si="50"/>
        <v>153.13</v>
      </c>
      <c r="EC60" s="50">
        <f t="shared" si="51"/>
        <v>191.61</v>
      </c>
      <c r="ED60" s="50">
        <f t="shared" si="52"/>
        <v>36.99</v>
      </c>
      <c r="EE60" s="50">
        <f t="shared" si="36"/>
        <v>106.52</v>
      </c>
      <c r="EF60" s="50"/>
      <c r="EG60" s="106"/>
      <c r="EH60" s="2"/>
      <c r="EJ60" s="64">
        <f t="shared" si="37"/>
        <v>52</v>
      </c>
      <c r="EK60" s="57">
        <f t="shared" si="38"/>
        <v>52.5</v>
      </c>
      <c r="EL60" s="2"/>
      <c r="EM60" s="2"/>
      <c r="EO60" s="33">
        <v>52</v>
      </c>
      <c r="EP60" s="33">
        <v>474.98</v>
      </c>
      <c r="EQ60" s="33">
        <v>489.53</v>
      </c>
      <c r="ER60" s="33">
        <v>87.95</v>
      </c>
      <c r="ES60" s="33">
        <v>102.38</v>
      </c>
      <c r="ET60" s="33">
        <v>392.74</v>
      </c>
      <c r="EU60" s="33">
        <v>417.87</v>
      </c>
      <c r="EV60" s="33">
        <v>131.34</v>
      </c>
      <c r="EW60" s="33">
        <v>170.68</v>
      </c>
      <c r="EX60" s="33">
        <v>6.66</v>
      </c>
      <c r="EY60" s="33">
        <v>0.4</v>
      </c>
    </row>
    <row r="61" spans="93:155" x14ac:dyDescent="0.45">
      <c r="CO61" s="65">
        <f t="shared" si="32"/>
        <v>106</v>
      </c>
      <c r="CP61" s="114">
        <f t="shared" si="40"/>
        <v>1.4189013690963307E-3</v>
      </c>
      <c r="CQ61" s="137">
        <f>VLOOKUP($CO61,  Obsv_Dist!$B$10:$J$111, CQ$5, FALSE)</f>
        <v>4.4549999999999999E-4</v>
      </c>
      <c r="CR61" s="114">
        <f t="shared" si="41"/>
        <v>1.8777964679363426E-3</v>
      </c>
      <c r="CS61" s="137">
        <f>VLOOKUP($CO61,  Obsv_Dist!$B$10:$J$111, CS$5, FALSE)</f>
        <v>1.1264583612712801E-2</v>
      </c>
      <c r="CT61" s="114">
        <f t="shared" si="42"/>
        <v>3.5196852340824238E-3</v>
      </c>
      <c r="CU61" s="137">
        <f>VLOOKUP($CO61,  Obsv_Dist!$B$10:$J$111, CU$5, FALSE)</f>
        <v>4.9491706795077002E-3</v>
      </c>
      <c r="CV61" s="114">
        <f t="shared" si="43"/>
        <v>1.0824067977867869E-3</v>
      </c>
      <c r="CW61" s="137">
        <f>VLOOKUP($CO61,  Obsv_Dist!$B$10:$J$111, CW$5, FALSE)</f>
        <v>0</v>
      </c>
      <c r="CX61" s="114">
        <f t="shared" si="44"/>
        <v>1.9161561495563313E-3</v>
      </c>
      <c r="CY61" s="137">
        <f>VLOOKUP($CO61,  Obsv_Dist!$B$10:$J$111, CY$5, FALSE)</f>
        <v>2.2986599442749101E-2</v>
      </c>
      <c r="CZ61" s="114">
        <f t="shared" si="45"/>
        <v>5.8006444888365752E-3</v>
      </c>
      <c r="DA61" s="137">
        <f>VLOOKUP($CO61,  Obsv_Dist!$B$10:$J$111, DA$5, FALSE)</f>
        <v>4.3188393643339004E-3</v>
      </c>
      <c r="DB61" s="114"/>
      <c r="DC61" s="137"/>
      <c r="DD61" s="114"/>
      <c r="DE61" s="137"/>
      <c r="DF61" s="114"/>
      <c r="DG61" s="137"/>
      <c r="DI61" s="64">
        <f t="shared" si="33"/>
        <v>106</v>
      </c>
      <c r="DJ61" s="110">
        <f t="shared" si="56"/>
        <v>1.4189013690963307E-3</v>
      </c>
      <c r="DK61" s="110">
        <f t="shared" si="56"/>
        <v>1.5880480604071898E-3</v>
      </c>
      <c r="DL61" s="110">
        <f t="shared" si="56"/>
        <v>1.8777964679363426E-3</v>
      </c>
      <c r="DM61" s="110">
        <f t="shared" si="56"/>
        <v>3.5196852340824238E-3</v>
      </c>
      <c r="DN61" s="110">
        <f t="shared" si="56"/>
        <v>1.0824067977867869E-3</v>
      </c>
      <c r="DO61" s="110">
        <f t="shared" si="53"/>
        <v>1.3859383174480019E-3</v>
      </c>
      <c r="DP61" s="110">
        <f t="shared" si="54"/>
        <v>1.9161561495563313E-3</v>
      </c>
      <c r="DQ61" s="110">
        <f t="shared" si="55"/>
        <v>5.8006444888365752E-3</v>
      </c>
      <c r="DR61" s="110"/>
      <c r="DS61" s="113"/>
      <c r="DT61" s="110"/>
      <c r="DV61" s="62">
        <f>Obsv_Dist!B64</f>
        <v>106</v>
      </c>
      <c r="DW61" s="57">
        <f t="shared" si="35"/>
        <v>107</v>
      </c>
      <c r="DX61" s="50">
        <f t="shared" si="46"/>
        <v>107.28999999999999</v>
      </c>
      <c r="DY61" s="50">
        <f t="shared" si="47"/>
        <v>120.07999999999998</v>
      </c>
      <c r="DZ61" s="50">
        <f t="shared" si="48"/>
        <v>19.96</v>
      </c>
      <c r="EA61" s="50">
        <f t="shared" si="49"/>
        <v>38.43</v>
      </c>
      <c r="EB61" s="50">
        <f t="shared" si="50"/>
        <v>105.02</v>
      </c>
      <c r="EC61" s="50">
        <f t="shared" si="51"/>
        <v>134.47</v>
      </c>
      <c r="ED61" s="50">
        <f t="shared" si="52"/>
        <v>27.9</v>
      </c>
      <c r="EE61" s="50">
        <f t="shared" si="36"/>
        <v>94.72</v>
      </c>
      <c r="EF61" s="50"/>
      <c r="EG61" s="106"/>
      <c r="EH61" s="2"/>
      <c r="EJ61" s="64">
        <f t="shared" si="37"/>
        <v>53</v>
      </c>
      <c r="EK61" s="57">
        <f t="shared" si="38"/>
        <v>53.5</v>
      </c>
      <c r="EL61" s="2"/>
      <c r="EM61" s="2"/>
      <c r="EO61" s="33">
        <v>53</v>
      </c>
      <c r="EP61" s="33">
        <v>488.37</v>
      </c>
      <c r="EQ61" s="33">
        <v>488.47</v>
      </c>
      <c r="ER61" s="33">
        <v>74.709999999999994</v>
      </c>
      <c r="ES61" s="33">
        <v>136.21</v>
      </c>
      <c r="ET61" s="33">
        <v>346.86</v>
      </c>
      <c r="EU61" s="33">
        <v>375.68</v>
      </c>
      <c r="EV61" s="33">
        <v>111.29</v>
      </c>
      <c r="EW61" s="33">
        <v>221.51</v>
      </c>
      <c r="EX61" s="33">
        <v>6.33</v>
      </c>
      <c r="EY61" s="33">
        <v>0.35</v>
      </c>
    </row>
    <row r="62" spans="93:155" x14ac:dyDescent="0.45">
      <c r="CO62" s="65">
        <f t="shared" si="32"/>
        <v>108</v>
      </c>
      <c r="CP62" s="114">
        <f t="shared" si="40"/>
        <v>9.7718913377321174E-4</v>
      </c>
      <c r="CQ62" s="137">
        <f>VLOOKUP($CO62,  Obsv_Dist!$B$10:$J$111, CQ$5, FALSE)</f>
        <v>4.1540000000000001E-4</v>
      </c>
      <c r="CR62" s="114">
        <f t="shared" si="41"/>
        <v>9.9628580137504333E-4</v>
      </c>
      <c r="CS62" s="137">
        <f>VLOOKUP($CO62,  Obsv_Dist!$B$10:$J$111, CS$5, FALSE)</f>
        <v>1.7433284162531001E-3</v>
      </c>
      <c r="CT62" s="114">
        <f t="shared" si="42"/>
        <v>2.1266482210615112E-3</v>
      </c>
      <c r="CU62" s="137">
        <f>VLOOKUP($CO62,  Obsv_Dist!$B$10:$J$111, CU$5, FALSE)</f>
        <v>6.4651328696272003E-3</v>
      </c>
      <c r="CV62" s="114">
        <f t="shared" si="43"/>
        <v>6.6488347481646946E-4</v>
      </c>
      <c r="CW62" s="137">
        <f>VLOOKUP($CO62,  Obsv_Dist!$B$10:$J$111, CW$5, FALSE)</f>
        <v>0</v>
      </c>
      <c r="CX62" s="114">
        <f t="shared" si="44"/>
        <v>9.3953462816955598E-4</v>
      </c>
      <c r="CY62" s="137">
        <f>VLOOKUP($CO62,  Obsv_Dist!$B$10:$J$111, CY$5, FALSE)</f>
        <v>1.9901817699348998E-3</v>
      </c>
      <c r="CZ62" s="114">
        <f t="shared" si="45"/>
        <v>3.5047601783796162E-3</v>
      </c>
      <c r="DA62" s="137">
        <f>VLOOKUP($CO62,  Obsv_Dist!$B$10:$J$111, DA$5, FALSE)</f>
        <v>7.5474862677680004E-3</v>
      </c>
      <c r="DB62" s="114"/>
      <c r="DC62" s="137"/>
      <c r="DD62" s="114"/>
      <c r="DE62" s="137"/>
      <c r="DF62" s="114"/>
      <c r="DG62" s="137"/>
      <c r="DI62" s="64">
        <f t="shared" si="33"/>
        <v>108</v>
      </c>
      <c r="DJ62" s="110">
        <f t="shared" si="56"/>
        <v>9.7718913377321174E-4</v>
      </c>
      <c r="DK62" s="110">
        <f t="shared" si="56"/>
        <v>9.4465583739911389E-4</v>
      </c>
      <c r="DL62" s="110">
        <f t="shared" si="56"/>
        <v>9.9628580137504333E-4</v>
      </c>
      <c r="DM62" s="110">
        <f t="shared" si="56"/>
        <v>2.1266482210615112E-3</v>
      </c>
      <c r="DN62" s="110">
        <f t="shared" si="56"/>
        <v>6.6488347481646946E-4</v>
      </c>
      <c r="DO62" s="110">
        <f t="shared" si="53"/>
        <v>6.6076080561903333E-4</v>
      </c>
      <c r="DP62" s="110">
        <f t="shared" si="54"/>
        <v>9.3953462816955598E-4</v>
      </c>
      <c r="DQ62" s="110">
        <f t="shared" si="55"/>
        <v>3.5047601783796162E-3</v>
      </c>
      <c r="DR62" s="110"/>
      <c r="DS62" s="113"/>
      <c r="DT62" s="110"/>
      <c r="DV62" s="62">
        <f>Obsv_Dist!B65</f>
        <v>108</v>
      </c>
      <c r="DW62" s="57">
        <f t="shared" si="35"/>
        <v>109</v>
      </c>
      <c r="DX62" s="50">
        <f t="shared" si="46"/>
        <v>73.89</v>
      </c>
      <c r="DY62" s="50">
        <f t="shared" si="47"/>
        <v>71.430000000000007</v>
      </c>
      <c r="DZ62" s="50">
        <f t="shared" si="48"/>
        <v>10.59</v>
      </c>
      <c r="EA62" s="50">
        <f t="shared" si="49"/>
        <v>23.22</v>
      </c>
      <c r="EB62" s="50">
        <f t="shared" si="50"/>
        <v>64.510000000000005</v>
      </c>
      <c r="EC62" s="50">
        <f t="shared" si="51"/>
        <v>64.11</v>
      </c>
      <c r="ED62" s="50">
        <f t="shared" si="52"/>
        <v>13.68</v>
      </c>
      <c r="EE62" s="50">
        <f t="shared" si="36"/>
        <v>57.230000000000004</v>
      </c>
      <c r="EF62" s="50"/>
      <c r="EG62" s="106"/>
      <c r="EH62" s="2"/>
      <c r="EJ62" s="64">
        <f t="shared" si="37"/>
        <v>54</v>
      </c>
      <c r="EK62" s="57">
        <f t="shared" si="38"/>
        <v>54.5</v>
      </c>
      <c r="EL62" s="2"/>
      <c r="EM62" s="2"/>
      <c r="EO62" s="33">
        <v>54</v>
      </c>
      <c r="EP62" s="33">
        <v>406.65</v>
      </c>
      <c r="EQ62" s="33">
        <v>395.87</v>
      </c>
      <c r="ER62" s="33">
        <v>73.77</v>
      </c>
      <c r="ES62" s="33">
        <v>111.11</v>
      </c>
      <c r="ET62" s="33">
        <v>393.68</v>
      </c>
      <c r="EU62" s="33">
        <v>330.54</v>
      </c>
      <c r="EV62" s="33">
        <v>120.41</v>
      </c>
      <c r="EW62" s="33">
        <v>175.92</v>
      </c>
      <c r="EX62" s="33">
        <v>5.69</v>
      </c>
      <c r="EY62" s="33">
        <v>0.4</v>
      </c>
    </row>
    <row r="63" spans="93:155" x14ac:dyDescent="0.45">
      <c r="CO63" s="65">
        <f t="shared" si="32"/>
        <v>110</v>
      </c>
      <c r="CP63" s="114">
        <f t="shared" si="40"/>
        <v>8.1293566183569257E-4</v>
      </c>
      <c r="CQ63" s="137">
        <f>VLOOKUP($CO63,  Obsv_Dist!$B$10:$J$111, CQ$5, FALSE)</f>
        <v>3.8529999999999999E-4</v>
      </c>
      <c r="CR63" s="114">
        <f t="shared" si="41"/>
        <v>8.7210286862574623E-4</v>
      </c>
      <c r="CS63" s="137">
        <f>VLOOKUP($CO63,  Obsv_Dist!$B$10:$J$111, CS$5, FALSE)</f>
        <v>2.4808904385141E-3</v>
      </c>
      <c r="CT63" s="114">
        <f t="shared" si="42"/>
        <v>1.902260273533488E-3</v>
      </c>
      <c r="CU63" s="137">
        <f>VLOOKUP($CO63,  Obsv_Dist!$B$10:$J$111, CU$5, FALSE)</f>
        <v>5.7517388978063E-3</v>
      </c>
      <c r="CV63" s="114">
        <f t="shared" si="43"/>
        <v>5.6140447796082917E-4</v>
      </c>
      <c r="CW63" s="137">
        <f>VLOOKUP($CO63,  Obsv_Dist!$B$10:$J$111, CW$5, FALSE)</f>
        <v>0</v>
      </c>
      <c r="CX63" s="114">
        <f t="shared" si="44"/>
        <v>8.5368533831488172E-4</v>
      </c>
      <c r="CY63" s="137">
        <f>VLOOKUP($CO63,  Obsv_Dist!$B$10:$J$111, CY$5, FALSE)</f>
        <v>2.5872363009153999E-3</v>
      </c>
      <c r="CZ63" s="114">
        <f t="shared" si="45"/>
        <v>3.3528851959860905E-3</v>
      </c>
      <c r="DA63" s="137">
        <f>VLOOKUP($CO63,  Obsv_Dist!$B$10:$J$111, DA$5, FALSE)</f>
        <v>7.7990691433602998E-3</v>
      </c>
      <c r="DB63" s="114"/>
      <c r="DC63" s="137"/>
      <c r="DD63" s="114"/>
      <c r="DE63" s="137"/>
      <c r="DF63" s="114"/>
      <c r="DG63" s="137"/>
      <c r="DI63" s="64">
        <f t="shared" si="33"/>
        <v>110</v>
      </c>
      <c r="DJ63" s="110">
        <f t="shared" si="56"/>
        <v>8.1293566183569257E-4</v>
      </c>
      <c r="DK63" s="110">
        <f t="shared" si="56"/>
        <v>9.0630357744590881E-4</v>
      </c>
      <c r="DL63" s="110">
        <f t="shared" si="56"/>
        <v>8.7210286862574623E-4</v>
      </c>
      <c r="DM63" s="110">
        <f t="shared" si="56"/>
        <v>1.902260273533488E-3</v>
      </c>
      <c r="DN63" s="110">
        <f t="shared" si="56"/>
        <v>5.6140447796082917E-4</v>
      </c>
      <c r="DO63" s="110">
        <f t="shared" si="53"/>
        <v>6.1283477619884135E-4</v>
      </c>
      <c r="DP63" s="110">
        <f t="shared" si="54"/>
        <v>8.5368533831488172E-4</v>
      </c>
      <c r="DQ63" s="110">
        <f t="shared" si="55"/>
        <v>3.3528851959860905E-3</v>
      </c>
      <c r="DR63" s="110"/>
      <c r="DS63" s="113"/>
      <c r="DT63" s="110"/>
      <c r="DV63" s="62">
        <f>Obsv_Dist!B66</f>
        <v>110</v>
      </c>
      <c r="DW63" s="57">
        <f t="shared" si="35"/>
        <v>111</v>
      </c>
      <c r="DX63" s="50">
        <f t="shared" si="46"/>
        <v>61.47</v>
      </c>
      <c r="DY63" s="50">
        <f t="shared" si="47"/>
        <v>68.53</v>
      </c>
      <c r="DZ63" s="50">
        <f t="shared" si="48"/>
        <v>9.27</v>
      </c>
      <c r="EA63" s="50">
        <f t="shared" si="49"/>
        <v>20.77</v>
      </c>
      <c r="EB63" s="50">
        <f t="shared" si="50"/>
        <v>54.47</v>
      </c>
      <c r="EC63" s="50">
        <f t="shared" si="51"/>
        <v>59.46</v>
      </c>
      <c r="ED63" s="50">
        <f t="shared" si="52"/>
        <v>12.43</v>
      </c>
      <c r="EE63" s="50">
        <f t="shared" si="36"/>
        <v>54.75</v>
      </c>
      <c r="EF63" s="50"/>
      <c r="EG63" s="106"/>
      <c r="EH63" s="2"/>
      <c r="EJ63" s="64">
        <f t="shared" si="37"/>
        <v>55</v>
      </c>
      <c r="EK63" s="57">
        <f t="shared" si="38"/>
        <v>55.5</v>
      </c>
      <c r="EL63" s="2"/>
      <c r="EM63" s="2"/>
      <c r="EO63" s="33">
        <v>55</v>
      </c>
      <c r="EP63" s="33">
        <v>468.21</v>
      </c>
      <c r="EQ63" s="33">
        <v>454.2</v>
      </c>
      <c r="ER63" s="33">
        <v>80.180000000000007</v>
      </c>
      <c r="ES63" s="33">
        <v>116.89</v>
      </c>
      <c r="ET63" s="33">
        <v>431.53</v>
      </c>
      <c r="EU63" s="33">
        <v>443.02</v>
      </c>
      <c r="EV63" s="33">
        <v>124.26</v>
      </c>
      <c r="EW63" s="33">
        <v>205.25</v>
      </c>
      <c r="EX63" s="33">
        <v>4.09</v>
      </c>
      <c r="EY63" s="33">
        <v>0.38</v>
      </c>
    </row>
    <row r="64" spans="93:155" x14ac:dyDescent="0.45">
      <c r="CO64" s="65">
        <f t="shared" si="32"/>
        <v>112</v>
      </c>
      <c r="CP64" s="114">
        <f t="shared" si="40"/>
        <v>6.8690220067912596E-4</v>
      </c>
      <c r="CQ64" s="137">
        <f>VLOOKUP($CO64,  Obsv_Dist!$B$10:$J$111, CQ$5, FALSE)</f>
        <v>3.5520000000000001E-4</v>
      </c>
      <c r="CR64" s="114">
        <f t="shared" si="41"/>
        <v>7.761433296831075E-4</v>
      </c>
      <c r="CS64" s="137">
        <f>VLOOKUP($CO64,  Obsv_Dist!$B$10:$J$111, CS$5, FALSE)</f>
        <v>3.6878101113039998E-4</v>
      </c>
      <c r="CT64" s="114">
        <f t="shared" si="42"/>
        <v>1.2419185993795907E-3</v>
      </c>
      <c r="CU64" s="137">
        <f>VLOOKUP($CO64,  Obsv_Dist!$B$10:$J$111, CU$5, FALSE)</f>
        <v>3.0765115034777002E-3</v>
      </c>
      <c r="CV64" s="114">
        <f t="shared" si="43"/>
        <v>5.596523435519189E-4</v>
      </c>
      <c r="CW64" s="137">
        <f>VLOOKUP($CO64,  Obsv_Dist!$B$10:$J$111, CW$5, FALSE)</f>
        <v>0</v>
      </c>
      <c r="CX64" s="114">
        <f t="shared" si="44"/>
        <v>6.5932254608389897E-4</v>
      </c>
      <c r="CY64" s="137">
        <f>VLOOKUP($CO64,  Obsv_Dist!$B$10:$J$111, CY$5, FALSE)</f>
        <v>4.312060501525E-4</v>
      </c>
      <c r="CZ64" s="114">
        <f t="shared" si="45"/>
        <v>1.9284448369242375E-3</v>
      </c>
      <c r="DA64" s="137">
        <f>VLOOKUP($CO64,  Obsv_Dist!$B$10:$J$111, DA$5, FALSE)</f>
        <v>5.6606147008260001E-3</v>
      </c>
      <c r="DB64" s="114"/>
      <c r="DC64" s="137"/>
      <c r="DD64" s="114"/>
      <c r="DE64" s="137"/>
      <c r="DF64" s="114"/>
      <c r="DG64" s="137"/>
      <c r="DI64" s="64">
        <f t="shared" si="33"/>
        <v>112</v>
      </c>
      <c r="DJ64" s="110">
        <f t="shared" si="56"/>
        <v>6.8690220067912596E-4</v>
      </c>
      <c r="DK64" s="110">
        <f t="shared" si="56"/>
        <v>8.1174541928542073E-4</v>
      </c>
      <c r="DL64" s="110">
        <f t="shared" si="56"/>
        <v>7.761433296831075E-4</v>
      </c>
      <c r="DM64" s="110">
        <f t="shared" si="56"/>
        <v>1.2419185993795907E-3</v>
      </c>
      <c r="DN64" s="110">
        <f t="shared" si="56"/>
        <v>5.596523435519189E-4</v>
      </c>
      <c r="DO64" s="110">
        <f t="shared" si="53"/>
        <v>5.7521541977223912E-4</v>
      </c>
      <c r="DP64" s="110">
        <f t="shared" si="54"/>
        <v>6.5932254608389897E-4</v>
      </c>
      <c r="DQ64" s="110">
        <f t="shared" si="55"/>
        <v>1.9284448369242375E-3</v>
      </c>
      <c r="DR64" s="110"/>
      <c r="DS64" s="113"/>
      <c r="DT64" s="110"/>
      <c r="DV64" s="62">
        <f>Obsv_Dist!B67</f>
        <v>112</v>
      </c>
      <c r="DW64" s="57">
        <f t="shared" si="35"/>
        <v>113</v>
      </c>
      <c r="DX64" s="50">
        <f t="shared" si="46"/>
        <v>51.94</v>
      </c>
      <c r="DY64" s="50">
        <f t="shared" si="47"/>
        <v>61.38</v>
      </c>
      <c r="DZ64" s="50">
        <f t="shared" si="48"/>
        <v>8.25</v>
      </c>
      <c r="EA64" s="50">
        <f t="shared" si="49"/>
        <v>13.56</v>
      </c>
      <c r="EB64" s="50">
        <f t="shared" si="50"/>
        <v>54.3</v>
      </c>
      <c r="EC64" s="50">
        <f t="shared" si="51"/>
        <v>55.81</v>
      </c>
      <c r="ED64" s="50">
        <f t="shared" si="52"/>
        <v>9.6</v>
      </c>
      <c r="EE64" s="50">
        <f t="shared" si="36"/>
        <v>31.490000000000002</v>
      </c>
      <c r="EF64" s="50"/>
      <c r="EG64" s="106"/>
      <c r="EH64" s="2"/>
      <c r="EJ64" s="64">
        <f t="shared" si="37"/>
        <v>56</v>
      </c>
      <c r="EK64" s="57">
        <f t="shared" si="38"/>
        <v>56.5</v>
      </c>
      <c r="EL64" s="2"/>
      <c r="EM64" s="2"/>
      <c r="EO64" s="33">
        <v>56</v>
      </c>
      <c r="EP64" s="33">
        <v>417.53</v>
      </c>
      <c r="EQ64" s="33">
        <v>442.48</v>
      </c>
      <c r="ER64" s="33">
        <v>68.349999999999994</v>
      </c>
      <c r="ES64" s="33">
        <v>115.96</v>
      </c>
      <c r="ET64" s="33">
        <v>347.46</v>
      </c>
      <c r="EU64" s="33">
        <v>394.59</v>
      </c>
      <c r="EV64" s="33">
        <v>117.05</v>
      </c>
      <c r="EW64" s="33">
        <v>172.89</v>
      </c>
      <c r="EX64" s="33">
        <v>3.98</v>
      </c>
      <c r="EY64" s="33">
        <v>0.2</v>
      </c>
    </row>
    <row r="65" spans="93:155" x14ac:dyDescent="0.45">
      <c r="CO65" s="65">
        <f t="shared" si="32"/>
        <v>114</v>
      </c>
      <c r="CP65" s="114">
        <f t="shared" si="40"/>
        <v>6.2580308309850288E-4</v>
      </c>
      <c r="CQ65" s="137">
        <f>VLOOKUP($CO65,  Obsv_Dist!$B$10:$J$111, CQ$5, FALSE)</f>
        <v>3.2509999999999999E-4</v>
      </c>
      <c r="CR65" s="114">
        <f t="shared" si="41"/>
        <v>7.347490187666751E-4</v>
      </c>
      <c r="CS65" s="137">
        <f>VLOOKUP($CO65,  Obsv_Dist!$B$10:$J$111, CS$5, FALSE)</f>
        <v>5.6993428992890003E-4</v>
      </c>
      <c r="CT65" s="114">
        <f t="shared" si="42"/>
        <v>1.050501942100583E-3</v>
      </c>
      <c r="CU65" s="137">
        <f>VLOOKUP($CO65,  Obsv_Dist!$B$10:$J$111, CU$5, FALSE)</f>
        <v>1.6497235598358999E-3</v>
      </c>
      <c r="CV65" s="114">
        <f t="shared" si="43"/>
        <v>5.1337538181070138E-4</v>
      </c>
      <c r="CW65" s="137">
        <f>VLOOKUP($CO65,  Obsv_Dist!$B$10:$J$111, CW$5, FALSE)</f>
        <v>0</v>
      </c>
      <c r="CX65" s="114">
        <f t="shared" si="44"/>
        <v>6.1399412104063084E-4</v>
      </c>
      <c r="CY65" s="137">
        <f>VLOOKUP($CO65,  Obsv_Dist!$B$10:$J$111, CY$5, FALSE)</f>
        <v>6.9656361947719998E-4</v>
      </c>
      <c r="CZ65" s="114">
        <f t="shared" si="45"/>
        <v>2.0380642798614994E-3</v>
      </c>
      <c r="DA65" s="137">
        <f>VLOOKUP($CO65,  Obsv_Dist!$B$10:$J$111, DA$5, FALSE)</f>
        <v>1.7610801291457999E-3</v>
      </c>
      <c r="DB65" s="114"/>
      <c r="DC65" s="137"/>
      <c r="DD65" s="114"/>
      <c r="DE65" s="137"/>
      <c r="DF65" s="114"/>
      <c r="DG65" s="137"/>
      <c r="DI65" s="64">
        <f t="shared" si="33"/>
        <v>114</v>
      </c>
      <c r="DJ65" s="110">
        <f t="shared" si="56"/>
        <v>6.2580308309850288E-4</v>
      </c>
      <c r="DK65" s="110">
        <f t="shared" si="56"/>
        <v>6.125781658732598E-4</v>
      </c>
      <c r="DL65" s="110">
        <f t="shared" si="56"/>
        <v>7.347490187666751E-4</v>
      </c>
      <c r="DM65" s="110">
        <f t="shared" si="56"/>
        <v>1.050501942100583E-3</v>
      </c>
      <c r="DN65" s="110">
        <f t="shared" si="56"/>
        <v>5.1337538181070138E-4</v>
      </c>
      <c r="DO65" s="110">
        <f t="shared" si="53"/>
        <v>5.0667604436486775E-4</v>
      </c>
      <c r="DP65" s="110">
        <f t="shared" si="54"/>
        <v>6.1399412104063084E-4</v>
      </c>
      <c r="DQ65" s="110">
        <f t="shared" si="55"/>
        <v>2.0380642798614994E-3</v>
      </c>
      <c r="DR65" s="110"/>
      <c r="DS65" s="113"/>
      <c r="DT65" s="110"/>
      <c r="DV65" s="62">
        <f>Obsv_Dist!B68</f>
        <v>114</v>
      </c>
      <c r="DW65" s="57">
        <f t="shared" si="35"/>
        <v>115</v>
      </c>
      <c r="DX65" s="50">
        <f t="shared" si="46"/>
        <v>47.32</v>
      </c>
      <c r="DY65" s="50">
        <f t="shared" si="47"/>
        <v>46.32</v>
      </c>
      <c r="DZ65" s="50">
        <f t="shared" si="48"/>
        <v>7.8100000000000005</v>
      </c>
      <c r="EA65" s="50">
        <f t="shared" si="49"/>
        <v>11.47</v>
      </c>
      <c r="EB65" s="50">
        <f t="shared" si="50"/>
        <v>49.81</v>
      </c>
      <c r="EC65" s="50">
        <f t="shared" si="51"/>
        <v>49.16</v>
      </c>
      <c r="ED65" s="50">
        <f t="shared" si="52"/>
        <v>8.94</v>
      </c>
      <c r="EE65" s="50">
        <f t="shared" si="36"/>
        <v>33.28</v>
      </c>
      <c r="EF65" s="50"/>
      <c r="EG65" s="106"/>
      <c r="EH65" s="2"/>
      <c r="EJ65" s="64">
        <f t="shared" si="37"/>
        <v>57</v>
      </c>
      <c r="EK65" s="57">
        <f t="shared" si="38"/>
        <v>57.5</v>
      </c>
      <c r="EL65" s="2"/>
      <c r="EM65" s="2"/>
      <c r="EO65" s="33">
        <v>57</v>
      </c>
      <c r="EP65" s="33">
        <v>306.27</v>
      </c>
      <c r="EQ65" s="33">
        <v>327.36</v>
      </c>
      <c r="ER65" s="33">
        <v>54.33</v>
      </c>
      <c r="ES65" s="33">
        <v>116.55</v>
      </c>
      <c r="ET65" s="33">
        <v>244.32</v>
      </c>
      <c r="EU65" s="33">
        <v>281.97000000000003</v>
      </c>
      <c r="EV65" s="33">
        <v>92.01</v>
      </c>
      <c r="EW65" s="33">
        <v>206.35</v>
      </c>
      <c r="EX65" s="33">
        <v>3.77</v>
      </c>
      <c r="EY65" s="33">
        <v>0.1</v>
      </c>
    </row>
    <row r="66" spans="93:155" x14ac:dyDescent="0.45">
      <c r="CO66" s="65">
        <f t="shared" si="32"/>
        <v>116</v>
      </c>
      <c r="CP66" s="114">
        <f t="shared" si="40"/>
        <v>3.4318660199505812E-4</v>
      </c>
      <c r="CQ66" s="137">
        <f>VLOOKUP($CO66,  Obsv_Dist!$B$10:$J$111, CQ$5, FALSE)</f>
        <v>2.9500000000000001E-4</v>
      </c>
      <c r="CR66" s="114">
        <f t="shared" si="41"/>
        <v>4.3558104441609547E-4</v>
      </c>
      <c r="CS66" s="137">
        <f>VLOOKUP($CO66,  Obsv_Dist!$B$10:$J$111, CS$5, FALSE)</f>
        <v>1.0057663939921999E-3</v>
      </c>
      <c r="CT66" s="114">
        <f t="shared" si="42"/>
        <v>4.1946808150136614E-4</v>
      </c>
      <c r="CU66" s="137">
        <f>VLOOKUP($CO66,  Obsv_Dist!$B$10:$J$111, CU$5, FALSE)</f>
        <v>1.7388978063135E-3</v>
      </c>
      <c r="CV66" s="114">
        <f t="shared" si="43"/>
        <v>3.2806140138595907E-4</v>
      </c>
      <c r="CW66" s="137">
        <f>VLOOKUP($CO66,  Obsv_Dist!$B$10:$J$111, CW$5, FALSE)</f>
        <v>0</v>
      </c>
      <c r="CX66" s="114">
        <f t="shared" si="44"/>
        <v>3.2073294689706337E-4</v>
      </c>
      <c r="CY66" s="137">
        <f>VLOOKUP($CO66,  Obsv_Dist!$B$10:$J$111, CY$5, FALSE)</f>
        <v>9.9509088496740005E-4</v>
      </c>
      <c r="CZ66" s="114">
        <f t="shared" si="45"/>
        <v>7.7162289441871674E-4</v>
      </c>
      <c r="DA66" s="137">
        <f>VLOOKUP($CO66,  Obsv_Dist!$B$10:$J$111, DA$5, FALSE)</f>
        <v>1.9288020462073E-3</v>
      </c>
      <c r="DB66" s="114"/>
      <c r="DC66" s="137"/>
      <c r="DD66" s="114"/>
      <c r="DE66" s="137"/>
      <c r="DF66" s="114"/>
      <c r="DG66" s="137"/>
      <c r="DI66" s="64">
        <f t="shared" si="33"/>
        <v>116</v>
      </c>
      <c r="DJ66" s="110">
        <f t="shared" si="56"/>
        <v>3.4318660199505812E-4</v>
      </c>
      <c r="DK66" s="110">
        <f t="shared" si="56"/>
        <v>3.9859900516882665E-4</v>
      </c>
      <c r="DL66" s="110">
        <f t="shared" si="56"/>
        <v>4.3558104441609547E-4</v>
      </c>
      <c r="DM66" s="110">
        <f t="shared" si="56"/>
        <v>4.1946808150136614E-4</v>
      </c>
      <c r="DN66" s="110">
        <f t="shared" si="56"/>
        <v>3.2806140138595907E-4</v>
      </c>
      <c r="DO66" s="110">
        <f t="shared" si="53"/>
        <v>3.7784263194499702E-4</v>
      </c>
      <c r="DP66" s="110">
        <f t="shared" si="54"/>
        <v>3.2073294689706337E-4</v>
      </c>
      <c r="DQ66" s="110">
        <f t="shared" si="55"/>
        <v>7.7162289441871674E-4</v>
      </c>
      <c r="DR66" s="110"/>
      <c r="DS66" s="113"/>
      <c r="DT66" s="110"/>
      <c r="DV66" s="62">
        <f>Obsv_Dist!B69</f>
        <v>116</v>
      </c>
      <c r="DW66" s="57">
        <f t="shared" si="35"/>
        <v>117</v>
      </c>
      <c r="DX66" s="50">
        <f t="shared" si="46"/>
        <v>25.95</v>
      </c>
      <c r="DY66" s="50">
        <f t="shared" si="47"/>
        <v>30.14</v>
      </c>
      <c r="DZ66" s="50">
        <f t="shared" si="48"/>
        <v>4.63</v>
      </c>
      <c r="EA66" s="50">
        <f t="shared" si="49"/>
        <v>4.58</v>
      </c>
      <c r="EB66" s="50">
        <f t="shared" si="50"/>
        <v>31.83</v>
      </c>
      <c r="EC66" s="50">
        <f t="shared" si="51"/>
        <v>36.659999999999997</v>
      </c>
      <c r="ED66" s="50">
        <f t="shared" si="52"/>
        <v>4.67</v>
      </c>
      <c r="EE66" s="50">
        <f t="shared" si="36"/>
        <v>12.6</v>
      </c>
      <c r="EF66" s="50"/>
      <c r="EG66" s="106"/>
      <c r="EH66" s="2"/>
      <c r="EJ66" s="64">
        <f t="shared" si="37"/>
        <v>58</v>
      </c>
      <c r="EK66" s="57">
        <f t="shared" si="38"/>
        <v>58.5</v>
      </c>
      <c r="EL66" s="2"/>
      <c r="EM66" s="2"/>
      <c r="EO66" s="33">
        <v>58</v>
      </c>
      <c r="EP66" s="33">
        <v>267.89</v>
      </c>
      <c r="EQ66" s="33">
        <v>280.27999999999997</v>
      </c>
      <c r="ER66" s="33">
        <v>41</v>
      </c>
      <c r="ES66" s="33">
        <v>69.97</v>
      </c>
      <c r="ET66" s="33">
        <v>219.23</v>
      </c>
      <c r="EU66" s="33">
        <v>213.94</v>
      </c>
      <c r="EV66" s="33">
        <v>72.95</v>
      </c>
      <c r="EW66" s="33">
        <v>115.25</v>
      </c>
      <c r="EX66" s="33">
        <v>3.66</v>
      </c>
      <c r="EY66" s="33">
        <v>0.14000000000000001</v>
      </c>
    </row>
    <row r="67" spans="93:155" x14ac:dyDescent="0.45">
      <c r="CO67" s="65">
        <f t="shared" si="32"/>
        <v>118</v>
      </c>
      <c r="CP67" s="114">
        <f t="shared" si="40"/>
        <v>3.3829338262171814E-4</v>
      </c>
      <c r="CQ67" s="137">
        <f>VLOOKUP($CO67,  Obsv_Dist!$B$10:$J$111, CQ$5, FALSE)</f>
        <v>2.6489999999999999E-4</v>
      </c>
      <c r="CR67" s="114">
        <f t="shared" si="41"/>
        <v>4.0453531122877119E-4</v>
      </c>
      <c r="CS67" s="137">
        <f>VLOOKUP($CO67,  Obsv_Dist!$B$10:$J$111, CS$5, FALSE)</f>
        <v>5.6993428992890003E-4</v>
      </c>
      <c r="CT67" s="114">
        <f t="shared" si="42"/>
        <v>4.7991544695789493E-4</v>
      </c>
      <c r="CU67" s="137">
        <f>VLOOKUP($CO67,  Obsv_Dist!$B$10:$J$111, CU$5, FALSE)</f>
        <v>1.3376136971641999E-3</v>
      </c>
      <c r="CV67" s="114">
        <f t="shared" si="43"/>
        <v>3.9196277394621504E-4</v>
      </c>
      <c r="CW67" s="137">
        <f>VLOOKUP($CO67,  Obsv_Dist!$B$10:$J$111, CW$5, FALSE)</f>
        <v>0</v>
      </c>
      <c r="CX67" s="114">
        <f t="shared" si="44"/>
        <v>3.0837064915799025E-4</v>
      </c>
      <c r="CY67" s="137">
        <f>VLOOKUP($CO67,  Obsv_Dist!$B$10:$J$111, CY$5, FALSE)</f>
        <v>7.6290301180839996E-4</v>
      </c>
      <c r="CZ67" s="114">
        <f t="shared" si="45"/>
        <v>9.3390866189566903E-4</v>
      </c>
      <c r="DA67" s="137">
        <f>VLOOKUP($CO67,  Obsv_Dist!$B$10:$J$111, DA$5, FALSE)</f>
        <v>1.8868715669420001E-3</v>
      </c>
      <c r="DB67" s="114"/>
      <c r="DC67" s="137"/>
      <c r="DD67" s="114"/>
      <c r="DE67" s="137"/>
      <c r="DF67" s="114"/>
      <c r="DG67" s="137"/>
      <c r="DI67" s="64">
        <f t="shared" si="33"/>
        <v>118</v>
      </c>
      <c r="DJ67" s="110">
        <f t="shared" si="56"/>
        <v>3.3829338262171814E-4</v>
      </c>
      <c r="DK67" s="110">
        <f t="shared" si="56"/>
        <v>2.1926912759453036E-4</v>
      </c>
      <c r="DL67" s="110">
        <f t="shared" si="56"/>
        <v>4.0453531122877119E-4</v>
      </c>
      <c r="DM67" s="110">
        <f t="shared" si="56"/>
        <v>4.7991544695789493E-4</v>
      </c>
      <c r="DN67" s="110">
        <f t="shared" si="56"/>
        <v>3.9196277394621504E-4</v>
      </c>
      <c r="DO67" s="110">
        <f t="shared" si="53"/>
        <v>2.7601270276833117E-4</v>
      </c>
      <c r="DP67" s="110">
        <f t="shared" si="54"/>
        <v>3.0837064915799025E-4</v>
      </c>
      <c r="DQ67" s="110">
        <f t="shared" si="55"/>
        <v>9.3390866189566903E-4</v>
      </c>
      <c r="DR67" s="110"/>
      <c r="DS67" s="113"/>
      <c r="DT67" s="110"/>
      <c r="DV67" s="62">
        <f>Obsv_Dist!B70</f>
        <v>118</v>
      </c>
      <c r="DW67" s="57">
        <f t="shared" si="35"/>
        <v>119</v>
      </c>
      <c r="DX67" s="50">
        <f t="shared" si="46"/>
        <v>25.58</v>
      </c>
      <c r="DY67" s="50">
        <f t="shared" si="47"/>
        <v>16.579999999999998</v>
      </c>
      <c r="DZ67" s="50">
        <f t="shared" si="48"/>
        <v>4.3</v>
      </c>
      <c r="EA67" s="50">
        <f t="shared" si="49"/>
        <v>5.24</v>
      </c>
      <c r="EB67" s="50">
        <f t="shared" si="50"/>
        <v>38.03</v>
      </c>
      <c r="EC67" s="50">
        <f t="shared" si="51"/>
        <v>26.78</v>
      </c>
      <c r="ED67" s="50">
        <f t="shared" si="52"/>
        <v>4.49</v>
      </c>
      <c r="EE67" s="50">
        <f t="shared" si="36"/>
        <v>15.25</v>
      </c>
      <c r="EF67" s="50"/>
      <c r="EG67" s="106"/>
      <c r="EH67" s="2"/>
      <c r="EJ67" s="64">
        <f t="shared" si="37"/>
        <v>59</v>
      </c>
      <c r="EK67" s="57">
        <f t="shared" si="38"/>
        <v>59.5</v>
      </c>
      <c r="EL67" s="2"/>
      <c r="EM67" s="2"/>
      <c r="EO67" s="33">
        <v>59</v>
      </c>
      <c r="EP67" s="33">
        <v>285.60000000000002</v>
      </c>
      <c r="EQ67" s="33">
        <v>260.99</v>
      </c>
      <c r="ER67" s="33">
        <v>48.52</v>
      </c>
      <c r="ES67" s="33">
        <v>88.83</v>
      </c>
      <c r="ET67" s="33">
        <v>244.84</v>
      </c>
      <c r="EU67" s="33">
        <v>255.44</v>
      </c>
      <c r="EV67" s="33">
        <v>90.98</v>
      </c>
      <c r="EW67" s="33">
        <v>169.53</v>
      </c>
      <c r="EX67" s="33">
        <v>2.89</v>
      </c>
      <c r="EY67" s="33">
        <v>0.19</v>
      </c>
    </row>
    <row r="68" spans="93:155" x14ac:dyDescent="0.45">
      <c r="CO68" s="65">
        <f t="shared" si="32"/>
        <v>120</v>
      </c>
      <c r="CP68" s="114">
        <f t="shared" si="40"/>
        <v>2.5352166320791002E-4</v>
      </c>
      <c r="CQ68" s="137">
        <f>VLOOKUP($CO68,  Obsv_Dist!$B$10:$J$111, CQ$5, FALSE)</f>
        <v>2.3470000000000001E-4</v>
      </c>
      <c r="CR68" s="114">
        <f t="shared" si="41"/>
        <v>5.6729021551383488E-4</v>
      </c>
      <c r="CS68" s="137">
        <f>VLOOKUP($CO68,  Obsv_Dist!$B$10:$J$111, CS$5, FALSE)</f>
        <v>8.7166420812650005E-4</v>
      </c>
      <c r="CT68" s="114">
        <f t="shared" si="42"/>
        <v>6.3011799142563302E-4</v>
      </c>
      <c r="CU68" s="137">
        <f>VLOOKUP($CO68,  Obsv_Dist!$B$10:$J$111, CU$5, FALSE)</f>
        <v>2.0510076689851E-3</v>
      </c>
      <c r="CV68" s="114">
        <f t="shared" si="43"/>
        <v>2.9930578373384392E-4</v>
      </c>
      <c r="CW68" s="137">
        <f>VLOOKUP($CO68,  Obsv_Dist!$B$10:$J$111, CW$5, FALSE)</f>
        <v>0</v>
      </c>
      <c r="CX68" s="114">
        <f t="shared" si="44"/>
        <v>3.8117084695475412E-4</v>
      </c>
      <c r="CY68" s="137">
        <f>VLOOKUP($CO68,  Obsv_Dist!$B$10:$J$111, CY$5, FALSE)</f>
        <v>1.2604484542921E-3</v>
      </c>
      <c r="CZ68" s="114">
        <f t="shared" si="45"/>
        <v>1.1115044074364849E-3</v>
      </c>
      <c r="DA68" s="137">
        <f>VLOOKUP($CO68,  Obsv_Dist!$B$10:$J$111, DA$5, FALSE)</f>
        <v>4.2769088850684997E-3</v>
      </c>
      <c r="DB68" s="114"/>
      <c r="DC68" s="137"/>
      <c r="DD68" s="114"/>
      <c r="DE68" s="137"/>
      <c r="DF68" s="114"/>
      <c r="DG68" s="137"/>
      <c r="DI68" s="64">
        <f t="shared" si="33"/>
        <v>120</v>
      </c>
      <c r="DJ68" s="110">
        <f t="shared" si="56"/>
        <v>2.5352166320791002E-4</v>
      </c>
      <c r="DK68" s="110">
        <f t="shared" si="56"/>
        <v>3.9026730731692351E-4</v>
      </c>
      <c r="DL68" s="110">
        <f t="shared" si="56"/>
        <v>5.6729021551383488E-4</v>
      </c>
      <c r="DM68" s="110">
        <f t="shared" si="56"/>
        <v>6.3011799142563302E-4</v>
      </c>
      <c r="DN68" s="110">
        <f t="shared" si="56"/>
        <v>2.9930578373384392E-4</v>
      </c>
      <c r="DO68" s="110">
        <f t="shared" si="53"/>
        <v>3.667114251119202E-4</v>
      </c>
      <c r="DP68" s="110">
        <f t="shared" si="54"/>
        <v>3.8117084695475412E-4</v>
      </c>
      <c r="DQ68" s="110">
        <f t="shared" si="55"/>
        <v>1.1115044074364849E-3</v>
      </c>
      <c r="DR68" s="110"/>
      <c r="DS68" s="113"/>
      <c r="DT68" s="110"/>
      <c r="DV68" s="62">
        <f>Obsv_Dist!B71</f>
        <v>120</v>
      </c>
      <c r="DW68" s="57">
        <f t="shared" si="35"/>
        <v>121</v>
      </c>
      <c r="DX68" s="50">
        <f t="shared" si="46"/>
        <v>19.170000000000002</v>
      </c>
      <c r="DY68" s="50">
        <f t="shared" si="47"/>
        <v>29.509999999999998</v>
      </c>
      <c r="DZ68" s="50">
        <f t="shared" si="48"/>
        <v>6.0299999999999994</v>
      </c>
      <c r="EA68" s="50">
        <f t="shared" si="49"/>
        <v>6.88</v>
      </c>
      <c r="EB68" s="50">
        <f t="shared" si="50"/>
        <v>29.04</v>
      </c>
      <c r="EC68" s="50">
        <f t="shared" si="51"/>
        <v>35.58</v>
      </c>
      <c r="ED68" s="50">
        <f t="shared" si="52"/>
        <v>5.5500000000000007</v>
      </c>
      <c r="EE68" s="50">
        <f t="shared" si="36"/>
        <v>18.150000000000002</v>
      </c>
      <c r="EF68" s="50"/>
      <c r="EG68" s="106"/>
      <c r="EH68" s="2"/>
      <c r="EJ68" s="64">
        <f t="shared" si="37"/>
        <v>60</v>
      </c>
      <c r="EK68" s="57">
        <f t="shared" si="38"/>
        <v>60.5</v>
      </c>
      <c r="EL68" s="2"/>
      <c r="EM68" s="2"/>
      <c r="EO68" s="33">
        <v>60</v>
      </c>
      <c r="EP68" s="33">
        <v>286.27</v>
      </c>
      <c r="EQ68" s="33">
        <v>313.58999999999997</v>
      </c>
      <c r="ER68" s="33">
        <v>46.91</v>
      </c>
      <c r="ES68" s="33">
        <v>90.79</v>
      </c>
      <c r="ET68" s="33">
        <v>218.7</v>
      </c>
      <c r="EU68" s="33">
        <v>221.19</v>
      </c>
      <c r="EV68" s="33">
        <v>88.67</v>
      </c>
      <c r="EW68" s="33">
        <v>127.11</v>
      </c>
      <c r="EX68" s="33">
        <v>3.21</v>
      </c>
      <c r="EY68" s="33">
        <v>0.16</v>
      </c>
    </row>
    <row r="69" spans="93:155" x14ac:dyDescent="0.45">
      <c r="CO69" s="65">
        <f t="shared" si="32"/>
        <v>122</v>
      </c>
      <c r="CP69" s="114">
        <f t="shared" si="40"/>
        <v>3.8391934704880683E-4</v>
      </c>
      <c r="CQ69" s="137">
        <f>VLOOKUP($CO69,  Obsv_Dist!$B$10:$J$111, CQ$5, FALSE)</f>
        <v>2.0460000000000001E-4</v>
      </c>
      <c r="CR69" s="114">
        <f t="shared" si="41"/>
        <v>3.0857577228613246E-4</v>
      </c>
      <c r="CS69" s="137">
        <f>VLOOKUP($CO69,  Obsv_Dist!$B$10:$J$111, CS$5, FALSE)</f>
        <v>1.2069196727906E-3</v>
      </c>
      <c r="CT69" s="114">
        <f t="shared" si="42"/>
        <v>6.7316384258407007E-4</v>
      </c>
      <c r="CU69" s="137">
        <f>VLOOKUP($CO69,  Obsv_Dist!$B$10:$J$111, CU$5, FALSE)</f>
        <v>1.3554485464597799E-2</v>
      </c>
      <c r="CV69" s="114">
        <f t="shared" si="43"/>
        <v>1.0493223774773641E-3</v>
      </c>
      <c r="CW69" s="137">
        <f>VLOOKUP($CO69,  Obsv_Dist!$B$10:$J$111, CW$5, FALSE)</f>
        <v>0</v>
      </c>
      <c r="CX69" s="114">
        <f t="shared" si="44"/>
        <v>2.4381198318727514E-4</v>
      </c>
      <c r="CY69" s="137">
        <f>VLOOKUP($CO69,  Obsv_Dist!$B$10:$J$111, CY$5, FALSE)</f>
        <v>1.2604484542921E-3</v>
      </c>
      <c r="CZ69" s="114">
        <f t="shared" si="45"/>
        <v>1.2241858459865198E-3</v>
      </c>
      <c r="DA69" s="137">
        <f>VLOOKUP($CO69,  Obsv_Dist!$B$10:$J$111, DA$5, FALSE)</f>
        <v>1.3711266719778599E-2</v>
      </c>
      <c r="DB69" s="114"/>
      <c r="DC69" s="137"/>
      <c r="DD69" s="114"/>
      <c r="DE69" s="137"/>
      <c r="DF69" s="114"/>
      <c r="DG69" s="137"/>
      <c r="DI69" s="64">
        <f t="shared" si="33"/>
        <v>122</v>
      </c>
      <c r="DJ69" s="110">
        <f t="shared" si="56"/>
        <v>3.8391934704880683E-4</v>
      </c>
      <c r="DK69" s="110">
        <f t="shared" si="56"/>
        <v>3.7929062601997176E-4</v>
      </c>
      <c r="DL69" s="110">
        <f t="shared" si="56"/>
        <v>3.0857577228613246E-4</v>
      </c>
      <c r="DM69" s="110">
        <f t="shared" si="56"/>
        <v>6.7316384258407007E-4</v>
      </c>
      <c r="DN69" s="110">
        <f t="shared" si="56"/>
        <v>1.0493223774773641E-3</v>
      </c>
      <c r="DO69" s="110">
        <f t="shared" si="53"/>
        <v>8.8812601185762115E-4</v>
      </c>
      <c r="DP69" s="110">
        <f t="shared" si="54"/>
        <v>2.4381198318727514E-4</v>
      </c>
      <c r="DQ69" s="110">
        <f t="shared" si="55"/>
        <v>1.2241858459865198E-3</v>
      </c>
      <c r="DR69" s="110"/>
      <c r="DS69" s="113"/>
      <c r="DT69" s="110"/>
      <c r="DV69" s="62">
        <f>Obsv_Dist!B72</f>
        <v>122</v>
      </c>
      <c r="DW69" s="57">
        <f t="shared" si="35"/>
        <v>123</v>
      </c>
      <c r="DX69" s="50">
        <f t="shared" si="46"/>
        <v>29.03</v>
      </c>
      <c r="DY69" s="50">
        <f t="shared" si="47"/>
        <v>28.68</v>
      </c>
      <c r="DZ69" s="50">
        <f t="shared" si="48"/>
        <v>3.2800000000000002</v>
      </c>
      <c r="EA69" s="50">
        <f t="shared" si="49"/>
        <v>7.35</v>
      </c>
      <c r="EB69" s="50">
        <f t="shared" si="50"/>
        <v>101.81</v>
      </c>
      <c r="EC69" s="50">
        <f t="shared" si="51"/>
        <v>86.169999999999987</v>
      </c>
      <c r="ED69" s="50">
        <f t="shared" si="52"/>
        <v>3.55</v>
      </c>
      <c r="EE69" s="50">
        <f t="shared" si="36"/>
        <v>19.990000000000002</v>
      </c>
      <c r="EF69" s="50"/>
      <c r="EG69" s="106"/>
      <c r="EH69" s="2"/>
      <c r="EJ69" s="64">
        <f t="shared" si="37"/>
        <v>61</v>
      </c>
      <c r="EK69" s="57">
        <f t="shared" si="38"/>
        <v>61.5</v>
      </c>
      <c r="EL69" s="2"/>
      <c r="EM69" s="2"/>
      <c r="EO69" s="33">
        <v>61</v>
      </c>
      <c r="EP69" s="33">
        <v>356.06</v>
      </c>
      <c r="EQ69" s="33">
        <v>354.82</v>
      </c>
      <c r="ER69" s="33">
        <v>58.36</v>
      </c>
      <c r="ES69" s="33">
        <v>96.1</v>
      </c>
      <c r="ET69" s="33">
        <v>300.23</v>
      </c>
      <c r="EU69" s="33">
        <v>273.60000000000002</v>
      </c>
      <c r="EV69" s="33">
        <v>101.37</v>
      </c>
      <c r="EW69" s="33">
        <v>158.85</v>
      </c>
      <c r="EX69" s="33">
        <v>2.1</v>
      </c>
      <c r="EY69" s="33">
        <v>0.11</v>
      </c>
    </row>
    <row r="70" spans="93:155" x14ac:dyDescent="0.45">
      <c r="CO70" s="65">
        <f t="shared" si="32"/>
        <v>124</v>
      </c>
      <c r="CP70" s="114">
        <f t="shared" si="40"/>
        <v>2.8208748441443504E-4</v>
      </c>
      <c r="CQ70" s="137">
        <f>VLOOKUP($CO70,  Obsv_Dist!$B$10:$J$111, CQ$5, FALSE)</f>
        <v>1.7450000000000001E-4</v>
      </c>
      <c r="CR70" s="114">
        <f t="shared" si="41"/>
        <v>2.0132687582083029E-4</v>
      </c>
      <c r="CS70" s="137">
        <f>VLOOKUP($CO70,  Obsv_Dist!$B$10:$J$111, CS$5, FALSE)</f>
        <v>1.5421751374547E-3</v>
      </c>
      <c r="CT70" s="114">
        <f t="shared" si="42"/>
        <v>5.980625703502011E-4</v>
      </c>
      <c r="CU70" s="137">
        <f>VLOOKUP($CO70,  Obsv_Dist!$B$10:$J$111, CU$5, FALSE)</f>
        <v>4.6816479400748996E-3</v>
      </c>
      <c r="CV70" s="114">
        <f t="shared" si="43"/>
        <v>5.890263615836495E-4</v>
      </c>
      <c r="CW70" s="137">
        <f>VLOOKUP($CO70,  Obsv_Dist!$B$10:$J$111, CW$5, FALSE)</f>
        <v>0</v>
      </c>
      <c r="CX70" s="114">
        <f t="shared" si="44"/>
        <v>1.7375896266586088E-4</v>
      </c>
      <c r="CY70" s="137">
        <f>VLOOKUP($CO70,  Obsv_Dist!$B$10:$J$111, CY$5, FALSE)</f>
        <v>1.3599575427888999E-3</v>
      </c>
      <c r="CZ70" s="114">
        <f t="shared" si="45"/>
        <v>1.090070438147076E-3</v>
      </c>
      <c r="DA70" s="137">
        <f>VLOOKUP($CO70,  Obsv_Dist!$B$10:$J$111, DA$5, FALSE)</f>
        <v>4.6123527191914999E-3</v>
      </c>
      <c r="DB70" s="114"/>
      <c r="DC70" s="137"/>
      <c r="DD70" s="114"/>
      <c r="DE70" s="137"/>
      <c r="DF70" s="114"/>
      <c r="DG70" s="137"/>
      <c r="DI70" s="64">
        <f t="shared" si="33"/>
        <v>124</v>
      </c>
      <c r="DJ70" s="110">
        <f t="shared" si="56"/>
        <v>2.8208748441443504E-4</v>
      </c>
      <c r="DK70" s="110">
        <f t="shared" si="56"/>
        <v>2.9266741819462957E-4</v>
      </c>
      <c r="DL70" s="110">
        <f t="shared" si="56"/>
        <v>2.0132687582083029E-4</v>
      </c>
      <c r="DM70" s="110">
        <f t="shared" si="56"/>
        <v>5.980625703502011E-4</v>
      </c>
      <c r="DN70" s="110">
        <f t="shared" si="56"/>
        <v>5.890263615836495E-4</v>
      </c>
      <c r="DO70" s="110">
        <f t="shared" si="53"/>
        <v>7.7908141158544264E-4</v>
      </c>
      <c r="DP70" s="110">
        <f t="shared" si="54"/>
        <v>1.7375896266586088E-4</v>
      </c>
      <c r="DQ70" s="110">
        <f t="shared" si="55"/>
        <v>1.090070438147076E-3</v>
      </c>
      <c r="DR70" s="110"/>
      <c r="DS70" s="113"/>
      <c r="DT70" s="110"/>
      <c r="DV70" s="62">
        <f>Obsv_Dist!B73</f>
        <v>124</v>
      </c>
      <c r="DW70" s="57">
        <f t="shared" si="35"/>
        <v>125</v>
      </c>
      <c r="DX70" s="50">
        <f t="shared" si="46"/>
        <v>21.33</v>
      </c>
      <c r="DY70" s="50">
        <f t="shared" si="47"/>
        <v>22.130000000000003</v>
      </c>
      <c r="DZ70" s="50">
        <f t="shared" si="48"/>
        <v>2.1399999999999997</v>
      </c>
      <c r="EA70" s="50">
        <f t="shared" si="49"/>
        <v>6.53</v>
      </c>
      <c r="EB70" s="50">
        <f t="shared" si="50"/>
        <v>57.15</v>
      </c>
      <c r="EC70" s="50">
        <f t="shared" si="51"/>
        <v>75.59</v>
      </c>
      <c r="ED70" s="50">
        <f t="shared" si="52"/>
        <v>2.5300000000000002</v>
      </c>
      <c r="EE70" s="50">
        <f t="shared" si="36"/>
        <v>17.8</v>
      </c>
      <c r="EF70" s="50"/>
      <c r="EG70" s="106"/>
      <c r="EH70" s="2"/>
      <c r="EJ70" s="64">
        <f t="shared" si="37"/>
        <v>62</v>
      </c>
      <c r="EK70" s="57">
        <f t="shared" si="38"/>
        <v>62.5</v>
      </c>
      <c r="EL70" s="2"/>
      <c r="EM70" s="2"/>
      <c r="EO70" s="33">
        <v>62</v>
      </c>
      <c r="EP70" s="33">
        <v>367.62</v>
      </c>
      <c r="EQ70" s="33">
        <v>362.12</v>
      </c>
      <c r="ER70" s="33">
        <v>70.12</v>
      </c>
      <c r="ES70" s="33">
        <v>131.38999999999999</v>
      </c>
      <c r="ET70" s="33">
        <v>354.66</v>
      </c>
      <c r="EU70" s="33">
        <v>388.43</v>
      </c>
      <c r="EV70" s="33">
        <v>138.93</v>
      </c>
      <c r="EW70" s="33">
        <v>211.41</v>
      </c>
      <c r="EX70" s="33">
        <v>1.62</v>
      </c>
      <c r="EY70" s="33">
        <v>7.0000000000000007E-2</v>
      </c>
    </row>
    <row r="71" spans="93:155" x14ac:dyDescent="0.45">
      <c r="CO71" s="65">
        <f t="shared" si="32"/>
        <v>126</v>
      </c>
      <c r="CP71" s="114">
        <f t="shared" si="40"/>
        <v>1.4745782706146042E-4</v>
      </c>
      <c r="CQ71" s="137">
        <f>VLOOKUP($CO71,  Obsv_Dist!$B$10:$J$111, CQ$5, FALSE)</f>
        <v>1.5420000000000001E-4</v>
      </c>
      <c r="CR71" s="114">
        <f t="shared" si="41"/>
        <v>1.7686660118839298E-4</v>
      </c>
      <c r="CS71" s="137">
        <f>VLOOKUP($CO71,  Obsv_Dist!$B$10:$J$111, CS$5, FALSE)</f>
        <v>1.5086495909882999E-3</v>
      </c>
      <c r="CT71" s="114">
        <f t="shared" si="42"/>
        <v>2.6834966786004426E-4</v>
      </c>
      <c r="CU71" s="137">
        <f>VLOOKUP($CO71,  Obsv_Dist!$B$10:$J$111, CU$5, FALSE)</f>
        <v>3.3886213661493999E-3</v>
      </c>
      <c r="CV71" s="114">
        <f t="shared" si="43"/>
        <v>2.6106802692762624E-4</v>
      </c>
      <c r="CW71" s="137">
        <f>VLOOKUP($CO71,  Obsv_Dist!$B$10:$J$111, CW$5, FALSE)</f>
        <v>0</v>
      </c>
      <c r="CX71" s="114">
        <f t="shared" si="44"/>
        <v>1.6139666492678774E-4</v>
      </c>
      <c r="CY71" s="137">
        <f>VLOOKUP($CO71,  Obsv_Dist!$B$10:$J$111, CY$5, FALSE)</f>
        <v>1.5921454159478999E-3</v>
      </c>
      <c r="CZ71" s="114">
        <f t="shared" si="45"/>
        <v>4.2561739017540326E-4</v>
      </c>
      <c r="DA71" s="137">
        <f>VLOOKUP($CO71,  Obsv_Dist!$B$10:$J$111, DA$5, FALSE)</f>
        <v>2.1384544425342E-3</v>
      </c>
      <c r="DB71" s="114"/>
      <c r="DC71" s="137"/>
      <c r="DD71" s="114"/>
      <c r="DE71" s="137"/>
      <c r="DF71" s="114"/>
      <c r="DG71" s="137"/>
      <c r="DI71" s="64">
        <f t="shared" si="33"/>
        <v>126</v>
      </c>
      <c r="DJ71" s="110">
        <f t="shared" si="56"/>
        <v>1.4745782706146042E-4</v>
      </c>
      <c r="DK71" s="110">
        <f t="shared" si="56"/>
        <v>1.4507734196091666E-4</v>
      </c>
      <c r="DL71" s="110">
        <f t="shared" si="56"/>
        <v>1.7686660118839298E-4</v>
      </c>
      <c r="DM71" s="110">
        <f t="shared" si="56"/>
        <v>2.6834966786004426E-4</v>
      </c>
      <c r="DN71" s="110">
        <f t="shared" si="56"/>
        <v>2.6106802692762624E-4</v>
      </c>
      <c r="DO71" s="110">
        <f t="shared" si="53"/>
        <v>2.8920524420012595E-4</v>
      </c>
      <c r="DP71" s="110">
        <f t="shared" si="54"/>
        <v>1.6139666492678774E-4</v>
      </c>
      <c r="DQ71" s="110">
        <f t="shared" si="55"/>
        <v>4.2561739017540326E-4</v>
      </c>
      <c r="DR71" s="110"/>
      <c r="DS71" s="113"/>
      <c r="DT71" s="110"/>
      <c r="DV71" s="62">
        <f>Obsv_Dist!B74</f>
        <v>126</v>
      </c>
      <c r="DW71" s="57">
        <f t="shared" si="35"/>
        <v>127</v>
      </c>
      <c r="DX71" s="50">
        <f t="shared" si="46"/>
        <v>11.149999999999999</v>
      </c>
      <c r="DY71" s="50">
        <f t="shared" si="47"/>
        <v>10.969999999999999</v>
      </c>
      <c r="DZ71" s="50">
        <f t="shared" si="48"/>
        <v>1.88</v>
      </c>
      <c r="EA71" s="50">
        <f t="shared" si="49"/>
        <v>2.9299999999999997</v>
      </c>
      <c r="EB71" s="50">
        <f t="shared" si="50"/>
        <v>25.33</v>
      </c>
      <c r="EC71" s="50">
        <f t="shared" si="51"/>
        <v>28.060000000000002</v>
      </c>
      <c r="ED71" s="50">
        <f t="shared" si="52"/>
        <v>2.3499999999999996</v>
      </c>
      <c r="EE71" s="50">
        <f t="shared" si="36"/>
        <v>6.9499999999999993</v>
      </c>
      <c r="EF71" s="50"/>
      <c r="EG71" s="106"/>
      <c r="EH71" s="2"/>
      <c r="EJ71" s="64">
        <f t="shared" si="37"/>
        <v>63</v>
      </c>
      <c r="EK71" s="57">
        <f t="shared" si="38"/>
        <v>63.5</v>
      </c>
      <c r="EL71" s="2"/>
      <c r="EM71" s="2"/>
      <c r="EO71" s="33">
        <v>63</v>
      </c>
      <c r="EP71" s="33">
        <v>368.65</v>
      </c>
      <c r="EQ71" s="33">
        <v>366.35</v>
      </c>
      <c r="ER71" s="33">
        <v>70.61</v>
      </c>
      <c r="ES71" s="33">
        <v>151.6</v>
      </c>
      <c r="ET71" s="33">
        <v>394.67</v>
      </c>
      <c r="EU71" s="33">
        <v>362.56</v>
      </c>
      <c r="EV71" s="33">
        <v>140.59</v>
      </c>
      <c r="EW71" s="33">
        <v>265.31</v>
      </c>
      <c r="EX71" s="33">
        <v>1.45</v>
      </c>
      <c r="EY71" s="33">
        <v>0.05</v>
      </c>
    </row>
    <row r="72" spans="93:155" x14ac:dyDescent="0.45">
      <c r="CO72" s="65">
        <f t="shared" si="32"/>
        <v>128</v>
      </c>
      <c r="CP72" s="114">
        <f t="shared" ref="CP72:CP108" si="57">VLOOKUP($CO72,  $DI$7:$DT$108, CP$5, FALSE)</f>
        <v>1.0090611842860476E-4</v>
      </c>
      <c r="CQ72" s="137">
        <f>VLOOKUP($CO72,  Obsv_Dist!$B$10:$J$111, CQ$5, FALSE)</f>
        <v>1.338E-4</v>
      </c>
      <c r="CR72" s="114">
        <f t="shared" ref="CR72:CR108" si="58">VLOOKUP($CO72,  $DI$7:$DT$108, CR$5, FALSE)</f>
        <v>2.333133888017099E-4</v>
      </c>
      <c r="CS72" s="137">
        <f>VLOOKUP($CO72,  Obsv_Dist!$B$10:$J$111, CS$5, FALSE)</f>
        <v>8.0461311519369999E-4</v>
      </c>
      <c r="CT72" s="114">
        <f t="shared" ref="CT72:CT108" si="59">VLOOKUP($CO72,  $DI$7:$DT$108, CT$5, FALSE)</f>
        <v>2.7018140620721184E-4</v>
      </c>
      <c r="CU72" s="137">
        <f>VLOOKUP($CO72,  Obsv_Dist!$B$10:$J$111, CU$5, FALSE)</f>
        <v>7.5798109505970004E-4</v>
      </c>
      <c r="CV72" s="114">
        <f t="shared" ref="CV72:CV108" si="60">VLOOKUP($CO72,  $DI$7:$DT$108, CV$5, FALSE)</f>
        <v>1.584135639114732E-4</v>
      </c>
      <c r="CW72" s="137">
        <f>VLOOKUP($CO72,  Obsv_Dist!$B$10:$J$111, CW$5, FALSE)</f>
        <v>0</v>
      </c>
      <c r="CX72" s="114">
        <f t="shared" ref="CX72:CX108" si="61">VLOOKUP($CO72,  $DI$7:$DT$108, CX$5, FALSE)</f>
        <v>1.8749484904260878E-4</v>
      </c>
      <c r="CY72" s="137">
        <f>VLOOKUP($CO72,  Obsv_Dist!$B$10:$J$111, CY$5, FALSE)</f>
        <v>1.1609393657954E-3</v>
      </c>
      <c r="CZ72" s="114">
        <f t="shared" ref="CZ72:CZ108" si="62">VLOOKUP($CO72,  $DI$7:$DT$108, CZ$5, FALSE)</f>
        <v>4.1336940772431256E-4</v>
      </c>
      <c r="DA72" s="137">
        <f>VLOOKUP($CO72,  Obsv_Dist!$B$10:$J$111, DA$5, FALSE)</f>
        <v>1.8030106084112E-3</v>
      </c>
      <c r="DB72" s="114"/>
      <c r="DC72" s="137"/>
      <c r="DD72" s="114"/>
      <c r="DE72" s="137"/>
      <c r="DF72" s="114"/>
      <c r="DG72" s="137"/>
      <c r="DI72" s="64">
        <f t="shared" si="33"/>
        <v>128</v>
      </c>
      <c r="DJ72" s="110">
        <f t="shared" ref="DJ72:DN88" si="63">DX72/DX$4</f>
        <v>1.0090611842860476E-4</v>
      </c>
      <c r="DK72" s="110">
        <f t="shared" si="63"/>
        <v>1.2285948102250827E-4</v>
      </c>
      <c r="DL72" s="110">
        <f t="shared" si="63"/>
        <v>2.333133888017099E-4</v>
      </c>
      <c r="DM72" s="110">
        <f t="shared" si="63"/>
        <v>2.7018140620721184E-4</v>
      </c>
      <c r="DN72" s="110">
        <f t="shared" si="63"/>
        <v>1.584135639114732E-4</v>
      </c>
      <c r="DO72" s="110">
        <f t="shared" si="53"/>
        <v>2.017015904845497E-4</v>
      </c>
      <c r="DP72" s="110">
        <f t="shared" si="54"/>
        <v>1.8749484904260878E-4</v>
      </c>
      <c r="DQ72" s="110">
        <f t="shared" si="55"/>
        <v>4.1336940772431256E-4</v>
      </c>
      <c r="DR72" s="110"/>
      <c r="DS72" s="113"/>
      <c r="DT72" s="110"/>
      <c r="DV72" s="62">
        <f>Obsv_Dist!B75</f>
        <v>128</v>
      </c>
      <c r="DW72" s="57">
        <f t="shared" si="35"/>
        <v>129</v>
      </c>
      <c r="DX72" s="50">
        <f t="shared" ref="DX72:DX107" si="64">SUMIFS(EP:EP,$EO:$EO,"&gt;="&amp;$DV72,$EO:$EO,"&lt;"&amp;$DV73)</f>
        <v>7.63</v>
      </c>
      <c r="DY72" s="50">
        <f t="shared" ref="DY72:DY107" si="65">SUMIFS(EQ:EQ,$EO:$EO,"&gt;="&amp;$DV72,$EO:$EO,"&lt;"&amp;$DV73)</f>
        <v>9.2899999999999991</v>
      </c>
      <c r="DZ72" s="50">
        <f t="shared" ref="DZ72:DZ107" si="66">SUMIFS(ER:ER,$EO:$EO,"&gt;="&amp;$DV72,$EO:$EO,"&lt;"&amp;$DV73)</f>
        <v>2.48</v>
      </c>
      <c r="EA72" s="50">
        <f t="shared" ref="EA72:EA107" si="67">SUMIFS(ES:ES,$EO:$EO,"&gt;="&amp;$DV72,$EO:$EO,"&lt;"&amp;$DV73)</f>
        <v>2.95</v>
      </c>
      <c r="EB72" s="50">
        <f t="shared" ref="EB72:EB107" si="68">SUMIFS(ET:ET,$EO:$EO,"&gt;="&amp;$DV72,$EO:$EO,"&lt;"&amp;$DV73)</f>
        <v>15.370000000000001</v>
      </c>
      <c r="EC72" s="50">
        <f t="shared" ref="EC72:EC107" si="69">SUMIFS(EU:EU,$EO:$EO,"&gt;="&amp;$DV72,$EO:$EO,"&lt;"&amp;$DV73)</f>
        <v>19.57</v>
      </c>
      <c r="ED72" s="50">
        <f t="shared" ref="ED72:ED107" si="70">SUMIFS(EV:EV,$EO:$EO,"&gt;="&amp;$DV72,$EO:$EO,"&lt;"&amp;$DV73)</f>
        <v>2.73</v>
      </c>
      <c r="EE72" s="50">
        <f t="shared" si="36"/>
        <v>6.75</v>
      </c>
      <c r="EF72" s="50"/>
      <c r="EG72" s="106"/>
      <c r="EH72" s="2"/>
      <c r="EJ72" s="64">
        <f t="shared" si="37"/>
        <v>64</v>
      </c>
      <c r="EK72" s="57">
        <f t="shared" si="38"/>
        <v>64.5</v>
      </c>
      <c r="EL72" s="2"/>
      <c r="EM72" s="2"/>
      <c r="EO72" s="33">
        <v>64</v>
      </c>
      <c r="EP72" s="33">
        <v>338.32</v>
      </c>
      <c r="EQ72" s="33">
        <v>343.41</v>
      </c>
      <c r="ER72" s="33">
        <v>74.260000000000005</v>
      </c>
      <c r="ES72" s="33">
        <v>129.41</v>
      </c>
      <c r="ET72" s="33">
        <v>384.11</v>
      </c>
      <c r="EU72" s="33">
        <v>364.79</v>
      </c>
      <c r="EV72" s="33">
        <v>141.87</v>
      </c>
      <c r="EW72" s="33">
        <v>231.25</v>
      </c>
      <c r="EX72" s="33">
        <v>1.51</v>
      </c>
      <c r="EY72" s="33">
        <v>0.15</v>
      </c>
    </row>
    <row r="73" spans="93:155" x14ac:dyDescent="0.45">
      <c r="CO73" s="65">
        <f t="shared" ref="CO73:CO104" si="71">$DV73</f>
        <v>130</v>
      </c>
      <c r="CP73" s="114">
        <f t="shared" si="57"/>
        <v>4.1393990915010861E-5</v>
      </c>
      <c r="CQ73" s="137">
        <f>VLOOKUP($CO73,  Obsv_Dist!$B$10:$J$111, CQ$5, FALSE)</f>
        <v>1.1340000000000001E-4</v>
      </c>
      <c r="CR73" s="114">
        <f t="shared" si="58"/>
        <v>2.2202403127904655E-4</v>
      </c>
      <c r="CS73" s="137">
        <f>VLOOKUP($CO73,  Obsv_Dist!$B$10:$J$111, CS$5, FALSE)</f>
        <v>9.7224084752579995E-4</v>
      </c>
      <c r="CT73" s="114">
        <f t="shared" si="59"/>
        <v>1.1906299256588995E-4</v>
      </c>
      <c r="CU73" s="137">
        <f>VLOOKUP($CO73,  Obsv_Dist!$B$10:$J$111, CU$5, FALSE)</f>
        <v>1.1146780809702E-3</v>
      </c>
      <c r="CV73" s="114">
        <f t="shared" si="60"/>
        <v>1.0584953164416587E-4</v>
      </c>
      <c r="CW73" s="137">
        <f>VLOOKUP($CO73,  Obsv_Dist!$B$10:$J$111, CW$5, FALSE)</f>
        <v>0</v>
      </c>
      <c r="CX73" s="114">
        <f t="shared" si="61"/>
        <v>1.9367599791214534E-4</v>
      </c>
      <c r="CY73" s="137">
        <f>VLOOKUP($CO73,  Obsv_Dist!$B$10:$J$111, CY$5, FALSE)</f>
        <v>1.2272787581265E-3</v>
      </c>
      <c r="CZ73" s="114">
        <f t="shared" si="62"/>
        <v>2.4006045604137854E-4</v>
      </c>
      <c r="DA73" s="137">
        <f>VLOOKUP($CO73,  Obsv_Dist!$B$10:$J$111, DA$5, FALSE)</f>
        <v>1.7191496498804E-3</v>
      </c>
      <c r="DB73" s="114"/>
      <c r="DC73" s="137"/>
      <c r="DD73" s="114"/>
      <c r="DE73" s="137"/>
      <c r="DF73" s="114"/>
      <c r="DG73" s="137"/>
      <c r="DI73" s="64">
        <f t="shared" ref="DI73:DI107" si="72">$DV73</f>
        <v>130</v>
      </c>
      <c r="DJ73" s="110">
        <f t="shared" si="63"/>
        <v>4.1393990915010861E-5</v>
      </c>
      <c r="DK73" s="110">
        <f t="shared" si="63"/>
        <v>6.3744101025671693E-5</v>
      </c>
      <c r="DL73" s="110">
        <f t="shared" si="63"/>
        <v>2.2202403127904655E-4</v>
      </c>
      <c r="DM73" s="110">
        <f t="shared" si="63"/>
        <v>1.1906299256588995E-4</v>
      </c>
      <c r="DN73" s="110">
        <f t="shared" si="63"/>
        <v>1.0584953164416587E-4</v>
      </c>
      <c r="DO73" s="110">
        <f t="shared" si="53"/>
        <v>1.1089980141102476E-4</v>
      </c>
      <c r="DP73" s="110">
        <f t="shared" si="54"/>
        <v>1.9367599791214534E-4</v>
      </c>
      <c r="DQ73" s="110">
        <f t="shared" si="55"/>
        <v>2.4006045604137854E-4</v>
      </c>
      <c r="DR73" s="110"/>
      <c r="DS73" s="113"/>
      <c r="DT73" s="110"/>
      <c r="DV73" s="62">
        <f>Obsv_Dist!B76</f>
        <v>130</v>
      </c>
      <c r="DW73" s="57">
        <f t="shared" ref="DW73:DW108" si="73">AVERAGE(DV73:DV74)</f>
        <v>131</v>
      </c>
      <c r="DX73" s="50">
        <f t="shared" si="64"/>
        <v>3.13</v>
      </c>
      <c r="DY73" s="50">
        <f t="shared" si="65"/>
        <v>4.82</v>
      </c>
      <c r="DZ73" s="50">
        <f t="shared" si="66"/>
        <v>2.3600000000000003</v>
      </c>
      <c r="EA73" s="50">
        <f t="shared" si="67"/>
        <v>1.2999999999999998</v>
      </c>
      <c r="EB73" s="50">
        <f t="shared" si="68"/>
        <v>10.27</v>
      </c>
      <c r="EC73" s="50">
        <f t="shared" si="69"/>
        <v>10.76</v>
      </c>
      <c r="ED73" s="50">
        <f t="shared" si="70"/>
        <v>2.8200000000000003</v>
      </c>
      <c r="EE73" s="50">
        <f t="shared" ref="EE73:EE108" si="74">SUMIFS(EW:EW,$EO:$EO,"&gt;="&amp;$DV73,$EO:$EO,"&lt;"&amp;$DV74)</f>
        <v>3.92</v>
      </c>
      <c r="EF73" s="50"/>
      <c r="EG73" s="106"/>
      <c r="EH73" s="2"/>
      <c r="EJ73" s="64">
        <f t="shared" ref="EJ73:EJ136" si="75">$EO73</f>
        <v>65</v>
      </c>
      <c r="EK73" s="57">
        <f t="shared" ref="EK73:EK136" si="76">AVERAGE(EJ73:EJ74)</f>
        <v>65.5</v>
      </c>
      <c r="EL73" s="2"/>
      <c r="EM73" s="2"/>
      <c r="EO73" s="33">
        <v>65</v>
      </c>
      <c r="EP73" s="33">
        <v>365.38</v>
      </c>
      <c r="EQ73" s="33">
        <v>387.39</v>
      </c>
      <c r="ER73" s="33">
        <v>66.290000000000006</v>
      </c>
      <c r="ES73" s="33">
        <v>141.06</v>
      </c>
      <c r="ET73" s="33">
        <v>386.36</v>
      </c>
      <c r="EU73" s="33">
        <v>408.94</v>
      </c>
      <c r="EV73" s="33">
        <v>139.91999999999999</v>
      </c>
      <c r="EW73" s="33">
        <v>245.53</v>
      </c>
      <c r="EX73" s="33">
        <v>1.67</v>
      </c>
      <c r="EY73" s="33">
        <v>0.08</v>
      </c>
    </row>
    <row r="74" spans="93:155" x14ac:dyDescent="0.45">
      <c r="CO74" s="65">
        <f t="shared" si="71"/>
        <v>132</v>
      </c>
      <c r="CP74" s="114">
        <f t="shared" si="57"/>
        <v>1.1902425502718777E-5</v>
      </c>
      <c r="CQ74" s="137">
        <f>VLOOKUP($CO74,  Obsv_Dist!$B$10:$J$111, CQ$5, FALSE)</f>
        <v>9.2999999999999997E-5</v>
      </c>
      <c r="CR74" s="114">
        <f t="shared" si="58"/>
        <v>1.4488008820751341E-4</v>
      </c>
      <c r="CS74" s="137">
        <f>VLOOKUP($CO74,  Obsv_Dist!$B$10:$J$111, CS$5, FALSE)</f>
        <v>1.3410218586561999E-3</v>
      </c>
      <c r="CT74" s="114">
        <f t="shared" si="59"/>
        <v>1.5661362868282447E-4</v>
      </c>
      <c r="CU74" s="137">
        <f>VLOOKUP($CO74,  Obsv_Dist!$B$10:$J$111, CU$5, FALSE)</f>
        <v>2.1401819154627999E-3</v>
      </c>
      <c r="CV74" s="114">
        <f t="shared" si="60"/>
        <v>1.1409487003903762E-4</v>
      </c>
      <c r="CW74" s="137">
        <f>VLOOKUP($CO74,  Obsv_Dist!$B$10:$J$111, CW$5, FALSE)</f>
        <v>0</v>
      </c>
      <c r="CX74" s="114">
        <f t="shared" si="61"/>
        <v>1.4491360127469029E-4</v>
      </c>
      <c r="CY74" s="137">
        <f>VLOOKUP($CO74,  Obsv_Dist!$B$10:$J$111, CY$5, FALSE)</f>
        <v>1.7579938967759001E-3</v>
      </c>
      <c r="CZ74" s="114">
        <f t="shared" si="62"/>
        <v>2.8109119725253253E-4</v>
      </c>
      <c r="DA74" s="137">
        <f>VLOOKUP($CO74,  Obsv_Dist!$B$10:$J$111, DA$5, FALSE)</f>
        <v>4.7381441569877003E-3</v>
      </c>
      <c r="DB74" s="114"/>
      <c r="DC74" s="137"/>
      <c r="DD74" s="114"/>
      <c r="DE74" s="137"/>
      <c r="DF74" s="114"/>
      <c r="DG74" s="137"/>
      <c r="DI74" s="64">
        <f t="shared" si="72"/>
        <v>132</v>
      </c>
      <c r="DJ74" s="110">
        <f t="shared" si="63"/>
        <v>1.1902425502718777E-5</v>
      </c>
      <c r="DK74" s="110">
        <f t="shared" si="63"/>
        <v>1.7060143220563585E-5</v>
      </c>
      <c r="DL74" s="110">
        <f t="shared" si="63"/>
        <v>1.4488008820751341E-4</v>
      </c>
      <c r="DM74" s="110">
        <f t="shared" si="63"/>
        <v>1.5661362868282447E-4</v>
      </c>
      <c r="DN74" s="110">
        <f t="shared" si="63"/>
        <v>1.1409487003903762E-4</v>
      </c>
      <c r="DO74" s="110">
        <f t="shared" si="53"/>
        <v>9.2863123672242865E-5</v>
      </c>
      <c r="DP74" s="110">
        <f t="shared" si="54"/>
        <v>1.4491360127469029E-4</v>
      </c>
      <c r="DQ74" s="110">
        <f t="shared" si="55"/>
        <v>2.8109119725253253E-4</v>
      </c>
      <c r="DR74" s="110"/>
      <c r="DS74" s="113"/>
      <c r="DT74" s="110"/>
      <c r="DV74" s="62">
        <f>Obsv_Dist!B77</f>
        <v>132</v>
      </c>
      <c r="DW74" s="57">
        <f t="shared" si="73"/>
        <v>133</v>
      </c>
      <c r="DX74" s="50">
        <f t="shared" si="64"/>
        <v>0.89999999999999991</v>
      </c>
      <c r="DY74" s="50">
        <f t="shared" si="65"/>
        <v>1.29</v>
      </c>
      <c r="DZ74" s="50">
        <f t="shared" si="66"/>
        <v>1.54</v>
      </c>
      <c r="EA74" s="50">
        <f t="shared" si="67"/>
        <v>1.71</v>
      </c>
      <c r="EB74" s="50">
        <f t="shared" si="68"/>
        <v>11.07</v>
      </c>
      <c r="EC74" s="50">
        <f t="shared" si="69"/>
        <v>9.01</v>
      </c>
      <c r="ED74" s="50">
        <f t="shared" si="70"/>
        <v>2.11</v>
      </c>
      <c r="EE74" s="50">
        <f t="shared" si="74"/>
        <v>4.59</v>
      </c>
      <c r="EF74" s="50"/>
      <c r="EG74" s="106"/>
      <c r="EH74" s="2"/>
      <c r="EJ74" s="64">
        <f t="shared" si="75"/>
        <v>66</v>
      </c>
      <c r="EK74" s="57">
        <f t="shared" si="76"/>
        <v>66.5</v>
      </c>
      <c r="EL74" s="2"/>
      <c r="EM74" s="2"/>
      <c r="EO74" s="33">
        <v>66</v>
      </c>
      <c r="EP74" s="33">
        <v>323.3</v>
      </c>
      <c r="EQ74" s="33">
        <v>338.74</v>
      </c>
      <c r="ER74" s="33">
        <v>68.45</v>
      </c>
      <c r="ES74" s="33">
        <v>176.81</v>
      </c>
      <c r="ET74" s="33">
        <v>432.98</v>
      </c>
      <c r="EU74" s="33">
        <v>414.62</v>
      </c>
      <c r="EV74" s="33">
        <v>144</v>
      </c>
      <c r="EW74" s="33">
        <v>286.39</v>
      </c>
      <c r="EX74" s="33">
        <v>0.94</v>
      </c>
      <c r="EY74" s="33">
        <v>0.03</v>
      </c>
    </row>
    <row r="75" spans="93:155" x14ac:dyDescent="0.45">
      <c r="CO75" s="65">
        <f t="shared" si="71"/>
        <v>134</v>
      </c>
      <c r="CP75" s="114">
        <f t="shared" si="57"/>
        <v>1.5869900670291704E-6</v>
      </c>
      <c r="CQ75" s="137">
        <f>VLOOKUP($CO75,  Obsv_Dist!$B$10:$J$111, CQ$5, FALSE)</f>
        <v>7.25E-5</v>
      </c>
      <c r="CR75" s="114">
        <f t="shared" si="58"/>
        <v>1.0913045605241271E-4</v>
      </c>
      <c r="CS75" s="137">
        <f>VLOOKUP($CO75,  Obsv_Dist!$B$10:$J$111, CS$5, FALSE)</f>
        <v>2.6820437173125E-3</v>
      </c>
      <c r="CT75" s="114">
        <f t="shared" si="59"/>
        <v>8.7923440664041815E-5</v>
      </c>
      <c r="CU75" s="137">
        <f>VLOOKUP($CO75,  Obsv_Dist!$B$10:$J$111, CU$5, FALSE)</f>
        <v>1.7924023542001E-2</v>
      </c>
      <c r="CV75" s="114">
        <f t="shared" si="60"/>
        <v>7.3074311524550743E-5</v>
      </c>
      <c r="CW75" s="137">
        <f>VLOOKUP($CO75,  Obsv_Dist!$B$10:$J$111, CW$5, FALSE)</f>
        <v>0</v>
      </c>
      <c r="CX75" s="114">
        <f t="shared" si="61"/>
        <v>1.30490920579105E-4</v>
      </c>
      <c r="CY75" s="137">
        <f>VLOOKUP($CO75,  Obsv_Dist!$B$10:$J$111, CY$5, FALSE)</f>
        <v>4.2457211091945996E-3</v>
      </c>
      <c r="CZ75" s="114">
        <f t="shared" si="62"/>
        <v>1.684097587024977E-4</v>
      </c>
      <c r="DA75" s="137">
        <f>VLOOKUP($CO75,  Obsv_Dist!$B$10:$J$111, DA$5, FALSE)</f>
        <v>1.73592184158664E-2</v>
      </c>
      <c r="DB75" s="114"/>
      <c r="DC75" s="137"/>
      <c r="DD75" s="114"/>
      <c r="DE75" s="137"/>
      <c r="DF75" s="114"/>
      <c r="DG75" s="137"/>
      <c r="DI75" s="64">
        <f t="shared" si="72"/>
        <v>134</v>
      </c>
      <c r="DJ75" s="110">
        <f t="shared" si="63"/>
        <v>1.5869900670291704E-6</v>
      </c>
      <c r="DK75" s="110">
        <f t="shared" si="63"/>
        <v>4.8932193733399421E-6</v>
      </c>
      <c r="DL75" s="110">
        <f t="shared" si="63"/>
        <v>1.0913045605241271E-4</v>
      </c>
      <c r="DM75" s="110">
        <f t="shared" si="63"/>
        <v>8.7923440664041815E-5</v>
      </c>
      <c r="DN75" s="110">
        <f t="shared" si="63"/>
        <v>7.3074311524550743E-5</v>
      </c>
      <c r="DO75" s="110">
        <f t="shared" si="53"/>
        <v>1.0688019894352481E-4</v>
      </c>
      <c r="DP75" s="110">
        <f t="shared" si="54"/>
        <v>1.30490920579105E-4</v>
      </c>
      <c r="DQ75" s="110">
        <f t="shared" si="55"/>
        <v>1.684097587024977E-4</v>
      </c>
      <c r="DR75" s="110"/>
      <c r="DS75" s="113"/>
      <c r="DT75" s="110"/>
      <c r="DV75" s="62">
        <f>Obsv_Dist!B78</f>
        <v>134</v>
      </c>
      <c r="DW75" s="57">
        <f t="shared" si="73"/>
        <v>135</v>
      </c>
      <c r="DX75" s="50">
        <f t="shared" si="64"/>
        <v>0.12</v>
      </c>
      <c r="DY75" s="50">
        <f t="shared" si="65"/>
        <v>0.37</v>
      </c>
      <c r="DZ75" s="50">
        <f t="shared" si="66"/>
        <v>1.1600000000000001</v>
      </c>
      <c r="EA75" s="50">
        <f t="shared" si="67"/>
        <v>0.96</v>
      </c>
      <c r="EB75" s="50">
        <f t="shared" si="68"/>
        <v>7.09</v>
      </c>
      <c r="EC75" s="50">
        <f t="shared" si="69"/>
        <v>10.370000000000001</v>
      </c>
      <c r="ED75" s="50">
        <f t="shared" si="70"/>
        <v>1.9</v>
      </c>
      <c r="EE75" s="50">
        <f t="shared" si="74"/>
        <v>2.75</v>
      </c>
      <c r="EF75" s="50"/>
      <c r="EG75" s="106"/>
      <c r="EH75" s="2"/>
      <c r="EJ75" s="64">
        <f t="shared" si="75"/>
        <v>67</v>
      </c>
      <c r="EK75" s="57">
        <f t="shared" si="76"/>
        <v>67.5</v>
      </c>
      <c r="EL75" s="2"/>
      <c r="EM75" s="2"/>
      <c r="EO75" s="33">
        <v>67</v>
      </c>
      <c r="EP75" s="33">
        <v>361.33</v>
      </c>
      <c r="EQ75" s="33">
        <v>338.54</v>
      </c>
      <c r="ER75" s="33">
        <v>73.040000000000006</v>
      </c>
      <c r="ES75" s="33">
        <v>184.9</v>
      </c>
      <c r="ET75" s="33">
        <v>484.67</v>
      </c>
      <c r="EU75" s="33">
        <v>468.8</v>
      </c>
      <c r="EV75" s="33">
        <v>155.72999999999999</v>
      </c>
      <c r="EW75" s="33">
        <v>353.95</v>
      </c>
      <c r="EX75" s="33">
        <v>0.88</v>
      </c>
      <c r="EY75" s="33">
        <v>0.13</v>
      </c>
    </row>
    <row r="76" spans="93:155" x14ac:dyDescent="0.45">
      <c r="CO76" s="65">
        <f t="shared" si="71"/>
        <v>136</v>
      </c>
      <c r="CP76" s="114">
        <f t="shared" si="57"/>
        <v>1.9837375837864635E-6</v>
      </c>
      <c r="CQ76" s="137">
        <f>VLOOKUP($CO76,  Obsv_Dist!$B$10:$J$111, CQ$5, FALSE)</f>
        <v>5.2099999999999999E-5</v>
      </c>
      <c r="CR76" s="114">
        <f t="shared" si="58"/>
        <v>8.2788621832864803E-5</v>
      </c>
      <c r="CS76" s="137">
        <f>VLOOKUP($CO76,  Obsv_Dist!$B$10:$J$111, CS$5, FALSE)</f>
        <v>7.3756202226090003E-4</v>
      </c>
      <c r="CT76" s="114">
        <f t="shared" si="59"/>
        <v>1.1082017000363603E-4</v>
      </c>
      <c r="CU76" s="137">
        <f>VLOOKUP($CO76,  Obsv_Dist!$B$10:$J$111, CU$5, FALSE)</f>
        <v>6.2421972534332003E-3</v>
      </c>
      <c r="CV76" s="114">
        <f t="shared" si="60"/>
        <v>2.4457735013788283E-4</v>
      </c>
      <c r="CW76" s="137">
        <f>VLOOKUP($CO76,  Obsv_Dist!$B$10:$J$111, CW$5, FALSE)</f>
        <v>0</v>
      </c>
      <c r="CX76" s="114">
        <f t="shared" si="61"/>
        <v>1.0782670805747097E-4</v>
      </c>
      <c r="CY76" s="137">
        <f>VLOOKUP($CO76,  Obsv_Dist!$B$10:$J$111, CY$5, FALSE)</f>
        <v>3.6486665782139999E-4</v>
      </c>
      <c r="CZ76" s="114">
        <f t="shared" si="62"/>
        <v>2.2230088148729696E-4</v>
      </c>
      <c r="DA76" s="137">
        <f>VLOOKUP($CO76,  Obsv_Dist!$B$10:$J$111, DA$5, FALSE)</f>
        <v>5.4928927837644996E-3</v>
      </c>
      <c r="DB76" s="114"/>
      <c r="DC76" s="137"/>
      <c r="DD76" s="114"/>
      <c r="DE76" s="137"/>
      <c r="DF76" s="114"/>
      <c r="DG76" s="137"/>
      <c r="DI76" s="64">
        <f t="shared" si="72"/>
        <v>136</v>
      </c>
      <c r="DJ76" s="110">
        <f t="shared" si="63"/>
        <v>1.9837375837864635E-6</v>
      </c>
      <c r="DK76" s="110">
        <f t="shared" si="63"/>
        <v>2.2482359282913249E-6</v>
      </c>
      <c r="DL76" s="110">
        <f t="shared" si="63"/>
        <v>8.2788621832864803E-5</v>
      </c>
      <c r="DM76" s="110">
        <f t="shared" si="63"/>
        <v>1.1082017000363603E-4</v>
      </c>
      <c r="DN76" s="110">
        <f t="shared" si="63"/>
        <v>2.4457735013788283E-4</v>
      </c>
      <c r="DO76" s="110">
        <f t="shared" si="53"/>
        <v>2.4931841971493392E-4</v>
      </c>
      <c r="DP76" s="110">
        <f t="shared" si="54"/>
        <v>1.0782670805747097E-4</v>
      </c>
      <c r="DQ76" s="110">
        <f t="shared" si="55"/>
        <v>2.2230088148729696E-4</v>
      </c>
      <c r="DR76" s="110"/>
      <c r="DS76" s="113"/>
      <c r="DT76" s="110"/>
      <c r="DV76" s="62">
        <f>Obsv_Dist!B79</f>
        <v>136</v>
      </c>
      <c r="DW76" s="57">
        <f t="shared" si="73"/>
        <v>137</v>
      </c>
      <c r="DX76" s="50">
        <f t="shared" si="64"/>
        <v>0.15000000000000002</v>
      </c>
      <c r="DY76" s="50">
        <f t="shared" si="65"/>
        <v>0.17</v>
      </c>
      <c r="DZ76" s="50">
        <f t="shared" si="66"/>
        <v>0.88</v>
      </c>
      <c r="EA76" s="50">
        <f t="shared" si="67"/>
        <v>1.21</v>
      </c>
      <c r="EB76" s="50">
        <f t="shared" si="68"/>
        <v>23.73</v>
      </c>
      <c r="EC76" s="50">
        <f t="shared" si="69"/>
        <v>24.189999999999998</v>
      </c>
      <c r="ED76" s="50">
        <f t="shared" si="70"/>
        <v>1.5699999999999998</v>
      </c>
      <c r="EE76" s="50">
        <f t="shared" si="74"/>
        <v>3.63</v>
      </c>
      <c r="EF76" s="50"/>
      <c r="EG76" s="106"/>
      <c r="EH76" s="2"/>
      <c r="EJ76" s="64">
        <f t="shared" si="75"/>
        <v>68</v>
      </c>
      <c r="EK76" s="57">
        <f t="shared" si="76"/>
        <v>68.5</v>
      </c>
      <c r="EL76" s="2"/>
      <c r="EM76" s="2"/>
      <c r="EO76" s="33">
        <v>68</v>
      </c>
      <c r="EP76" s="33">
        <v>413.9</v>
      </c>
      <c r="EQ76" s="33">
        <v>398.43</v>
      </c>
      <c r="ER76" s="33">
        <v>70.2</v>
      </c>
      <c r="ES76" s="33">
        <v>192.18</v>
      </c>
      <c r="ET76" s="33">
        <v>391.66</v>
      </c>
      <c r="EU76" s="33">
        <v>390.12</v>
      </c>
      <c r="EV76" s="33">
        <v>140.02000000000001</v>
      </c>
      <c r="EW76" s="33">
        <v>336.55</v>
      </c>
      <c r="EX76" s="33">
        <v>0.82</v>
      </c>
      <c r="EY76" s="33">
        <v>0.09</v>
      </c>
    </row>
    <row r="77" spans="93:155" x14ac:dyDescent="0.45">
      <c r="CO77" s="65">
        <f t="shared" si="71"/>
        <v>138</v>
      </c>
      <c r="CP77" s="114">
        <f t="shared" si="57"/>
        <v>1.3224917225243088E-7</v>
      </c>
      <c r="CQ77" s="137">
        <f>VLOOKUP($CO77,  Obsv_Dist!$B$10:$J$111, CQ$5, FALSE)</f>
        <v>3.18E-5</v>
      </c>
      <c r="CR77" s="114">
        <f t="shared" si="58"/>
        <v>3.4808852361545429E-5</v>
      </c>
      <c r="CS77" s="137">
        <f>VLOOKUP($CO77,  Obsv_Dist!$B$10:$J$111, CS$5, FALSE)</f>
        <v>2.3467882526480001E-4</v>
      </c>
      <c r="CT77" s="114">
        <f t="shared" si="59"/>
        <v>4.8541066199939751E-5</v>
      </c>
      <c r="CU77" s="137">
        <f>VLOOKUP($CO77,  Obsv_Dist!$B$10:$J$111, CU$5, FALSE)</f>
        <v>9.809167112536999E-4</v>
      </c>
      <c r="CV77" s="114">
        <f t="shared" si="60"/>
        <v>1.1296113600974277E-4</v>
      </c>
      <c r="CW77" s="137">
        <f>VLOOKUP($CO77,  Obsv_Dist!$B$10:$J$111, CW$5, FALSE)</f>
        <v>0</v>
      </c>
      <c r="CX77" s="114">
        <f t="shared" si="61"/>
        <v>4.6015219362105445E-5</v>
      </c>
      <c r="CY77" s="137">
        <f>VLOOKUP($CO77,  Obsv_Dist!$B$10:$J$111, CY$5, FALSE)</f>
        <v>6.9656361947719998E-4</v>
      </c>
      <c r="CZ77" s="114">
        <f t="shared" si="62"/>
        <v>8.8185473647853344E-5</v>
      </c>
      <c r="DA77" s="137">
        <f>VLOOKUP($CO77,  Obsv_Dist!$B$10:$J$111, DA$5, FALSE)</f>
        <v>3.0609249863725002E-3</v>
      </c>
      <c r="DB77" s="114"/>
      <c r="DC77" s="137"/>
      <c r="DD77" s="114"/>
      <c r="DE77" s="137"/>
      <c r="DF77" s="114"/>
      <c r="DG77" s="137"/>
      <c r="DI77" s="64">
        <f t="shared" si="72"/>
        <v>138</v>
      </c>
      <c r="DJ77" s="110">
        <f t="shared" si="63"/>
        <v>1.3224917225243088E-7</v>
      </c>
      <c r="DK77" s="110">
        <f t="shared" si="63"/>
        <v>1.3224917225243088E-7</v>
      </c>
      <c r="DL77" s="110">
        <f t="shared" si="63"/>
        <v>3.4808852361545429E-5</v>
      </c>
      <c r="DM77" s="110">
        <f t="shared" si="63"/>
        <v>4.8541066199939751E-5</v>
      </c>
      <c r="DN77" s="110">
        <f t="shared" si="63"/>
        <v>1.1296113600974277E-4</v>
      </c>
      <c r="DO77" s="110">
        <f t="shared" si="53"/>
        <v>1.1811447250653755E-4</v>
      </c>
      <c r="DP77" s="110">
        <f t="shared" si="54"/>
        <v>4.6015219362105445E-5</v>
      </c>
      <c r="DQ77" s="110">
        <f t="shared" si="55"/>
        <v>8.8185473647853344E-5</v>
      </c>
      <c r="DR77" s="110"/>
      <c r="DS77" s="113"/>
      <c r="DT77" s="110"/>
      <c r="DV77" s="62">
        <f>Obsv_Dist!B80</f>
        <v>138</v>
      </c>
      <c r="DW77" s="57">
        <f t="shared" si="73"/>
        <v>139</v>
      </c>
      <c r="DX77" s="50">
        <f t="shared" si="64"/>
        <v>0.01</v>
      </c>
      <c r="DY77" s="50">
        <f t="shared" si="65"/>
        <v>0.01</v>
      </c>
      <c r="DZ77" s="50">
        <f t="shared" si="66"/>
        <v>0.37</v>
      </c>
      <c r="EA77" s="50">
        <f t="shared" si="67"/>
        <v>0.53</v>
      </c>
      <c r="EB77" s="50">
        <f t="shared" si="68"/>
        <v>10.96</v>
      </c>
      <c r="EC77" s="50">
        <f t="shared" si="69"/>
        <v>11.46</v>
      </c>
      <c r="ED77" s="50">
        <f t="shared" si="70"/>
        <v>0.66999999999999993</v>
      </c>
      <c r="EE77" s="50">
        <f t="shared" si="74"/>
        <v>1.44</v>
      </c>
      <c r="EF77" s="50"/>
      <c r="EG77" s="106"/>
      <c r="EH77" s="2"/>
      <c r="EJ77" s="64">
        <f t="shared" si="75"/>
        <v>69</v>
      </c>
      <c r="EK77" s="57">
        <f t="shared" si="76"/>
        <v>69.5</v>
      </c>
      <c r="EL77" s="2"/>
      <c r="EM77" s="2"/>
      <c r="EO77" s="33">
        <v>69</v>
      </c>
      <c r="EP77" s="33">
        <v>410.69</v>
      </c>
      <c r="EQ77" s="33">
        <v>384.25</v>
      </c>
      <c r="ER77" s="33">
        <v>68.31</v>
      </c>
      <c r="ES77" s="33">
        <v>138.97</v>
      </c>
      <c r="ET77" s="33">
        <v>415.42</v>
      </c>
      <c r="EU77" s="33">
        <v>436.42</v>
      </c>
      <c r="EV77" s="33">
        <v>139.37</v>
      </c>
      <c r="EW77" s="33">
        <v>261.13</v>
      </c>
      <c r="EX77" s="33">
        <v>0.76</v>
      </c>
      <c r="EY77" s="33">
        <v>7.0000000000000007E-2</v>
      </c>
    </row>
    <row r="78" spans="93:155" x14ac:dyDescent="0.45">
      <c r="CO78" s="65">
        <f t="shared" si="71"/>
        <v>140</v>
      </c>
      <c r="CP78" s="114">
        <f t="shared" si="57"/>
        <v>0</v>
      </c>
      <c r="CQ78" s="137">
        <f>VLOOKUP($CO78,  Obsv_Dist!$B$10:$J$111, CQ$5, FALSE)</f>
        <v>1.1399999999999999E-5</v>
      </c>
      <c r="CR78" s="114">
        <f t="shared" si="58"/>
        <v>5.5506007819761623E-5</v>
      </c>
      <c r="CS78" s="137">
        <f>VLOOKUP($CO78,  Obsv_Dist!$B$10:$J$111, CS$5, FALSE)</f>
        <v>6.0345983639530001E-4</v>
      </c>
      <c r="CT78" s="114">
        <f t="shared" si="59"/>
        <v>6.5942580498031358E-5</v>
      </c>
      <c r="CU78" s="137">
        <f>VLOOKUP($CO78,  Obsv_Dist!$B$10:$J$111, CU$5, FALSE)</f>
        <v>1.8726591760298999E-3</v>
      </c>
      <c r="CV78" s="114">
        <f t="shared" si="60"/>
        <v>3.0816952250833109E-5</v>
      </c>
      <c r="CW78" s="137">
        <f>VLOOKUP($CO78,  Obsv_Dist!$B$10:$J$111, CW$5, FALSE)</f>
        <v>0</v>
      </c>
      <c r="CX78" s="114">
        <f t="shared" si="61"/>
        <v>5.2196368231642003E-5</v>
      </c>
      <c r="CY78" s="137">
        <f>VLOOKUP($CO78,  Obsv_Dist!$B$10:$J$111, CY$5, FALSE)</f>
        <v>7.6290301180839996E-4</v>
      </c>
      <c r="CZ78" s="114">
        <f t="shared" si="62"/>
        <v>1.4023939906498899E-4</v>
      </c>
      <c r="DA78" s="137">
        <f>VLOOKUP($CO78,  Obsv_Dist!$B$10:$J$111, DA$5, FALSE)</f>
        <v>4.5284917606607999E-3</v>
      </c>
      <c r="DB78" s="114"/>
      <c r="DC78" s="137"/>
      <c r="DD78" s="114"/>
      <c r="DE78" s="137"/>
      <c r="DF78" s="114"/>
      <c r="DG78" s="137"/>
      <c r="DI78" s="64">
        <f t="shared" si="72"/>
        <v>140</v>
      </c>
      <c r="DJ78" s="110">
        <f t="shared" si="63"/>
        <v>0</v>
      </c>
      <c r="DK78" s="110">
        <f t="shared" si="63"/>
        <v>0</v>
      </c>
      <c r="DL78" s="110">
        <f t="shared" si="63"/>
        <v>5.5506007819761623E-5</v>
      </c>
      <c r="DM78" s="110">
        <f t="shared" si="63"/>
        <v>6.5942580498031358E-5</v>
      </c>
      <c r="DN78" s="110">
        <f t="shared" si="63"/>
        <v>3.0816952250833109E-5</v>
      </c>
      <c r="DO78" s="110">
        <f t="shared" si="53"/>
        <v>3.4630421258461272E-5</v>
      </c>
      <c r="DP78" s="110">
        <f t="shared" si="54"/>
        <v>5.2196368231642003E-5</v>
      </c>
      <c r="DQ78" s="110">
        <f t="shared" si="55"/>
        <v>1.4023939906498899E-4</v>
      </c>
      <c r="DR78" s="110"/>
      <c r="DS78" s="113"/>
      <c r="DT78" s="110"/>
      <c r="DV78" s="62">
        <f>Obsv_Dist!B81</f>
        <v>140</v>
      </c>
      <c r="DW78" s="57">
        <f t="shared" si="73"/>
        <v>141</v>
      </c>
      <c r="DX78" s="50">
        <f t="shared" si="64"/>
        <v>0</v>
      </c>
      <c r="DY78" s="50">
        <f t="shared" si="65"/>
        <v>0</v>
      </c>
      <c r="DZ78" s="50">
        <f t="shared" si="66"/>
        <v>0.59</v>
      </c>
      <c r="EA78" s="50">
        <f t="shared" si="67"/>
        <v>0.72</v>
      </c>
      <c r="EB78" s="50">
        <f t="shared" si="68"/>
        <v>2.99</v>
      </c>
      <c r="EC78" s="50">
        <f t="shared" si="69"/>
        <v>3.3600000000000003</v>
      </c>
      <c r="ED78" s="50">
        <f t="shared" si="70"/>
        <v>0.76</v>
      </c>
      <c r="EE78" s="50">
        <f t="shared" si="74"/>
        <v>2.29</v>
      </c>
      <c r="EF78" s="50"/>
      <c r="EG78" s="106"/>
      <c r="EH78" s="2"/>
      <c r="EJ78" s="64">
        <f t="shared" si="75"/>
        <v>70</v>
      </c>
      <c r="EK78" s="57">
        <f t="shared" si="76"/>
        <v>70.5</v>
      </c>
      <c r="EL78" s="2"/>
      <c r="EM78" s="2"/>
      <c r="EO78" s="33">
        <v>70</v>
      </c>
      <c r="EP78" s="33">
        <v>392.42</v>
      </c>
      <c r="EQ78" s="33">
        <v>384.45</v>
      </c>
      <c r="ER78" s="33">
        <v>60.97</v>
      </c>
      <c r="ES78" s="33">
        <v>108.16</v>
      </c>
      <c r="ET78" s="33">
        <v>356.39</v>
      </c>
      <c r="EU78" s="33">
        <v>353.56</v>
      </c>
      <c r="EV78" s="33">
        <v>120.7</v>
      </c>
      <c r="EW78" s="33">
        <v>204.86</v>
      </c>
      <c r="EX78" s="33">
        <v>0.34</v>
      </c>
      <c r="EY78" s="33">
        <v>0.03</v>
      </c>
    </row>
    <row r="79" spans="93:155" x14ac:dyDescent="0.45">
      <c r="CO79" s="65">
        <f t="shared" si="71"/>
        <v>142</v>
      </c>
      <c r="CP79" s="114">
        <f t="shared" si="57"/>
        <v>0</v>
      </c>
      <c r="CQ79" s="137">
        <f>VLOOKUP($CO79,  Obsv_Dist!$B$10:$J$111, CQ$5, FALSE)</f>
        <v>0</v>
      </c>
      <c r="CR79" s="114">
        <f t="shared" si="58"/>
        <v>2.1637935251771481E-5</v>
      </c>
      <c r="CS79" s="137">
        <f>VLOOKUP($CO79,  Obsv_Dist!$B$10:$J$111, CS$5, FALSE)</f>
        <v>2.3467882526480001E-4</v>
      </c>
      <c r="CT79" s="114">
        <f t="shared" si="59"/>
        <v>1.3738037603756532E-5</v>
      </c>
      <c r="CU79" s="137">
        <f>VLOOKUP($CO79,  Obsv_Dist!$B$10:$J$111, CU$5, FALSE)</f>
        <v>9.809167112536999E-4</v>
      </c>
      <c r="CV79" s="114">
        <f t="shared" si="60"/>
        <v>2.0613345987179334E-5</v>
      </c>
      <c r="CW79" s="137">
        <f>VLOOKUP($CO79,  Obsv_Dist!$B$10:$J$111, CW$5, FALSE)</f>
        <v>0</v>
      </c>
      <c r="CX79" s="114">
        <f t="shared" si="61"/>
        <v>2.1290623883959239E-5</v>
      </c>
      <c r="CY79" s="137">
        <f>VLOOKUP($CO79,  Obsv_Dist!$B$10:$J$111, CY$5, FALSE)</f>
        <v>3.316969616558E-4</v>
      </c>
      <c r="CZ79" s="114">
        <f t="shared" si="62"/>
        <v>3.4294350863054079E-5</v>
      </c>
      <c r="DA79" s="137">
        <f>VLOOKUP($CO79,  Obsv_Dist!$B$10:$J$111, DA$5, FALSE)</f>
        <v>1.1321229401652E-3</v>
      </c>
      <c r="DB79" s="114"/>
      <c r="DC79" s="137"/>
      <c r="DD79" s="114"/>
      <c r="DE79" s="137"/>
      <c r="DF79" s="114"/>
      <c r="DG79" s="137"/>
      <c r="DI79" s="64">
        <f t="shared" si="72"/>
        <v>142</v>
      </c>
      <c r="DJ79" s="110">
        <f t="shared" si="63"/>
        <v>0</v>
      </c>
      <c r="DK79" s="110">
        <f t="shared" si="63"/>
        <v>0</v>
      </c>
      <c r="DL79" s="110">
        <f t="shared" si="63"/>
        <v>2.1637935251771481E-5</v>
      </c>
      <c r="DM79" s="110">
        <f t="shared" si="63"/>
        <v>1.3738037603756532E-5</v>
      </c>
      <c r="DN79" s="110">
        <f t="shared" si="63"/>
        <v>2.0613345987179334E-5</v>
      </c>
      <c r="DO79" s="110">
        <f t="shared" si="53"/>
        <v>2.6075882673781844E-5</v>
      </c>
      <c r="DP79" s="110">
        <f t="shared" si="54"/>
        <v>2.1290623883959239E-5</v>
      </c>
      <c r="DQ79" s="110">
        <f t="shared" si="55"/>
        <v>3.4294350863054079E-5</v>
      </c>
      <c r="DR79" s="110"/>
      <c r="DS79" s="113"/>
      <c r="DT79" s="110"/>
      <c r="DV79" s="62">
        <f>Obsv_Dist!B82</f>
        <v>142</v>
      </c>
      <c r="DW79" s="57">
        <f t="shared" si="73"/>
        <v>143</v>
      </c>
      <c r="DX79" s="50">
        <f t="shared" si="64"/>
        <v>0</v>
      </c>
      <c r="DY79" s="50">
        <f t="shared" si="65"/>
        <v>0</v>
      </c>
      <c r="DZ79" s="50">
        <f t="shared" si="66"/>
        <v>0.22999999999999998</v>
      </c>
      <c r="EA79" s="50">
        <f t="shared" si="67"/>
        <v>0.15</v>
      </c>
      <c r="EB79" s="50">
        <f t="shared" si="68"/>
        <v>2</v>
      </c>
      <c r="EC79" s="50">
        <f t="shared" si="69"/>
        <v>2.5299999999999998</v>
      </c>
      <c r="ED79" s="50">
        <f t="shared" si="70"/>
        <v>0.31</v>
      </c>
      <c r="EE79" s="50">
        <f t="shared" si="74"/>
        <v>0.56000000000000005</v>
      </c>
      <c r="EF79" s="50"/>
      <c r="EG79" s="106"/>
      <c r="EH79" s="2"/>
      <c r="EJ79" s="64">
        <f t="shared" si="75"/>
        <v>71</v>
      </c>
      <c r="EK79" s="57">
        <f t="shared" si="76"/>
        <v>71.5</v>
      </c>
      <c r="EL79" s="2"/>
      <c r="EM79" s="2"/>
      <c r="EO79" s="33">
        <v>71</v>
      </c>
      <c r="EP79" s="33">
        <v>371.26</v>
      </c>
      <c r="EQ79" s="33">
        <v>386.83</v>
      </c>
      <c r="ER79" s="33">
        <v>53.38</v>
      </c>
      <c r="ES79" s="33">
        <v>87.66</v>
      </c>
      <c r="ET79" s="33">
        <v>363.31</v>
      </c>
      <c r="EU79" s="33">
        <v>354.96</v>
      </c>
      <c r="EV79" s="33">
        <v>104.93</v>
      </c>
      <c r="EW79" s="33">
        <v>162.88999999999999</v>
      </c>
      <c r="EX79" s="33">
        <v>0.31</v>
      </c>
      <c r="EY79" s="33">
        <v>0.03</v>
      </c>
    </row>
    <row r="80" spans="93:155" x14ac:dyDescent="0.45">
      <c r="CO80" s="65">
        <f t="shared" si="71"/>
        <v>144</v>
      </c>
      <c r="CP80" s="114">
        <f t="shared" si="57"/>
        <v>0</v>
      </c>
      <c r="CQ80" s="137">
        <f>VLOOKUP($CO80,  Obsv_Dist!$B$10:$J$111, CQ$5, FALSE)</f>
        <v>0</v>
      </c>
      <c r="CR80" s="114">
        <f t="shared" si="58"/>
        <v>1.1289357522663381E-5</v>
      </c>
      <c r="CS80" s="137">
        <f>VLOOKUP($CO80,  Obsv_Dist!$B$10:$J$111, CS$5, FALSE)</f>
        <v>8.0461311519369999E-4</v>
      </c>
      <c r="CT80" s="114">
        <f t="shared" si="59"/>
        <v>1.1906299256588996E-5</v>
      </c>
      <c r="CU80" s="137">
        <f>VLOOKUP($CO80,  Obsv_Dist!$B$10:$J$111, CU$5, FALSE)</f>
        <v>2.2293561619403999E-3</v>
      </c>
      <c r="CV80" s="114">
        <f t="shared" si="60"/>
        <v>7.7300047451922513E-6</v>
      </c>
      <c r="CW80" s="137">
        <f>VLOOKUP($CO80,  Obsv_Dist!$B$10:$J$111, CW$5, FALSE)</f>
        <v>0</v>
      </c>
      <c r="CX80" s="114">
        <f t="shared" si="61"/>
        <v>2.0603829565121846E-5</v>
      </c>
      <c r="CY80" s="137">
        <f>VLOOKUP($CO80,  Obsv_Dist!$B$10:$J$111, CY$5, FALSE)</f>
        <v>2.6535756932460002E-4</v>
      </c>
      <c r="CZ80" s="114">
        <f t="shared" si="62"/>
        <v>3.613154823071769E-5</v>
      </c>
      <c r="DA80" s="137">
        <f>VLOOKUP($CO80,  Obsv_Dist!$B$10:$J$111, DA$5, FALSE)</f>
        <v>7.9667910604210002E-4</v>
      </c>
      <c r="DB80" s="114"/>
      <c r="DC80" s="137"/>
      <c r="DD80" s="114"/>
      <c r="DE80" s="137"/>
      <c r="DF80" s="114"/>
      <c r="DG80" s="137"/>
      <c r="DI80" s="64">
        <f t="shared" si="72"/>
        <v>144</v>
      </c>
      <c r="DJ80" s="110">
        <f t="shared" si="63"/>
        <v>0</v>
      </c>
      <c r="DK80" s="110">
        <f t="shared" si="63"/>
        <v>0</v>
      </c>
      <c r="DL80" s="110">
        <f t="shared" si="63"/>
        <v>1.1289357522663381E-5</v>
      </c>
      <c r="DM80" s="110">
        <f t="shared" si="63"/>
        <v>1.1906299256588996E-5</v>
      </c>
      <c r="DN80" s="110">
        <f t="shared" si="63"/>
        <v>7.7300047451922513E-6</v>
      </c>
      <c r="DO80" s="110">
        <f t="shared" si="53"/>
        <v>1.040973972352556E-5</v>
      </c>
      <c r="DP80" s="110">
        <f t="shared" si="54"/>
        <v>2.0603829565121846E-5</v>
      </c>
      <c r="DQ80" s="110">
        <f t="shared" si="55"/>
        <v>3.613154823071769E-5</v>
      </c>
      <c r="DR80" s="110"/>
      <c r="DS80" s="113"/>
      <c r="DT80" s="110"/>
      <c r="DV80" s="62">
        <f>Obsv_Dist!B83</f>
        <v>144</v>
      </c>
      <c r="DW80" s="57">
        <f t="shared" si="73"/>
        <v>145</v>
      </c>
      <c r="DX80" s="50">
        <f t="shared" si="64"/>
        <v>0</v>
      </c>
      <c r="DY80" s="50">
        <f t="shared" si="65"/>
        <v>0</v>
      </c>
      <c r="DZ80" s="50">
        <f t="shared" si="66"/>
        <v>0.12</v>
      </c>
      <c r="EA80" s="50">
        <f t="shared" si="67"/>
        <v>0.13</v>
      </c>
      <c r="EB80" s="50">
        <f t="shared" si="68"/>
        <v>0.75</v>
      </c>
      <c r="EC80" s="50">
        <f t="shared" si="69"/>
        <v>1.01</v>
      </c>
      <c r="ED80" s="50">
        <f t="shared" si="70"/>
        <v>0.30000000000000004</v>
      </c>
      <c r="EE80" s="50">
        <f t="shared" si="74"/>
        <v>0.59</v>
      </c>
      <c r="EF80" s="50"/>
      <c r="EG80" s="106"/>
      <c r="EH80" s="2"/>
      <c r="EJ80" s="64">
        <f t="shared" si="75"/>
        <v>72</v>
      </c>
      <c r="EK80" s="57">
        <f t="shared" si="76"/>
        <v>72.5</v>
      </c>
      <c r="EL80" s="2"/>
      <c r="EM80" s="2"/>
      <c r="EO80" s="33">
        <v>72</v>
      </c>
      <c r="EP80" s="33">
        <v>348.5</v>
      </c>
      <c r="EQ80" s="33">
        <v>361.67</v>
      </c>
      <c r="ER80" s="33">
        <v>61.63</v>
      </c>
      <c r="ES80" s="33">
        <v>101.34</v>
      </c>
      <c r="ET80" s="33">
        <v>405.69</v>
      </c>
      <c r="EU80" s="33">
        <v>389.35</v>
      </c>
      <c r="EV80" s="33">
        <v>112.65</v>
      </c>
      <c r="EW80" s="33">
        <v>162.19999999999999</v>
      </c>
      <c r="EX80" s="33">
        <v>0.26</v>
      </c>
      <c r="EY80" s="33">
        <v>0.02</v>
      </c>
    </row>
    <row r="81" spans="93:155" x14ac:dyDescent="0.45">
      <c r="CO81" s="65">
        <f t="shared" si="71"/>
        <v>146</v>
      </c>
      <c r="CP81" s="114">
        <f t="shared" si="57"/>
        <v>0</v>
      </c>
      <c r="CQ81" s="137">
        <f>VLOOKUP($CO81,  Obsv_Dist!$B$10:$J$111, CQ$5, FALSE)</f>
        <v>0</v>
      </c>
      <c r="CR81" s="114">
        <f t="shared" si="58"/>
        <v>2.8223393806658452E-6</v>
      </c>
      <c r="CS81" s="137">
        <f>VLOOKUP($CO81,  Obsv_Dist!$B$10:$J$111, CS$5, FALSE)</f>
        <v>7.7108756872730001E-4</v>
      </c>
      <c r="CT81" s="114">
        <f t="shared" si="59"/>
        <v>4.5793458679188444E-6</v>
      </c>
      <c r="CU81" s="137">
        <f>VLOOKUP($CO81,  Obsv_Dist!$B$10:$J$111, CU$5, FALSE)</f>
        <v>5.7071517745675001E-3</v>
      </c>
      <c r="CV81" s="114">
        <f t="shared" si="60"/>
        <v>6.3901372560255936E-6</v>
      </c>
      <c r="CW81" s="137">
        <f>VLOOKUP($CO81,  Obsv_Dist!$B$10:$J$111, CW$5, FALSE)</f>
        <v>0</v>
      </c>
      <c r="CX81" s="114">
        <f t="shared" si="61"/>
        <v>4.120765913024369E-6</v>
      </c>
      <c r="CY81" s="137">
        <f>VLOOKUP($CO81,  Obsv_Dist!$B$10:$J$111, CY$5, FALSE)</f>
        <v>7.2973331564279997E-4</v>
      </c>
      <c r="CZ81" s="114">
        <f t="shared" si="62"/>
        <v>9.798385960872593E-6</v>
      </c>
      <c r="DA81" s="137">
        <f>VLOOKUP($CO81,  Obsv_Dist!$B$10:$J$111, DA$5, FALSE)</f>
        <v>3.4382992997608998E-3</v>
      </c>
      <c r="DB81" s="114"/>
      <c r="DC81" s="137"/>
      <c r="DD81" s="114"/>
      <c r="DE81" s="137"/>
      <c r="DF81" s="114"/>
      <c r="DG81" s="137"/>
      <c r="DI81" s="64">
        <f t="shared" si="72"/>
        <v>146</v>
      </c>
      <c r="DJ81" s="110">
        <f t="shared" si="63"/>
        <v>0</v>
      </c>
      <c r="DK81" s="110">
        <f t="shared" si="63"/>
        <v>0</v>
      </c>
      <c r="DL81" s="110">
        <f t="shared" si="63"/>
        <v>2.8223393806658452E-6</v>
      </c>
      <c r="DM81" s="110">
        <f t="shared" si="63"/>
        <v>4.5793458679188444E-6</v>
      </c>
      <c r="DN81" s="110">
        <f t="shared" si="63"/>
        <v>6.3901372560255936E-6</v>
      </c>
      <c r="DO81" s="110">
        <f t="shared" si="53"/>
        <v>5.9778703362820043E-6</v>
      </c>
      <c r="DP81" s="110">
        <f t="shared" si="54"/>
        <v>4.120765913024369E-6</v>
      </c>
      <c r="DQ81" s="110">
        <f t="shared" si="55"/>
        <v>9.798385960872593E-6</v>
      </c>
      <c r="DR81" s="110"/>
      <c r="DS81" s="113"/>
      <c r="DT81" s="110"/>
      <c r="DV81" s="62">
        <f>Obsv_Dist!B84</f>
        <v>146</v>
      </c>
      <c r="DW81" s="57">
        <f t="shared" si="73"/>
        <v>147</v>
      </c>
      <c r="DX81" s="50">
        <f t="shared" si="64"/>
        <v>0</v>
      </c>
      <c r="DY81" s="50">
        <f t="shared" si="65"/>
        <v>0</v>
      </c>
      <c r="DZ81" s="50">
        <f t="shared" si="66"/>
        <v>0.03</v>
      </c>
      <c r="EA81" s="50">
        <f t="shared" si="67"/>
        <v>0.05</v>
      </c>
      <c r="EB81" s="50">
        <f t="shared" si="68"/>
        <v>0.62</v>
      </c>
      <c r="EC81" s="50">
        <f t="shared" si="69"/>
        <v>0.57999999999999996</v>
      </c>
      <c r="ED81" s="50">
        <f t="shared" si="70"/>
        <v>6.0000000000000005E-2</v>
      </c>
      <c r="EE81" s="50">
        <f t="shared" si="74"/>
        <v>0.16</v>
      </c>
      <c r="EF81" s="50"/>
      <c r="EG81" s="106"/>
      <c r="EH81" s="2"/>
      <c r="EJ81" s="64">
        <f t="shared" si="75"/>
        <v>73</v>
      </c>
      <c r="EK81" s="57">
        <f t="shared" si="76"/>
        <v>73.5</v>
      </c>
      <c r="EL81" s="2"/>
      <c r="EM81" s="2"/>
      <c r="EO81" s="33">
        <v>73</v>
      </c>
      <c r="EP81" s="33">
        <v>393.21</v>
      </c>
      <c r="EQ81" s="33">
        <v>413.7</v>
      </c>
      <c r="ER81" s="33">
        <v>52.45</v>
      </c>
      <c r="ES81" s="33">
        <v>80.38</v>
      </c>
      <c r="ET81" s="33">
        <v>432.49</v>
      </c>
      <c r="EU81" s="33">
        <v>462.38</v>
      </c>
      <c r="EV81" s="33">
        <v>96.89</v>
      </c>
      <c r="EW81" s="33">
        <v>145.33000000000001</v>
      </c>
      <c r="EX81" s="33">
        <v>0.13</v>
      </c>
      <c r="EY81" s="33">
        <v>0.01</v>
      </c>
    </row>
    <row r="82" spans="93:155" x14ac:dyDescent="0.45">
      <c r="CO82" s="65">
        <f t="shared" si="71"/>
        <v>148</v>
      </c>
      <c r="CP82" s="114">
        <f t="shared" si="57"/>
        <v>0</v>
      </c>
      <c r="CQ82" s="137">
        <f>VLOOKUP($CO82,  Obsv_Dist!$B$10:$J$111, CQ$5, FALSE)</f>
        <v>0</v>
      </c>
      <c r="CR82" s="114">
        <f t="shared" si="58"/>
        <v>9.4077979355528179E-7</v>
      </c>
      <c r="CS82" s="137">
        <f>VLOOKUP($CO82,  Obsv_Dist!$B$10:$J$111, CS$5, FALSE)</f>
        <v>3.35255464664E-4</v>
      </c>
      <c r="CT82" s="114">
        <f t="shared" si="59"/>
        <v>0</v>
      </c>
      <c r="CU82" s="137">
        <f>VLOOKUP($CO82,  Obsv_Dist!$B$10:$J$111, CU$5, FALSE)</f>
        <v>8.471553415373E-4</v>
      </c>
      <c r="CV82" s="114">
        <f t="shared" si="60"/>
        <v>3.1950686280127976E-6</v>
      </c>
      <c r="CW82" s="137">
        <f>VLOOKUP($CO82,  Obsv_Dist!$B$10:$J$111, CW$5, FALSE)</f>
        <v>0</v>
      </c>
      <c r="CX82" s="114">
        <f t="shared" si="61"/>
        <v>1.3735886376747895E-6</v>
      </c>
      <c r="CY82" s="137">
        <f>VLOOKUP($CO82,  Obsv_Dist!$B$10:$J$111, CY$5, FALSE)</f>
        <v>1.658484808279E-4</v>
      </c>
      <c r="CZ82" s="114">
        <f t="shared" si="62"/>
        <v>4.2867938578817599E-6</v>
      </c>
      <c r="DA82" s="137">
        <f>VLOOKUP($CO82,  Obsv_Dist!$B$10:$J$111, DA$5, FALSE)</f>
        <v>5.4509623044989995E-4</v>
      </c>
      <c r="DB82" s="114"/>
      <c r="DC82" s="137"/>
      <c r="DD82" s="114"/>
      <c r="DE82" s="137"/>
      <c r="DF82" s="114"/>
      <c r="DG82" s="137"/>
      <c r="DI82" s="64">
        <f t="shared" si="72"/>
        <v>148</v>
      </c>
      <c r="DJ82" s="110">
        <f t="shared" si="63"/>
        <v>0</v>
      </c>
      <c r="DK82" s="110">
        <f t="shared" si="63"/>
        <v>0</v>
      </c>
      <c r="DL82" s="110">
        <f t="shared" si="63"/>
        <v>9.4077979355528179E-7</v>
      </c>
      <c r="DM82" s="110">
        <f t="shared" si="63"/>
        <v>0</v>
      </c>
      <c r="DN82" s="110">
        <f t="shared" si="63"/>
        <v>3.1950686280127976E-6</v>
      </c>
      <c r="DO82" s="110">
        <f t="shared" si="53"/>
        <v>2.7828017082692092E-6</v>
      </c>
      <c r="DP82" s="110">
        <f t="shared" si="54"/>
        <v>1.3735886376747895E-6</v>
      </c>
      <c r="DQ82" s="110">
        <f t="shared" si="55"/>
        <v>4.2867938578817599E-6</v>
      </c>
      <c r="DR82" s="110"/>
      <c r="DS82" s="113"/>
      <c r="DT82" s="110"/>
      <c r="DV82" s="62">
        <f>Obsv_Dist!B85</f>
        <v>148</v>
      </c>
      <c r="DW82" s="57">
        <f t="shared" si="73"/>
        <v>149</v>
      </c>
      <c r="DX82" s="50">
        <f t="shared" si="64"/>
        <v>0</v>
      </c>
      <c r="DY82" s="50">
        <f t="shared" si="65"/>
        <v>0</v>
      </c>
      <c r="DZ82" s="50">
        <f t="shared" si="66"/>
        <v>0.01</v>
      </c>
      <c r="EA82" s="50">
        <f t="shared" si="67"/>
        <v>0</v>
      </c>
      <c r="EB82" s="50">
        <f t="shared" si="68"/>
        <v>0.31000000000000005</v>
      </c>
      <c r="EC82" s="50">
        <f t="shared" si="69"/>
        <v>0.27</v>
      </c>
      <c r="ED82" s="50">
        <f t="shared" si="70"/>
        <v>0.02</v>
      </c>
      <c r="EE82" s="50">
        <f t="shared" si="74"/>
        <v>7.0000000000000007E-2</v>
      </c>
      <c r="EF82" s="50"/>
      <c r="EG82" s="106"/>
      <c r="EH82" s="2"/>
      <c r="EJ82" s="64">
        <f t="shared" si="75"/>
        <v>74</v>
      </c>
      <c r="EK82" s="57">
        <f t="shared" si="76"/>
        <v>74.5</v>
      </c>
      <c r="EL82" s="2"/>
      <c r="EM82" s="2"/>
      <c r="EO82" s="33">
        <v>74</v>
      </c>
      <c r="EP82" s="33">
        <v>368.95</v>
      </c>
      <c r="EQ82" s="33">
        <v>370.61</v>
      </c>
      <c r="ER82" s="33">
        <v>56.03</v>
      </c>
      <c r="ES82" s="33">
        <v>71.08</v>
      </c>
      <c r="ET82" s="33">
        <v>416.85</v>
      </c>
      <c r="EU82" s="33">
        <v>367.79</v>
      </c>
      <c r="EV82" s="33">
        <v>103.68</v>
      </c>
      <c r="EW82" s="33">
        <v>148.22</v>
      </c>
      <c r="EX82" s="33">
        <v>0.03</v>
      </c>
      <c r="EY82" s="33">
        <v>0.02</v>
      </c>
    </row>
    <row r="83" spans="93:155" x14ac:dyDescent="0.45">
      <c r="CO83" s="65">
        <f t="shared" si="71"/>
        <v>150</v>
      </c>
      <c r="CP83" s="114">
        <f t="shared" si="57"/>
        <v>0</v>
      </c>
      <c r="CQ83" s="137">
        <f>VLOOKUP($CO83,  Obsv_Dist!$B$10:$J$111, CQ$5, FALSE)</f>
        <v>0</v>
      </c>
      <c r="CR83" s="114">
        <f t="shared" si="58"/>
        <v>8.4670181419975364E-6</v>
      </c>
      <c r="CS83" s="137">
        <f>VLOOKUP($CO83,  Obsv_Dist!$B$10:$J$111, CS$5, FALSE)</f>
        <v>0</v>
      </c>
      <c r="CT83" s="114">
        <f t="shared" si="59"/>
        <v>6.4110842150863825E-6</v>
      </c>
      <c r="CU83" s="137">
        <f>VLOOKUP($CO83,  Obsv_Dist!$B$10:$J$111, CU$5, FALSE)</f>
        <v>0</v>
      </c>
      <c r="CV83" s="114">
        <f t="shared" si="60"/>
        <v>9.6882726139742867E-6</v>
      </c>
      <c r="CW83" s="137">
        <f>VLOOKUP($CO83,  Obsv_Dist!$B$10:$J$111, CW$5, FALSE)</f>
        <v>0</v>
      </c>
      <c r="CX83" s="114">
        <f t="shared" si="61"/>
        <v>2.0603829565121841E-6</v>
      </c>
      <c r="CY83" s="137">
        <f>VLOOKUP($CO83,  Obsv_Dist!$B$10:$J$111, CY$5, FALSE)</f>
        <v>0</v>
      </c>
      <c r="CZ83" s="114">
        <f t="shared" si="62"/>
        <v>7.9611885932089822E-6</v>
      </c>
      <c r="DA83" s="137">
        <f>VLOOKUP($CO83,  Obsv_Dist!$B$10:$J$111, DA$5, FALSE)</f>
        <v>3.7737431338840001E-4</v>
      </c>
      <c r="DB83" s="114"/>
      <c r="DC83" s="137"/>
      <c r="DD83" s="114"/>
      <c r="DE83" s="137"/>
      <c r="DF83" s="114"/>
      <c r="DG83" s="137"/>
      <c r="DI83" s="64">
        <f t="shared" si="72"/>
        <v>150</v>
      </c>
      <c r="DJ83" s="110">
        <f t="shared" si="63"/>
        <v>0</v>
      </c>
      <c r="DK83" s="110">
        <f t="shared" si="63"/>
        <v>0</v>
      </c>
      <c r="DL83" s="110">
        <f t="shared" si="63"/>
        <v>8.4670181419975364E-6</v>
      </c>
      <c r="DM83" s="110">
        <f t="shared" si="63"/>
        <v>6.4110842150863825E-6</v>
      </c>
      <c r="DN83" s="110">
        <f t="shared" si="63"/>
        <v>9.6882726139742867E-6</v>
      </c>
      <c r="DO83" s="110">
        <f t="shared" si="53"/>
        <v>5.050269766858935E-6</v>
      </c>
      <c r="DP83" s="110">
        <f t="shared" si="54"/>
        <v>2.0603829565121841E-6</v>
      </c>
      <c r="DQ83" s="110">
        <f t="shared" si="55"/>
        <v>7.9611885932089822E-6</v>
      </c>
      <c r="DR83" s="110"/>
      <c r="DS83" s="113"/>
      <c r="DT83" s="110"/>
      <c r="DV83" s="62">
        <f>Obsv_Dist!B86</f>
        <v>150</v>
      </c>
      <c r="DW83" s="57">
        <f t="shared" si="73"/>
        <v>151</v>
      </c>
      <c r="DX83" s="50">
        <f t="shared" si="64"/>
        <v>0</v>
      </c>
      <c r="DY83" s="50">
        <f t="shared" si="65"/>
        <v>0</v>
      </c>
      <c r="DZ83" s="50">
        <f t="shared" si="66"/>
        <v>0.09</v>
      </c>
      <c r="EA83" s="50">
        <f t="shared" si="67"/>
        <v>7.0000000000000007E-2</v>
      </c>
      <c r="EB83" s="50">
        <f t="shared" si="68"/>
        <v>0.94</v>
      </c>
      <c r="EC83" s="50">
        <f t="shared" si="69"/>
        <v>0.49</v>
      </c>
      <c r="ED83" s="50">
        <f t="shared" si="70"/>
        <v>0.03</v>
      </c>
      <c r="EE83" s="50">
        <f t="shared" si="74"/>
        <v>0.13</v>
      </c>
      <c r="EF83" s="50"/>
      <c r="EG83" s="106"/>
      <c r="EH83" s="2"/>
      <c r="EJ83" s="64">
        <f t="shared" si="75"/>
        <v>75</v>
      </c>
      <c r="EK83" s="57">
        <f t="shared" si="76"/>
        <v>75.5</v>
      </c>
      <c r="EL83" s="2"/>
      <c r="EM83" s="2"/>
      <c r="EO83" s="33">
        <v>75</v>
      </c>
      <c r="EP83" s="33">
        <v>407.76</v>
      </c>
      <c r="EQ83" s="33">
        <v>388.13</v>
      </c>
      <c r="ER83" s="33">
        <v>45.45</v>
      </c>
      <c r="ES83" s="33">
        <v>81.459999999999994</v>
      </c>
      <c r="ET83" s="33">
        <v>410.09</v>
      </c>
      <c r="EU83" s="33">
        <v>436.73</v>
      </c>
      <c r="EV83" s="33">
        <v>79.66</v>
      </c>
      <c r="EW83" s="33">
        <v>149.01</v>
      </c>
      <c r="EX83" s="33">
        <v>0.02</v>
      </c>
      <c r="EY83" s="33">
        <v>0</v>
      </c>
    </row>
    <row r="84" spans="93:155" x14ac:dyDescent="0.45">
      <c r="CO84" s="65">
        <f t="shared" si="71"/>
        <v>152</v>
      </c>
      <c r="CP84" s="114">
        <f t="shared" si="57"/>
        <v>0</v>
      </c>
      <c r="CQ84" s="137">
        <f>VLOOKUP($CO84,  Obsv_Dist!$B$10:$J$111, CQ$5, FALSE)</f>
        <v>0</v>
      </c>
      <c r="CR84" s="114">
        <f t="shared" si="58"/>
        <v>7.5262383484422543E-6</v>
      </c>
      <c r="CS84" s="137">
        <f>VLOOKUP($CO84,  Obsv_Dist!$B$10:$J$111, CS$5, FALSE)</f>
        <v>4.6935765052969999E-4</v>
      </c>
      <c r="CT84" s="114">
        <f t="shared" si="59"/>
        <v>2.7476075207513067E-6</v>
      </c>
      <c r="CU84" s="137">
        <f>VLOOKUP($CO84,  Obsv_Dist!$B$10:$J$111, CU$5, FALSE)</f>
        <v>1.9618334225075E-3</v>
      </c>
      <c r="CV84" s="114">
        <f t="shared" si="60"/>
        <v>1.669681024961526E-5</v>
      </c>
      <c r="CW84" s="137">
        <f>VLOOKUP($CO84,  Obsv_Dist!$B$10:$J$111, CW$5, FALSE)</f>
        <v>0</v>
      </c>
      <c r="CX84" s="114">
        <f t="shared" si="61"/>
        <v>2.7471772753495789E-6</v>
      </c>
      <c r="CY84" s="137">
        <f>VLOOKUP($CO84,  Obsv_Dist!$B$10:$J$111, CY$5, FALSE)</f>
        <v>6.9656361947719998E-4</v>
      </c>
      <c r="CZ84" s="114">
        <f t="shared" si="62"/>
        <v>5.511592102990834E-6</v>
      </c>
      <c r="DA84" s="137">
        <f>VLOOKUP($CO84,  Obsv_Dist!$B$10:$J$111, DA$5, FALSE)</f>
        <v>3.3125078619648E-3</v>
      </c>
      <c r="DB84" s="114"/>
      <c r="DC84" s="137"/>
      <c r="DD84" s="114"/>
      <c r="DE84" s="137"/>
      <c r="DF84" s="114"/>
      <c r="DG84" s="137"/>
      <c r="DI84" s="64">
        <f t="shared" si="72"/>
        <v>152</v>
      </c>
      <c r="DJ84" s="110">
        <f t="shared" si="63"/>
        <v>0</v>
      </c>
      <c r="DK84" s="110">
        <f t="shared" si="63"/>
        <v>0</v>
      </c>
      <c r="DL84" s="110">
        <f t="shared" si="63"/>
        <v>7.5262383484422543E-6</v>
      </c>
      <c r="DM84" s="110">
        <f t="shared" si="63"/>
        <v>2.7476075207513067E-6</v>
      </c>
      <c r="DN84" s="110">
        <f t="shared" si="63"/>
        <v>1.669681024961526E-5</v>
      </c>
      <c r="DO84" s="110">
        <f t="shared" si="53"/>
        <v>1.1440407022884527E-5</v>
      </c>
      <c r="DP84" s="110">
        <f t="shared" si="54"/>
        <v>2.7471772753495789E-6</v>
      </c>
      <c r="DQ84" s="110">
        <f t="shared" si="55"/>
        <v>5.511592102990834E-6</v>
      </c>
      <c r="DR84" s="110"/>
      <c r="DS84" s="113"/>
      <c r="DT84" s="110"/>
      <c r="DV84" s="62">
        <f>Obsv_Dist!B87</f>
        <v>152</v>
      </c>
      <c r="DW84" s="57">
        <f t="shared" si="73"/>
        <v>153</v>
      </c>
      <c r="DX84" s="50">
        <f t="shared" si="64"/>
        <v>0</v>
      </c>
      <c r="DY84" s="50">
        <f t="shared" si="65"/>
        <v>0</v>
      </c>
      <c r="DZ84" s="50">
        <f t="shared" si="66"/>
        <v>0.08</v>
      </c>
      <c r="EA84" s="50">
        <f t="shared" si="67"/>
        <v>0.03</v>
      </c>
      <c r="EB84" s="50">
        <f t="shared" si="68"/>
        <v>1.6199999999999999</v>
      </c>
      <c r="EC84" s="50">
        <f t="shared" si="69"/>
        <v>1.1100000000000001</v>
      </c>
      <c r="ED84" s="50">
        <f t="shared" si="70"/>
        <v>0.04</v>
      </c>
      <c r="EE84" s="50">
        <f t="shared" si="74"/>
        <v>0.09</v>
      </c>
      <c r="EF84" s="50"/>
      <c r="EG84" s="106"/>
      <c r="EH84" s="2"/>
      <c r="EJ84" s="64">
        <f t="shared" si="75"/>
        <v>76</v>
      </c>
      <c r="EK84" s="57">
        <f t="shared" si="76"/>
        <v>76.5</v>
      </c>
      <c r="EL84" s="2"/>
      <c r="EM84" s="2"/>
      <c r="EO84" s="33">
        <v>76</v>
      </c>
      <c r="EP84" s="33">
        <v>341.03</v>
      </c>
      <c r="EQ84" s="33">
        <v>318.62</v>
      </c>
      <c r="ER84" s="33">
        <v>49.86</v>
      </c>
      <c r="ES84" s="33">
        <v>90.92</v>
      </c>
      <c r="ET84" s="33">
        <v>370.14</v>
      </c>
      <c r="EU84" s="33">
        <v>376.56</v>
      </c>
      <c r="EV84" s="33">
        <v>95.86</v>
      </c>
      <c r="EW84" s="33">
        <v>178.12</v>
      </c>
      <c r="EX84" s="33">
        <v>0.05</v>
      </c>
      <c r="EY84" s="33">
        <v>0</v>
      </c>
    </row>
    <row r="85" spans="93:155" x14ac:dyDescent="0.45">
      <c r="CO85" s="65">
        <f t="shared" si="71"/>
        <v>154</v>
      </c>
      <c r="CP85" s="114">
        <f t="shared" si="57"/>
        <v>0</v>
      </c>
      <c r="CQ85" s="137">
        <f>VLOOKUP($CO85,  Obsv_Dist!$B$10:$J$111, CQ$5, FALSE)</f>
        <v>0</v>
      </c>
      <c r="CR85" s="114">
        <f t="shared" si="58"/>
        <v>3.7631191742211272E-6</v>
      </c>
      <c r="CS85" s="137">
        <f>VLOOKUP($CO85,  Obsv_Dist!$B$10:$J$111, CS$5, FALSE)</f>
        <v>3.1514013678422001E-3</v>
      </c>
      <c r="CT85" s="114">
        <f t="shared" si="59"/>
        <v>2.7476075207513065E-5</v>
      </c>
      <c r="CU85" s="137">
        <f>VLOOKUP($CO85,  Obsv_Dist!$B$10:$J$111, CU$5, FALSE)</f>
        <v>1.4089530943463499E-2</v>
      </c>
      <c r="CV85" s="114">
        <f t="shared" si="60"/>
        <v>3.0404685331089522E-5</v>
      </c>
      <c r="CW85" s="137">
        <f>VLOOKUP($CO85,  Obsv_Dist!$B$10:$J$111, CW$5, FALSE)</f>
        <v>0</v>
      </c>
      <c r="CX85" s="114">
        <f t="shared" si="61"/>
        <v>6.8679431883739474E-7</v>
      </c>
      <c r="CY85" s="137">
        <f>VLOOKUP($CO85,  Obsv_Dist!$B$10:$J$111, CY$5, FALSE)</f>
        <v>2.5872363009153999E-3</v>
      </c>
      <c r="CZ85" s="114">
        <f t="shared" si="62"/>
        <v>5.0216728049472043E-5</v>
      </c>
      <c r="DA85" s="137">
        <f>VLOOKUP($CO85,  Obsv_Dist!$B$10:$J$111, DA$5, FALSE)</f>
        <v>9.9375235858944998E-3</v>
      </c>
      <c r="DB85" s="114"/>
      <c r="DC85" s="137"/>
      <c r="DD85" s="114"/>
      <c r="DE85" s="137"/>
      <c r="DF85" s="114"/>
      <c r="DG85" s="137"/>
      <c r="DI85" s="64">
        <f t="shared" si="72"/>
        <v>154</v>
      </c>
      <c r="DJ85" s="110">
        <f t="shared" si="63"/>
        <v>0</v>
      </c>
      <c r="DK85" s="110">
        <f t="shared" si="63"/>
        <v>0</v>
      </c>
      <c r="DL85" s="110">
        <f t="shared" si="63"/>
        <v>3.7631191742211272E-6</v>
      </c>
      <c r="DM85" s="110">
        <f t="shared" si="63"/>
        <v>2.7476075207513065E-5</v>
      </c>
      <c r="DN85" s="110">
        <f t="shared" si="63"/>
        <v>3.0404685331089522E-5</v>
      </c>
      <c r="DO85" s="110">
        <f t="shared" si="53"/>
        <v>3.5867222017692026E-5</v>
      </c>
      <c r="DP85" s="110">
        <f t="shared" si="54"/>
        <v>6.8679431883739474E-7</v>
      </c>
      <c r="DQ85" s="110">
        <f t="shared" si="55"/>
        <v>5.0216728049472043E-5</v>
      </c>
      <c r="DR85" s="110"/>
      <c r="DS85" s="113"/>
      <c r="DT85" s="110"/>
      <c r="DV85" s="62">
        <f>Obsv_Dist!B88</f>
        <v>154</v>
      </c>
      <c r="DW85" s="57">
        <f t="shared" si="73"/>
        <v>155</v>
      </c>
      <c r="DX85" s="50">
        <f t="shared" si="64"/>
        <v>0</v>
      </c>
      <c r="DY85" s="50">
        <f t="shared" si="65"/>
        <v>0</v>
      </c>
      <c r="DZ85" s="50">
        <f t="shared" si="66"/>
        <v>0.04</v>
      </c>
      <c r="EA85" s="50">
        <f t="shared" si="67"/>
        <v>0.3</v>
      </c>
      <c r="EB85" s="50">
        <f t="shared" si="68"/>
        <v>2.95</v>
      </c>
      <c r="EC85" s="50">
        <f t="shared" si="69"/>
        <v>3.48</v>
      </c>
      <c r="ED85" s="50">
        <f t="shared" si="70"/>
        <v>0.01</v>
      </c>
      <c r="EE85" s="50">
        <f t="shared" si="74"/>
        <v>0.82000000000000006</v>
      </c>
      <c r="EF85" s="50"/>
      <c r="EG85" s="106"/>
      <c r="EH85" s="2"/>
      <c r="EJ85" s="64">
        <f t="shared" si="75"/>
        <v>77</v>
      </c>
      <c r="EK85" s="57">
        <f t="shared" si="76"/>
        <v>77.5</v>
      </c>
      <c r="EL85" s="2"/>
      <c r="EM85" s="2"/>
      <c r="EO85" s="33">
        <v>77</v>
      </c>
      <c r="EP85" s="33">
        <v>315.89999999999998</v>
      </c>
      <c r="EQ85" s="33">
        <v>328.04</v>
      </c>
      <c r="ER85" s="33">
        <v>41.93</v>
      </c>
      <c r="ES85" s="33">
        <v>79.44</v>
      </c>
      <c r="ET85" s="33">
        <v>286.06</v>
      </c>
      <c r="EU85" s="33">
        <v>300.44</v>
      </c>
      <c r="EV85" s="33">
        <v>75.62</v>
      </c>
      <c r="EW85" s="33">
        <v>148.15</v>
      </c>
      <c r="EX85" s="33">
        <v>0.01</v>
      </c>
      <c r="EY85" s="33">
        <v>0.01</v>
      </c>
    </row>
    <row r="86" spans="93:155" x14ac:dyDescent="0.45">
      <c r="CO86" s="65">
        <f t="shared" si="71"/>
        <v>156</v>
      </c>
      <c r="CP86" s="114">
        <f t="shared" si="57"/>
        <v>0</v>
      </c>
      <c r="CQ86" s="137">
        <f>VLOOKUP($CO86,  Obsv_Dist!$B$10:$J$111, CQ$5, FALSE)</f>
        <v>0</v>
      </c>
      <c r="CR86" s="114">
        <f t="shared" si="58"/>
        <v>0</v>
      </c>
      <c r="CS86" s="137">
        <f>VLOOKUP($CO86,  Obsv_Dist!$B$10:$J$111, CS$5, FALSE)</f>
        <v>7.3756202226090003E-4</v>
      </c>
      <c r="CT86" s="114">
        <f t="shared" si="59"/>
        <v>1.6485645124507843E-5</v>
      </c>
      <c r="CU86" s="137">
        <f>VLOOKUP($CO86,  Obsv_Dist!$B$10:$J$111, CU$5, FALSE)</f>
        <v>4.8154093097912999E-3</v>
      </c>
      <c r="CV86" s="114">
        <f t="shared" si="60"/>
        <v>8.6576053146153215E-6</v>
      </c>
      <c r="CW86" s="137">
        <f>VLOOKUP($CO86,  Obsv_Dist!$B$10:$J$111, CW$5, FALSE)</f>
        <v>0</v>
      </c>
      <c r="CX86" s="114">
        <f t="shared" si="61"/>
        <v>0</v>
      </c>
      <c r="CY86" s="137">
        <f>VLOOKUP($CO86,  Obsv_Dist!$B$10:$J$111, CY$5, FALSE)</f>
        <v>6.6339392331166201E-5</v>
      </c>
      <c r="CZ86" s="114">
        <f t="shared" si="62"/>
        <v>2.7557960514954165E-5</v>
      </c>
      <c r="DA86" s="137">
        <f>VLOOKUP($CO86,  Obsv_Dist!$B$10:$J$111, DA$5, FALSE)</f>
        <v>5.8702670971519995E-4</v>
      </c>
      <c r="DB86" s="114"/>
      <c r="DC86" s="137"/>
      <c r="DD86" s="114"/>
      <c r="DE86" s="137"/>
      <c r="DF86" s="114"/>
      <c r="DG86" s="137"/>
      <c r="DI86" s="64">
        <f t="shared" si="72"/>
        <v>156</v>
      </c>
      <c r="DJ86" s="110">
        <f t="shared" si="63"/>
        <v>0</v>
      </c>
      <c r="DK86" s="110">
        <f t="shared" si="63"/>
        <v>0</v>
      </c>
      <c r="DL86" s="110">
        <f t="shared" si="63"/>
        <v>0</v>
      </c>
      <c r="DM86" s="110">
        <f t="shared" si="63"/>
        <v>1.6485645124507843E-5</v>
      </c>
      <c r="DN86" s="110">
        <f t="shared" si="63"/>
        <v>8.6576053146153215E-6</v>
      </c>
      <c r="DO86" s="110">
        <f t="shared" ref="DO86:DO108" si="77">EC86/EC$4</f>
        <v>1.2780274512051182E-5</v>
      </c>
      <c r="DP86" s="110">
        <f t="shared" ref="DP86:DP108" si="78">ED86/ED$4</f>
        <v>0</v>
      </c>
      <c r="DQ86" s="110">
        <f t="shared" ref="DQ86:DQ108" si="79">EE86/EE$4</f>
        <v>2.7557960514954165E-5</v>
      </c>
      <c r="DR86" s="110"/>
      <c r="DS86" s="113"/>
      <c r="DT86" s="110"/>
      <c r="DV86" s="62">
        <f>Obsv_Dist!B89</f>
        <v>156</v>
      </c>
      <c r="DW86" s="57">
        <f t="shared" si="73"/>
        <v>157</v>
      </c>
      <c r="DX86" s="50">
        <f t="shared" si="64"/>
        <v>0</v>
      </c>
      <c r="DY86" s="50">
        <f t="shared" si="65"/>
        <v>0</v>
      </c>
      <c r="DZ86" s="50">
        <f t="shared" si="66"/>
        <v>0</v>
      </c>
      <c r="EA86" s="50">
        <f t="shared" si="67"/>
        <v>0.18000000000000002</v>
      </c>
      <c r="EB86" s="50">
        <f t="shared" si="68"/>
        <v>0.84000000000000008</v>
      </c>
      <c r="EC86" s="50">
        <f t="shared" si="69"/>
        <v>1.24</v>
      </c>
      <c r="ED86" s="50">
        <f t="shared" si="70"/>
        <v>0</v>
      </c>
      <c r="EE86" s="50">
        <f t="shared" si="74"/>
        <v>0.44999999999999996</v>
      </c>
      <c r="EF86" s="50"/>
      <c r="EG86" s="106"/>
      <c r="EH86" s="2"/>
      <c r="EJ86" s="64">
        <f t="shared" si="75"/>
        <v>78</v>
      </c>
      <c r="EK86" s="57">
        <f t="shared" si="76"/>
        <v>78.5</v>
      </c>
      <c r="EL86" s="2"/>
      <c r="EM86" s="2"/>
      <c r="EO86" s="33">
        <v>78</v>
      </c>
      <c r="EP86" s="33">
        <v>298.61</v>
      </c>
      <c r="EQ86" s="33">
        <v>322.98</v>
      </c>
      <c r="ER86" s="33">
        <v>36.06</v>
      </c>
      <c r="ES86" s="33">
        <v>60.25</v>
      </c>
      <c r="ET86" s="33">
        <v>247.96</v>
      </c>
      <c r="EU86" s="33">
        <v>297.08999999999997</v>
      </c>
      <c r="EV86" s="33">
        <v>74.709999999999994</v>
      </c>
      <c r="EW86" s="33">
        <v>122.18</v>
      </c>
      <c r="EX86" s="33">
        <v>0</v>
      </c>
      <c r="EY86" s="33">
        <v>0</v>
      </c>
    </row>
    <row r="87" spans="93:155" x14ac:dyDescent="0.45">
      <c r="CO87" s="65">
        <f t="shared" si="71"/>
        <v>158</v>
      </c>
      <c r="CP87" s="114">
        <f t="shared" si="57"/>
        <v>0</v>
      </c>
      <c r="CQ87" s="137">
        <f>VLOOKUP($CO87,  Obsv_Dist!$B$10:$J$111, CQ$5, FALSE)</f>
        <v>0</v>
      </c>
      <c r="CR87" s="114">
        <f t="shared" si="58"/>
        <v>0</v>
      </c>
      <c r="CS87" s="137">
        <f>VLOOKUP($CO87,  Obsv_Dist!$B$10:$J$111, CS$5, FALSE)</f>
        <v>6.7051092932814797E-5</v>
      </c>
      <c r="CT87" s="114">
        <f t="shared" si="59"/>
        <v>7.3269533886701515E-6</v>
      </c>
      <c r="CU87" s="137">
        <f>VLOOKUP($CO87,  Obsv_Dist!$B$10:$J$111, CU$5, FALSE)</f>
        <v>1.337613697164E-4</v>
      </c>
      <c r="CV87" s="114">
        <f t="shared" si="60"/>
        <v>5.2564032267307301E-6</v>
      </c>
      <c r="CW87" s="137">
        <f>VLOOKUP($CO87,  Obsv_Dist!$B$10:$J$111, CW$5, FALSE)</f>
        <v>0</v>
      </c>
      <c r="CX87" s="114">
        <f t="shared" si="61"/>
        <v>0</v>
      </c>
      <c r="CY87" s="137">
        <f>VLOOKUP($CO87,  Obsv_Dist!$B$10:$J$111, CY$5, FALSE)</f>
        <v>0</v>
      </c>
      <c r="CZ87" s="114">
        <f t="shared" si="62"/>
        <v>2.2658767534517872E-5</v>
      </c>
      <c r="DA87" s="137">
        <f>VLOOKUP($CO87,  Obsv_Dist!$B$10:$J$111, DA$5, FALSE)</f>
        <v>1.677219170615E-4</v>
      </c>
      <c r="DB87" s="114"/>
      <c r="DC87" s="137"/>
      <c r="DD87" s="114"/>
      <c r="DE87" s="137"/>
      <c r="DF87" s="114"/>
      <c r="DG87" s="137"/>
      <c r="DI87" s="64">
        <f t="shared" si="72"/>
        <v>158</v>
      </c>
      <c r="DJ87" s="110">
        <f t="shared" si="63"/>
        <v>0</v>
      </c>
      <c r="DK87" s="110">
        <f t="shared" si="63"/>
        <v>0</v>
      </c>
      <c r="DL87" s="110">
        <f t="shared" si="63"/>
        <v>0</v>
      </c>
      <c r="DM87" s="110">
        <f t="shared" si="63"/>
        <v>7.3269533886701515E-6</v>
      </c>
      <c r="DN87" s="110">
        <f t="shared" si="63"/>
        <v>5.2564032267307301E-6</v>
      </c>
      <c r="DO87" s="110">
        <f t="shared" si="77"/>
        <v>6.4932039859614877E-6</v>
      </c>
      <c r="DP87" s="110">
        <f t="shared" si="78"/>
        <v>0</v>
      </c>
      <c r="DQ87" s="110">
        <f t="shared" si="79"/>
        <v>2.2658767534517872E-5</v>
      </c>
      <c r="DR87" s="110"/>
      <c r="DS87" s="113"/>
      <c r="DT87" s="110"/>
      <c r="DV87" s="62">
        <f>Obsv_Dist!B90</f>
        <v>158</v>
      </c>
      <c r="DW87" s="57">
        <f t="shared" si="73"/>
        <v>159</v>
      </c>
      <c r="DX87" s="50">
        <f t="shared" si="64"/>
        <v>0</v>
      </c>
      <c r="DY87" s="50">
        <f t="shared" si="65"/>
        <v>0</v>
      </c>
      <c r="DZ87" s="50">
        <f t="shared" si="66"/>
        <v>0</v>
      </c>
      <c r="EA87" s="50">
        <f t="shared" si="67"/>
        <v>0.08</v>
      </c>
      <c r="EB87" s="50">
        <f t="shared" si="68"/>
        <v>0.51</v>
      </c>
      <c r="EC87" s="50">
        <f t="shared" si="69"/>
        <v>0.63</v>
      </c>
      <c r="ED87" s="50">
        <f t="shared" si="70"/>
        <v>0</v>
      </c>
      <c r="EE87" s="50">
        <f t="shared" si="74"/>
        <v>0.37</v>
      </c>
      <c r="EF87" s="50"/>
      <c r="EG87" s="106"/>
      <c r="EH87" s="2"/>
      <c r="EJ87" s="64">
        <f t="shared" si="75"/>
        <v>79</v>
      </c>
      <c r="EK87" s="57">
        <f t="shared" si="76"/>
        <v>79.5</v>
      </c>
      <c r="EL87" s="2"/>
      <c r="EM87" s="2"/>
      <c r="EO87" s="33">
        <v>79</v>
      </c>
      <c r="EP87" s="33">
        <v>283.95999999999998</v>
      </c>
      <c r="EQ87" s="33">
        <v>269</v>
      </c>
      <c r="ER87" s="33">
        <v>33.47</v>
      </c>
      <c r="ES87" s="33">
        <v>47.85</v>
      </c>
      <c r="ET87" s="33">
        <v>215.95</v>
      </c>
      <c r="EU87" s="33">
        <v>212.18</v>
      </c>
      <c r="EV87" s="33">
        <v>58.79</v>
      </c>
      <c r="EW87" s="33">
        <v>96.47</v>
      </c>
      <c r="EX87" s="33">
        <v>0</v>
      </c>
      <c r="EY87" s="33">
        <v>0</v>
      </c>
    </row>
    <row r="88" spans="93:155" x14ac:dyDescent="0.45">
      <c r="CO88" s="65">
        <f t="shared" si="71"/>
        <v>160</v>
      </c>
      <c r="CP88" s="114">
        <f t="shared" si="57"/>
        <v>0</v>
      </c>
      <c r="CQ88" s="137">
        <f>VLOOKUP($CO88,  Obsv_Dist!$B$10:$J$111, CQ$5, FALSE)</f>
        <v>0</v>
      </c>
      <c r="CR88" s="114">
        <f t="shared" si="58"/>
        <v>0</v>
      </c>
      <c r="CS88" s="137">
        <f>VLOOKUP($CO88,  Obsv_Dist!$B$10:$J$111, CS$5, FALSE)</f>
        <v>0</v>
      </c>
      <c r="CT88" s="114">
        <f t="shared" si="59"/>
        <v>1.8317383471675379E-6</v>
      </c>
      <c r="CU88" s="137">
        <f>VLOOKUP($CO88,  Obsv_Dist!$B$10:$J$111, CU$5, FALSE)</f>
        <v>0</v>
      </c>
      <c r="CV88" s="114">
        <f t="shared" si="60"/>
        <v>1.5460009490384501E-6</v>
      </c>
      <c r="CW88" s="137">
        <f>VLOOKUP($CO88,  Obsv_Dist!$B$10:$J$111, CW$5, FALSE)</f>
        <v>0</v>
      </c>
      <c r="CX88" s="114">
        <f t="shared" si="61"/>
        <v>0</v>
      </c>
      <c r="CY88" s="137">
        <f>VLOOKUP($CO88,  Obsv_Dist!$B$10:$J$111, CY$5, FALSE)</f>
        <v>0</v>
      </c>
      <c r="CZ88" s="114">
        <f t="shared" si="62"/>
        <v>7.9611885932089822E-6</v>
      </c>
      <c r="DA88" s="137">
        <f>VLOOKUP($CO88,  Obsv_Dist!$B$10:$J$111, DA$5, FALSE)</f>
        <v>4.1930479265378001E-5</v>
      </c>
      <c r="DB88" s="114"/>
      <c r="DC88" s="137"/>
      <c r="DD88" s="114"/>
      <c r="DE88" s="137"/>
      <c r="DF88" s="114"/>
      <c r="DG88" s="137"/>
      <c r="DI88" s="64">
        <f t="shared" si="72"/>
        <v>160</v>
      </c>
      <c r="DJ88" s="110">
        <f t="shared" si="63"/>
        <v>0</v>
      </c>
      <c r="DK88" s="110">
        <f t="shared" si="63"/>
        <v>0</v>
      </c>
      <c r="DL88" s="110">
        <f t="shared" si="63"/>
        <v>0</v>
      </c>
      <c r="DM88" s="110">
        <f t="shared" si="63"/>
        <v>1.8317383471675379E-6</v>
      </c>
      <c r="DN88" s="110">
        <f t="shared" si="63"/>
        <v>1.5460009490384501E-6</v>
      </c>
      <c r="DO88" s="110">
        <f t="shared" si="77"/>
        <v>2.0613345987179328E-6</v>
      </c>
      <c r="DP88" s="110">
        <f t="shared" si="78"/>
        <v>0</v>
      </c>
      <c r="DQ88" s="110">
        <f t="shared" si="79"/>
        <v>7.9611885932089822E-6</v>
      </c>
      <c r="DR88" s="110"/>
      <c r="DS88" s="113"/>
      <c r="DT88" s="110"/>
      <c r="DV88" s="62">
        <f>Obsv_Dist!B91</f>
        <v>160</v>
      </c>
      <c r="DW88" s="57">
        <f t="shared" si="73"/>
        <v>161</v>
      </c>
      <c r="DX88" s="50">
        <f t="shared" si="64"/>
        <v>0</v>
      </c>
      <c r="DY88" s="50">
        <f t="shared" si="65"/>
        <v>0</v>
      </c>
      <c r="DZ88" s="50">
        <f t="shared" si="66"/>
        <v>0</v>
      </c>
      <c r="EA88" s="50">
        <f t="shared" si="67"/>
        <v>0.02</v>
      </c>
      <c r="EB88" s="50">
        <f t="shared" si="68"/>
        <v>0.15</v>
      </c>
      <c r="EC88" s="50">
        <f t="shared" si="69"/>
        <v>0.2</v>
      </c>
      <c r="ED88" s="50">
        <f t="shared" si="70"/>
        <v>0</v>
      </c>
      <c r="EE88" s="50">
        <f t="shared" si="74"/>
        <v>0.13</v>
      </c>
      <c r="EF88" s="50"/>
      <c r="EG88" s="106"/>
      <c r="EH88" s="2"/>
      <c r="EJ88" s="64">
        <f t="shared" si="75"/>
        <v>80</v>
      </c>
      <c r="EK88" s="57">
        <f t="shared" si="76"/>
        <v>80.5</v>
      </c>
      <c r="EL88" s="2"/>
      <c r="EM88" s="2"/>
      <c r="EO88" s="33">
        <v>80</v>
      </c>
      <c r="EP88" s="33">
        <v>258.35000000000002</v>
      </c>
      <c r="EQ88" s="33">
        <v>265.3</v>
      </c>
      <c r="ER88" s="33">
        <v>32.86</v>
      </c>
      <c r="ES88" s="33">
        <v>42.07</v>
      </c>
      <c r="ET88" s="33">
        <v>226.95</v>
      </c>
      <c r="EU88" s="33">
        <v>220.76</v>
      </c>
      <c r="EV88" s="33">
        <v>56.18</v>
      </c>
      <c r="EW88" s="33">
        <v>85.78</v>
      </c>
      <c r="EX88" s="33">
        <v>0</v>
      </c>
      <c r="EY88" s="33">
        <v>0</v>
      </c>
    </row>
    <row r="89" spans="93:155" x14ac:dyDescent="0.45">
      <c r="CO89" s="65">
        <f t="shared" si="71"/>
        <v>162</v>
      </c>
      <c r="CP89" s="114">
        <f t="shared" si="57"/>
        <v>0</v>
      </c>
      <c r="CQ89" s="137">
        <f>VLOOKUP($CO89,  Obsv_Dist!$B$10:$J$111, CQ$5, FALSE)</f>
        <v>0</v>
      </c>
      <c r="CR89" s="114">
        <f t="shared" si="58"/>
        <v>0</v>
      </c>
      <c r="CS89" s="137">
        <f>VLOOKUP($CO89,  Obsv_Dist!$B$10:$J$111, CS$5, FALSE)</f>
        <v>0</v>
      </c>
      <c r="CT89" s="114">
        <f t="shared" si="59"/>
        <v>0</v>
      </c>
      <c r="CU89" s="137">
        <f>VLOOKUP($CO89,  Obsv_Dist!$B$10:$J$111, CU$5, FALSE)</f>
        <v>0</v>
      </c>
      <c r="CV89" s="114">
        <f t="shared" si="60"/>
        <v>2.0613345987179334E-7</v>
      </c>
      <c r="CW89" s="137">
        <f>VLOOKUP($CO89,  Obsv_Dist!$B$10:$J$111, CW$5, FALSE)</f>
        <v>0</v>
      </c>
      <c r="CX89" s="114">
        <f t="shared" si="61"/>
        <v>0</v>
      </c>
      <c r="CY89" s="137">
        <f>VLOOKUP($CO89,  Obsv_Dist!$B$10:$J$111, CY$5, FALSE)</f>
        <v>0</v>
      </c>
      <c r="CZ89" s="114">
        <f t="shared" si="62"/>
        <v>2.4495964902181482E-6</v>
      </c>
      <c r="DA89" s="137">
        <f>VLOOKUP($CO89,  Obsv_Dist!$B$10:$J$111, DA$5, FALSE)</f>
        <v>0</v>
      </c>
      <c r="DB89" s="114"/>
      <c r="DC89" s="137"/>
      <c r="DD89" s="114"/>
      <c r="DE89" s="137"/>
      <c r="DF89" s="114"/>
      <c r="DG89" s="137"/>
      <c r="DI89" s="64">
        <f t="shared" si="72"/>
        <v>162</v>
      </c>
      <c r="DJ89" s="110">
        <f t="shared" ref="DJ89:DN105" si="80">DX89/DX$4</f>
        <v>0</v>
      </c>
      <c r="DK89" s="110">
        <f t="shared" si="80"/>
        <v>0</v>
      </c>
      <c r="DL89" s="110">
        <f t="shared" si="80"/>
        <v>0</v>
      </c>
      <c r="DM89" s="110">
        <f t="shared" si="80"/>
        <v>0</v>
      </c>
      <c r="DN89" s="110">
        <f t="shared" si="80"/>
        <v>2.0613345987179334E-7</v>
      </c>
      <c r="DO89" s="110">
        <f t="shared" si="77"/>
        <v>4.1226691974358653E-7</v>
      </c>
      <c r="DP89" s="110">
        <f t="shared" si="78"/>
        <v>0</v>
      </c>
      <c r="DQ89" s="110">
        <f t="shared" si="79"/>
        <v>2.4495964902181482E-6</v>
      </c>
      <c r="DR89" s="110"/>
      <c r="DS89" s="113"/>
      <c r="DT89" s="110"/>
      <c r="DV89" s="62">
        <f>Obsv_Dist!B92</f>
        <v>162</v>
      </c>
      <c r="DW89" s="57">
        <f t="shared" si="73"/>
        <v>163</v>
      </c>
      <c r="DX89" s="50">
        <f t="shared" si="64"/>
        <v>0</v>
      </c>
      <c r="DY89" s="50">
        <f t="shared" si="65"/>
        <v>0</v>
      </c>
      <c r="DZ89" s="50">
        <f t="shared" si="66"/>
        <v>0</v>
      </c>
      <c r="EA89" s="50">
        <f t="shared" si="67"/>
        <v>0</v>
      </c>
      <c r="EB89" s="50">
        <f t="shared" si="68"/>
        <v>0.02</v>
      </c>
      <c r="EC89" s="50">
        <f t="shared" si="69"/>
        <v>0.04</v>
      </c>
      <c r="ED89" s="50">
        <f t="shared" si="70"/>
        <v>0</v>
      </c>
      <c r="EE89" s="50">
        <f t="shared" si="74"/>
        <v>0.04</v>
      </c>
      <c r="EF89" s="50"/>
      <c r="EG89" s="106"/>
      <c r="EH89" s="2"/>
      <c r="EJ89" s="64">
        <f t="shared" si="75"/>
        <v>81</v>
      </c>
      <c r="EK89" s="57">
        <f t="shared" si="76"/>
        <v>81.5</v>
      </c>
      <c r="EL89" s="2"/>
      <c r="EM89" s="2"/>
      <c r="EO89" s="33">
        <v>81</v>
      </c>
      <c r="EP89" s="33">
        <v>233.6</v>
      </c>
      <c r="EQ89" s="33">
        <v>238.15</v>
      </c>
      <c r="ER89" s="33">
        <v>28.55</v>
      </c>
      <c r="ES89" s="33">
        <v>31.57</v>
      </c>
      <c r="ET89" s="33">
        <v>236.23</v>
      </c>
      <c r="EU89" s="33">
        <v>251.64</v>
      </c>
      <c r="EV89" s="33">
        <v>50.38</v>
      </c>
      <c r="EW89" s="33">
        <v>72.22</v>
      </c>
      <c r="EX89" s="33">
        <v>0.01</v>
      </c>
      <c r="EY89" s="33">
        <v>0</v>
      </c>
    </row>
    <row r="90" spans="93:155" x14ac:dyDescent="0.45">
      <c r="CO90" s="65">
        <f t="shared" si="71"/>
        <v>164</v>
      </c>
      <c r="CP90" s="114">
        <f t="shared" si="57"/>
        <v>0</v>
      </c>
      <c r="CQ90" s="137">
        <f>VLOOKUP($CO90,  Obsv_Dist!$B$10:$J$111, CQ$5, FALSE)</f>
        <v>0</v>
      </c>
      <c r="CR90" s="114">
        <f t="shared" si="58"/>
        <v>0</v>
      </c>
      <c r="CS90" s="137">
        <f>VLOOKUP($CO90,  Obsv_Dist!$B$10:$J$111, CS$5, FALSE)</f>
        <v>0</v>
      </c>
      <c r="CT90" s="114">
        <f t="shared" si="59"/>
        <v>0</v>
      </c>
      <c r="CU90" s="137">
        <f>VLOOKUP($CO90,  Obsv_Dist!$B$10:$J$111, CU$5, FALSE)</f>
        <v>0</v>
      </c>
      <c r="CV90" s="114">
        <f t="shared" si="60"/>
        <v>0</v>
      </c>
      <c r="CW90" s="137">
        <f>VLOOKUP($CO90,  Obsv_Dist!$B$10:$J$111, CW$5, FALSE)</f>
        <v>0</v>
      </c>
      <c r="CX90" s="114">
        <f t="shared" si="61"/>
        <v>0</v>
      </c>
      <c r="CY90" s="137">
        <f>VLOOKUP($CO90,  Obsv_Dist!$B$10:$J$111, CY$5, FALSE)</f>
        <v>0</v>
      </c>
      <c r="CZ90" s="114">
        <f t="shared" si="62"/>
        <v>0</v>
      </c>
      <c r="DA90" s="137">
        <f>VLOOKUP($CO90,  Obsv_Dist!$B$10:$J$111, DA$5, FALSE)</f>
        <v>0</v>
      </c>
      <c r="DB90" s="114"/>
      <c r="DC90" s="137"/>
      <c r="DD90" s="114"/>
      <c r="DE90" s="137"/>
      <c r="DF90" s="114"/>
      <c r="DG90" s="137"/>
      <c r="DI90" s="64">
        <f t="shared" si="72"/>
        <v>164</v>
      </c>
      <c r="DJ90" s="110">
        <f t="shared" si="80"/>
        <v>0</v>
      </c>
      <c r="DK90" s="110">
        <f t="shared" si="80"/>
        <v>0</v>
      </c>
      <c r="DL90" s="110">
        <f t="shared" si="80"/>
        <v>0</v>
      </c>
      <c r="DM90" s="110">
        <f t="shared" si="80"/>
        <v>0</v>
      </c>
      <c r="DN90" s="110">
        <f t="shared" si="80"/>
        <v>0</v>
      </c>
      <c r="DO90" s="110">
        <f t="shared" si="77"/>
        <v>1.0306672993589663E-7</v>
      </c>
      <c r="DP90" s="110">
        <f t="shared" si="78"/>
        <v>0</v>
      </c>
      <c r="DQ90" s="110">
        <f t="shared" si="79"/>
        <v>0</v>
      </c>
      <c r="DR90" s="110"/>
      <c r="DS90" s="113"/>
      <c r="DT90" s="110"/>
      <c r="DV90" s="62">
        <f>Obsv_Dist!B93</f>
        <v>164</v>
      </c>
      <c r="DW90" s="57">
        <f t="shared" si="73"/>
        <v>165</v>
      </c>
      <c r="DX90" s="50">
        <f t="shared" si="64"/>
        <v>0</v>
      </c>
      <c r="DY90" s="50">
        <f t="shared" si="65"/>
        <v>0</v>
      </c>
      <c r="DZ90" s="50">
        <f t="shared" si="66"/>
        <v>0</v>
      </c>
      <c r="EA90" s="50">
        <f t="shared" si="67"/>
        <v>0</v>
      </c>
      <c r="EB90" s="50">
        <f t="shared" si="68"/>
        <v>0</v>
      </c>
      <c r="EC90" s="50">
        <f t="shared" si="69"/>
        <v>0.01</v>
      </c>
      <c r="ED90" s="50">
        <f t="shared" si="70"/>
        <v>0</v>
      </c>
      <c r="EE90" s="50">
        <f t="shared" si="74"/>
        <v>0</v>
      </c>
      <c r="EF90" s="50"/>
      <c r="EG90" s="106"/>
      <c r="EH90" s="2"/>
      <c r="EJ90" s="64">
        <f t="shared" si="75"/>
        <v>82</v>
      </c>
      <c r="EK90" s="57">
        <f t="shared" si="76"/>
        <v>82.5</v>
      </c>
      <c r="EL90" s="2"/>
      <c r="EM90" s="2"/>
      <c r="EO90" s="33">
        <v>82</v>
      </c>
      <c r="EP90" s="33">
        <v>197.45</v>
      </c>
      <c r="EQ90" s="33">
        <v>219.15</v>
      </c>
      <c r="ER90" s="33">
        <v>22.6</v>
      </c>
      <c r="ES90" s="33">
        <v>34.56</v>
      </c>
      <c r="ET90" s="33">
        <v>167.82</v>
      </c>
      <c r="EU90" s="33">
        <v>184.11</v>
      </c>
      <c r="EV90" s="33">
        <v>38.85</v>
      </c>
      <c r="EW90" s="33">
        <v>67.7</v>
      </c>
      <c r="EX90" s="33">
        <v>0</v>
      </c>
      <c r="EY90" s="33">
        <v>0</v>
      </c>
    </row>
    <row r="91" spans="93:155" x14ac:dyDescent="0.45">
      <c r="CO91" s="65">
        <f t="shared" si="71"/>
        <v>166</v>
      </c>
      <c r="CP91" s="114">
        <f t="shared" si="57"/>
        <v>0</v>
      </c>
      <c r="CQ91" s="137">
        <f>VLOOKUP($CO91,  Obsv_Dist!$B$10:$J$111, CQ$5, FALSE)</f>
        <v>0</v>
      </c>
      <c r="CR91" s="114">
        <f t="shared" si="58"/>
        <v>0</v>
      </c>
      <c r="CS91" s="137">
        <f>VLOOKUP($CO91,  Obsv_Dist!$B$10:$J$111, CS$5, FALSE)</f>
        <v>0</v>
      </c>
      <c r="CT91" s="114">
        <f t="shared" si="59"/>
        <v>0</v>
      </c>
      <c r="CU91" s="137">
        <f>VLOOKUP($CO91,  Obsv_Dist!$B$10:$J$111, CU$5, FALSE)</f>
        <v>0</v>
      </c>
      <c r="CV91" s="114">
        <f t="shared" si="60"/>
        <v>0</v>
      </c>
      <c r="CW91" s="137">
        <f>VLOOKUP($CO91,  Obsv_Dist!$B$10:$J$111, CW$5, FALSE)</f>
        <v>0</v>
      </c>
      <c r="CX91" s="114">
        <f t="shared" si="61"/>
        <v>0</v>
      </c>
      <c r="CY91" s="137">
        <f>VLOOKUP($CO91,  Obsv_Dist!$B$10:$J$111, CY$5, FALSE)</f>
        <v>0</v>
      </c>
      <c r="CZ91" s="114">
        <f t="shared" si="62"/>
        <v>0</v>
      </c>
      <c r="DA91" s="137">
        <f>VLOOKUP($CO91,  Obsv_Dist!$B$10:$J$111, DA$5, FALSE)</f>
        <v>0</v>
      </c>
      <c r="DB91" s="114"/>
      <c r="DC91" s="137"/>
      <c r="DD91" s="114"/>
      <c r="DE91" s="137"/>
      <c r="DF91" s="114"/>
      <c r="DG91" s="137"/>
      <c r="DI91" s="64">
        <f t="shared" si="72"/>
        <v>166</v>
      </c>
      <c r="DJ91" s="110">
        <f t="shared" si="80"/>
        <v>0</v>
      </c>
      <c r="DK91" s="110">
        <f t="shared" si="80"/>
        <v>0</v>
      </c>
      <c r="DL91" s="110">
        <f t="shared" si="80"/>
        <v>0</v>
      </c>
      <c r="DM91" s="110">
        <f t="shared" si="80"/>
        <v>0</v>
      </c>
      <c r="DN91" s="110">
        <f t="shared" si="80"/>
        <v>0</v>
      </c>
      <c r="DO91" s="110">
        <f t="shared" si="77"/>
        <v>0</v>
      </c>
      <c r="DP91" s="110">
        <f t="shared" si="78"/>
        <v>0</v>
      </c>
      <c r="DQ91" s="110">
        <f t="shared" si="79"/>
        <v>0</v>
      </c>
      <c r="DR91" s="110"/>
      <c r="DS91" s="113"/>
      <c r="DT91" s="110"/>
      <c r="DV91" s="62">
        <f>Obsv_Dist!B94</f>
        <v>166</v>
      </c>
      <c r="DW91" s="57">
        <f t="shared" si="73"/>
        <v>167</v>
      </c>
      <c r="DX91" s="50">
        <f t="shared" si="64"/>
        <v>0</v>
      </c>
      <c r="DY91" s="50">
        <f t="shared" si="65"/>
        <v>0</v>
      </c>
      <c r="DZ91" s="50">
        <f t="shared" si="66"/>
        <v>0</v>
      </c>
      <c r="EA91" s="50">
        <f t="shared" si="67"/>
        <v>0</v>
      </c>
      <c r="EB91" s="50">
        <f t="shared" si="68"/>
        <v>0</v>
      </c>
      <c r="EC91" s="50">
        <f t="shared" si="69"/>
        <v>0</v>
      </c>
      <c r="ED91" s="50">
        <f t="shared" si="70"/>
        <v>0</v>
      </c>
      <c r="EE91" s="50">
        <f t="shared" si="74"/>
        <v>0</v>
      </c>
      <c r="EF91" s="50"/>
      <c r="EG91" s="106"/>
      <c r="EH91" s="2"/>
      <c r="EJ91" s="64">
        <f t="shared" si="75"/>
        <v>83</v>
      </c>
      <c r="EK91" s="57">
        <f t="shared" si="76"/>
        <v>83.5</v>
      </c>
      <c r="EL91" s="2"/>
      <c r="EM91" s="2"/>
      <c r="EO91" s="33">
        <v>83</v>
      </c>
      <c r="EP91" s="33">
        <v>195.48</v>
      </c>
      <c r="EQ91" s="33">
        <v>199.65</v>
      </c>
      <c r="ER91" s="33">
        <v>22.39</v>
      </c>
      <c r="ES91" s="33">
        <v>30.01</v>
      </c>
      <c r="ET91" s="33">
        <v>142.69999999999999</v>
      </c>
      <c r="EU91" s="33">
        <v>152.04</v>
      </c>
      <c r="EV91" s="33">
        <v>36.299999999999997</v>
      </c>
      <c r="EW91" s="33">
        <v>58.88</v>
      </c>
      <c r="EX91" s="33">
        <v>0</v>
      </c>
      <c r="EY91" s="33">
        <v>0</v>
      </c>
    </row>
    <row r="92" spans="93:155" x14ac:dyDescent="0.45">
      <c r="CO92" s="65">
        <f t="shared" si="71"/>
        <v>168</v>
      </c>
      <c r="CP92" s="114">
        <f t="shared" si="57"/>
        <v>0</v>
      </c>
      <c r="CQ92" s="137">
        <f>VLOOKUP($CO92,  Obsv_Dist!$B$10:$J$111, CQ$5, FALSE)</f>
        <v>0</v>
      </c>
      <c r="CR92" s="114">
        <f t="shared" si="58"/>
        <v>0</v>
      </c>
      <c r="CS92" s="137">
        <f>VLOOKUP($CO92,  Obsv_Dist!$B$10:$J$111, CS$5, FALSE)</f>
        <v>0</v>
      </c>
      <c r="CT92" s="114">
        <f t="shared" si="59"/>
        <v>0</v>
      </c>
      <c r="CU92" s="137">
        <f>VLOOKUP($CO92,  Obsv_Dist!$B$10:$J$111, CU$5, FALSE)</f>
        <v>0</v>
      </c>
      <c r="CV92" s="114">
        <f t="shared" si="60"/>
        <v>0</v>
      </c>
      <c r="CW92" s="137">
        <f>VLOOKUP($CO92,  Obsv_Dist!$B$10:$J$111, CW$5, FALSE)</f>
        <v>0</v>
      </c>
      <c r="CX92" s="114">
        <f t="shared" si="61"/>
        <v>0</v>
      </c>
      <c r="CY92" s="137">
        <f>VLOOKUP($CO92,  Obsv_Dist!$B$10:$J$111, CY$5, FALSE)</f>
        <v>0</v>
      </c>
      <c r="CZ92" s="114">
        <f t="shared" si="62"/>
        <v>0</v>
      </c>
      <c r="DA92" s="137">
        <f>VLOOKUP($CO92,  Obsv_Dist!$B$10:$J$111, DA$5, FALSE)</f>
        <v>0</v>
      </c>
      <c r="DB92" s="114"/>
      <c r="DC92" s="137"/>
      <c r="DD92" s="114"/>
      <c r="DE92" s="137"/>
      <c r="DF92" s="114"/>
      <c r="DG92" s="137"/>
      <c r="DI92" s="64">
        <f t="shared" si="72"/>
        <v>168</v>
      </c>
      <c r="DJ92" s="110">
        <f t="shared" si="80"/>
        <v>0</v>
      </c>
      <c r="DK92" s="110">
        <f t="shared" si="80"/>
        <v>0</v>
      </c>
      <c r="DL92" s="110">
        <f t="shared" si="80"/>
        <v>0</v>
      </c>
      <c r="DM92" s="110">
        <f t="shared" si="80"/>
        <v>0</v>
      </c>
      <c r="DN92" s="110">
        <f t="shared" si="80"/>
        <v>0</v>
      </c>
      <c r="DO92" s="110">
        <f t="shared" si="77"/>
        <v>0</v>
      </c>
      <c r="DP92" s="110">
        <f t="shared" si="78"/>
        <v>0</v>
      </c>
      <c r="DQ92" s="110">
        <f t="shared" si="79"/>
        <v>0</v>
      </c>
      <c r="DR92" s="110"/>
      <c r="DS92" s="113"/>
      <c r="DT92" s="110"/>
      <c r="DV92" s="62">
        <f>Obsv_Dist!B95</f>
        <v>168</v>
      </c>
      <c r="DW92" s="57">
        <f t="shared" si="73"/>
        <v>169</v>
      </c>
      <c r="DX92" s="50">
        <f t="shared" si="64"/>
        <v>0</v>
      </c>
      <c r="DY92" s="50">
        <f t="shared" si="65"/>
        <v>0</v>
      </c>
      <c r="DZ92" s="50">
        <f t="shared" si="66"/>
        <v>0</v>
      </c>
      <c r="EA92" s="50">
        <f t="shared" si="67"/>
        <v>0</v>
      </c>
      <c r="EB92" s="50">
        <f t="shared" si="68"/>
        <v>0</v>
      </c>
      <c r="EC92" s="50">
        <f t="shared" si="69"/>
        <v>0</v>
      </c>
      <c r="ED92" s="50">
        <f t="shared" si="70"/>
        <v>0</v>
      </c>
      <c r="EE92" s="50">
        <f t="shared" si="74"/>
        <v>0</v>
      </c>
      <c r="EF92" s="50"/>
      <c r="EG92" s="106"/>
      <c r="EH92" s="2"/>
      <c r="EJ92" s="64">
        <f t="shared" si="75"/>
        <v>84</v>
      </c>
      <c r="EK92" s="57">
        <f t="shared" si="76"/>
        <v>84.5</v>
      </c>
      <c r="EL92" s="2"/>
      <c r="EM92" s="2"/>
      <c r="EO92" s="33">
        <v>84</v>
      </c>
      <c r="EP92" s="33">
        <v>179.7</v>
      </c>
      <c r="EQ92" s="33">
        <v>182.65</v>
      </c>
      <c r="ER92" s="33">
        <v>21.8</v>
      </c>
      <c r="ES92" s="33">
        <v>23.95</v>
      </c>
      <c r="ET92" s="33">
        <v>106.88</v>
      </c>
      <c r="EU92" s="33">
        <v>102.6</v>
      </c>
      <c r="EV92" s="33">
        <v>39.26</v>
      </c>
      <c r="EW92" s="33">
        <v>47.67</v>
      </c>
      <c r="EX92" s="33">
        <v>0</v>
      </c>
      <c r="EY92" s="33">
        <v>0</v>
      </c>
    </row>
    <row r="93" spans="93:155" x14ac:dyDescent="0.45">
      <c r="CO93" s="65">
        <f t="shared" si="71"/>
        <v>170</v>
      </c>
      <c r="CP93" s="114">
        <f t="shared" si="57"/>
        <v>0</v>
      </c>
      <c r="CQ93" s="137">
        <f>VLOOKUP($CO93,  Obsv_Dist!$B$10:$J$111, CQ$5, FALSE)</f>
        <v>0</v>
      </c>
      <c r="CR93" s="114">
        <f t="shared" si="58"/>
        <v>0</v>
      </c>
      <c r="CS93" s="137">
        <f>VLOOKUP($CO93,  Obsv_Dist!$B$10:$J$111, CS$5, FALSE)</f>
        <v>0</v>
      </c>
      <c r="CT93" s="114">
        <f t="shared" si="59"/>
        <v>0</v>
      </c>
      <c r="CU93" s="137">
        <f>VLOOKUP($CO93,  Obsv_Dist!$B$10:$J$111, CU$5, FALSE)</f>
        <v>0</v>
      </c>
      <c r="CV93" s="114">
        <f t="shared" si="60"/>
        <v>0</v>
      </c>
      <c r="CW93" s="137">
        <f>VLOOKUP($CO93,  Obsv_Dist!$B$10:$J$111, CW$5, FALSE)</f>
        <v>0</v>
      </c>
      <c r="CX93" s="114">
        <f t="shared" si="61"/>
        <v>0</v>
      </c>
      <c r="CY93" s="137">
        <f>VLOOKUP($CO93,  Obsv_Dist!$B$10:$J$111, CY$5, FALSE)</f>
        <v>0</v>
      </c>
      <c r="CZ93" s="114">
        <f t="shared" si="62"/>
        <v>0</v>
      </c>
      <c r="DA93" s="137">
        <f>VLOOKUP($CO93,  Obsv_Dist!$B$10:$J$111, DA$5, FALSE)</f>
        <v>0</v>
      </c>
      <c r="DB93" s="114"/>
      <c r="DC93" s="137"/>
      <c r="DD93" s="114"/>
      <c r="DE93" s="137"/>
      <c r="DF93" s="114"/>
      <c r="DG93" s="137"/>
      <c r="DI93" s="64">
        <f t="shared" si="72"/>
        <v>170</v>
      </c>
      <c r="DJ93" s="110">
        <f t="shared" si="80"/>
        <v>0</v>
      </c>
      <c r="DK93" s="110">
        <f t="shared" si="80"/>
        <v>0</v>
      </c>
      <c r="DL93" s="110">
        <f t="shared" si="80"/>
        <v>0</v>
      </c>
      <c r="DM93" s="110">
        <f t="shared" si="80"/>
        <v>0</v>
      </c>
      <c r="DN93" s="110">
        <f t="shared" si="80"/>
        <v>0</v>
      </c>
      <c r="DO93" s="110">
        <f t="shared" si="77"/>
        <v>0</v>
      </c>
      <c r="DP93" s="110">
        <f t="shared" si="78"/>
        <v>0</v>
      </c>
      <c r="DQ93" s="110">
        <f t="shared" si="79"/>
        <v>0</v>
      </c>
      <c r="DR93" s="110"/>
      <c r="DS93" s="113"/>
      <c r="DT93" s="110"/>
      <c r="DV93" s="62">
        <f>Obsv_Dist!B96</f>
        <v>170</v>
      </c>
      <c r="DW93" s="57">
        <f t="shared" si="73"/>
        <v>171</v>
      </c>
      <c r="DX93" s="50">
        <f t="shared" si="64"/>
        <v>0</v>
      </c>
      <c r="DY93" s="50">
        <f t="shared" si="65"/>
        <v>0</v>
      </c>
      <c r="DZ93" s="50">
        <f t="shared" si="66"/>
        <v>0</v>
      </c>
      <c r="EA93" s="50">
        <f t="shared" si="67"/>
        <v>0</v>
      </c>
      <c r="EB93" s="50">
        <f t="shared" si="68"/>
        <v>0</v>
      </c>
      <c r="EC93" s="50">
        <f t="shared" si="69"/>
        <v>0</v>
      </c>
      <c r="ED93" s="50">
        <f t="shared" si="70"/>
        <v>0</v>
      </c>
      <c r="EE93" s="50">
        <f t="shared" si="74"/>
        <v>0</v>
      </c>
      <c r="EF93" s="50"/>
      <c r="EG93" s="106"/>
      <c r="EH93" s="2"/>
      <c r="EJ93" s="64">
        <f t="shared" si="75"/>
        <v>85</v>
      </c>
      <c r="EK93" s="57">
        <f t="shared" si="76"/>
        <v>85.5</v>
      </c>
      <c r="EL93" s="2"/>
      <c r="EM93" s="2"/>
      <c r="EO93" s="33">
        <v>85</v>
      </c>
      <c r="EP93" s="33">
        <v>158.12</v>
      </c>
      <c r="EQ93" s="33">
        <v>167.28</v>
      </c>
      <c r="ER93" s="33">
        <v>17.8</v>
      </c>
      <c r="ES93" s="33">
        <v>21.18</v>
      </c>
      <c r="ET93" s="33">
        <v>83.5</v>
      </c>
      <c r="EU93" s="33">
        <v>103</v>
      </c>
      <c r="EV93" s="33">
        <v>29.73</v>
      </c>
      <c r="EW93" s="33">
        <v>44.53</v>
      </c>
      <c r="EX93" s="33">
        <v>0</v>
      </c>
      <c r="EY93" s="33">
        <v>0</v>
      </c>
    </row>
    <row r="94" spans="93:155" x14ac:dyDescent="0.45">
      <c r="CO94" s="65">
        <f t="shared" si="71"/>
        <v>172</v>
      </c>
      <c r="CP94" s="114">
        <f t="shared" si="57"/>
        <v>0</v>
      </c>
      <c r="CQ94" s="137">
        <f>VLOOKUP($CO94,  Obsv_Dist!$B$10:$J$111, CQ$5, FALSE)</f>
        <v>0</v>
      </c>
      <c r="CR94" s="114">
        <f t="shared" si="58"/>
        <v>0</v>
      </c>
      <c r="CS94" s="137">
        <f>VLOOKUP($CO94,  Obsv_Dist!$B$10:$J$111, CS$5, FALSE)</f>
        <v>0</v>
      </c>
      <c r="CT94" s="114">
        <f t="shared" si="59"/>
        <v>0</v>
      </c>
      <c r="CU94" s="137">
        <f>VLOOKUP($CO94,  Obsv_Dist!$B$10:$J$111, CU$5, FALSE)</f>
        <v>0</v>
      </c>
      <c r="CV94" s="114">
        <f t="shared" si="60"/>
        <v>0</v>
      </c>
      <c r="CW94" s="137">
        <f>VLOOKUP($CO94,  Obsv_Dist!$B$10:$J$111, CW$5, FALSE)</f>
        <v>0</v>
      </c>
      <c r="CX94" s="114">
        <f t="shared" si="61"/>
        <v>0</v>
      </c>
      <c r="CY94" s="137">
        <f>VLOOKUP($CO94,  Obsv_Dist!$B$10:$J$111, CY$5, FALSE)</f>
        <v>0</v>
      </c>
      <c r="CZ94" s="114">
        <f t="shared" si="62"/>
        <v>0</v>
      </c>
      <c r="DA94" s="137">
        <f>VLOOKUP($CO94,  Obsv_Dist!$B$10:$J$111, DA$5, FALSE)</f>
        <v>0</v>
      </c>
      <c r="DB94" s="114"/>
      <c r="DC94" s="137"/>
      <c r="DD94" s="114"/>
      <c r="DE94" s="137"/>
      <c r="DF94" s="114"/>
      <c r="DG94" s="137"/>
      <c r="DI94" s="64">
        <f t="shared" si="72"/>
        <v>172</v>
      </c>
      <c r="DJ94" s="110">
        <f t="shared" si="80"/>
        <v>0</v>
      </c>
      <c r="DK94" s="110">
        <f t="shared" si="80"/>
        <v>0</v>
      </c>
      <c r="DL94" s="110">
        <f t="shared" si="80"/>
        <v>0</v>
      </c>
      <c r="DM94" s="110">
        <f t="shared" si="80"/>
        <v>0</v>
      </c>
      <c r="DN94" s="110">
        <f t="shared" si="80"/>
        <v>0</v>
      </c>
      <c r="DO94" s="110">
        <f t="shared" si="77"/>
        <v>0</v>
      </c>
      <c r="DP94" s="110">
        <f t="shared" si="78"/>
        <v>0</v>
      </c>
      <c r="DQ94" s="110">
        <f t="shared" si="79"/>
        <v>0</v>
      </c>
      <c r="DR94" s="110"/>
      <c r="DS94" s="113"/>
      <c r="DT94" s="110"/>
      <c r="DV94" s="62">
        <f>Obsv_Dist!B97</f>
        <v>172</v>
      </c>
      <c r="DW94" s="57">
        <f t="shared" si="73"/>
        <v>173</v>
      </c>
      <c r="DX94" s="50">
        <f t="shared" si="64"/>
        <v>0</v>
      </c>
      <c r="DY94" s="50">
        <f t="shared" si="65"/>
        <v>0</v>
      </c>
      <c r="DZ94" s="50">
        <f t="shared" si="66"/>
        <v>0</v>
      </c>
      <c r="EA94" s="50">
        <f t="shared" si="67"/>
        <v>0</v>
      </c>
      <c r="EB94" s="50">
        <f t="shared" si="68"/>
        <v>0</v>
      </c>
      <c r="EC94" s="50">
        <f t="shared" si="69"/>
        <v>0</v>
      </c>
      <c r="ED94" s="50">
        <f t="shared" si="70"/>
        <v>0</v>
      </c>
      <c r="EE94" s="50">
        <f t="shared" si="74"/>
        <v>0</v>
      </c>
      <c r="EF94" s="50"/>
      <c r="EG94" s="106"/>
      <c r="EH94" s="2"/>
      <c r="EJ94" s="64">
        <f t="shared" si="75"/>
        <v>86</v>
      </c>
      <c r="EK94" s="57">
        <f t="shared" si="76"/>
        <v>86.5</v>
      </c>
      <c r="EL94" s="2"/>
      <c r="EM94" s="2"/>
      <c r="EO94" s="33">
        <v>86</v>
      </c>
      <c r="EP94" s="33">
        <v>148.66999999999999</v>
      </c>
      <c r="EQ94" s="33">
        <v>154.4</v>
      </c>
      <c r="ER94" s="33">
        <v>19.52</v>
      </c>
      <c r="ES94" s="33">
        <v>27.88</v>
      </c>
      <c r="ET94" s="33">
        <v>93.23</v>
      </c>
      <c r="EU94" s="33">
        <v>94.97</v>
      </c>
      <c r="EV94" s="33">
        <v>32.729999999999997</v>
      </c>
      <c r="EW94" s="33">
        <v>58.65</v>
      </c>
      <c r="EX94" s="33">
        <v>0</v>
      </c>
      <c r="EY94" s="33">
        <v>0</v>
      </c>
    </row>
    <row r="95" spans="93:155" x14ac:dyDescent="0.45">
      <c r="CO95" s="65">
        <f t="shared" si="71"/>
        <v>174</v>
      </c>
      <c r="CP95" s="114">
        <f t="shared" si="57"/>
        <v>0</v>
      </c>
      <c r="CQ95" s="137">
        <f>VLOOKUP($CO95,  Obsv_Dist!$B$10:$J$111, CQ$5, FALSE)</f>
        <v>0</v>
      </c>
      <c r="CR95" s="114">
        <f t="shared" si="58"/>
        <v>0</v>
      </c>
      <c r="CS95" s="137">
        <f>VLOOKUP($CO95,  Obsv_Dist!$B$10:$J$111, CS$5, FALSE)</f>
        <v>0</v>
      </c>
      <c r="CT95" s="114">
        <f t="shared" si="59"/>
        <v>0</v>
      </c>
      <c r="CU95" s="137">
        <f>VLOOKUP($CO95,  Obsv_Dist!$B$10:$J$111, CU$5, FALSE)</f>
        <v>0</v>
      </c>
      <c r="CV95" s="114">
        <f t="shared" si="60"/>
        <v>0</v>
      </c>
      <c r="CW95" s="137">
        <f>VLOOKUP($CO95,  Obsv_Dist!$B$10:$J$111, CW$5, FALSE)</f>
        <v>0</v>
      </c>
      <c r="CX95" s="114">
        <f t="shared" si="61"/>
        <v>0</v>
      </c>
      <c r="CY95" s="137">
        <f>VLOOKUP($CO95,  Obsv_Dist!$B$10:$J$111, CY$5, FALSE)</f>
        <v>0</v>
      </c>
      <c r="CZ95" s="114">
        <f t="shared" si="62"/>
        <v>0</v>
      </c>
      <c r="DA95" s="137">
        <f>VLOOKUP($CO95,  Obsv_Dist!$B$10:$J$111, DA$5, FALSE)</f>
        <v>0</v>
      </c>
      <c r="DB95" s="114"/>
      <c r="DC95" s="137"/>
      <c r="DD95" s="114"/>
      <c r="DE95" s="137"/>
      <c r="DF95" s="114"/>
      <c r="DG95" s="137"/>
      <c r="DI95" s="64">
        <f t="shared" si="72"/>
        <v>174</v>
      </c>
      <c r="DJ95" s="110">
        <f t="shared" si="80"/>
        <v>0</v>
      </c>
      <c r="DK95" s="110">
        <f t="shared" si="80"/>
        <v>0</v>
      </c>
      <c r="DL95" s="110">
        <f t="shared" si="80"/>
        <v>0</v>
      </c>
      <c r="DM95" s="110">
        <f t="shared" si="80"/>
        <v>0</v>
      </c>
      <c r="DN95" s="110">
        <f t="shared" si="80"/>
        <v>0</v>
      </c>
      <c r="DO95" s="110">
        <f t="shared" si="77"/>
        <v>0</v>
      </c>
      <c r="DP95" s="110">
        <f t="shared" si="78"/>
        <v>0</v>
      </c>
      <c r="DQ95" s="110">
        <f t="shared" si="79"/>
        <v>0</v>
      </c>
      <c r="DR95" s="110"/>
      <c r="DS95" s="113"/>
      <c r="DT95" s="110"/>
      <c r="DV95" s="62">
        <f>Obsv_Dist!B98</f>
        <v>174</v>
      </c>
      <c r="DW95" s="57">
        <f t="shared" si="73"/>
        <v>175</v>
      </c>
      <c r="DX95" s="50">
        <f t="shared" si="64"/>
        <v>0</v>
      </c>
      <c r="DY95" s="50">
        <f t="shared" si="65"/>
        <v>0</v>
      </c>
      <c r="DZ95" s="50">
        <f t="shared" si="66"/>
        <v>0</v>
      </c>
      <c r="EA95" s="50">
        <f t="shared" si="67"/>
        <v>0</v>
      </c>
      <c r="EB95" s="50">
        <f t="shared" si="68"/>
        <v>0</v>
      </c>
      <c r="EC95" s="50">
        <f t="shared" si="69"/>
        <v>0</v>
      </c>
      <c r="ED95" s="50">
        <f t="shared" si="70"/>
        <v>0</v>
      </c>
      <c r="EE95" s="50">
        <f t="shared" si="74"/>
        <v>0</v>
      </c>
      <c r="EF95" s="50"/>
      <c r="EG95" s="106"/>
      <c r="EH95" s="2"/>
      <c r="EJ95" s="64">
        <f t="shared" si="75"/>
        <v>87</v>
      </c>
      <c r="EK95" s="57">
        <f t="shared" si="76"/>
        <v>87.5</v>
      </c>
      <c r="EL95" s="2"/>
      <c r="EM95" s="2"/>
      <c r="EO95" s="33">
        <v>87</v>
      </c>
      <c r="EP95" s="33">
        <v>158.36000000000001</v>
      </c>
      <c r="EQ95" s="33">
        <v>153.26</v>
      </c>
      <c r="ER95" s="33">
        <v>21.35</v>
      </c>
      <c r="ES95" s="33">
        <v>26.86</v>
      </c>
      <c r="ET95" s="33">
        <v>92.78</v>
      </c>
      <c r="EU95" s="33">
        <v>89.97</v>
      </c>
      <c r="EV95" s="33">
        <v>33.979999999999997</v>
      </c>
      <c r="EW95" s="33">
        <v>55.54</v>
      </c>
      <c r="EX95" s="33">
        <v>0</v>
      </c>
      <c r="EY95" s="33">
        <v>0</v>
      </c>
    </row>
    <row r="96" spans="93:155" x14ac:dyDescent="0.45">
      <c r="CO96" s="65">
        <f t="shared" si="71"/>
        <v>176</v>
      </c>
      <c r="CP96" s="114">
        <f t="shared" si="57"/>
        <v>0</v>
      </c>
      <c r="CQ96" s="137">
        <f>VLOOKUP($CO96,  Obsv_Dist!$B$10:$J$111, CQ$5, FALSE)</f>
        <v>0</v>
      </c>
      <c r="CR96" s="114">
        <f t="shared" si="58"/>
        <v>0</v>
      </c>
      <c r="CS96" s="137">
        <f>VLOOKUP($CO96,  Obsv_Dist!$B$10:$J$111, CS$5, FALSE)</f>
        <v>0</v>
      </c>
      <c r="CT96" s="114">
        <f t="shared" si="59"/>
        <v>0</v>
      </c>
      <c r="CU96" s="137">
        <f>VLOOKUP($CO96,  Obsv_Dist!$B$10:$J$111, CU$5, FALSE)</f>
        <v>0</v>
      </c>
      <c r="CV96" s="114">
        <f t="shared" si="60"/>
        <v>0</v>
      </c>
      <c r="CW96" s="137">
        <f>VLOOKUP($CO96,  Obsv_Dist!$B$10:$J$111, CW$5, FALSE)</f>
        <v>0</v>
      </c>
      <c r="CX96" s="114">
        <f t="shared" si="61"/>
        <v>0</v>
      </c>
      <c r="CY96" s="137">
        <f>VLOOKUP($CO96,  Obsv_Dist!$B$10:$J$111, CY$5, FALSE)</f>
        <v>0</v>
      </c>
      <c r="CZ96" s="114">
        <f t="shared" si="62"/>
        <v>0</v>
      </c>
      <c r="DA96" s="137">
        <f>VLOOKUP($CO96,  Obsv_Dist!$B$10:$J$111, DA$5, FALSE)</f>
        <v>0</v>
      </c>
      <c r="DB96" s="114"/>
      <c r="DC96" s="137"/>
      <c r="DD96" s="114"/>
      <c r="DE96" s="137"/>
      <c r="DF96" s="114"/>
      <c r="DG96" s="137"/>
      <c r="DI96" s="64">
        <f t="shared" si="72"/>
        <v>176</v>
      </c>
      <c r="DJ96" s="110">
        <f t="shared" si="80"/>
        <v>0</v>
      </c>
      <c r="DK96" s="110">
        <f t="shared" si="80"/>
        <v>0</v>
      </c>
      <c r="DL96" s="110">
        <f t="shared" si="80"/>
        <v>0</v>
      </c>
      <c r="DM96" s="110">
        <f t="shared" si="80"/>
        <v>0</v>
      </c>
      <c r="DN96" s="110">
        <f t="shared" si="80"/>
        <v>0</v>
      </c>
      <c r="DO96" s="110">
        <f t="shared" si="77"/>
        <v>0</v>
      </c>
      <c r="DP96" s="110">
        <f t="shared" si="78"/>
        <v>0</v>
      </c>
      <c r="DQ96" s="110">
        <f t="shared" si="79"/>
        <v>0</v>
      </c>
      <c r="DR96" s="110"/>
      <c r="DS96" s="113"/>
      <c r="DT96" s="110"/>
      <c r="DV96" s="62">
        <f>Obsv_Dist!B99</f>
        <v>176</v>
      </c>
      <c r="DW96" s="57">
        <f t="shared" si="73"/>
        <v>177</v>
      </c>
      <c r="DX96" s="50">
        <f t="shared" si="64"/>
        <v>0</v>
      </c>
      <c r="DY96" s="50">
        <f t="shared" si="65"/>
        <v>0</v>
      </c>
      <c r="DZ96" s="50">
        <f t="shared" si="66"/>
        <v>0</v>
      </c>
      <c r="EA96" s="50">
        <f t="shared" si="67"/>
        <v>0</v>
      </c>
      <c r="EB96" s="50">
        <f t="shared" si="68"/>
        <v>0</v>
      </c>
      <c r="EC96" s="50">
        <f t="shared" si="69"/>
        <v>0</v>
      </c>
      <c r="ED96" s="50">
        <f t="shared" si="70"/>
        <v>0</v>
      </c>
      <c r="EE96" s="50">
        <f t="shared" si="74"/>
        <v>0</v>
      </c>
      <c r="EF96" s="50"/>
      <c r="EG96" s="106"/>
      <c r="EH96" s="2"/>
      <c r="EJ96" s="64">
        <f t="shared" si="75"/>
        <v>88</v>
      </c>
      <c r="EK96" s="57">
        <f t="shared" si="76"/>
        <v>88.5</v>
      </c>
      <c r="EL96" s="2"/>
      <c r="EM96" s="2"/>
      <c r="EO96" s="33">
        <v>88</v>
      </c>
      <c r="EP96" s="33">
        <v>148.51</v>
      </c>
      <c r="EQ96" s="33">
        <v>157.86000000000001</v>
      </c>
      <c r="ER96" s="33">
        <v>21.05</v>
      </c>
      <c r="ES96" s="33">
        <v>23.76</v>
      </c>
      <c r="ET96" s="33">
        <v>92.17</v>
      </c>
      <c r="EU96" s="33">
        <v>102.57</v>
      </c>
      <c r="EV96" s="33">
        <v>36.049999999999997</v>
      </c>
      <c r="EW96" s="33">
        <v>50.76</v>
      </c>
      <c r="EX96" s="33">
        <v>0</v>
      </c>
      <c r="EY96" s="33">
        <v>0</v>
      </c>
    </row>
    <row r="97" spans="93:155" x14ac:dyDescent="0.45">
      <c r="CO97" s="65">
        <f t="shared" si="71"/>
        <v>178</v>
      </c>
      <c r="CP97" s="114">
        <f t="shared" si="57"/>
        <v>0</v>
      </c>
      <c r="CQ97" s="137">
        <f>VLOOKUP($CO97,  Obsv_Dist!$B$10:$J$111, CQ$5, FALSE)</f>
        <v>0</v>
      </c>
      <c r="CR97" s="114">
        <f t="shared" si="58"/>
        <v>0</v>
      </c>
      <c r="CS97" s="137">
        <f>VLOOKUP($CO97,  Obsv_Dist!$B$10:$J$111, CS$5, FALSE)</f>
        <v>0</v>
      </c>
      <c r="CT97" s="114">
        <f t="shared" si="59"/>
        <v>0</v>
      </c>
      <c r="CU97" s="137">
        <f>VLOOKUP($CO97,  Obsv_Dist!$B$10:$J$111, CU$5, FALSE)</f>
        <v>0</v>
      </c>
      <c r="CV97" s="114">
        <f t="shared" si="60"/>
        <v>0</v>
      </c>
      <c r="CW97" s="137">
        <f>VLOOKUP($CO97,  Obsv_Dist!$B$10:$J$111, CW$5, FALSE)</f>
        <v>0</v>
      </c>
      <c r="CX97" s="114">
        <f t="shared" si="61"/>
        <v>0</v>
      </c>
      <c r="CY97" s="137">
        <f>VLOOKUP($CO97,  Obsv_Dist!$B$10:$J$111, CY$5, FALSE)</f>
        <v>0</v>
      </c>
      <c r="CZ97" s="114">
        <f t="shared" si="62"/>
        <v>0</v>
      </c>
      <c r="DA97" s="137">
        <f>VLOOKUP($CO97,  Obsv_Dist!$B$10:$J$111, DA$5, FALSE)</f>
        <v>0</v>
      </c>
      <c r="DB97" s="114"/>
      <c r="DC97" s="137"/>
      <c r="DD97" s="114"/>
      <c r="DE97" s="137"/>
      <c r="DF97" s="114"/>
      <c r="DG97" s="137"/>
      <c r="DI97" s="64">
        <f t="shared" si="72"/>
        <v>178</v>
      </c>
      <c r="DJ97" s="110">
        <f t="shared" si="80"/>
        <v>0</v>
      </c>
      <c r="DK97" s="110">
        <f t="shared" si="80"/>
        <v>0</v>
      </c>
      <c r="DL97" s="110">
        <f t="shared" si="80"/>
        <v>0</v>
      </c>
      <c r="DM97" s="110">
        <f t="shared" si="80"/>
        <v>0</v>
      </c>
      <c r="DN97" s="110">
        <f t="shared" si="80"/>
        <v>0</v>
      </c>
      <c r="DO97" s="110">
        <f t="shared" si="77"/>
        <v>0</v>
      </c>
      <c r="DP97" s="110">
        <f t="shared" si="78"/>
        <v>0</v>
      </c>
      <c r="DQ97" s="110">
        <f t="shared" si="79"/>
        <v>0</v>
      </c>
      <c r="DR97" s="110"/>
      <c r="DS97" s="113"/>
      <c r="DT97" s="110"/>
      <c r="DV97" s="62">
        <f>Obsv_Dist!B100</f>
        <v>178</v>
      </c>
      <c r="DW97" s="57">
        <f t="shared" si="73"/>
        <v>179</v>
      </c>
      <c r="DX97" s="50">
        <f t="shared" si="64"/>
        <v>0</v>
      </c>
      <c r="DY97" s="50">
        <f t="shared" si="65"/>
        <v>0</v>
      </c>
      <c r="DZ97" s="50">
        <f t="shared" si="66"/>
        <v>0</v>
      </c>
      <c r="EA97" s="50">
        <f t="shared" si="67"/>
        <v>0</v>
      </c>
      <c r="EB97" s="50">
        <f t="shared" si="68"/>
        <v>0</v>
      </c>
      <c r="EC97" s="50">
        <f t="shared" si="69"/>
        <v>0</v>
      </c>
      <c r="ED97" s="50">
        <f t="shared" si="70"/>
        <v>0</v>
      </c>
      <c r="EE97" s="50">
        <f t="shared" si="74"/>
        <v>0</v>
      </c>
      <c r="EF97" s="50"/>
      <c r="EG97" s="106"/>
      <c r="EH97" s="2"/>
      <c r="EJ97" s="64">
        <f t="shared" si="75"/>
        <v>89</v>
      </c>
      <c r="EK97" s="57">
        <f t="shared" si="76"/>
        <v>89.5</v>
      </c>
      <c r="EL97" s="2"/>
      <c r="EM97" s="2"/>
      <c r="EO97" s="33">
        <v>89</v>
      </c>
      <c r="EP97" s="33">
        <v>154.57</v>
      </c>
      <c r="EQ97" s="33">
        <v>147.78</v>
      </c>
      <c r="ER97" s="33">
        <v>17.309999999999999</v>
      </c>
      <c r="ES97" s="33">
        <v>20.47</v>
      </c>
      <c r="ET97" s="33">
        <v>101.78</v>
      </c>
      <c r="EU97" s="33">
        <v>89.02</v>
      </c>
      <c r="EV97" s="33">
        <v>30.61</v>
      </c>
      <c r="EW97" s="33">
        <v>46.26</v>
      </c>
      <c r="EX97" s="33">
        <v>0</v>
      </c>
      <c r="EY97" s="33">
        <v>0</v>
      </c>
    </row>
    <row r="98" spans="93:155" x14ac:dyDescent="0.45">
      <c r="CO98" s="65">
        <f t="shared" si="71"/>
        <v>180</v>
      </c>
      <c r="CP98" s="114">
        <f t="shared" si="57"/>
        <v>0</v>
      </c>
      <c r="CQ98" s="137">
        <f>VLOOKUP($CO98,  Obsv_Dist!$B$10:$J$111, CQ$5, FALSE)</f>
        <v>0</v>
      </c>
      <c r="CR98" s="114">
        <f t="shared" si="58"/>
        <v>0</v>
      </c>
      <c r="CS98" s="137">
        <f>VLOOKUP($CO98,  Obsv_Dist!$B$10:$J$111, CS$5, FALSE)</f>
        <v>0</v>
      </c>
      <c r="CT98" s="114">
        <f t="shared" si="59"/>
        <v>0</v>
      </c>
      <c r="CU98" s="137">
        <f>VLOOKUP($CO98,  Obsv_Dist!$B$10:$J$111, CU$5, FALSE)</f>
        <v>0</v>
      </c>
      <c r="CV98" s="114">
        <f t="shared" si="60"/>
        <v>0</v>
      </c>
      <c r="CW98" s="137">
        <f>VLOOKUP($CO98,  Obsv_Dist!$B$10:$J$111, CW$5, FALSE)</f>
        <v>0</v>
      </c>
      <c r="CX98" s="114">
        <f t="shared" si="61"/>
        <v>0</v>
      </c>
      <c r="CY98" s="137">
        <f>VLOOKUP($CO98,  Obsv_Dist!$B$10:$J$111, CY$5, FALSE)</f>
        <v>0</v>
      </c>
      <c r="CZ98" s="114">
        <f t="shared" si="62"/>
        <v>0</v>
      </c>
      <c r="DA98" s="137">
        <f>VLOOKUP($CO98,  Obsv_Dist!$B$10:$J$111, DA$5, FALSE)</f>
        <v>0</v>
      </c>
      <c r="DB98" s="114"/>
      <c r="DC98" s="137"/>
      <c r="DD98" s="114"/>
      <c r="DE98" s="137"/>
      <c r="DF98" s="114"/>
      <c r="DG98" s="137"/>
      <c r="DI98" s="64">
        <f t="shared" si="72"/>
        <v>180</v>
      </c>
      <c r="DJ98" s="110">
        <f t="shared" si="80"/>
        <v>0</v>
      </c>
      <c r="DK98" s="110">
        <f t="shared" si="80"/>
        <v>0</v>
      </c>
      <c r="DL98" s="110">
        <f t="shared" si="80"/>
        <v>0</v>
      </c>
      <c r="DM98" s="110">
        <f t="shared" si="80"/>
        <v>0</v>
      </c>
      <c r="DN98" s="110">
        <f t="shared" si="80"/>
        <v>0</v>
      </c>
      <c r="DO98" s="110">
        <f t="shared" si="77"/>
        <v>0</v>
      </c>
      <c r="DP98" s="110">
        <f t="shared" si="78"/>
        <v>0</v>
      </c>
      <c r="DQ98" s="110">
        <f t="shared" si="79"/>
        <v>0</v>
      </c>
      <c r="DR98" s="110"/>
      <c r="DS98" s="113"/>
      <c r="DT98" s="110"/>
      <c r="DV98" s="62">
        <f>Obsv_Dist!B101</f>
        <v>180</v>
      </c>
      <c r="DW98" s="57">
        <f t="shared" si="73"/>
        <v>181</v>
      </c>
      <c r="DX98" s="50">
        <f t="shared" si="64"/>
        <v>0</v>
      </c>
      <c r="DY98" s="50">
        <f t="shared" si="65"/>
        <v>0</v>
      </c>
      <c r="DZ98" s="50">
        <f t="shared" si="66"/>
        <v>0</v>
      </c>
      <c r="EA98" s="50">
        <f t="shared" si="67"/>
        <v>0</v>
      </c>
      <c r="EB98" s="50">
        <f t="shared" si="68"/>
        <v>0</v>
      </c>
      <c r="EC98" s="50">
        <f t="shared" si="69"/>
        <v>0</v>
      </c>
      <c r="ED98" s="50">
        <f t="shared" si="70"/>
        <v>0</v>
      </c>
      <c r="EE98" s="50">
        <f t="shared" si="74"/>
        <v>0</v>
      </c>
      <c r="EF98" s="50"/>
      <c r="EG98" s="106"/>
      <c r="EH98" s="2"/>
      <c r="EJ98" s="64">
        <f t="shared" si="75"/>
        <v>90</v>
      </c>
      <c r="EK98" s="57">
        <f t="shared" si="76"/>
        <v>90.5</v>
      </c>
      <c r="EL98" s="2"/>
      <c r="EM98" s="2"/>
      <c r="EO98" s="33">
        <v>90</v>
      </c>
      <c r="EP98" s="33">
        <v>136.58000000000001</v>
      </c>
      <c r="EQ98" s="33">
        <v>144.02000000000001</v>
      </c>
      <c r="ER98" s="33">
        <v>20.02</v>
      </c>
      <c r="ES98" s="33">
        <v>28.7</v>
      </c>
      <c r="ET98" s="33">
        <v>85.45</v>
      </c>
      <c r="EU98" s="33">
        <v>90.93</v>
      </c>
      <c r="EV98" s="33">
        <v>31.57</v>
      </c>
      <c r="EW98" s="33">
        <v>67.45</v>
      </c>
      <c r="EX98" s="33">
        <v>0</v>
      </c>
      <c r="EY98" s="33">
        <v>0</v>
      </c>
    </row>
    <row r="99" spans="93:155" x14ac:dyDescent="0.45">
      <c r="CO99" s="65">
        <f t="shared" si="71"/>
        <v>182</v>
      </c>
      <c r="CP99" s="114">
        <f t="shared" si="57"/>
        <v>0</v>
      </c>
      <c r="CQ99" s="137">
        <f>VLOOKUP($CO99,  Obsv_Dist!$B$10:$J$111, CQ$5, FALSE)</f>
        <v>0</v>
      </c>
      <c r="CR99" s="114">
        <f t="shared" si="58"/>
        <v>0</v>
      </c>
      <c r="CS99" s="137">
        <f>VLOOKUP($CO99,  Obsv_Dist!$B$10:$J$111, CS$5, FALSE)</f>
        <v>0</v>
      </c>
      <c r="CT99" s="114">
        <f t="shared" si="59"/>
        <v>0</v>
      </c>
      <c r="CU99" s="137">
        <f>VLOOKUP($CO99,  Obsv_Dist!$B$10:$J$111, CU$5, FALSE)</f>
        <v>0</v>
      </c>
      <c r="CV99" s="114">
        <f t="shared" si="60"/>
        <v>0</v>
      </c>
      <c r="CW99" s="137">
        <f>VLOOKUP($CO99,  Obsv_Dist!$B$10:$J$111, CW$5, FALSE)</f>
        <v>0</v>
      </c>
      <c r="CX99" s="114">
        <f t="shared" si="61"/>
        <v>0</v>
      </c>
      <c r="CY99" s="137">
        <f>VLOOKUP($CO99,  Obsv_Dist!$B$10:$J$111, CY$5, FALSE)</f>
        <v>0</v>
      </c>
      <c r="CZ99" s="114">
        <f t="shared" si="62"/>
        <v>0</v>
      </c>
      <c r="DA99" s="137">
        <f>VLOOKUP($CO99,  Obsv_Dist!$B$10:$J$111, DA$5, FALSE)</f>
        <v>0</v>
      </c>
      <c r="DB99" s="114"/>
      <c r="DC99" s="137"/>
      <c r="DD99" s="114"/>
      <c r="DE99" s="137"/>
      <c r="DF99" s="114"/>
      <c r="DG99" s="137"/>
      <c r="DI99" s="64">
        <f t="shared" si="72"/>
        <v>182</v>
      </c>
      <c r="DJ99" s="110">
        <f t="shared" si="80"/>
        <v>0</v>
      </c>
      <c r="DK99" s="110">
        <f t="shared" si="80"/>
        <v>0</v>
      </c>
      <c r="DL99" s="110">
        <f t="shared" si="80"/>
        <v>0</v>
      </c>
      <c r="DM99" s="110">
        <f t="shared" si="80"/>
        <v>0</v>
      </c>
      <c r="DN99" s="110">
        <f t="shared" si="80"/>
        <v>0</v>
      </c>
      <c r="DO99" s="110">
        <f t="shared" si="77"/>
        <v>0</v>
      </c>
      <c r="DP99" s="110">
        <f t="shared" si="78"/>
        <v>0</v>
      </c>
      <c r="DQ99" s="110">
        <f t="shared" si="79"/>
        <v>0</v>
      </c>
      <c r="DR99" s="110"/>
      <c r="DS99" s="113"/>
      <c r="DT99" s="110"/>
      <c r="DV99" s="62">
        <f>Obsv_Dist!B102</f>
        <v>182</v>
      </c>
      <c r="DW99" s="57">
        <f t="shared" si="73"/>
        <v>183</v>
      </c>
      <c r="DX99" s="50">
        <f t="shared" si="64"/>
        <v>0</v>
      </c>
      <c r="DY99" s="50">
        <f t="shared" si="65"/>
        <v>0</v>
      </c>
      <c r="DZ99" s="50">
        <f t="shared" si="66"/>
        <v>0</v>
      </c>
      <c r="EA99" s="50">
        <f t="shared" si="67"/>
        <v>0</v>
      </c>
      <c r="EB99" s="50">
        <f t="shared" si="68"/>
        <v>0</v>
      </c>
      <c r="EC99" s="50">
        <f t="shared" si="69"/>
        <v>0</v>
      </c>
      <c r="ED99" s="50">
        <f t="shared" si="70"/>
        <v>0</v>
      </c>
      <c r="EE99" s="50">
        <f t="shared" si="74"/>
        <v>0</v>
      </c>
      <c r="EF99" s="50"/>
      <c r="EG99" s="106"/>
      <c r="EH99" s="2"/>
      <c r="EJ99" s="64">
        <f t="shared" si="75"/>
        <v>91</v>
      </c>
      <c r="EK99" s="57">
        <f t="shared" si="76"/>
        <v>91.5</v>
      </c>
      <c r="EL99" s="2"/>
      <c r="EM99" s="2"/>
      <c r="EO99" s="33">
        <v>91</v>
      </c>
      <c r="EP99" s="33">
        <v>176.78</v>
      </c>
      <c r="EQ99" s="33">
        <v>167.42</v>
      </c>
      <c r="ER99" s="33">
        <v>18.43</v>
      </c>
      <c r="ES99" s="33">
        <v>29.48</v>
      </c>
      <c r="ET99" s="33">
        <v>87.58</v>
      </c>
      <c r="EU99" s="33">
        <v>91.96</v>
      </c>
      <c r="EV99" s="33">
        <v>32.81</v>
      </c>
      <c r="EW99" s="33">
        <v>57.27</v>
      </c>
      <c r="EX99" s="33">
        <v>0</v>
      </c>
      <c r="EY99" s="33">
        <v>0</v>
      </c>
    </row>
    <row r="100" spans="93:155" x14ac:dyDescent="0.45">
      <c r="CO100" s="65">
        <f t="shared" si="71"/>
        <v>184</v>
      </c>
      <c r="CP100" s="114">
        <f t="shared" si="57"/>
        <v>0</v>
      </c>
      <c r="CQ100" s="137">
        <f>VLOOKUP($CO100,  Obsv_Dist!$B$10:$J$111, CQ$5, FALSE)</f>
        <v>0</v>
      </c>
      <c r="CR100" s="114">
        <f t="shared" si="58"/>
        <v>0</v>
      </c>
      <c r="CS100" s="137">
        <f>VLOOKUP($CO100,  Obsv_Dist!$B$10:$J$111, CS$5, FALSE)</f>
        <v>0</v>
      </c>
      <c r="CT100" s="114">
        <f t="shared" si="59"/>
        <v>0</v>
      </c>
      <c r="CU100" s="137">
        <f>VLOOKUP($CO100,  Obsv_Dist!$B$10:$J$111, CU$5, FALSE)</f>
        <v>0</v>
      </c>
      <c r="CV100" s="114">
        <f t="shared" si="60"/>
        <v>0</v>
      </c>
      <c r="CW100" s="137">
        <f>VLOOKUP($CO100,  Obsv_Dist!$B$10:$J$111, CW$5, FALSE)</f>
        <v>0</v>
      </c>
      <c r="CX100" s="114">
        <f t="shared" si="61"/>
        <v>0</v>
      </c>
      <c r="CY100" s="137">
        <f>VLOOKUP($CO100,  Obsv_Dist!$B$10:$J$111, CY$5, FALSE)</f>
        <v>0</v>
      </c>
      <c r="CZ100" s="114">
        <f t="shared" si="62"/>
        <v>0</v>
      </c>
      <c r="DA100" s="137">
        <f>VLOOKUP($CO100,  Obsv_Dist!$B$10:$J$111, DA$5, FALSE)</f>
        <v>0</v>
      </c>
      <c r="DB100" s="114"/>
      <c r="DC100" s="137"/>
      <c r="DD100" s="114"/>
      <c r="DE100" s="137"/>
      <c r="DF100" s="114"/>
      <c r="DG100" s="137"/>
      <c r="DI100" s="64">
        <f t="shared" si="72"/>
        <v>184</v>
      </c>
      <c r="DJ100" s="110">
        <f t="shared" si="80"/>
        <v>0</v>
      </c>
      <c r="DK100" s="110">
        <f t="shared" si="80"/>
        <v>0</v>
      </c>
      <c r="DL100" s="110">
        <f t="shared" si="80"/>
        <v>0</v>
      </c>
      <c r="DM100" s="110">
        <f t="shared" si="80"/>
        <v>0</v>
      </c>
      <c r="DN100" s="110">
        <f t="shared" si="80"/>
        <v>0</v>
      </c>
      <c r="DO100" s="110">
        <f t="shared" si="77"/>
        <v>0</v>
      </c>
      <c r="DP100" s="110">
        <f t="shared" si="78"/>
        <v>0</v>
      </c>
      <c r="DQ100" s="110">
        <f t="shared" si="79"/>
        <v>0</v>
      </c>
      <c r="DR100" s="110"/>
      <c r="DS100" s="113"/>
      <c r="DT100" s="110"/>
      <c r="DV100" s="62">
        <f>Obsv_Dist!B103</f>
        <v>184</v>
      </c>
      <c r="DW100" s="57">
        <f t="shared" si="73"/>
        <v>185</v>
      </c>
      <c r="DX100" s="50">
        <f t="shared" si="64"/>
        <v>0</v>
      </c>
      <c r="DY100" s="50">
        <f t="shared" si="65"/>
        <v>0</v>
      </c>
      <c r="DZ100" s="50">
        <f t="shared" si="66"/>
        <v>0</v>
      </c>
      <c r="EA100" s="50">
        <f t="shared" si="67"/>
        <v>0</v>
      </c>
      <c r="EB100" s="50">
        <f t="shared" si="68"/>
        <v>0</v>
      </c>
      <c r="EC100" s="50">
        <f t="shared" si="69"/>
        <v>0</v>
      </c>
      <c r="ED100" s="50">
        <f t="shared" si="70"/>
        <v>0</v>
      </c>
      <c r="EE100" s="50">
        <f t="shared" si="74"/>
        <v>0</v>
      </c>
      <c r="EF100" s="50"/>
      <c r="EG100" s="106"/>
      <c r="EH100" s="2"/>
      <c r="EJ100" s="64">
        <f t="shared" si="75"/>
        <v>92</v>
      </c>
      <c r="EK100" s="57">
        <f t="shared" si="76"/>
        <v>92.5</v>
      </c>
      <c r="EL100" s="2"/>
      <c r="EM100" s="2"/>
      <c r="EO100" s="33">
        <v>92</v>
      </c>
      <c r="EP100" s="33">
        <v>171.05</v>
      </c>
      <c r="EQ100" s="33">
        <v>175.93</v>
      </c>
      <c r="ER100" s="33">
        <v>20.37</v>
      </c>
      <c r="ES100" s="33">
        <v>24.02</v>
      </c>
      <c r="ET100" s="33">
        <v>98.51</v>
      </c>
      <c r="EU100" s="33">
        <v>93.53</v>
      </c>
      <c r="EV100" s="33">
        <v>34.130000000000003</v>
      </c>
      <c r="EW100" s="33">
        <v>53.38</v>
      </c>
      <c r="EX100" s="33">
        <v>0</v>
      </c>
      <c r="EY100" s="33">
        <v>0</v>
      </c>
    </row>
    <row r="101" spans="93:155" x14ac:dyDescent="0.45">
      <c r="CO101" s="65">
        <f t="shared" si="71"/>
        <v>186</v>
      </c>
      <c r="CP101" s="114">
        <f t="shared" si="57"/>
        <v>0</v>
      </c>
      <c r="CQ101" s="137">
        <f>VLOOKUP($CO101,  Obsv_Dist!$B$10:$J$111, CQ$5, FALSE)</f>
        <v>0</v>
      </c>
      <c r="CR101" s="114">
        <f t="shared" si="58"/>
        <v>0</v>
      </c>
      <c r="CS101" s="137">
        <f>VLOOKUP($CO101,  Obsv_Dist!$B$10:$J$111, CS$5, FALSE)</f>
        <v>0</v>
      </c>
      <c r="CT101" s="114">
        <f t="shared" si="59"/>
        <v>0</v>
      </c>
      <c r="CU101" s="137">
        <f>VLOOKUP($CO101,  Obsv_Dist!$B$10:$J$111, CU$5, FALSE)</f>
        <v>0</v>
      </c>
      <c r="CV101" s="114">
        <f t="shared" si="60"/>
        <v>0</v>
      </c>
      <c r="CW101" s="137">
        <f>VLOOKUP($CO101,  Obsv_Dist!$B$10:$J$111, CW$5, FALSE)</f>
        <v>0</v>
      </c>
      <c r="CX101" s="114">
        <f t="shared" si="61"/>
        <v>0</v>
      </c>
      <c r="CY101" s="137">
        <f>VLOOKUP($CO101,  Obsv_Dist!$B$10:$J$111, CY$5, FALSE)</f>
        <v>0</v>
      </c>
      <c r="CZ101" s="114">
        <f t="shared" si="62"/>
        <v>0</v>
      </c>
      <c r="DA101" s="137">
        <f>VLOOKUP($CO101,  Obsv_Dist!$B$10:$J$111, DA$5, FALSE)</f>
        <v>0</v>
      </c>
      <c r="DB101" s="114"/>
      <c r="DC101" s="137"/>
      <c r="DD101" s="114"/>
      <c r="DE101" s="137"/>
      <c r="DF101" s="114"/>
      <c r="DG101" s="137"/>
      <c r="DI101" s="64">
        <f t="shared" si="72"/>
        <v>186</v>
      </c>
      <c r="DJ101" s="110">
        <f t="shared" si="80"/>
        <v>0</v>
      </c>
      <c r="DK101" s="110">
        <f t="shared" si="80"/>
        <v>0</v>
      </c>
      <c r="DL101" s="110">
        <f t="shared" si="80"/>
        <v>0</v>
      </c>
      <c r="DM101" s="110">
        <f t="shared" si="80"/>
        <v>0</v>
      </c>
      <c r="DN101" s="110">
        <f t="shared" si="80"/>
        <v>0</v>
      </c>
      <c r="DO101" s="110">
        <f t="shared" si="77"/>
        <v>0</v>
      </c>
      <c r="DP101" s="110">
        <f t="shared" si="78"/>
        <v>0</v>
      </c>
      <c r="DQ101" s="110">
        <f t="shared" si="79"/>
        <v>0</v>
      </c>
      <c r="DR101" s="110"/>
      <c r="DS101" s="113"/>
      <c r="DT101" s="110"/>
      <c r="DV101" s="62">
        <f>Obsv_Dist!B104</f>
        <v>186</v>
      </c>
      <c r="DW101" s="57">
        <f t="shared" si="73"/>
        <v>187</v>
      </c>
      <c r="DX101" s="50">
        <f t="shared" si="64"/>
        <v>0</v>
      </c>
      <c r="DY101" s="50">
        <f t="shared" si="65"/>
        <v>0</v>
      </c>
      <c r="DZ101" s="50">
        <f t="shared" si="66"/>
        <v>0</v>
      </c>
      <c r="EA101" s="50">
        <f t="shared" si="67"/>
        <v>0</v>
      </c>
      <c r="EB101" s="50">
        <f t="shared" si="68"/>
        <v>0</v>
      </c>
      <c r="EC101" s="50">
        <f t="shared" si="69"/>
        <v>0</v>
      </c>
      <c r="ED101" s="50">
        <f t="shared" si="70"/>
        <v>0</v>
      </c>
      <c r="EE101" s="50">
        <f t="shared" si="74"/>
        <v>0</v>
      </c>
      <c r="EF101" s="50"/>
      <c r="EG101" s="106"/>
      <c r="EH101" s="2"/>
      <c r="EJ101" s="64">
        <f t="shared" si="75"/>
        <v>93</v>
      </c>
      <c r="EK101" s="57">
        <f t="shared" si="76"/>
        <v>93.5</v>
      </c>
      <c r="EL101" s="2"/>
      <c r="EM101" s="2"/>
      <c r="EO101" s="33">
        <v>93</v>
      </c>
      <c r="EP101" s="33">
        <v>172.31</v>
      </c>
      <c r="EQ101" s="33">
        <v>172.12</v>
      </c>
      <c r="ER101" s="33">
        <v>18.13</v>
      </c>
      <c r="ES101" s="33">
        <v>18.29</v>
      </c>
      <c r="ET101" s="33">
        <v>86.6</v>
      </c>
      <c r="EU101" s="33">
        <v>93.34</v>
      </c>
      <c r="EV101" s="33">
        <v>31.77</v>
      </c>
      <c r="EW101" s="33">
        <v>44.6</v>
      </c>
      <c r="EX101" s="33">
        <v>0</v>
      </c>
      <c r="EY101" s="33">
        <v>0</v>
      </c>
    </row>
    <row r="102" spans="93:155" x14ac:dyDescent="0.45">
      <c r="CO102" s="65">
        <f t="shared" si="71"/>
        <v>188</v>
      </c>
      <c r="CP102" s="114">
        <f t="shared" si="57"/>
        <v>0</v>
      </c>
      <c r="CQ102" s="137">
        <f>VLOOKUP($CO102,  Obsv_Dist!$B$10:$J$111, CQ$5, FALSE)</f>
        <v>0</v>
      </c>
      <c r="CR102" s="114">
        <f t="shared" si="58"/>
        <v>0</v>
      </c>
      <c r="CS102" s="137">
        <f>VLOOKUP($CO102,  Obsv_Dist!$B$10:$J$111, CS$5, FALSE)</f>
        <v>0</v>
      </c>
      <c r="CT102" s="114">
        <f t="shared" si="59"/>
        <v>0</v>
      </c>
      <c r="CU102" s="137">
        <f>VLOOKUP($CO102,  Obsv_Dist!$B$10:$J$111, CU$5, FALSE)</f>
        <v>0</v>
      </c>
      <c r="CV102" s="114">
        <f t="shared" si="60"/>
        <v>0</v>
      </c>
      <c r="CW102" s="137">
        <f>VLOOKUP($CO102,  Obsv_Dist!$B$10:$J$111, CW$5, FALSE)</f>
        <v>0</v>
      </c>
      <c r="CX102" s="114">
        <f t="shared" si="61"/>
        <v>0</v>
      </c>
      <c r="CY102" s="137">
        <f>VLOOKUP($CO102,  Obsv_Dist!$B$10:$J$111, CY$5, FALSE)</f>
        <v>0</v>
      </c>
      <c r="CZ102" s="114">
        <f t="shared" si="62"/>
        <v>0</v>
      </c>
      <c r="DA102" s="137">
        <f>VLOOKUP($CO102,  Obsv_Dist!$B$10:$J$111, DA$5, FALSE)</f>
        <v>0</v>
      </c>
      <c r="DB102" s="114"/>
      <c r="DC102" s="137"/>
      <c r="DD102" s="114"/>
      <c r="DE102" s="137"/>
      <c r="DF102" s="114"/>
      <c r="DG102" s="137"/>
      <c r="DI102" s="64">
        <f t="shared" si="72"/>
        <v>188</v>
      </c>
      <c r="DJ102" s="110">
        <f t="shared" si="80"/>
        <v>0</v>
      </c>
      <c r="DK102" s="110">
        <f t="shared" si="80"/>
        <v>0</v>
      </c>
      <c r="DL102" s="110">
        <f t="shared" si="80"/>
        <v>0</v>
      </c>
      <c r="DM102" s="110">
        <f t="shared" si="80"/>
        <v>0</v>
      </c>
      <c r="DN102" s="110">
        <f t="shared" si="80"/>
        <v>0</v>
      </c>
      <c r="DO102" s="110">
        <f t="shared" si="77"/>
        <v>0</v>
      </c>
      <c r="DP102" s="110">
        <f t="shared" si="78"/>
        <v>0</v>
      </c>
      <c r="DQ102" s="110">
        <f t="shared" si="79"/>
        <v>0</v>
      </c>
      <c r="DR102" s="110"/>
      <c r="DS102" s="113"/>
      <c r="DT102" s="110"/>
      <c r="DV102" s="62">
        <f>Obsv_Dist!B105</f>
        <v>188</v>
      </c>
      <c r="DW102" s="57">
        <f t="shared" si="73"/>
        <v>189</v>
      </c>
      <c r="DX102" s="50">
        <f t="shared" si="64"/>
        <v>0</v>
      </c>
      <c r="DY102" s="50">
        <f t="shared" si="65"/>
        <v>0</v>
      </c>
      <c r="DZ102" s="50">
        <f t="shared" si="66"/>
        <v>0</v>
      </c>
      <c r="EA102" s="50">
        <f t="shared" si="67"/>
        <v>0</v>
      </c>
      <c r="EB102" s="50">
        <f t="shared" si="68"/>
        <v>0</v>
      </c>
      <c r="EC102" s="50">
        <f t="shared" si="69"/>
        <v>0</v>
      </c>
      <c r="ED102" s="50">
        <f t="shared" si="70"/>
        <v>0</v>
      </c>
      <c r="EE102" s="50">
        <f t="shared" si="74"/>
        <v>0</v>
      </c>
      <c r="EF102" s="50"/>
      <c r="EG102" s="106"/>
      <c r="EH102" s="2"/>
      <c r="EJ102" s="64">
        <f t="shared" si="75"/>
        <v>94</v>
      </c>
      <c r="EK102" s="57">
        <f t="shared" si="76"/>
        <v>94.5</v>
      </c>
      <c r="EL102" s="2"/>
      <c r="EM102" s="2"/>
      <c r="EO102" s="33">
        <v>94</v>
      </c>
      <c r="EP102" s="33">
        <v>161.81</v>
      </c>
      <c r="EQ102" s="33">
        <v>174.53</v>
      </c>
      <c r="ER102" s="33">
        <v>20.61</v>
      </c>
      <c r="ES102" s="33">
        <v>31.17</v>
      </c>
      <c r="ET102" s="33">
        <v>78.84</v>
      </c>
      <c r="EU102" s="33">
        <v>84.38</v>
      </c>
      <c r="EV102" s="33">
        <v>32.07</v>
      </c>
      <c r="EW102" s="33">
        <v>72.38</v>
      </c>
      <c r="EX102" s="33">
        <v>0</v>
      </c>
      <c r="EY102" s="33">
        <v>0</v>
      </c>
    </row>
    <row r="103" spans="93:155" x14ac:dyDescent="0.45">
      <c r="CO103" s="65">
        <f t="shared" si="71"/>
        <v>190</v>
      </c>
      <c r="CP103" s="114">
        <f t="shared" si="57"/>
        <v>0</v>
      </c>
      <c r="CQ103" s="137">
        <f>VLOOKUP($CO103,  Obsv_Dist!$B$10:$J$111, CQ$5, FALSE)</f>
        <v>0</v>
      </c>
      <c r="CR103" s="114">
        <f t="shared" si="58"/>
        <v>0</v>
      </c>
      <c r="CS103" s="137">
        <f>VLOOKUP($CO103,  Obsv_Dist!$B$10:$J$111, CS$5, FALSE)</f>
        <v>0</v>
      </c>
      <c r="CT103" s="114">
        <f t="shared" si="59"/>
        <v>0</v>
      </c>
      <c r="CU103" s="137">
        <f>VLOOKUP($CO103,  Obsv_Dist!$B$10:$J$111, CU$5, FALSE)</f>
        <v>0</v>
      </c>
      <c r="CV103" s="114">
        <f t="shared" si="60"/>
        <v>0</v>
      </c>
      <c r="CW103" s="137">
        <f>VLOOKUP($CO103,  Obsv_Dist!$B$10:$J$111, CW$5, FALSE)</f>
        <v>0</v>
      </c>
      <c r="CX103" s="114">
        <f t="shared" si="61"/>
        <v>0</v>
      </c>
      <c r="CY103" s="137">
        <f>VLOOKUP($CO103,  Obsv_Dist!$B$10:$J$111, CY$5, FALSE)</f>
        <v>0</v>
      </c>
      <c r="CZ103" s="114">
        <f t="shared" si="62"/>
        <v>0</v>
      </c>
      <c r="DA103" s="137">
        <f>VLOOKUP($CO103,  Obsv_Dist!$B$10:$J$111, DA$5, FALSE)</f>
        <v>0</v>
      </c>
      <c r="DB103" s="114"/>
      <c r="DC103" s="137"/>
      <c r="DD103" s="114"/>
      <c r="DE103" s="137"/>
      <c r="DF103" s="114"/>
      <c r="DG103" s="137"/>
      <c r="DI103" s="64">
        <f t="shared" si="72"/>
        <v>190</v>
      </c>
      <c r="DJ103" s="110">
        <f t="shared" si="80"/>
        <v>0</v>
      </c>
      <c r="DK103" s="110">
        <f t="shared" si="80"/>
        <v>0</v>
      </c>
      <c r="DL103" s="110">
        <f t="shared" si="80"/>
        <v>0</v>
      </c>
      <c r="DM103" s="110">
        <f t="shared" si="80"/>
        <v>0</v>
      </c>
      <c r="DN103" s="110">
        <f t="shared" si="80"/>
        <v>0</v>
      </c>
      <c r="DO103" s="110">
        <f t="shared" si="77"/>
        <v>0</v>
      </c>
      <c r="DP103" s="110">
        <f t="shared" si="78"/>
        <v>0</v>
      </c>
      <c r="DQ103" s="110">
        <f t="shared" si="79"/>
        <v>0</v>
      </c>
      <c r="DR103" s="110"/>
      <c r="DS103" s="113"/>
      <c r="DT103" s="110"/>
      <c r="DV103" s="62">
        <f>Obsv_Dist!B106</f>
        <v>190</v>
      </c>
      <c r="DW103" s="57">
        <f t="shared" si="73"/>
        <v>191</v>
      </c>
      <c r="DX103" s="50">
        <f t="shared" si="64"/>
        <v>0</v>
      </c>
      <c r="DY103" s="50">
        <f t="shared" si="65"/>
        <v>0</v>
      </c>
      <c r="DZ103" s="50">
        <f t="shared" si="66"/>
        <v>0</v>
      </c>
      <c r="EA103" s="50">
        <f t="shared" si="67"/>
        <v>0</v>
      </c>
      <c r="EB103" s="50">
        <f t="shared" si="68"/>
        <v>0</v>
      </c>
      <c r="EC103" s="50">
        <f t="shared" si="69"/>
        <v>0</v>
      </c>
      <c r="ED103" s="50">
        <f t="shared" si="70"/>
        <v>0</v>
      </c>
      <c r="EE103" s="50">
        <f t="shared" si="74"/>
        <v>0</v>
      </c>
      <c r="EF103" s="50"/>
      <c r="EG103" s="106"/>
      <c r="EH103" s="2"/>
      <c r="EJ103" s="64">
        <f t="shared" si="75"/>
        <v>95</v>
      </c>
      <c r="EK103" s="57">
        <f t="shared" si="76"/>
        <v>95.5</v>
      </c>
      <c r="EL103" s="2"/>
      <c r="EM103" s="2"/>
      <c r="EO103" s="33">
        <v>95</v>
      </c>
      <c r="EP103" s="33">
        <v>163.52000000000001</v>
      </c>
      <c r="EQ103" s="33">
        <v>147.69</v>
      </c>
      <c r="ER103" s="33">
        <v>21.7</v>
      </c>
      <c r="ES103" s="33">
        <v>23.68</v>
      </c>
      <c r="ET103" s="33">
        <v>94.86</v>
      </c>
      <c r="EU103" s="33">
        <v>89.91</v>
      </c>
      <c r="EV103" s="33">
        <v>33.270000000000003</v>
      </c>
      <c r="EW103" s="33">
        <v>51.85</v>
      </c>
      <c r="EX103" s="33">
        <v>0</v>
      </c>
      <c r="EY103" s="33">
        <v>0</v>
      </c>
    </row>
    <row r="104" spans="93:155" x14ac:dyDescent="0.45">
      <c r="CO104" s="65">
        <f t="shared" si="71"/>
        <v>192</v>
      </c>
      <c r="CP104" s="114">
        <f t="shared" si="57"/>
        <v>0</v>
      </c>
      <c r="CQ104" s="137">
        <f>VLOOKUP($CO104,  Obsv_Dist!$B$10:$J$111, CQ$5, FALSE)</f>
        <v>0</v>
      </c>
      <c r="CR104" s="114">
        <f t="shared" si="58"/>
        <v>0</v>
      </c>
      <c r="CS104" s="137">
        <f>VLOOKUP($CO104,  Obsv_Dist!$B$10:$J$111, CS$5, FALSE)</f>
        <v>0</v>
      </c>
      <c r="CT104" s="114">
        <f t="shared" si="59"/>
        <v>0</v>
      </c>
      <c r="CU104" s="137">
        <f>VLOOKUP($CO104,  Obsv_Dist!$B$10:$J$111, CU$5, FALSE)</f>
        <v>0</v>
      </c>
      <c r="CV104" s="114">
        <f t="shared" si="60"/>
        <v>0</v>
      </c>
      <c r="CW104" s="137">
        <f>VLOOKUP($CO104,  Obsv_Dist!$B$10:$J$111, CW$5, FALSE)</f>
        <v>0</v>
      </c>
      <c r="CX104" s="114">
        <f t="shared" si="61"/>
        <v>0</v>
      </c>
      <c r="CY104" s="137">
        <f>VLOOKUP($CO104,  Obsv_Dist!$B$10:$J$111, CY$5, FALSE)</f>
        <v>0</v>
      </c>
      <c r="CZ104" s="114">
        <f t="shared" si="62"/>
        <v>0</v>
      </c>
      <c r="DA104" s="137">
        <f>VLOOKUP($CO104,  Obsv_Dist!$B$10:$J$111, DA$5, FALSE)</f>
        <v>0</v>
      </c>
      <c r="DB104" s="114"/>
      <c r="DC104" s="137"/>
      <c r="DD104" s="114"/>
      <c r="DE104" s="137"/>
      <c r="DF104" s="114"/>
      <c r="DG104" s="137"/>
      <c r="DI104" s="64">
        <f t="shared" si="72"/>
        <v>192</v>
      </c>
      <c r="DJ104" s="110">
        <f t="shared" si="80"/>
        <v>0</v>
      </c>
      <c r="DK104" s="110">
        <f t="shared" si="80"/>
        <v>0</v>
      </c>
      <c r="DL104" s="110">
        <f t="shared" si="80"/>
        <v>0</v>
      </c>
      <c r="DM104" s="110">
        <f t="shared" si="80"/>
        <v>0</v>
      </c>
      <c r="DN104" s="110">
        <f t="shared" si="80"/>
        <v>0</v>
      </c>
      <c r="DO104" s="110">
        <f t="shared" si="77"/>
        <v>0</v>
      </c>
      <c r="DP104" s="110">
        <f t="shared" si="78"/>
        <v>0</v>
      </c>
      <c r="DQ104" s="110">
        <f t="shared" si="79"/>
        <v>0</v>
      </c>
      <c r="DR104" s="110"/>
      <c r="DS104" s="113"/>
      <c r="DT104" s="110"/>
      <c r="DV104" s="62">
        <f>Obsv_Dist!B107</f>
        <v>192</v>
      </c>
      <c r="DW104" s="57">
        <f t="shared" si="73"/>
        <v>193</v>
      </c>
      <c r="DX104" s="50">
        <f t="shared" si="64"/>
        <v>0</v>
      </c>
      <c r="DY104" s="50">
        <f t="shared" si="65"/>
        <v>0</v>
      </c>
      <c r="DZ104" s="50">
        <f t="shared" si="66"/>
        <v>0</v>
      </c>
      <c r="EA104" s="50">
        <f t="shared" si="67"/>
        <v>0</v>
      </c>
      <c r="EB104" s="50">
        <f t="shared" si="68"/>
        <v>0</v>
      </c>
      <c r="EC104" s="50">
        <f t="shared" si="69"/>
        <v>0</v>
      </c>
      <c r="ED104" s="50">
        <f t="shared" si="70"/>
        <v>0</v>
      </c>
      <c r="EE104" s="50">
        <f t="shared" si="74"/>
        <v>0</v>
      </c>
      <c r="EF104" s="50"/>
      <c r="EG104" s="106"/>
      <c r="EH104" s="2"/>
      <c r="EJ104" s="64">
        <f t="shared" si="75"/>
        <v>96</v>
      </c>
      <c r="EK104" s="57">
        <f t="shared" si="76"/>
        <v>96.5</v>
      </c>
      <c r="EL104" s="2"/>
      <c r="EM104" s="2"/>
      <c r="EO104" s="33">
        <v>96</v>
      </c>
      <c r="EP104" s="33">
        <v>163.07</v>
      </c>
      <c r="EQ104" s="33">
        <v>166.86</v>
      </c>
      <c r="ER104" s="33">
        <v>19.82</v>
      </c>
      <c r="ES104" s="33">
        <v>23.4</v>
      </c>
      <c r="ET104" s="33">
        <v>89.81</v>
      </c>
      <c r="EU104" s="33">
        <v>84.55</v>
      </c>
      <c r="EV104" s="33">
        <v>31.75</v>
      </c>
      <c r="EW104" s="33">
        <v>63.04</v>
      </c>
      <c r="EX104" s="33">
        <v>0</v>
      </c>
      <c r="EY104" s="33">
        <v>0</v>
      </c>
    </row>
    <row r="105" spans="93:155" x14ac:dyDescent="0.45">
      <c r="CO105" s="65">
        <f>$DV105</f>
        <v>194</v>
      </c>
      <c r="CP105" s="114">
        <f t="shared" si="57"/>
        <v>0</v>
      </c>
      <c r="CQ105" s="137">
        <f>VLOOKUP($CO105,  Obsv_Dist!$B$10:$J$111, CQ$5, FALSE)</f>
        <v>0</v>
      </c>
      <c r="CR105" s="114">
        <f t="shared" si="58"/>
        <v>0</v>
      </c>
      <c r="CS105" s="137">
        <f>VLOOKUP($CO105,  Obsv_Dist!$B$10:$J$111, CS$5, FALSE)</f>
        <v>0</v>
      </c>
      <c r="CT105" s="114">
        <f t="shared" si="59"/>
        <v>0</v>
      </c>
      <c r="CU105" s="137">
        <f>VLOOKUP($CO105,  Obsv_Dist!$B$10:$J$111, CU$5, FALSE)</f>
        <v>0</v>
      </c>
      <c r="CV105" s="114">
        <f t="shared" si="60"/>
        <v>0</v>
      </c>
      <c r="CW105" s="137">
        <f>VLOOKUP($CO105,  Obsv_Dist!$B$10:$J$111, CW$5, FALSE)</f>
        <v>0</v>
      </c>
      <c r="CX105" s="114">
        <f t="shared" si="61"/>
        <v>0</v>
      </c>
      <c r="CY105" s="137">
        <f>VLOOKUP($CO105,  Obsv_Dist!$B$10:$J$111, CY$5, FALSE)</f>
        <v>0</v>
      </c>
      <c r="CZ105" s="114">
        <f t="shared" si="62"/>
        <v>0</v>
      </c>
      <c r="DA105" s="137">
        <f>VLOOKUP($CO105,  Obsv_Dist!$B$10:$J$111, DA$5, FALSE)</f>
        <v>0</v>
      </c>
      <c r="DB105" s="114"/>
      <c r="DC105" s="137"/>
      <c r="DD105" s="114"/>
      <c r="DE105" s="137"/>
      <c r="DF105" s="114"/>
      <c r="DG105" s="137"/>
      <c r="DI105" s="64">
        <f t="shared" si="72"/>
        <v>194</v>
      </c>
      <c r="DJ105" s="110">
        <f t="shared" si="80"/>
        <v>0</v>
      </c>
      <c r="DK105" s="110">
        <f t="shared" si="80"/>
        <v>0</v>
      </c>
      <c r="DL105" s="110">
        <f t="shared" si="80"/>
        <v>0</v>
      </c>
      <c r="DM105" s="110">
        <f t="shared" si="80"/>
        <v>0</v>
      </c>
      <c r="DN105" s="110">
        <f t="shared" si="80"/>
        <v>0</v>
      </c>
      <c r="DO105" s="110">
        <f t="shared" si="77"/>
        <v>0</v>
      </c>
      <c r="DP105" s="110">
        <f t="shared" si="78"/>
        <v>0</v>
      </c>
      <c r="DQ105" s="110">
        <f t="shared" si="79"/>
        <v>0</v>
      </c>
      <c r="DR105" s="110"/>
      <c r="DS105" s="113"/>
      <c r="DT105" s="110"/>
      <c r="DV105" s="62">
        <f>Obsv_Dist!B108</f>
        <v>194</v>
      </c>
      <c r="DW105" s="57">
        <f t="shared" si="73"/>
        <v>195</v>
      </c>
      <c r="DX105" s="50">
        <f t="shared" si="64"/>
        <v>0</v>
      </c>
      <c r="DY105" s="50">
        <f t="shared" si="65"/>
        <v>0</v>
      </c>
      <c r="DZ105" s="50">
        <f t="shared" si="66"/>
        <v>0</v>
      </c>
      <c r="EA105" s="50">
        <f t="shared" si="67"/>
        <v>0</v>
      </c>
      <c r="EB105" s="50">
        <f t="shared" si="68"/>
        <v>0</v>
      </c>
      <c r="EC105" s="50">
        <f t="shared" si="69"/>
        <v>0</v>
      </c>
      <c r="ED105" s="50">
        <f t="shared" si="70"/>
        <v>0</v>
      </c>
      <c r="EE105" s="50">
        <f t="shared" si="74"/>
        <v>0</v>
      </c>
      <c r="EF105" s="50"/>
      <c r="EG105" s="106"/>
      <c r="EH105" s="2"/>
      <c r="EJ105" s="64">
        <f t="shared" si="75"/>
        <v>97</v>
      </c>
      <c r="EK105" s="57">
        <f t="shared" si="76"/>
        <v>97.5</v>
      </c>
      <c r="EL105" s="2"/>
      <c r="EM105" s="2"/>
      <c r="EO105" s="33">
        <v>97</v>
      </c>
      <c r="EP105" s="33">
        <v>172.59</v>
      </c>
      <c r="EQ105" s="33">
        <v>160.63</v>
      </c>
      <c r="ER105" s="33">
        <v>22.64</v>
      </c>
      <c r="ES105" s="33">
        <v>28.97</v>
      </c>
      <c r="ET105" s="33">
        <v>95.84</v>
      </c>
      <c r="EU105" s="33">
        <v>92</v>
      </c>
      <c r="EV105" s="33">
        <v>35.17</v>
      </c>
      <c r="EW105" s="33">
        <v>60.69</v>
      </c>
      <c r="EX105" s="33">
        <v>0</v>
      </c>
      <c r="EY105" s="33">
        <v>0</v>
      </c>
    </row>
    <row r="106" spans="93:155" x14ac:dyDescent="0.45">
      <c r="CO106" s="65">
        <f>$DV106</f>
        <v>196</v>
      </c>
      <c r="CP106" s="114">
        <f t="shared" si="57"/>
        <v>0</v>
      </c>
      <c r="CQ106" s="137">
        <f>VLOOKUP($CO106,  Obsv_Dist!$B$10:$J$111, CQ$5, FALSE)</f>
        <v>0</v>
      </c>
      <c r="CR106" s="114">
        <f t="shared" si="58"/>
        <v>0</v>
      </c>
      <c r="CS106" s="137">
        <f>VLOOKUP($CO106,  Obsv_Dist!$B$10:$J$111, CS$5, FALSE)</f>
        <v>0</v>
      </c>
      <c r="CT106" s="114">
        <f t="shared" si="59"/>
        <v>0</v>
      </c>
      <c r="CU106" s="137">
        <f>VLOOKUP($CO106,  Obsv_Dist!$B$10:$J$111, CU$5, FALSE)</f>
        <v>0</v>
      </c>
      <c r="CV106" s="114">
        <f t="shared" si="60"/>
        <v>0</v>
      </c>
      <c r="CW106" s="137">
        <f>VLOOKUP($CO106,  Obsv_Dist!$B$10:$J$111, CW$5, FALSE)</f>
        <v>0</v>
      </c>
      <c r="CX106" s="114">
        <f t="shared" si="61"/>
        <v>0</v>
      </c>
      <c r="CY106" s="137">
        <f>VLOOKUP($CO106,  Obsv_Dist!$B$10:$J$111, CY$5, FALSE)</f>
        <v>0</v>
      </c>
      <c r="CZ106" s="114">
        <f t="shared" si="62"/>
        <v>0</v>
      </c>
      <c r="DA106" s="137">
        <f>VLOOKUP($CO106,  Obsv_Dist!$B$10:$J$111, DA$5, FALSE)</f>
        <v>0</v>
      </c>
      <c r="DB106" s="114"/>
      <c r="DC106" s="137"/>
      <c r="DD106" s="114"/>
      <c r="DE106" s="137"/>
      <c r="DF106" s="114"/>
      <c r="DG106" s="137"/>
      <c r="DI106" s="64">
        <f t="shared" si="72"/>
        <v>196</v>
      </c>
      <c r="DJ106" s="110">
        <f t="shared" ref="DJ106:DN108" si="81">DX106/DX$4</f>
        <v>0</v>
      </c>
      <c r="DK106" s="110">
        <f t="shared" si="81"/>
        <v>0</v>
      </c>
      <c r="DL106" s="110">
        <f t="shared" si="81"/>
        <v>0</v>
      </c>
      <c r="DM106" s="110">
        <f t="shared" si="81"/>
        <v>0</v>
      </c>
      <c r="DN106" s="110">
        <f t="shared" si="81"/>
        <v>0</v>
      </c>
      <c r="DO106" s="110">
        <f t="shared" si="77"/>
        <v>0</v>
      </c>
      <c r="DP106" s="110">
        <f t="shared" si="78"/>
        <v>0</v>
      </c>
      <c r="DQ106" s="110">
        <f t="shared" si="79"/>
        <v>0</v>
      </c>
      <c r="DR106" s="110"/>
      <c r="DS106" s="113"/>
      <c r="DT106" s="110"/>
      <c r="DV106" s="62">
        <f>Obsv_Dist!B109</f>
        <v>196</v>
      </c>
      <c r="DW106" s="57">
        <f t="shared" si="73"/>
        <v>197</v>
      </c>
      <c r="DX106" s="50">
        <f t="shared" si="64"/>
        <v>0</v>
      </c>
      <c r="DY106" s="50">
        <f t="shared" si="65"/>
        <v>0</v>
      </c>
      <c r="DZ106" s="50">
        <f t="shared" si="66"/>
        <v>0</v>
      </c>
      <c r="EA106" s="50">
        <f t="shared" si="67"/>
        <v>0</v>
      </c>
      <c r="EB106" s="50">
        <f t="shared" si="68"/>
        <v>0</v>
      </c>
      <c r="EC106" s="50">
        <f t="shared" si="69"/>
        <v>0</v>
      </c>
      <c r="ED106" s="50">
        <f t="shared" si="70"/>
        <v>0</v>
      </c>
      <c r="EE106" s="50">
        <f t="shared" si="74"/>
        <v>0</v>
      </c>
      <c r="EF106" s="50"/>
      <c r="EG106" s="106"/>
      <c r="EH106" s="2"/>
      <c r="EJ106" s="64">
        <f t="shared" si="75"/>
        <v>98</v>
      </c>
      <c r="EK106" s="57">
        <f t="shared" si="76"/>
        <v>98.5</v>
      </c>
      <c r="EL106" s="2"/>
      <c r="EM106" s="2"/>
      <c r="EO106" s="33">
        <v>98</v>
      </c>
      <c r="EP106" s="33">
        <v>169.56</v>
      </c>
      <c r="EQ106" s="33">
        <v>170</v>
      </c>
      <c r="ER106" s="33">
        <v>25.96</v>
      </c>
      <c r="ES106" s="33">
        <v>25.37</v>
      </c>
      <c r="ET106" s="33">
        <v>117.32</v>
      </c>
      <c r="EU106" s="33">
        <v>111.18</v>
      </c>
      <c r="EV106" s="33">
        <v>39.1</v>
      </c>
      <c r="EW106" s="33">
        <v>75.56</v>
      </c>
      <c r="EX106" s="33">
        <v>0</v>
      </c>
      <c r="EY106" s="33">
        <v>0</v>
      </c>
    </row>
    <row r="107" spans="93:155" x14ac:dyDescent="0.45">
      <c r="CO107" s="65">
        <f>$DV107</f>
        <v>198</v>
      </c>
      <c r="CP107" s="114">
        <f t="shared" si="57"/>
        <v>0</v>
      </c>
      <c r="CQ107" s="137">
        <f>VLOOKUP($CO107,  Obsv_Dist!$B$10:$J$111, CQ$5, FALSE)</f>
        <v>0</v>
      </c>
      <c r="CR107" s="114">
        <f t="shared" si="58"/>
        <v>0</v>
      </c>
      <c r="CS107" s="137">
        <f>VLOOKUP($CO107,  Obsv_Dist!$B$10:$J$111, CS$5, FALSE)</f>
        <v>0</v>
      </c>
      <c r="CT107" s="114">
        <f t="shared" si="59"/>
        <v>0</v>
      </c>
      <c r="CU107" s="137">
        <f>VLOOKUP($CO107,  Obsv_Dist!$B$10:$J$111, CU$5, FALSE)</f>
        <v>0</v>
      </c>
      <c r="CV107" s="114">
        <f t="shared" si="60"/>
        <v>0</v>
      </c>
      <c r="CW107" s="137">
        <f>VLOOKUP($CO107,  Obsv_Dist!$B$10:$J$111, CW$5, FALSE)</f>
        <v>0</v>
      </c>
      <c r="CX107" s="114">
        <f t="shared" si="61"/>
        <v>0</v>
      </c>
      <c r="CY107" s="137">
        <f>VLOOKUP($CO107,  Obsv_Dist!$B$10:$J$111, CY$5, FALSE)</f>
        <v>0</v>
      </c>
      <c r="CZ107" s="114">
        <f t="shared" si="62"/>
        <v>0</v>
      </c>
      <c r="DA107" s="137">
        <f>VLOOKUP($CO107,  Obsv_Dist!$B$10:$J$111, DA$5, FALSE)</f>
        <v>0</v>
      </c>
      <c r="DB107" s="114"/>
      <c r="DC107" s="137"/>
      <c r="DD107" s="114"/>
      <c r="DE107" s="137"/>
      <c r="DF107" s="114"/>
      <c r="DG107" s="137"/>
      <c r="DI107" s="64">
        <f t="shared" si="72"/>
        <v>198</v>
      </c>
      <c r="DJ107" s="110">
        <f t="shared" si="81"/>
        <v>0</v>
      </c>
      <c r="DK107" s="110">
        <f t="shared" si="81"/>
        <v>0</v>
      </c>
      <c r="DL107" s="110">
        <f t="shared" si="81"/>
        <v>0</v>
      </c>
      <c r="DM107" s="110">
        <f t="shared" si="81"/>
        <v>0</v>
      </c>
      <c r="DN107" s="110">
        <f t="shared" si="81"/>
        <v>0</v>
      </c>
      <c r="DO107" s="110">
        <f t="shared" si="77"/>
        <v>0</v>
      </c>
      <c r="DP107" s="110">
        <f t="shared" si="78"/>
        <v>0</v>
      </c>
      <c r="DQ107" s="110">
        <f t="shared" si="79"/>
        <v>0</v>
      </c>
      <c r="DR107" s="110"/>
      <c r="DS107" s="113"/>
      <c r="DT107" s="110"/>
      <c r="DV107" s="62">
        <f>Obsv_Dist!B110</f>
        <v>198</v>
      </c>
      <c r="DW107" s="57">
        <f t="shared" si="73"/>
        <v>199</v>
      </c>
      <c r="DX107" s="50">
        <f t="shared" si="64"/>
        <v>0</v>
      </c>
      <c r="DY107" s="50">
        <f t="shared" si="65"/>
        <v>0</v>
      </c>
      <c r="DZ107" s="50">
        <f t="shared" si="66"/>
        <v>0</v>
      </c>
      <c r="EA107" s="50">
        <f t="shared" si="67"/>
        <v>0</v>
      </c>
      <c r="EB107" s="50">
        <f t="shared" si="68"/>
        <v>0</v>
      </c>
      <c r="EC107" s="50">
        <f t="shared" si="69"/>
        <v>0</v>
      </c>
      <c r="ED107" s="50">
        <f t="shared" si="70"/>
        <v>0</v>
      </c>
      <c r="EE107" s="50">
        <f t="shared" si="74"/>
        <v>0</v>
      </c>
      <c r="EF107" s="50"/>
      <c r="EG107" s="106"/>
      <c r="EH107" s="2"/>
      <c r="EJ107" s="64">
        <f t="shared" si="75"/>
        <v>99</v>
      </c>
      <c r="EK107" s="57">
        <f t="shared" si="76"/>
        <v>99.5</v>
      </c>
      <c r="EL107" s="2"/>
      <c r="EM107" s="2"/>
      <c r="EO107" s="33">
        <v>99</v>
      </c>
      <c r="EP107" s="33">
        <v>188.75</v>
      </c>
      <c r="EQ107" s="33">
        <v>167.99</v>
      </c>
      <c r="ER107" s="33">
        <v>24.38</v>
      </c>
      <c r="ES107" s="33">
        <v>36.46</v>
      </c>
      <c r="ET107" s="33">
        <v>109.2</v>
      </c>
      <c r="EU107" s="33">
        <v>102.67</v>
      </c>
      <c r="EV107" s="33">
        <v>38.68</v>
      </c>
      <c r="EW107" s="33">
        <v>81.67</v>
      </c>
      <c r="EX107" s="33">
        <v>0</v>
      </c>
      <c r="EY107" s="33">
        <v>0</v>
      </c>
    </row>
    <row r="108" spans="93:155" x14ac:dyDescent="0.45">
      <c r="CO108" s="65">
        <f>$DV108</f>
        <v>200</v>
      </c>
      <c r="CP108" s="114">
        <f t="shared" si="57"/>
        <v>0</v>
      </c>
      <c r="CQ108" s="137">
        <f>VLOOKUP($CO108,  Obsv_Dist!$B$10:$J$111, CQ$5, FALSE)</f>
        <v>0</v>
      </c>
      <c r="CR108" s="114">
        <f t="shared" si="58"/>
        <v>0</v>
      </c>
      <c r="CS108" s="137">
        <f>VLOOKUP($CO108,  Obsv_Dist!$B$10:$J$111, CS$5, FALSE)</f>
        <v>0</v>
      </c>
      <c r="CT108" s="114">
        <f t="shared" si="59"/>
        <v>0</v>
      </c>
      <c r="CU108" s="137">
        <f>VLOOKUP($CO108,  Obsv_Dist!$B$10:$J$111, CU$5, FALSE)</f>
        <v>0</v>
      </c>
      <c r="CV108" s="114">
        <f t="shared" si="60"/>
        <v>0</v>
      </c>
      <c r="CW108" s="137">
        <f>VLOOKUP($CO108,  Obsv_Dist!$B$10:$J$111, CW$5, FALSE)</f>
        <v>0</v>
      </c>
      <c r="CX108" s="114">
        <f t="shared" si="61"/>
        <v>0</v>
      </c>
      <c r="CY108" s="137">
        <f>VLOOKUP($CO108,  Obsv_Dist!$B$10:$J$111, CY$5, FALSE)</f>
        <v>0</v>
      </c>
      <c r="CZ108" s="114">
        <f t="shared" si="62"/>
        <v>0</v>
      </c>
      <c r="DA108" s="137">
        <f>VLOOKUP($CO108,  Obsv_Dist!$B$10:$J$111, DA$5, FALSE)</f>
        <v>0</v>
      </c>
      <c r="DB108" s="114"/>
      <c r="DC108" s="137"/>
      <c r="DD108" s="114"/>
      <c r="DE108" s="137"/>
      <c r="DF108" s="114"/>
      <c r="DG108" s="137"/>
      <c r="DI108" s="64">
        <f>$DV108</f>
        <v>200</v>
      </c>
      <c r="DJ108" s="110">
        <f t="shared" si="81"/>
        <v>0</v>
      </c>
      <c r="DK108" s="110">
        <f t="shared" si="81"/>
        <v>0</v>
      </c>
      <c r="DL108" s="110">
        <f t="shared" si="81"/>
        <v>0</v>
      </c>
      <c r="DM108" s="110">
        <f t="shared" si="81"/>
        <v>0</v>
      </c>
      <c r="DN108" s="110">
        <f t="shared" si="81"/>
        <v>0</v>
      </c>
      <c r="DO108" s="110">
        <f t="shared" si="77"/>
        <v>0</v>
      </c>
      <c r="DP108" s="110">
        <f t="shared" si="78"/>
        <v>0</v>
      </c>
      <c r="DQ108" s="110">
        <f t="shared" si="79"/>
        <v>0</v>
      </c>
      <c r="DR108" s="110"/>
      <c r="DS108" s="113"/>
      <c r="DT108" s="110"/>
      <c r="DV108" s="62">
        <f>Obsv_Dist!B111</f>
        <v>200</v>
      </c>
      <c r="DW108" s="57">
        <f t="shared" si="73"/>
        <v>201</v>
      </c>
      <c r="DX108" s="40">
        <f t="shared" ref="DX108:ED108" si="82">SUMIFS(EP:EP,$EO:$EO,"&gt;="&amp;$DV108)</f>
        <v>0</v>
      </c>
      <c r="DY108" s="40">
        <f t="shared" si="82"/>
        <v>0</v>
      </c>
      <c r="DZ108" s="40">
        <f t="shared" si="82"/>
        <v>0</v>
      </c>
      <c r="EA108" s="40">
        <f t="shared" si="82"/>
        <v>0</v>
      </c>
      <c r="EB108" s="40">
        <f t="shared" si="82"/>
        <v>0</v>
      </c>
      <c r="EC108" s="40">
        <f t="shared" si="82"/>
        <v>0</v>
      </c>
      <c r="ED108" s="40">
        <f t="shared" si="82"/>
        <v>0</v>
      </c>
      <c r="EE108" s="50">
        <f t="shared" si="74"/>
        <v>0</v>
      </c>
      <c r="EF108" s="40"/>
      <c r="EG108" s="41"/>
      <c r="EH108" s="41"/>
      <c r="EJ108" s="64">
        <f t="shared" si="75"/>
        <v>100</v>
      </c>
      <c r="EK108" s="57">
        <f t="shared" si="76"/>
        <v>100.5</v>
      </c>
      <c r="EL108" s="2"/>
      <c r="EM108" s="2"/>
      <c r="EO108" s="33">
        <v>100</v>
      </c>
      <c r="EP108" s="33">
        <v>152.78</v>
      </c>
      <c r="EQ108" s="33">
        <v>156.26</v>
      </c>
      <c r="ER108" s="33">
        <v>21.15</v>
      </c>
      <c r="ES108" s="33">
        <v>27.4</v>
      </c>
      <c r="ET108" s="33">
        <v>112.73</v>
      </c>
      <c r="EU108" s="33">
        <v>99.93</v>
      </c>
      <c r="EV108" s="33">
        <v>32.03</v>
      </c>
      <c r="EW108" s="33">
        <v>64.400000000000006</v>
      </c>
      <c r="EX108" s="33">
        <v>0</v>
      </c>
      <c r="EY108" s="33">
        <v>0</v>
      </c>
    </row>
    <row r="109" spans="93:155" x14ac:dyDescent="0.45">
      <c r="DV109" s="120">
        <f>DV108 + (DV108-DV107)</f>
        <v>202</v>
      </c>
      <c r="EJ109" s="64">
        <f t="shared" si="75"/>
        <v>101</v>
      </c>
      <c r="EK109" s="57">
        <f t="shared" si="76"/>
        <v>101.5</v>
      </c>
      <c r="EL109" s="2"/>
      <c r="EM109" s="2"/>
      <c r="EO109" s="33">
        <v>101</v>
      </c>
      <c r="EP109" s="33">
        <v>108.79</v>
      </c>
      <c r="EQ109" s="33">
        <v>131.79</v>
      </c>
      <c r="ER109" s="33">
        <v>16.66</v>
      </c>
      <c r="ES109" s="33">
        <v>31.21</v>
      </c>
      <c r="ET109" s="33">
        <v>83.69</v>
      </c>
      <c r="EU109" s="33">
        <v>98.17</v>
      </c>
      <c r="EV109" s="33">
        <v>27.99</v>
      </c>
      <c r="EW109" s="33">
        <v>74.95</v>
      </c>
      <c r="EX109" s="33">
        <v>0</v>
      </c>
      <c r="EY109" s="33">
        <v>0</v>
      </c>
    </row>
    <row r="110" spans="93:155" x14ac:dyDescent="0.45">
      <c r="EJ110" s="64">
        <f t="shared" si="75"/>
        <v>102</v>
      </c>
      <c r="EK110" s="57">
        <f t="shared" si="76"/>
        <v>102.5</v>
      </c>
      <c r="EL110" s="2"/>
      <c r="EM110" s="2"/>
      <c r="EO110" s="33">
        <v>102</v>
      </c>
      <c r="EP110" s="33">
        <v>81.48</v>
      </c>
      <c r="EQ110" s="33">
        <v>93.55</v>
      </c>
      <c r="ER110" s="33">
        <v>16.88</v>
      </c>
      <c r="ES110" s="33">
        <v>24.12</v>
      </c>
      <c r="ET110" s="33">
        <v>109.25</v>
      </c>
      <c r="EU110" s="33">
        <v>98.1</v>
      </c>
      <c r="EV110" s="33">
        <v>29.01</v>
      </c>
      <c r="EW110" s="33">
        <v>59.38</v>
      </c>
      <c r="EX110" s="33">
        <v>0</v>
      </c>
      <c r="EY110" s="33">
        <v>0</v>
      </c>
    </row>
    <row r="111" spans="93:155" x14ac:dyDescent="0.45">
      <c r="EJ111" s="64">
        <f t="shared" si="75"/>
        <v>103</v>
      </c>
      <c r="EK111" s="57">
        <f t="shared" si="76"/>
        <v>103.5</v>
      </c>
      <c r="EL111" s="2"/>
      <c r="EM111" s="2"/>
      <c r="EO111" s="33">
        <v>103</v>
      </c>
      <c r="EP111" s="33">
        <v>77.23</v>
      </c>
      <c r="EQ111" s="33">
        <v>78.08</v>
      </c>
      <c r="ER111" s="33">
        <v>14.43</v>
      </c>
      <c r="ES111" s="33">
        <v>27.2</v>
      </c>
      <c r="ET111" s="33">
        <v>112.61</v>
      </c>
      <c r="EU111" s="33">
        <v>94.26</v>
      </c>
      <c r="EV111" s="33">
        <v>26.03</v>
      </c>
      <c r="EW111" s="33">
        <v>75.489999999999995</v>
      </c>
      <c r="EX111" s="33">
        <v>0</v>
      </c>
      <c r="EY111" s="33">
        <v>0</v>
      </c>
    </row>
    <row r="112" spans="93:155" x14ac:dyDescent="0.45">
      <c r="EJ112" s="64">
        <f t="shared" si="75"/>
        <v>104</v>
      </c>
      <c r="EK112" s="57">
        <f t="shared" si="76"/>
        <v>104.5</v>
      </c>
      <c r="EL112" s="2"/>
      <c r="EM112" s="2"/>
      <c r="EO112" s="33">
        <v>104</v>
      </c>
      <c r="EP112" s="33">
        <v>69.239999999999995</v>
      </c>
      <c r="EQ112" s="33">
        <v>79.08</v>
      </c>
      <c r="ER112" s="33">
        <v>11.9</v>
      </c>
      <c r="ES112" s="33">
        <v>18.37</v>
      </c>
      <c r="ET112" s="33">
        <v>77.010000000000005</v>
      </c>
      <c r="EU112" s="33">
        <v>87.22</v>
      </c>
      <c r="EV112" s="33">
        <v>19.3</v>
      </c>
      <c r="EW112" s="33">
        <v>42.58</v>
      </c>
      <c r="EX112" s="33">
        <v>0</v>
      </c>
      <c r="EY112" s="33">
        <v>0</v>
      </c>
    </row>
    <row r="113" spans="140:155" x14ac:dyDescent="0.45">
      <c r="EJ113" s="64">
        <f t="shared" si="75"/>
        <v>105</v>
      </c>
      <c r="EK113" s="57">
        <f t="shared" si="76"/>
        <v>105.5</v>
      </c>
      <c r="EL113" s="2"/>
      <c r="EM113" s="2"/>
      <c r="EO113" s="33">
        <v>105</v>
      </c>
      <c r="EP113" s="33">
        <v>68.88</v>
      </c>
      <c r="EQ113" s="33">
        <v>71.150000000000006</v>
      </c>
      <c r="ER113" s="33">
        <v>13.48</v>
      </c>
      <c r="ES113" s="33">
        <v>24.37</v>
      </c>
      <c r="ET113" s="33">
        <v>76.12</v>
      </c>
      <c r="EU113" s="33">
        <v>104.39</v>
      </c>
      <c r="EV113" s="33">
        <v>17.690000000000001</v>
      </c>
      <c r="EW113" s="33">
        <v>63.94</v>
      </c>
      <c r="EX113" s="33">
        <v>0</v>
      </c>
      <c r="EY113" s="33">
        <v>0</v>
      </c>
    </row>
    <row r="114" spans="140:155" x14ac:dyDescent="0.45">
      <c r="EJ114" s="64">
        <f t="shared" si="75"/>
        <v>106</v>
      </c>
      <c r="EK114" s="57">
        <f t="shared" si="76"/>
        <v>106.5</v>
      </c>
      <c r="EL114" s="2"/>
      <c r="EM114" s="2"/>
      <c r="EO114" s="33">
        <v>106</v>
      </c>
      <c r="EP114" s="33">
        <v>62.97</v>
      </c>
      <c r="EQ114" s="33">
        <v>71.099999999999994</v>
      </c>
      <c r="ER114" s="33">
        <v>9.92</v>
      </c>
      <c r="ES114" s="33">
        <v>18.79</v>
      </c>
      <c r="ET114" s="33">
        <v>56.98</v>
      </c>
      <c r="EU114" s="33">
        <v>71.06</v>
      </c>
      <c r="EV114" s="33">
        <v>13.78</v>
      </c>
      <c r="EW114" s="33">
        <v>47.22</v>
      </c>
      <c r="EX114" s="33">
        <v>0</v>
      </c>
      <c r="EY114" s="33">
        <v>0</v>
      </c>
    </row>
    <row r="115" spans="140:155" x14ac:dyDescent="0.45">
      <c r="EJ115" s="64">
        <f t="shared" si="75"/>
        <v>107</v>
      </c>
      <c r="EK115" s="57">
        <f t="shared" si="76"/>
        <v>107.5</v>
      </c>
      <c r="EL115" s="2"/>
      <c r="EM115" s="2"/>
      <c r="EO115" s="33">
        <v>107</v>
      </c>
      <c r="EP115" s="33">
        <v>44.32</v>
      </c>
      <c r="EQ115" s="33">
        <v>48.98</v>
      </c>
      <c r="ER115" s="33">
        <v>10.039999999999999</v>
      </c>
      <c r="ES115" s="33">
        <v>19.64</v>
      </c>
      <c r="ET115" s="33">
        <v>48.04</v>
      </c>
      <c r="EU115" s="33">
        <v>63.41</v>
      </c>
      <c r="EV115" s="33">
        <v>14.12</v>
      </c>
      <c r="EW115" s="33">
        <v>47.5</v>
      </c>
      <c r="EX115" s="33">
        <v>0</v>
      </c>
      <c r="EY115" s="33">
        <v>0</v>
      </c>
    </row>
    <row r="116" spans="140:155" x14ac:dyDescent="0.45">
      <c r="EJ116" s="64">
        <f t="shared" si="75"/>
        <v>108</v>
      </c>
      <c r="EK116" s="57">
        <f t="shared" si="76"/>
        <v>108.5</v>
      </c>
      <c r="EL116" s="2"/>
      <c r="EM116" s="2"/>
      <c r="EO116" s="33">
        <v>108</v>
      </c>
      <c r="EP116" s="33">
        <v>43.19</v>
      </c>
      <c r="EQ116" s="33">
        <v>34.97</v>
      </c>
      <c r="ER116" s="33">
        <v>5.42</v>
      </c>
      <c r="ES116" s="33">
        <v>10.87</v>
      </c>
      <c r="ET116" s="33">
        <v>35.67</v>
      </c>
      <c r="EU116" s="33">
        <v>28.57</v>
      </c>
      <c r="EV116" s="33">
        <v>7.19</v>
      </c>
      <c r="EW116" s="33">
        <v>30.72</v>
      </c>
      <c r="EX116" s="33">
        <v>0</v>
      </c>
      <c r="EY116" s="33">
        <v>0</v>
      </c>
    </row>
    <row r="117" spans="140:155" x14ac:dyDescent="0.45">
      <c r="EJ117" s="64">
        <f t="shared" si="75"/>
        <v>109</v>
      </c>
      <c r="EK117" s="57">
        <f t="shared" si="76"/>
        <v>109.5</v>
      </c>
      <c r="EL117" s="2"/>
      <c r="EM117" s="2"/>
      <c r="EO117" s="33">
        <v>109</v>
      </c>
      <c r="EP117" s="33">
        <v>30.7</v>
      </c>
      <c r="EQ117" s="33">
        <v>36.46</v>
      </c>
      <c r="ER117" s="33">
        <v>5.17</v>
      </c>
      <c r="ES117" s="33">
        <v>12.35</v>
      </c>
      <c r="ET117" s="33">
        <v>28.84</v>
      </c>
      <c r="EU117" s="33">
        <v>35.54</v>
      </c>
      <c r="EV117" s="33">
        <v>6.49</v>
      </c>
      <c r="EW117" s="33">
        <v>26.51</v>
      </c>
      <c r="EX117" s="33">
        <v>0</v>
      </c>
      <c r="EY117" s="33">
        <v>0</v>
      </c>
    </row>
    <row r="118" spans="140:155" x14ac:dyDescent="0.45">
      <c r="EJ118" s="64">
        <f t="shared" si="75"/>
        <v>110</v>
      </c>
      <c r="EK118" s="57">
        <f t="shared" si="76"/>
        <v>110.5</v>
      </c>
      <c r="EL118" s="2"/>
      <c r="EM118" s="2"/>
      <c r="EO118" s="33">
        <v>110</v>
      </c>
      <c r="EP118" s="33">
        <v>32.01</v>
      </c>
      <c r="EQ118" s="33">
        <v>38.22</v>
      </c>
      <c r="ER118" s="33">
        <v>5.09</v>
      </c>
      <c r="ES118" s="33">
        <v>12.42</v>
      </c>
      <c r="ET118" s="33">
        <v>26.04</v>
      </c>
      <c r="EU118" s="33">
        <v>29.94</v>
      </c>
      <c r="EV118" s="33">
        <v>6.49</v>
      </c>
      <c r="EW118" s="33">
        <v>30.77</v>
      </c>
      <c r="EX118" s="33">
        <v>0</v>
      </c>
      <c r="EY118" s="33">
        <v>0</v>
      </c>
    </row>
    <row r="119" spans="140:155" x14ac:dyDescent="0.45">
      <c r="EJ119" s="64">
        <f t="shared" si="75"/>
        <v>111</v>
      </c>
      <c r="EK119" s="57">
        <f t="shared" si="76"/>
        <v>111.5</v>
      </c>
      <c r="EL119" s="2"/>
      <c r="EM119" s="2"/>
      <c r="EO119" s="33">
        <v>111</v>
      </c>
      <c r="EP119" s="33">
        <v>29.46</v>
      </c>
      <c r="EQ119" s="33">
        <v>30.31</v>
      </c>
      <c r="ER119" s="33">
        <v>4.18</v>
      </c>
      <c r="ES119" s="33">
        <v>8.35</v>
      </c>
      <c r="ET119" s="33">
        <v>28.43</v>
      </c>
      <c r="EU119" s="33">
        <v>29.52</v>
      </c>
      <c r="EV119" s="33">
        <v>5.94</v>
      </c>
      <c r="EW119" s="33">
        <v>23.98</v>
      </c>
      <c r="EX119" s="33">
        <v>0</v>
      </c>
      <c r="EY119" s="33">
        <v>0</v>
      </c>
    </row>
    <row r="120" spans="140:155" x14ac:dyDescent="0.45">
      <c r="EJ120" s="64">
        <f t="shared" si="75"/>
        <v>112</v>
      </c>
      <c r="EK120" s="57">
        <f t="shared" si="76"/>
        <v>112.5</v>
      </c>
      <c r="EL120" s="2"/>
      <c r="EM120" s="2"/>
      <c r="EO120" s="33">
        <v>112</v>
      </c>
      <c r="EP120" s="33">
        <v>28.99</v>
      </c>
      <c r="EQ120" s="33">
        <v>35.28</v>
      </c>
      <c r="ER120" s="33">
        <v>3.41</v>
      </c>
      <c r="ES120" s="33">
        <v>5.83</v>
      </c>
      <c r="ET120" s="33">
        <v>26.74</v>
      </c>
      <c r="EU120" s="33">
        <v>27.24</v>
      </c>
      <c r="EV120" s="33">
        <v>4.0999999999999996</v>
      </c>
      <c r="EW120" s="33">
        <v>13.56</v>
      </c>
      <c r="EX120" s="33">
        <v>0</v>
      </c>
      <c r="EY120" s="33">
        <v>0</v>
      </c>
    </row>
    <row r="121" spans="140:155" x14ac:dyDescent="0.45">
      <c r="EJ121" s="64">
        <f t="shared" si="75"/>
        <v>113</v>
      </c>
      <c r="EK121" s="57">
        <f t="shared" si="76"/>
        <v>113.5</v>
      </c>
      <c r="EL121" s="2"/>
      <c r="EM121" s="2"/>
      <c r="EO121" s="33">
        <v>113</v>
      </c>
      <c r="EP121" s="33">
        <v>22.95</v>
      </c>
      <c r="EQ121" s="33">
        <v>26.1</v>
      </c>
      <c r="ER121" s="33">
        <v>4.84</v>
      </c>
      <c r="ES121" s="33">
        <v>7.73</v>
      </c>
      <c r="ET121" s="33">
        <v>27.56</v>
      </c>
      <c r="EU121" s="33">
        <v>28.57</v>
      </c>
      <c r="EV121" s="33">
        <v>5.5</v>
      </c>
      <c r="EW121" s="33">
        <v>17.93</v>
      </c>
      <c r="EX121" s="33">
        <v>0</v>
      </c>
      <c r="EY121" s="33">
        <v>0</v>
      </c>
    </row>
    <row r="122" spans="140:155" x14ac:dyDescent="0.45">
      <c r="EJ122" s="64">
        <f t="shared" si="75"/>
        <v>114</v>
      </c>
      <c r="EK122" s="57">
        <f t="shared" si="76"/>
        <v>114.5</v>
      </c>
      <c r="EL122" s="2"/>
      <c r="EM122" s="2"/>
      <c r="EO122" s="33">
        <v>114</v>
      </c>
      <c r="EP122" s="33">
        <v>21.81</v>
      </c>
      <c r="EQ122" s="33">
        <v>21.37</v>
      </c>
      <c r="ER122" s="33">
        <v>4.4800000000000004</v>
      </c>
      <c r="ES122" s="33">
        <v>7.11</v>
      </c>
      <c r="ET122" s="33">
        <v>26.16</v>
      </c>
      <c r="EU122" s="33">
        <v>24.82</v>
      </c>
      <c r="EV122" s="33">
        <v>5.29</v>
      </c>
      <c r="EW122" s="33">
        <v>21.27</v>
      </c>
      <c r="EX122" s="33">
        <v>0</v>
      </c>
      <c r="EY122" s="33">
        <v>0</v>
      </c>
    </row>
    <row r="123" spans="140:155" x14ac:dyDescent="0.45">
      <c r="EJ123" s="64">
        <f t="shared" si="75"/>
        <v>115</v>
      </c>
      <c r="EK123" s="57">
        <f t="shared" si="76"/>
        <v>115.5</v>
      </c>
      <c r="EL123" s="2"/>
      <c r="EM123" s="2"/>
      <c r="EO123" s="33">
        <v>115</v>
      </c>
      <c r="EP123" s="33">
        <v>25.51</v>
      </c>
      <c r="EQ123" s="33">
        <v>24.95</v>
      </c>
      <c r="ER123" s="33">
        <v>3.33</v>
      </c>
      <c r="ES123" s="33">
        <v>4.3600000000000003</v>
      </c>
      <c r="ET123" s="33">
        <v>23.65</v>
      </c>
      <c r="EU123" s="33">
        <v>24.34</v>
      </c>
      <c r="EV123" s="33">
        <v>3.65</v>
      </c>
      <c r="EW123" s="33">
        <v>12.01</v>
      </c>
      <c r="EX123" s="33">
        <v>0</v>
      </c>
      <c r="EY123" s="33">
        <v>0</v>
      </c>
    </row>
    <row r="124" spans="140:155" x14ac:dyDescent="0.45">
      <c r="EJ124" s="64">
        <f t="shared" si="75"/>
        <v>116</v>
      </c>
      <c r="EK124" s="57">
        <f t="shared" si="76"/>
        <v>116.5</v>
      </c>
      <c r="EL124" s="2"/>
      <c r="EM124" s="2"/>
      <c r="EO124" s="33">
        <v>116</v>
      </c>
      <c r="EP124" s="33">
        <v>15.84</v>
      </c>
      <c r="EQ124" s="33">
        <v>18.86</v>
      </c>
      <c r="ER124" s="33">
        <v>2.2799999999999998</v>
      </c>
      <c r="ES124" s="33">
        <v>2.36</v>
      </c>
      <c r="ET124" s="33">
        <v>16.899999999999999</v>
      </c>
      <c r="EU124" s="33">
        <v>21.8</v>
      </c>
      <c r="EV124" s="33">
        <v>2.36</v>
      </c>
      <c r="EW124" s="33">
        <v>6.1</v>
      </c>
      <c r="EX124" s="33">
        <v>0</v>
      </c>
      <c r="EY124" s="33">
        <v>0</v>
      </c>
    </row>
    <row r="125" spans="140:155" x14ac:dyDescent="0.45">
      <c r="EJ125" s="64">
        <f t="shared" si="75"/>
        <v>117</v>
      </c>
      <c r="EK125" s="57">
        <f t="shared" si="76"/>
        <v>117.5</v>
      </c>
      <c r="EL125" s="2"/>
      <c r="EM125" s="2"/>
      <c r="EO125" s="33">
        <v>117</v>
      </c>
      <c r="EP125" s="33">
        <v>10.11</v>
      </c>
      <c r="EQ125" s="33">
        <v>11.28</v>
      </c>
      <c r="ER125" s="33">
        <v>2.35</v>
      </c>
      <c r="ES125" s="33">
        <v>2.2200000000000002</v>
      </c>
      <c r="ET125" s="33">
        <v>14.93</v>
      </c>
      <c r="EU125" s="33">
        <v>14.86</v>
      </c>
      <c r="EV125" s="33">
        <v>2.31</v>
      </c>
      <c r="EW125" s="33">
        <v>6.5</v>
      </c>
      <c r="EX125" s="33">
        <v>0</v>
      </c>
      <c r="EY125" s="33">
        <v>0</v>
      </c>
    </row>
    <row r="126" spans="140:155" x14ac:dyDescent="0.45">
      <c r="EJ126" s="64">
        <f t="shared" si="75"/>
        <v>118</v>
      </c>
      <c r="EK126" s="57">
        <f t="shared" si="76"/>
        <v>118.5</v>
      </c>
      <c r="EL126" s="2"/>
      <c r="EM126" s="2"/>
      <c r="EO126" s="33">
        <v>118</v>
      </c>
      <c r="EP126" s="33">
        <v>10.39</v>
      </c>
      <c r="EQ126" s="33">
        <v>8.7799999999999994</v>
      </c>
      <c r="ER126" s="33">
        <v>1.92</v>
      </c>
      <c r="ES126" s="33">
        <v>2.61</v>
      </c>
      <c r="ET126" s="33">
        <v>14.7</v>
      </c>
      <c r="EU126" s="33">
        <v>12.2</v>
      </c>
      <c r="EV126" s="33">
        <v>2.19</v>
      </c>
      <c r="EW126" s="33">
        <v>6.86</v>
      </c>
      <c r="EX126" s="33">
        <v>0</v>
      </c>
      <c r="EY126" s="33">
        <v>0</v>
      </c>
    </row>
    <row r="127" spans="140:155" x14ac:dyDescent="0.45">
      <c r="EJ127" s="64">
        <f t="shared" si="75"/>
        <v>119</v>
      </c>
      <c r="EK127" s="57">
        <f t="shared" si="76"/>
        <v>119.5</v>
      </c>
      <c r="EL127" s="2"/>
      <c r="EM127" s="2"/>
      <c r="EO127" s="33">
        <v>119</v>
      </c>
      <c r="EP127" s="33">
        <v>15.19</v>
      </c>
      <c r="EQ127" s="33">
        <v>7.8</v>
      </c>
      <c r="ER127" s="33">
        <v>2.38</v>
      </c>
      <c r="ES127" s="33">
        <v>2.63</v>
      </c>
      <c r="ET127" s="33">
        <v>23.33</v>
      </c>
      <c r="EU127" s="33">
        <v>14.58</v>
      </c>
      <c r="EV127" s="33">
        <v>2.2999999999999998</v>
      </c>
      <c r="EW127" s="33">
        <v>8.39</v>
      </c>
      <c r="EX127" s="33">
        <v>0</v>
      </c>
      <c r="EY127" s="33">
        <v>0</v>
      </c>
    </row>
    <row r="128" spans="140:155" x14ac:dyDescent="0.45">
      <c r="EJ128" s="64">
        <f t="shared" si="75"/>
        <v>120</v>
      </c>
      <c r="EK128" s="57">
        <f t="shared" si="76"/>
        <v>120.5</v>
      </c>
      <c r="EL128" s="2"/>
      <c r="EM128" s="2"/>
      <c r="EO128" s="33">
        <v>120</v>
      </c>
      <c r="EP128" s="33">
        <v>10.56</v>
      </c>
      <c r="EQ128" s="33">
        <v>17.559999999999999</v>
      </c>
      <c r="ER128" s="33">
        <v>2.27</v>
      </c>
      <c r="ES128" s="33">
        <v>2.74</v>
      </c>
      <c r="ET128" s="33">
        <v>10.92</v>
      </c>
      <c r="EU128" s="33">
        <v>16.690000000000001</v>
      </c>
      <c r="EV128" s="33">
        <v>2.2200000000000002</v>
      </c>
      <c r="EW128" s="33">
        <v>6.94</v>
      </c>
      <c r="EX128" s="33">
        <v>0</v>
      </c>
      <c r="EY128" s="33">
        <v>0</v>
      </c>
    </row>
    <row r="129" spans="140:155" x14ac:dyDescent="0.45">
      <c r="EJ129" s="64">
        <f t="shared" si="75"/>
        <v>121</v>
      </c>
      <c r="EK129" s="57">
        <f t="shared" si="76"/>
        <v>121.5</v>
      </c>
      <c r="EL129" s="2"/>
      <c r="EM129" s="2"/>
      <c r="EO129" s="33">
        <v>121</v>
      </c>
      <c r="EP129" s="33">
        <v>8.61</v>
      </c>
      <c r="EQ129" s="33">
        <v>11.95</v>
      </c>
      <c r="ER129" s="33">
        <v>3.76</v>
      </c>
      <c r="ES129" s="33">
        <v>4.1399999999999997</v>
      </c>
      <c r="ET129" s="33">
        <v>18.12</v>
      </c>
      <c r="EU129" s="33">
        <v>18.89</v>
      </c>
      <c r="EV129" s="33">
        <v>3.33</v>
      </c>
      <c r="EW129" s="33">
        <v>11.21</v>
      </c>
      <c r="EX129" s="33">
        <v>0</v>
      </c>
      <c r="EY129" s="33">
        <v>0</v>
      </c>
    </row>
    <row r="130" spans="140:155" x14ac:dyDescent="0.45">
      <c r="EJ130" s="64">
        <f t="shared" si="75"/>
        <v>122</v>
      </c>
      <c r="EK130" s="57">
        <f t="shared" si="76"/>
        <v>122.5</v>
      </c>
      <c r="EL130" s="2"/>
      <c r="EM130" s="2"/>
      <c r="EO130" s="33">
        <v>122</v>
      </c>
      <c r="EP130" s="33">
        <v>15.14</v>
      </c>
      <c r="EQ130" s="33">
        <v>11.77</v>
      </c>
      <c r="ER130" s="33">
        <v>2.06</v>
      </c>
      <c r="ES130" s="33">
        <v>5.55</v>
      </c>
      <c r="ET130" s="33">
        <v>50.45</v>
      </c>
      <c r="EU130" s="33">
        <v>36.659999999999997</v>
      </c>
      <c r="EV130" s="33">
        <v>2.13</v>
      </c>
      <c r="EW130" s="33">
        <v>13.89</v>
      </c>
      <c r="EX130" s="33">
        <v>0</v>
      </c>
      <c r="EY130" s="33">
        <v>0</v>
      </c>
    </row>
    <row r="131" spans="140:155" x14ac:dyDescent="0.45">
      <c r="EJ131" s="64">
        <f t="shared" si="75"/>
        <v>123</v>
      </c>
      <c r="EK131" s="57">
        <f t="shared" si="76"/>
        <v>123.5</v>
      </c>
      <c r="EL131" s="2"/>
      <c r="EM131" s="2"/>
      <c r="EO131" s="33">
        <v>123</v>
      </c>
      <c r="EP131" s="33">
        <v>13.89</v>
      </c>
      <c r="EQ131" s="33">
        <v>16.91</v>
      </c>
      <c r="ER131" s="33">
        <v>1.22</v>
      </c>
      <c r="ES131" s="33">
        <v>1.8</v>
      </c>
      <c r="ET131" s="33">
        <v>51.36</v>
      </c>
      <c r="EU131" s="33">
        <v>49.51</v>
      </c>
      <c r="EV131" s="33">
        <v>1.42</v>
      </c>
      <c r="EW131" s="33">
        <v>6.1</v>
      </c>
      <c r="EX131" s="33">
        <v>0</v>
      </c>
      <c r="EY131" s="33">
        <v>0</v>
      </c>
    </row>
    <row r="132" spans="140:155" x14ac:dyDescent="0.45">
      <c r="EJ132" s="64">
        <f t="shared" si="75"/>
        <v>124</v>
      </c>
      <c r="EK132" s="57">
        <f t="shared" si="76"/>
        <v>124.5</v>
      </c>
      <c r="EL132" s="2"/>
      <c r="EM132" s="2"/>
      <c r="EO132" s="33">
        <v>124</v>
      </c>
      <c r="EP132" s="33">
        <v>11.28</v>
      </c>
      <c r="EQ132" s="33">
        <v>9.48</v>
      </c>
      <c r="ER132" s="33">
        <v>1.18</v>
      </c>
      <c r="ES132" s="33">
        <v>3.06</v>
      </c>
      <c r="ET132" s="33">
        <v>31.33</v>
      </c>
      <c r="EU132" s="33">
        <v>41.5</v>
      </c>
      <c r="EV132" s="33">
        <v>1.44</v>
      </c>
      <c r="EW132" s="33">
        <v>8.42</v>
      </c>
      <c r="EX132" s="33">
        <v>0</v>
      </c>
      <c r="EY132" s="33">
        <v>0</v>
      </c>
    </row>
    <row r="133" spans="140:155" x14ac:dyDescent="0.45">
      <c r="EJ133" s="64">
        <f t="shared" si="75"/>
        <v>125</v>
      </c>
      <c r="EK133" s="57">
        <f t="shared" si="76"/>
        <v>125.5</v>
      </c>
      <c r="EL133" s="2"/>
      <c r="EM133" s="2"/>
      <c r="EO133" s="33">
        <v>125</v>
      </c>
      <c r="EP133" s="33">
        <v>10.050000000000001</v>
      </c>
      <c r="EQ133" s="33">
        <v>12.65</v>
      </c>
      <c r="ER133" s="33">
        <v>0.96</v>
      </c>
      <c r="ES133" s="33">
        <v>3.47</v>
      </c>
      <c r="ET133" s="33">
        <v>25.82</v>
      </c>
      <c r="EU133" s="33">
        <v>34.090000000000003</v>
      </c>
      <c r="EV133" s="33">
        <v>1.0900000000000001</v>
      </c>
      <c r="EW133" s="33">
        <v>9.3800000000000008</v>
      </c>
      <c r="EX133" s="33">
        <v>0</v>
      </c>
      <c r="EY133" s="33">
        <v>0</v>
      </c>
    </row>
    <row r="134" spans="140:155" x14ac:dyDescent="0.45">
      <c r="EJ134" s="64">
        <f t="shared" si="75"/>
        <v>126</v>
      </c>
      <c r="EK134" s="57">
        <f t="shared" si="76"/>
        <v>126.5</v>
      </c>
      <c r="EL134" s="2"/>
      <c r="EM134" s="2"/>
      <c r="EO134" s="33">
        <v>126</v>
      </c>
      <c r="EP134" s="33">
        <v>5.31</v>
      </c>
      <c r="EQ134" s="33">
        <v>5.17</v>
      </c>
      <c r="ER134" s="33">
        <v>0.89</v>
      </c>
      <c r="ES134" s="33">
        <v>1.91</v>
      </c>
      <c r="ET134" s="33">
        <v>14.61</v>
      </c>
      <c r="EU134" s="33">
        <v>14.89</v>
      </c>
      <c r="EV134" s="33">
        <v>1.22</v>
      </c>
      <c r="EW134" s="33">
        <v>3.55</v>
      </c>
      <c r="EX134" s="33">
        <v>0</v>
      </c>
      <c r="EY134" s="33">
        <v>0</v>
      </c>
    </row>
    <row r="135" spans="140:155" x14ac:dyDescent="0.45">
      <c r="EJ135" s="64">
        <f t="shared" si="75"/>
        <v>127</v>
      </c>
      <c r="EK135" s="57">
        <f t="shared" si="76"/>
        <v>127.5</v>
      </c>
      <c r="EL135" s="2"/>
      <c r="EM135" s="2"/>
      <c r="EO135" s="33">
        <v>127</v>
      </c>
      <c r="EP135" s="33">
        <v>5.84</v>
      </c>
      <c r="EQ135" s="33">
        <v>5.8</v>
      </c>
      <c r="ER135" s="33">
        <v>0.99</v>
      </c>
      <c r="ES135" s="33">
        <v>1.02</v>
      </c>
      <c r="ET135" s="33">
        <v>10.72</v>
      </c>
      <c r="EU135" s="33">
        <v>13.17</v>
      </c>
      <c r="EV135" s="33">
        <v>1.1299999999999999</v>
      </c>
      <c r="EW135" s="33">
        <v>3.4</v>
      </c>
      <c r="EX135" s="33">
        <v>0</v>
      </c>
      <c r="EY135" s="33">
        <v>0</v>
      </c>
    </row>
    <row r="136" spans="140:155" x14ac:dyDescent="0.45">
      <c r="EJ136" s="64">
        <f t="shared" si="75"/>
        <v>128</v>
      </c>
      <c r="EK136" s="57">
        <f t="shared" si="76"/>
        <v>128.5</v>
      </c>
      <c r="EL136" s="2"/>
      <c r="EM136" s="2"/>
      <c r="EO136" s="33">
        <v>128</v>
      </c>
      <c r="EP136" s="33">
        <v>4.04</v>
      </c>
      <c r="EQ136" s="33">
        <v>6.06</v>
      </c>
      <c r="ER136" s="33">
        <v>1.35</v>
      </c>
      <c r="ES136" s="33">
        <v>1.49</v>
      </c>
      <c r="ET136" s="33">
        <v>8.41</v>
      </c>
      <c r="EU136" s="33">
        <v>12.07</v>
      </c>
      <c r="EV136" s="33">
        <v>1.39</v>
      </c>
      <c r="EW136" s="33">
        <v>3.21</v>
      </c>
      <c r="EX136" s="33">
        <v>0</v>
      </c>
      <c r="EY136" s="33">
        <v>0</v>
      </c>
    </row>
    <row r="137" spans="140:155" x14ac:dyDescent="0.45">
      <c r="EJ137" s="64">
        <f t="shared" ref="EJ137:EJ200" si="83">$EO137</f>
        <v>129</v>
      </c>
      <c r="EK137" s="57">
        <f t="shared" ref="EK137:EK200" si="84">AVERAGE(EJ137:EJ138)</f>
        <v>129.5</v>
      </c>
      <c r="EL137" s="2"/>
      <c r="EM137" s="2"/>
      <c r="EO137" s="33">
        <v>129</v>
      </c>
      <c r="EP137" s="33">
        <v>3.59</v>
      </c>
      <c r="EQ137" s="33">
        <v>3.23</v>
      </c>
      <c r="ER137" s="33">
        <v>1.1299999999999999</v>
      </c>
      <c r="ES137" s="33">
        <v>1.46</v>
      </c>
      <c r="ET137" s="33">
        <v>6.96</v>
      </c>
      <c r="EU137" s="33">
        <v>7.5</v>
      </c>
      <c r="EV137" s="33">
        <v>1.34</v>
      </c>
      <c r="EW137" s="33">
        <v>3.54</v>
      </c>
      <c r="EX137" s="33">
        <v>0</v>
      </c>
      <c r="EY137" s="33">
        <v>0</v>
      </c>
    </row>
    <row r="138" spans="140:155" x14ac:dyDescent="0.45">
      <c r="EJ138" s="64">
        <f t="shared" si="83"/>
        <v>130</v>
      </c>
      <c r="EK138" s="57">
        <f t="shared" si="84"/>
        <v>130.5</v>
      </c>
      <c r="EL138" s="2"/>
      <c r="EM138" s="2"/>
      <c r="EO138" s="33">
        <v>130</v>
      </c>
      <c r="EP138" s="33">
        <v>2.12</v>
      </c>
      <c r="EQ138" s="33">
        <v>3.04</v>
      </c>
      <c r="ER138" s="33">
        <v>1.28</v>
      </c>
      <c r="ES138" s="33">
        <v>0.72</v>
      </c>
      <c r="ET138" s="33">
        <v>5.59</v>
      </c>
      <c r="EU138" s="33">
        <v>6.01</v>
      </c>
      <c r="EV138" s="33">
        <v>1.47</v>
      </c>
      <c r="EW138" s="33">
        <v>2.23</v>
      </c>
      <c r="EX138" s="33">
        <v>0</v>
      </c>
      <c r="EY138" s="33">
        <v>0</v>
      </c>
    </row>
    <row r="139" spans="140:155" x14ac:dyDescent="0.45">
      <c r="EJ139" s="64">
        <f t="shared" si="83"/>
        <v>131</v>
      </c>
      <c r="EK139" s="57">
        <f t="shared" si="84"/>
        <v>131.5</v>
      </c>
      <c r="EL139" s="2"/>
      <c r="EM139" s="2"/>
      <c r="EO139" s="33">
        <v>131</v>
      </c>
      <c r="EP139" s="33">
        <v>1.01</v>
      </c>
      <c r="EQ139" s="33">
        <v>1.78</v>
      </c>
      <c r="ER139" s="33">
        <v>1.08</v>
      </c>
      <c r="ES139" s="33">
        <v>0.57999999999999996</v>
      </c>
      <c r="ET139" s="33">
        <v>4.68</v>
      </c>
      <c r="EU139" s="33">
        <v>4.75</v>
      </c>
      <c r="EV139" s="33">
        <v>1.35</v>
      </c>
      <c r="EW139" s="33">
        <v>1.69</v>
      </c>
      <c r="EX139" s="33">
        <v>0</v>
      </c>
      <c r="EY139" s="33">
        <v>0</v>
      </c>
    </row>
    <row r="140" spans="140:155" x14ac:dyDescent="0.45">
      <c r="EJ140" s="64">
        <f t="shared" si="83"/>
        <v>132</v>
      </c>
      <c r="EK140" s="57">
        <f t="shared" si="84"/>
        <v>132.5</v>
      </c>
      <c r="EL140" s="2"/>
      <c r="EM140" s="2"/>
      <c r="EO140" s="33">
        <v>132</v>
      </c>
      <c r="EP140" s="33">
        <v>0.57999999999999996</v>
      </c>
      <c r="EQ140" s="33">
        <v>0.98</v>
      </c>
      <c r="ER140" s="33">
        <v>0.67</v>
      </c>
      <c r="ES140" s="33">
        <v>0.85</v>
      </c>
      <c r="ET140" s="33">
        <v>4.71</v>
      </c>
      <c r="EU140" s="33">
        <v>4.33</v>
      </c>
      <c r="EV140" s="33">
        <v>0.92</v>
      </c>
      <c r="EW140" s="33">
        <v>2.62</v>
      </c>
      <c r="EX140" s="33">
        <v>0</v>
      </c>
      <c r="EY140" s="33">
        <v>0</v>
      </c>
    </row>
    <row r="141" spans="140:155" x14ac:dyDescent="0.45">
      <c r="EJ141" s="64">
        <f t="shared" si="83"/>
        <v>133</v>
      </c>
      <c r="EK141" s="57">
        <f t="shared" si="84"/>
        <v>133.5</v>
      </c>
      <c r="EL141" s="2"/>
      <c r="EM141" s="2"/>
      <c r="EO141" s="33">
        <v>133</v>
      </c>
      <c r="EP141" s="33">
        <v>0.32</v>
      </c>
      <c r="EQ141" s="33">
        <v>0.31</v>
      </c>
      <c r="ER141" s="33">
        <v>0.87</v>
      </c>
      <c r="ES141" s="33">
        <v>0.86</v>
      </c>
      <c r="ET141" s="33">
        <v>6.36</v>
      </c>
      <c r="EU141" s="33">
        <v>4.68</v>
      </c>
      <c r="EV141" s="33">
        <v>1.19</v>
      </c>
      <c r="EW141" s="33">
        <v>1.97</v>
      </c>
      <c r="EX141" s="33">
        <v>0</v>
      </c>
      <c r="EY141" s="33">
        <v>0</v>
      </c>
    </row>
    <row r="142" spans="140:155" x14ac:dyDescent="0.45">
      <c r="EJ142" s="64">
        <f t="shared" si="83"/>
        <v>134</v>
      </c>
      <c r="EK142" s="57">
        <f t="shared" si="84"/>
        <v>134.5</v>
      </c>
      <c r="EL142" s="2"/>
      <c r="EM142" s="2"/>
      <c r="EO142" s="33">
        <v>134</v>
      </c>
      <c r="EP142" s="33">
        <v>0.09</v>
      </c>
      <c r="EQ142" s="33">
        <v>0.28999999999999998</v>
      </c>
      <c r="ER142" s="33">
        <v>0.49</v>
      </c>
      <c r="ES142" s="33">
        <v>0.63</v>
      </c>
      <c r="ET142" s="33">
        <v>3.61</v>
      </c>
      <c r="EU142" s="33">
        <v>5.28</v>
      </c>
      <c r="EV142" s="33">
        <v>0.92</v>
      </c>
      <c r="EW142" s="33">
        <v>1.65</v>
      </c>
      <c r="EX142" s="33">
        <v>0</v>
      </c>
      <c r="EY142" s="33">
        <v>0</v>
      </c>
    </row>
    <row r="143" spans="140:155" x14ac:dyDescent="0.45">
      <c r="EJ143" s="64">
        <f t="shared" si="83"/>
        <v>135</v>
      </c>
      <c r="EK143" s="57">
        <f t="shared" si="84"/>
        <v>135.5</v>
      </c>
      <c r="EL143" s="2"/>
      <c r="EM143" s="2"/>
      <c r="EO143" s="33">
        <v>135</v>
      </c>
      <c r="EP143" s="33">
        <v>0.03</v>
      </c>
      <c r="EQ143" s="33">
        <v>0.08</v>
      </c>
      <c r="ER143" s="33">
        <v>0.67</v>
      </c>
      <c r="ES143" s="33">
        <v>0.33</v>
      </c>
      <c r="ET143" s="33">
        <v>3.48</v>
      </c>
      <c r="EU143" s="33">
        <v>5.09</v>
      </c>
      <c r="EV143" s="33">
        <v>0.98</v>
      </c>
      <c r="EW143" s="33">
        <v>1.1000000000000001</v>
      </c>
      <c r="EX143" s="33">
        <v>0</v>
      </c>
      <c r="EY143" s="33">
        <v>0</v>
      </c>
    </row>
    <row r="144" spans="140:155" x14ac:dyDescent="0.45">
      <c r="EJ144" s="64">
        <f t="shared" si="83"/>
        <v>136</v>
      </c>
      <c r="EK144" s="57">
        <f t="shared" si="84"/>
        <v>136.5</v>
      </c>
      <c r="EL144" s="2"/>
      <c r="EM144" s="2"/>
      <c r="EO144" s="33">
        <v>136</v>
      </c>
      <c r="EP144" s="33">
        <v>0.1</v>
      </c>
      <c r="EQ144" s="33">
        <v>7.0000000000000007E-2</v>
      </c>
      <c r="ER144" s="33">
        <v>0.44</v>
      </c>
      <c r="ES144" s="33">
        <v>0.75</v>
      </c>
      <c r="ET144" s="33">
        <v>12.3</v>
      </c>
      <c r="EU144" s="33">
        <v>9.77</v>
      </c>
      <c r="EV144" s="33">
        <v>0.82</v>
      </c>
      <c r="EW144" s="33">
        <v>2.3199999999999998</v>
      </c>
      <c r="EX144" s="33">
        <v>0</v>
      </c>
      <c r="EY144" s="33">
        <v>0</v>
      </c>
    </row>
    <row r="145" spans="140:155" x14ac:dyDescent="0.45">
      <c r="EJ145" s="64">
        <f t="shared" si="83"/>
        <v>137</v>
      </c>
      <c r="EK145" s="57">
        <f t="shared" si="84"/>
        <v>137.5</v>
      </c>
      <c r="EL145" s="2"/>
      <c r="EM145" s="2"/>
      <c r="EO145" s="33">
        <v>137</v>
      </c>
      <c r="EP145" s="33">
        <v>0.05</v>
      </c>
      <c r="EQ145" s="33">
        <v>0.1</v>
      </c>
      <c r="ER145" s="33">
        <v>0.44</v>
      </c>
      <c r="ES145" s="33">
        <v>0.46</v>
      </c>
      <c r="ET145" s="33">
        <v>11.43</v>
      </c>
      <c r="EU145" s="33">
        <v>14.42</v>
      </c>
      <c r="EV145" s="33">
        <v>0.75</v>
      </c>
      <c r="EW145" s="33">
        <v>1.31</v>
      </c>
      <c r="EX145" s="33">
        <v>0</v>
      </c>
      <c r="EY145" s="33">
        <v>0</v>
      </c>
    </row>
    <row r="146" spans="140:155" x14ac:dyDescent="0.45">
      <c r="EJ146" s="64">
        <f t="shared" si="83"/>
        <v>138</v>
      </c>
      <c r="EK146" s="57">
        <f t="shared" si="84"/>
        <v>138.5</v>
      </c>
      <c r="EL146" s="2"/>
      <c r="EM146" s="2"/>
      <c r="EO146" s="33">
        <v>138</v>
      </c>
      <c r="EP146" s="33">
        <v>0.01</v>
      </c>
      <c r="EQ146" s="33">
        <v>0.01</v>
      </c>
      <c r="ER146" s="33">
        <v>0.15</v>
      </c>
      <c r="ES146" s="33">
        <v>0.4</v>
      </c>
      <c r="ET146" s="33">
        <v>7.61</v>
      </c>
      <c r="EU146" s="33">
        <v>5.31</v>
      </c>
      <c r="EV146" s="33">
        <v>0.31</v>
      </c>
      <c r="EW146" s="33">
        <v>1.06</v>
      </c>
      <c r="EX146" s="33">
        <v>0</v>
      </c>
      <c r="EY146" s="33">
        <v>0</v>
      </c>
    </row>
    <row r="147" spans="140:155" x14ac:dyDescent="0.45">
      <c r="EJ147" s="64">
        <f t="shared" si="83"/>
        <v>139</v>
      </c>
      <c r="EK147" s="57">
        <f t="shared" si="84"/>
        <v>139.5</v>
      </c>
      <c r="EL147" s="2"/>
      <c r="EM147" s="2"/>
      <c r="EO147" s="33">
        <v>139</v>
      </c>
      <c r="EP147" s="33">
        <v>0</v>
      </c>
      <c r="EQ147" s="33">
        <v>0</v>
      </c>
      <c r="ER147" s="33">
        <v>0.22</v>
      </c>
      <c r="ES147" s="33">
        <v>0.13</v>
      </c>
      <c r="ET147" s="33">
        <v>3.35</v>
      </c>
      <c r="EU147" s="33">
        <v>6.15</v>
      </c>
      <c r="EV147" s="33">
        <v>0.36</v>
      </c>
      <c r="EW147" s="33">
        <v>0.38</v>
      </c>
      <c r="EX147" s="33">
        <v>0</v>
      </c>
      <c r="EY147" s="33">
        <v>0</v>
      </c>
    </row>
    <row r="148" spans="140:155" x14ac:dyDescent="0.45">
      <c r="EJ148" s="64">
        <f t="shared" si="83"/>
        <v>140</v>
      </c>
      <c r="EK148" s="57">
        <f t="shared" si="84"/>
        <v>140.5</v>
      </c>
      <c r="EL148" s="2"/>
      <c r="EM148" s="2"/>
      <c r="EO148" s="33">
        <v>140</v>
      </c>
      <c r="EP148" s="33">
        <v>0</v>
      </c>
      <c r="EQ148" s="33">
        <v>0</v>
      </c>
      <c r="ER148" s="33">
        <v>0.35</v>
      </c>
      <c r="ES148" s="33">
        <v>0.49</v>
      </c>
      <c r="ET148" s="33">
        <v>1.83</v>
      </c>
      <c r="EU148" s="33">
        <v>1.6</v>
      </c>
      <c r="EV148" s="33">
        <v>0.47</v>
      </c>
      <c r="EW148" s="33">
        <v>1.52</v>
      </c>
      <c r="EX148" s="33">
        <v>0</v>
      </c>
      <c r="EY148" s="33">
        <v>0</v>
      </c>
    </row>
    <row r="149" spans="140:155" x14ac:dyDescent="0.45">
      <c r="EJ149" s="64">
        <f t="shared" si="83"/>
        <v>141</v>
      </c>
      <c r="EK149" s="57">
        <f t="shared" si="84"/>
        <v>141.5</v>
      </c>
      <c r="EL149" s="2"/>
      <c r="EM149" s="2"/>
      <c r="EO149" s="33">
        <v>141</v>
      </c>
      <c r="EP149" s="33">
        <v>0</v>
      </c>
      <c r="EQ149" s="33">
        <v>0</v>
      </c>
      <c r="ER149" s="33">
        <v>0.24</v>
      </c>
      <c r="ES149" s="33">
        <v>0.23</v>
      </c>
      <c r="ET149" s="33">
        <v>1.1599999999999999</v>
      </c>
      <c r="EU149" s="33">
        <v>1.76</v>
      </c>
      <c r="EV149" s="33">
        <v>0.28999999999999998</v>
      </c>
      <c r="EW149" s="33">
        <v>0.77</v>
      </c>
      <c r="EX149" s="33">
        <v>0</v>
      </c>
      <c r="EY149" s="33">
        <v>0</v>
      </c>
    </row>
    <row r="150" spans="140:155" x14ac:dyDescent="0.45">
      <c r="EJ150" s="64">
        <f t="shared" si="83"/>
        <v>142</v>
      </c>
      <c r="EK150" s="57">
        <f t="shared" si="84"/>
        <v>142.5</v>
      </c>
      <c r="EL150" s="2"/>
      <c r="EM150" s="2"/>
      <c r="EO150" s="33">
        <v>142</v>
      </c>
      <c r="EP150" s="33">
        <v>0</v>
      </c>
      <c r="EQ150" s="33">
        <v>0</v>
      </c>
      <c r="ER150" s="33">
        <v>0.11</v>
      </c>
      <c r="ES150" s="33">
        <v>0.11</v>
      </c>
      <c r="ET150" s="33">
        <v>1.4</v>
      </c>
      <c r="EU150" s="33">
        <v>1.64</v>
      </c>
      <c r="EV150" s="33">
        <v>0.19</v>
      </c>
      <c r="EW150" s="33">
        <v>0.4</v>
      </c>
      <c r="EX150" s="33">
        <v>0</v>
      </c>
      <c r="EY150" s="33">
        <v>0</v>
      </c>
    </row>
    <row r="151" spans="140:155" x14ac:dyDescent="0.45">
      <c r="EJ151" s="64">
        <f t="shared" si="83"/>
        <v>143</v>
      </c>
      <c r="EK151" s="57">
        <f t="shared" si="84"/>
        <v>143.5</v>
      </c>
      <c r="EL151" s="2"/>
      <c r="EM151" s="2"/>
      <c r="EO151" s="33">
        <v>143</v>
      </c>
      <c r="EP151" s="33">
        <v>0</v>
      </c>
      <c r="EQ151" s="33">
        <v>0</v>
      </c>
      <c r="ER151" s="33">
        <v>0.12</v>
      </c>
      <c r="ES151" s="33">
        <v>0.04</v>
      </c>
      <c r="ET151" s="33">
        <v>0.6</v>
      </c>
      <c r="EU151" s="33">
        <v>0.89</v>
      </c>
      <c r="EV151" s="33">
        <v>0.12</v>
      </c>
      <c r="EW151" s="33">
        <v>0.16</v>
      </c>
      <c r="EX151" s="33">
        <v>0</v>
      </c>
      <c r="EY151" s="33">
        <v>0</v>
      </c>
    </row>
    <row r="152" spans="140:155" x14ac:dyDescent="0.45">
      <c r="EJ152" s="64">
        <f t="shared" si="83"/>
        <v>144</v>
      </c>
      <c r="EK152" s="57">
        <f t="shared" si="84"/>
        <v>144.5</v>
      </c>
      <c r="EL152" s="2"/>
      <c r="EM152" s="2"/>
      <c r="EO152" s="33">
        <v>144</v>
      </c>
      <c r="EP152" s="33">
        <v>0</v>
      </c>
      <c r="EQ152" s="33">
        <v>0</v>
      </c>
      <c r="ER152" s="33">
        <v>0.08</v>
      </c>
      <c r="ES152" s="33">
        <v>0.04</v>
      </c>
      <c r="ET152" s="33">
        <v>0.57999999999999996</v>
      </c>
      <c r="EU152" s="33">
        <v>0.64</v>
      </c>
      <c r="EV152" s="33">
        <v>0.2</v>
      </c>
      <c r="EW152" s="33">
        <v>0.24</v>
      </c>
      <c r="EX152" s="33">
        <v>0</v>
      </c>
      <c r="EY152" s="33">
        <v>0</v>
      </c>
    </row>
    <row r="153" spans="140:155" x14ac:dyDescent="0.45">
      <c r="EJ153" s="64">
        <f t="shared" si="83"/>
        <v>145</v>
      </c>
      <c r="EK153" s="57">
        <f t="shared" si="84"/>
        <v>145.5</v>
      </c>
      <c r="EL153" s="2"/>
      <c r="EM153" s="2"/>
      <c r="EO153" s="33">
        <v>145</v>
      </c>
      <c r="EP153" s="33">
        <v>0</v>
      </c>
      <c r="EQ153" s="33">
        <v>0</v>
      </c>
      <c r="ER153" s="33">
        <v>0.04</v>
      </c>
      <c r="ES153" s="33">
        <v>0.09</v>
      </c>
      <c r="ET153" s="33">
        <v>0.17</v>
      </c>
      <c r="EU153" s="33">
        <v>0.37</v>
      </c>
      <c r="EV153" s="33">
        <v>0.1</v>
      </c>
      <c r="EW153" s="33">
        <v>0.35</v>
      </c>
      <c r="EX153" s="33">
        <v>0</v>
      </c>
      <c r="EY153" s="33">
        <v>0</v>
      </c>
    </row>
    <row r="154" spans="140:155" x14ac:dyDescent="0.45">
      <c r="EJ154" s="64">
        <f t="shared" si="83"/>
        <v>146</v>
      </c>
      <c r="EK154" s="57">
        <f t="shared" si="84"/>
        <v>146.5</v>
      </c>
      <c r="EL154" s="2"/>
      <c r="EM154" s="2"/>
      <c r="EO154" s="33">
        <v>146</v>
      </c>
      <c r="EP154" s="33">
        <v>0</v>
      </c>
      <c r="EQ154" s="33">
        <v>0</v>
      </c>
      <c r="ER154" s="33">
        <v>0.02</v>
      </c>
      <c r="ES154" s="33">
        <v>0.05</v>
      </c>
      <c r="ET154" s="33">
        <v>0.4</v>
      </c>
      <c r="EU154" s="33">
        <v>0.23</v>
      </c>
      <c r="EV154" s="33">
        <v>0.05</v>
      </c>
      <c r="EW154" s="33">
        <v>0.15</v>
      </c>
      <c r="EX154" s="33">
        <v>0</v>
      </c>
      <c r="EY154" s="33">
        <v>0</v>
      </c>
    </row>
    <row r="155" spans="140:155" x14ac:dyDescent="0.45">
      <c r="EJ155" s="64">
        <f t="shared" si="83"/>
        <v>147</v>
      </c>
      <c r="EK155" s="57">
        <f t="shared" si="84"/>
        <v>147.5</v>
      </c>
      <c r="EL155" s="2"/>
      <c r="EM155" s="2"/>
      <c r="EO155" s="33">
        <v>147</v>
      </c>
      <c r="EP155" s="33">
        <v>0</v>
      </c>
      <c r="EQ155" s="33">
        <v>0</v>
      </c>
      <c r="ER155" s="33">
        <v>0.01</v>
      </c>
      <c r="ES155" s="33">
        <v>0</v>
      </c>
      <c r="ET155" s="33">
        <v>0.22</v>
      </c>
      <c r="EU155" s="33">
        <v>0.35</v>
      </c>
      <c r="EV155" s="33">
        <v>0.01</v>
      </c>
      <c r="EW155" s="33">
        <v>0.01</v>
      </c>
      <c r="EX155" s="33">
        <v>0</v>
      </c>
      <c r="EY155" s="33">
        <v>0</v>
      </c>
    </row>
    <row r="156" spans="140:155" x14ac:dyDescent="0.45">
      <c r="EJ156" s="64">
        <f t="shared" si="83"/>
        <v>148</v>
      </c>
      <c r="EK156" s="57">
        <f t="shared" si="84"/>
        <v>148.5</v>
      </c>
      <c r="EL156" s="2"/>
      <c r="EM156" s="2"/>
      <c r="EO156" s="33">
        <v>148</v>
      </c>
      <c r="EP156" s="33">
        <v>0</v>
      </c>
      <c r="EQ156" s="33">
        <v>0</v>
      </c>
      <c r="ER156" s="33">
        <v>0</v>
      </c>
      <c r="ES156" s="33">
        <v>0</v>
      </c>
      <c r="ET156" s="33">
        <v>0.14000000000000001</v>
      </c>
      <c r="EU156" s="33">
        <v>0.22</v>
      </c>
      <c r="EV156" s="33">
        <v>0.01</v>
      </c>
      <c r="EW156" s="33">
        <v>0.02</v>
      </c>
      <c r="EX156" s="33">
        <v>0</v>
      </c>
      <c r="EY156" s="33">
        <v>0</v>
      </c>
    </row>
    <row r="157" spans="140:155" x14ac:dyDescent="0.45">
      <c r="EJ157" s="64">
        <f t="shared" si="83"/>
        <v>149</v>
      </c>
      <c r="EK157" s="57">
        <f t="shared" si="84"/>
        <v>149.5</v>
      </c>
      <c r="EL157" s="2"/>
      <c r="EM157" s="2"/>
      <c r="EO157" s="33">
        <v>149</v>
      </c>
      <c r="EP157" s="33">
        <v>0</v>
      </c>
      <c r="EQ157" s="33">
        <v>0</v>
      </c>
      <c r="ER157" s="33">
        <v>0.01</v>
      </c>
      <c r="ES157" s="33">
        <v>0</v>
      </c>
      <c r="ET157" s="33">
        <v>0.17</v>
      </c>
      <c r="EU157" s="33">
        <v>0.05</v>
      </c>
      <c r="EV157" s="33">
        <v>0.01</v>
      </c>
      <c r="EW157" s="33">
        <v>0.05</v>
      </c>
      <c r="EX157" s="33">
        <v>0</v>
      </c>
      <c r="EY157" s="33">
        <v>0</v>
      </c>
    </row>
    <row r="158" spans="140:155" x14ac:dyDescent="0.45">
      <c r="EJ158" s="64">
        <f t="shared" si="83"/>
        <v>150</v>
      </c>
      <c r="EK158" s="57">
        <f t="shared" si="84"/>
        <v>150.5</v>
      </c>
      <c r="EL158" s="2"/>
      <c r="EM158" s="2"/>
      <c r="EO158" s="33">
        <v>150</v>
      </c>
      <c r="EP158" s="33">
        <v>0</v>
      </c>
      <c r="EQ158" s="33">
        <v>0</v>
      </c>
      <c r="ER158" s="33">
        <v>0.04</v>
      </c>
      <c r="ES158" s="33">
        <v>0.04</v>
      </c>
      <c r="ET158" s="33">
        <v>0.44</v>
      </c>
      <c r="EU158" s="33">
        <v>0.08</v>
      </c>
      <c r="EV158" s="33">
        <v>0.01</v>
      </c>
      <c r="EW158" s="33">
        <v>0.06</v>
      </c>
      <c r="EX158" s="33">
        <v>0</v>
      </c>
      <c r="EY158" s="33">
        <v>0</v>
      </c>
    </row>
    <row r="159" spans="140:155" x14ac:dyDescent="0.45">
      <c r="EJ159" s="64">
        <f t="shared" si="83"/>
        <v>151</v>
      </c>
      <c r="EK159" s="57">
        <f t="shared" si="84"/>
        <v>151.5</v>
      </c>
      <c r="EL159" s="2"/>
      <c r="EM159" s="2"/>
      <c r="EO159" s="33">
        <v>151</v>
      </c>
      <c r="EP159" s="33">
        <v>0</v>
      </c>
      <c r="EQ159" s="33">
        <v>0</v>
      </c>
      <c r="ER159" s="33">
        <v>0.05</v>
      </c>
      <c r="ES159" s="33">
        <v>0.03</v>
      </c>
      <c r="ET159" s="33">
        <v>0.5</v>
      </c>
      <c r="EU159" s="33">
        <v>0.41</v>
      </c>
      <c r="EV159" s="33">
        <v>0.02</v>
      </c>
      <c r="EW159" s="33">
        <v>7.0000000000000007E-2</v>
      </c>
      <c r="EX159" s="33">
        <v>0</v>
      </c>
      <c r="EY159" s="33">
        <v>0</v>
      </c>
    </row>
    <row r="160" spans="140:155" x14ac:dyDescent="0.45">
      <c r="EJ160" s="64">
        <f t="shared" si="83"/>
        <v>152</v>
      </c>
      <c r="EK160" s="57">
        <f t="shared" si="84"/>
        <v>152.5</v>
      </c>
      <c r="EL160" s="2"/>
      <c r="EM160" s="2"/>
      <c r="EO160" s="33">
        <v>152</v>
      </c>
      <c r="EP160" s="33">
        <v>0</v>
      </c>
      <c r="EQ160" s="33">
        <v>0</v>
      </c>
      <c r="ER160" s="33">
        <v>0.01</v>
      </c>
      <c r="ES160" s="33">
        <v>0</v>
      </c>
      <c r="ET160" s="33">
        <v>0.41</v>
      </c>
      <c r="EU160" s="33">
        <v>0.65</v>
      </c>
      <c r="EV160" s="33">
        <v>0.01</v>
      </c>
      <c r="EW160" s="33">
        <v>0.01</v>
      </c>
      <c r="EX160" s="33">
        <v>0</v>
      </c>
      <c r="EY160" s="33">
        <v>0</v>
      </c>
    </row>
    <row r="161" spans="140:155" x14ac:dyDescent="0.45">
      <c r="EJ161" s="64">
        <f t="shared" si="83"/>
        <v>153</v>
      </c>
      <c r="EK161" s="57">
        <f t="shared" si="84"/>
        <v>153.5</v>
      </c>
      <c r="EL161" s="2"/>
      <c r="EM161" s="2"/>
      <c r="EO161" s="33">
        <v>153</v>
      </c>
      <c r="EP161" s="33">
        <v>0</v>
      </c>
      <c r="EQ161" s="33">
        <v>0</v>
      </c>
      <c r="ER161" s="33">
        <v>7.0000000000000007E-2</v>
      </c>
      <c r="ES161" s="33">
        <v>0.03</v>
      </c>
      <c r="ET161" s="33">
        <v>1.21</v>
      </c>
      <c r="EU161" s="33">
        <v>0.46</v>
      </c>
      <c r="EV161" s="33">
        <v>0.03</v>
      </c>
      <c r="EW161" s="33">
        <v>0.08</v>
      </c>
      <c r="EX161" s="33">
        <v>0</v>
      </c>
      <c r="EY161" s="33">
        <v>0</v>
      </c>
    </row>
    <row r="162" spans="140:155" x14ac:dyDescent="0.45">
      <c r="EJ162" s="64">
        <f t="shared" si="83"/>
        <v>154</v>
      </c>
      <c r="EK162" s="57">
        <f t="shared" si="84"/>
        <v>154.5</v>
      </c>
      <c r="EL162" s="2"/>
      <c r="EM162" s="2"/>
      <c r="EO162" s="33">
        <v>154</v>
      </c>
      <c r="EP162" s="33">
        <v>0</v>
      </c>
      <c r="EQ162" s="33">
        <v>0</v>
      </c>
      <c r="ER162" s="33">
        <v>0.04</v>
      </c>
      <c r="ES162" s="33">
        <v>0.11</v>
      </c>
      <c r="ET162" s="33">
        <v>2.2200000000000002</v>
      </c>
      <c r="EU162" s="33">
        <v>1.9</v>
      </c>
      <c r="EV162" s="33">
        <v>0.01</v>
      </c>
      <c r="EW162" s="33">
        <v>0.28000000000000003</v>
      </c>
      <c r="EX162" s="33">
        <v>0</v>
      </c>
      <c r="EY162" s="33">
        <v>0</v>
      </c>
    </row>
    <row r="163" spans="140:155" x14ac:dyDescent="0.45">
      <c r="EJ163" s="64">
        <f t="shared" si="83"/>
        <v>155</v>
      </c>
      <c r="EK163" s="57">
        <f t="shared" si="84"/>
        <v>155.5</v>
      </c>
      <c r="EL163" s="2"/>
      <c r="EM163" s="2"/>
      <c r="EO163" s="33">
        <v>155</v>
      </c>
      <c r="EP163" s="33">
        <v>0</v>
      </c>
      <c r="EQ163" s="33">
        <v>0</v>
      </c>
      <c r="ER163" s="33">
        <v>0</v>
      </c>
      <c r="ES163" s="33">
        <v>0.19</v>
      </c>
      <c r="ET163" s="33">
        <v>0.73</v>
      </c>
      <c r="EU163" s="33">
        <v>1.58</v>
      </c>
      <c r="EV163" s="33">
        <v>0</v>
      </c>
      <c r="EW163" s="33">
        <v>0.54</v>
      </c>
      <c r="EX163" s="33">
        <v>0</v>
      </c>
      <c r="EY163" s="33">
        <v>0</v>
      </c>
    </row>
    <row r="164" spans="140:155" x14ac:dyDescent="0.45">
      <c r="EJ164" s="64">
        <f t="shared" si="83"/>
        <v>156</v>
      </c>
      <c r="EK164" s="57">
        <f t="shared" si="84"/>
        <v>156.5</v>
      </c>
      <c r="EL164" s="2"/>
      <c r="EM164" s="2"/>
      <c r="EO164" s="33">
        <v>156</v>
      </c>
      <c r="EP164" s="33">
        <v>0</v>
      </c>
      <c r="EQ164" s="33">
        <v>0</v>
      </c>
      <c r="ER164" s="33">
        <v>0</v>
      </c>
      <c r="ES164" s="33">
        <v>0.14000000000000001</v>
      </c>
      <c r="ET164" s="33">
        <v>0.56000000000000005</v>
      </c>
      <c r="EU164" s="33">
        <v>0.99</v>
      </c>
      <c r="EV164" s="33">
        <v>0</v>
      </c>
      <c r="EW164" s="33">
        <v>0.35</v>
      </c>
      <c r="EX164" s="33">
        <v>0</v>
      </c>
      <c r="EY164" s="33">
        <v>0</v>
      </c>
    </row>
    <row r="165" spans="140:155" x14ac:dyDescent="0.45">
      <c r="EJ165" s="64">
        <f t="shared" si="83"/>
        <v>157</v>
      </c>
      <c r="EK165" s="57">
        <f t="shared" si="84"/>
        <v>157.5</v>
      </c>
      <c r="EL165" s="2"/>
      <c r="EM165" s="2"/>
      <c r="EO165" s="33">
        <v>157</v>
      </c>
      <c r="EP165" s="33">
        <v>0</v>
      </c>
      <c r="EQ165" s="33">
        <v>0</v>
      </c>
      <c r="ER165" s="33">
        <v>0</v>
      </c>
      <c r="ES165" s="33">
        <v>0.04</v>
      </c>
      <c r="ET165" s="33">
        <v>0.28000000000000003</v>
      </c>
      <c r="EU165" s="33">
        <v>0.25</v>
      </c>
      <c r="EV165" s="33">
        <v>0</v>
      </c>
      <c r="EW165" s="33">
        <v>0.1</v>
      </c>
      <c r="EX165" s="33">
        <v>0</v>
      </c>
      <c r="EY165" s="33">
        <v>0</v>
      </c>
    </row>
    <row r="166" spans="140:155" x14ac:dyDescent="0.45">
      <c r="EJ166" s="64">
        <f t="shared" si="83"/>
        <v>158</v>
      </c>
      <c r="EK166" s="57">
        <f t="shared" si="84"/>
        <v>158.5</v>
      </c>
      <c r="EL166" s="2"/>
      <c r="EM166" s="2"/>
      <c r="EO166" s="33">
        <v>158</v>
      </c>
      <c r="EP166" s="33">
        <v>0</v>
      </c>
      <c r="EQ166" s="33">
        <v>0</v>
      </c>
      <c r="ER166" s="33">
        <v>0</v>
      </c>
      <c r="ES166" s="33">
        <v>0.03</v>
      </c>
      <c r="ET166" s="33">
        <v>0.3</v>
      </c>
      <c r="EU166" s="33">
        <v>0.26</v>
      </c>
      <c r="EV166" s="33">
        <v>0</v>
      </c>
      <c r="EW166" s="33">
        <v>0.16</v>
      </c>
      <c r="EX166" s="33">
        <v>0</v>
      </c>
      <c r="EY166" s="33">
        <v>0</v>
      </c>
    </row>
    <row r="167" spans="140:155" x14ac:dyDescent="0.45">
      <c r="EJ167" s="64">
        <f t="shared" si="83"/>
        <v>159</v>
      </c>
      <c r="EK167" s="57">
        <f t="shared" si="84"/>
        <v>159.5</v>
      </c>
      <c r="EL167" s="2"/>
      <c r="EM167" s="2"/>
      <c r="EO167" s="33">
        <v>159</v>
      </c>
      <c r="EP167" s="33">
        <v>0</v>
      </c>
      <c r="EQ167" s="33">
        <v>0</v>
      </c>
      <c r="ER167" s="33">
        <v>0</v>
      </c>
      <c r="ES167" s="33">
        <v>0.05</v>
      </c>
      <c r="ET167" s="33">
        <v>0.21</v>
      </c>
      <c r="EU167" s="33">
        <v>0.37</v>
      </c>
      <c r="EV167" s="33">
        <v>0</v>
      </c>
      <c r="EW167" s="33">
        <v>0.21</v>
      </c>
      <c r="EX167" s="33">
        <v>0</v>
      </c>
      <c r="EY167" s="33">
        <v>0</v>
      </c>
    </row>
    <row r="168" spans="140:155" x14ac:dyDescent="0.45">
      <c r="EJ168" s="64">
        <f t="shared" si="83"/>
        <v>160</v>
      </c>
      <c r="EK168" s="57">
        <f t="shared" si="84"/>
        <v>160.5</v>
      </c>
      <c r="EL168" s="2"/>
      <c r="EM168" s="2"/>
      <c r="EO168" s="33">
        <v>160</v>
      </c>
      <c r="EP168" s="33">
        <v>0</v>
      </c>
      <c r="EQ168" s="33">
        <v>0</v>
      </c>
      <c r="ER168" s="33">
        <v>0</v>
      </c>
      <c r="ES168" s="33">
        <v>0.02</v>
      </c>
      <c r="ET168" s="33">
        <v>0.12</v>
      </c>
      <c r="EU168" s="33">
        <v>0.12</v>
      </c>
      <c r="EV168" s="33">
        <v>0</v>
      </c>
      <c r="EW168" s="33">
        <v>0.1</v>
      </c>
      <c r="EX168" s="33">
        <v>0</v>
      </c>
      <c r="EY168" s="33">
        <v>0</v>
      </c>
    </row>
    <row r="169" spans="140:155" x14ac:dyDescent="0.45">
      <c r="EJ169" s="64">
        <f t="shared" si="83"/>
        <v>161</v>
      </c>
      <c r="EK169" s="57">
        <f t="shared" si="84"/>
        <v>161.5</v>
      </c>
      <c r="EL169" s="2"/>
      <c r="EM169" s="2"/>
      <c r="EO169" s="33">
        <v>161</v>
      </c>
      <c r="EP169" s="33">
        <v>0</v>
      </c>
      <c r="EQ169" s="33">
        <v>0</v>
      </c>
      <c r="ER169" s="33">
        <v>0</v>
      </c>
      <c r="ES169" s="33">
        <v>0</v>
      </c>
      <c r="ET169" s="33">
        <v>0.03</v>
      </c>
      <c r="EU169" s="33">
        <v>0.08</v>
      </c>
      <c r="EV169" s="33">
        <v>0</v>
      </c>
      <c r="EW169" s="33">
        <v>0.03</v>
      </c>
      <c r="EX169" s="33">
        <v>0</v>
      </c>
      <c r="EY169" s="33">
        <v>0</v>
      </c>
    </row>
    <row r="170" spans="140:155" x14ac:dyDescent="0.45">
      <c r="EJ170" s="64">
        <f t="shared" si="83"/>
        <v>162</v>
      </c>
      <c r="EK170" s="57">
        <f t="shared" si="84"/>
        <v>162.5</v>
      </c>
      <c r="EL170" s="2"/>
      <c r="EM170" s="2"/>
      <c r="EO170" s="33">
        <v>162</v>
      </c>
      <c r="EP170" s="33">
        <v>0</v>
      </c>
      <c r="EQ170" s="33">
        <v>0</v>
      </c>
      <c r="ER170" s="33">
        <v>0</v>
      </c>
      <c r="ES170" s="33">
        <v>0</v>
      </c>
      <c r="ET170" s="33">
        <v>0.01</v>
      </c>
      <c r="EU170" s="33">
        <v>0.02</v>
      </c>
      <c r="EV170" s="33">
        <v>0</v>
      </c>
      <c r="EW170" s="33">
        <v>0.03</v>
      </c>
      <c r="EX170" s="33">
        <v>0</v>
      </c>
      <c r="EY170" s="33">
        <v>0</v>
      </c>
    </row>
    <row r="171" spans="140:155" x14ac:dyDescent="0.45">
      <c r="EJ171" s="64">
        <f t="shared" si="83"/>
        <v>163</v>
      </c>
      <c r="EK171" s="57">
        <f t="shared" si="84"/>
        <v>163.5</v>
      </c>
      <c r="EL171" s="2"/>
      <c r="EM171" s="2"/>
      <c r="EO171" s="33">
        <v>163</v>
      </c>
      <c r="EP171" s="33">
        <v>0</v>
      </c>
      <c r="EQ171" s="33">
        <v>0</v>
      </c>
      <c r="ER171" s="33">
        <v>0</v>
      </c>
      <c r="ES171" s="33">
        <v>0</v>
      </c>
      <c r="ET171" s="33">
        <v>0.01</v>
      </c>
      <c r="EU171" s="33">
        <v>0.02</v>
      </c>
      <c r="EV171" s="33">
        <v>0</v>
      </c>
      <c r="EW171" s="33">
        <v>0.01</v>
      </c>
      <c r="EX171" s="33">
        <v>0</v>
      </c>
      <c r="EY171" s="33">
        <v>0</v>
      </c>
    </row>
    <row r="172" spans="140:155" x14ac:dyDescent="0.45">
      <c r="EJ172" s="64">
        <f t="shared" si="83"/>
        <v>164</v>
      </c>
      <c r="EK172" s="57">
        <f t="shared" si="84"/>
        <v>164.5</v>
      </c>
      <c r="EL172" s="2"/>
      <c r="EM172" s="2"/>
      <c r="EO172" s="33">
        <v>164</v>
      </c>
      <c r="EP172" s="33">
        <v>0</v>
      </c>
      <c r="EQ172" s="33">
        <v>0</v>
      </c>
      <c r="ER172" s="33">
        <v>0</v>
      </c>
      <c r="ES172" s="33">
        <v>0</v>
      </c>
      <c r="ET172" s="33">
        <v>0</v>
      </c>
      <c r="EU172" s="33">
        <v>0.01</v>
      </c>
      <c r="EV172" s="33">
        <v>0</v>
      </c>
      <c r="EW172" s="33">
        <v>0</v>
      </c>
      <c r="EX172" s="33">
        <v>0</v>
      </c>
      <c r="EY172" s="33">
        <v>0</v>
      </c>
    </row>
    <row r="173" spans="140:155" x14ac:dyDescent="0.45">
      <c r="EJ173" s="64">
        <f t="shared" si="83"/>
        <v>165</v>
      </c>
      <c r="EK173" s="57">
        <f t="shared" si="84"/>
        <v>165.5</v>
      </c>
      <c r="EL173" s="2"/>
      <c r="EM173" s="2"/>
      <c r="EO173" s="33">
        <v>165</v>
      </c>
      <c r="EP173" s="33">
        <v>0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</row>
    <row r="174" spans="140:155" x14ac:dyDescent="0.45">
      <c r="EJ174" s="64">
        <f t="shared" si="83"/>
        <v>166</v>
      </c>
      <c r="EK174" s="57">
        <f t="shared" si="84"/>
        <v>166.5</v>
      </c>
      <c r="EL174" s="2"/>
      <c r="EM174" s="2"/>
      <c r="EO174" s="33">
        <v>166</v>
      </c>
      <c r="EP174" s="33">
        <v>0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</row>
    <row r="175" spans="140:155" x14ac:dyDescent="0.45">
      <c r="EJ175" s="64">
        <f t="shared" si="83"/>
        <v>167</v>
      </c>
      <c r="EK175" s="57">
        <f t="shared" si="84"/>
        <v>167.5</v>
      </c>
      <c r="EL175" s="2"/>
      <c r="EM175" s="2"/>
      <c r="EO175" s="33">
        <v>167</v>
      </c>
      <c r="EP175" s="33">
        <v>0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</row>
    <row r="176" spans="140:155" x14ac:dyDescent="0.45">
      <c r="EJ176" s="64">
        <f t="shared" si="83"/>
        <v>168</v>
      </c>
      <c r="EK176" s="57">
        <f t="shared" si="84"/>
        <v>168.5</v>
      </c>
      <c r="EL176" s="2"/>
      <c r="EM176" s="2"/>
      <c r="EO176" s="33">
        <v>168</v>
      </c>
      <c r="EP176" s="33">
        <v>0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</row>
    <row r="177" spans="140:155" x14ac:dyDescent="0.45">
      <c r="EJ177" s="64">
        <f t="shared" si="83"/>
        <v>169</v>
      </c>
      <c r="EK177" s="57">
        <f t="shared" si="84"/>
        <v>169.5</v>
      </c>
      <c r="EL177" s="2"/>
      <c r="EM177" s="2"/>
      <c r="EO177" s="33">
        <v>169</v>
      </c>
      <c r="EP177" s="33">
        <v>0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</row>
    <row r="178" spans="140:155" x14ac:dyDescent="0.45">
      <c r="EJ178" s="64">
        <f t="shared" si="83"/>
        <v>170</v>
      </c>
      <c r="EK178" s="57">
        <f t="shared" si="84"/>
        <v>170.5</v>
      </c>
      <c r="EL178" s="2"/>
      <c r="EM178" s="2"/>
      <c r="EO178" s="33">
        <v>170</v>
      </c>
      <c r="EP178" s="33">
        <v>0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</row>
    <row r="179" spans="140:155" x14ac:dyDescent="0.45">
      <c r="EJ179" s="64">
        <f t="shared" si="83"/>
        <v>171</v>
      </c>
      <c r="EK179" s="57">
        <f t="shared" si="84"/>
        <v>171.5</v>
      </c>
      <c r="EL179" s="2"/>
      <c r="EM179" s="2"/>
      <c r="EO179" s="33">
        <v>171</v>
      </c>
      <c r="EP179" s="33">
        <v>0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</row>
    <row r="180" spans="140:155" x14ac:dyDescent="0.45">
      <c r="EJ180" s="64">
        <f t="shared" si="83"/>
        <v>172</v>
      </c>
      <c r="EK180" s="57">
        <f t="shared" si="84"/>
        <v>172.5</v>
      </c>
      <c r="EL180" s="2"/>
      <c r="EM180" s="2"/>
      <c r="EO180" s="33">
        <v>172</v>
      </c>
      <c r="EP180" s="33">
        <v>0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</row>
    <row r="181" spans="140:155" x14ac:dyDescent="0.45">
      <c r="EJ181" s="64">
        <f t="shared" si="83"/>
        <v>173</v>
      </c>
      <c r="EK181" s="57">
        <f t="shared" si="84"/>
        <v>173.5</v>
      </c>
      <c r="EL181" s="2"/>
      <c r="EM181" s="2"/>
      <c r="EO181" s="33">
        <v>173</v>
      </c>
      <c r="EP181" s="33">
        <v>0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</row>
    <row r="182" spans="140:155" x14ac:dyDescent="0.45">
      <c r="EJ182" s="64">
        <f t="shared" si="83"/>
        <v>174</v>
      </c>
      <c r="EK182" s="57">
        <f t="shared" si="84"/>
        <v>174.5</v>
      </c>
      <c r="EL182" s="2"/>
      <c r="EM182" s="2"/>
      <c r="EO182" s="33">
        <v>174</v>
      </c>
      <c r="EP182" s="33">
        <v>0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</row>
    <row r="183" spans="140:155" x14ac:dyDescent="0.45">
      <c r="EJ183" s="64">
        <f t="shared" si="83"/>
        <v>175</v>
      </c>
      <c r="EK183" s="57">
        <f t="shared" si="84"/>
        <v>175.5</v>
      </c>
      <c r="EL183" s="2"/>
      <c r="EM183" s="2"/>
      <c r="EO183" s="33">
        <v>175</v>
      </c>
      <c r="EP183" s="33">
        <v>0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</row>
    <row r="184" spans="140:155" x14ac:dyDescent="0.45">
      <c r="EJ184" s="64">
        <f t="shared" si="83"/>
        <v>176</v>
      </c>
      <c r="EK184" s="57">
        <f t="shared" si="84"/>
        <v>176.5</v>
      </c>
      <c r="EL184" s="2"/>
      <c r="EM184" s="2"/>
      <c r="EO184" s="33">
        <v>176</v>
      </c>
      <c r="EP184" s="33">
        <v>0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</row>
    <row r="185" spans="140:155" x14ac:dyDescent="0.45">
      <c r="EJ185" s="64">
        <f t="shared" si="83"/>
        <v>177</v>
      </c>
      <c r="EK185" s="57">
        <f t="shared" si="84"/>
        <v>177.5</v>
      </c>
      <c r="EL185" s="2"/>
      <c r="EM185" s="2"/>
      <c r="EO185" s="33">
        <v>177</v>
      </c>
      <c r="EP185" s="33">
        <v>0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</row>
    <row r="186" spans="140:155" x14ac:dyDescent="0.45">
      <c r="EJ186" s="64">
        <f t="shared" si="83"/>
        <v>178</v>
      </c>
      <c r="EK186" s="57">
        <f t="shared" si="84"/>
        <v>178.5</v>
      </c>
      <c r="EL186" s="2"/>
      <c r="EM186" s="2"/>
      <c r="EO186" s="33">
        <v>178</v>
      </c>
      <c r="EP186" s="33">
        <v>0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</row>
    <row r="187" spans="140:155" x14ac:dyDescent="0.45">
      <c r="EJ187" s="64">
        <f t="shared" si="83"/>
        <v>179</v>
      </c>
      <c r="EK187" s="57">
        <f t="shared" si="84"/>
        <v>179.5</v>
      </c>
      <c r="EL187" s="2"/>
      <c r="EM187" s="2"/>
      <c r="EO187" s="33">
        <v>179</v>
      </c>
      <c r="EP187" s="33">
        <v>0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</row>
    <row r="188" spans="140:155" x14ac:dyDescent="0.45">
      <c r="EJ188" s="64">
        <f t="shared" si="83"/>
        <v>180</v>
      </c>
      <c r="EK188" s="57">
        <f t="shared" si="84"/>
        <v>180.5</v>
      </c>
      <c r="EL188" s="2"/>
      <c r="EM188" s="2"/>
      <c r="EO188" s="33">
        <v>180</v>
      </c>
      <c r="EP188" s="33">
        <v>0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</row>
    <row r="189" spans="140:155" x14ac:dyDescent="0.45">
      <c r="EJ189" s="64">
        <f t="shared" si="83"/>
        <v>181</v>
      </c>
      <c r="EK189" s="57">
        <f t="shared" si="84"/>
        <v>181.5</v>
      </c>
      <c r="EL189" s="2"/>
      <c r="EM189" s="2"/>
      <c r="EO189" s="33">
        <v>181</v>
      </c>
      <c r="EP189" s="33">
        <v>0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</row>
    <row r="190" spans="140:155" x14ac:dyDescent="0.45">
      <c r="EJ190" s="64">
        <f t="shared" si="83"/>
        <v>182</v>
      </c>
      <c r="EK190" s="57">
        <f t="shared" si="84"/>
        <v>182.5</v>
      </c>
      <c r="EL190" s="2"/>
      <c r="EM190" s="2"/>
      <c r="EO190" s="33">
        <v>182</v>
      </c>
      <c r="EP190" s="33">
        <v>0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</row>
    <row r="191" spans="140:155" x14ac:dyDescent="0.45">
      <c r="EJ191" s="64">
        <f t="shared" si="83"/>
        <v>183</v>
      </c>
      <c r="EK191" s="57">
        <f t="shared" si="84"/>
        <v>183.5</v>
      </c>
      <c r="EL191" s="2"/>
      <c r="EM191" s="2"/>
      <c r="EO191" s="33">
        <v>183</v>
      </c>
      <c r="EP191" s="33">
        <v>0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</row>
    <row r="192" spans="140:155" x14ac:dyDescent="0.45">
      <c r="EJ192" s="64">
        <f t="shared" si="83"/>
        <v>184</v>
      </c>
      <c r="EK192" s="57">
        <f t="shared" si="84"/>
        <v>184.5</v>
      </c>
      <c r="EL192" s="2"/>
      <c r="EM192" s="2"/>
      <c r="EO192" s="33">
        <v>184</v>
      </c>
      <c r="EP192" s="33">
        <v>0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</row>
    <row r="193" spans="140:155" x14ac:dyDescent="0.45">
      <c r="EJ193" s="64">
        <f t="shared" si="83"/>
        <v>185</v>
      </c>
      <c r="EK193" s="57">
        <f t="shared" si="84"/>
        <v>185.5</v>
      </c>
      <c r="EL193" s="2"/>
      <c r="EM193" s="2"/>
      <c r="EO193" s="33">
        <v>185</v>
      </c>
      <c r="EP193" s="33">
        <v>0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</row>
    <row r="194" spans="140:155" x14ac:dyDescent="0.45">
      <c r="EJ194" s="64">
        <f t="shared" si="83"/>
        <v>186</v>
      </c>
      <c r="EK194" s="57">
        <f t="shared" si="84"/>
        <v>186.5</v>
      </c>
      <c r="EL194" s="2"/>
      <c r="EM194" s="2"/>
      <c r="EO194" s="33">
        <v>186</v>
      </c>
      <c r="EP194" s="33">
        <v>0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</row>
    <row r="195" spans="140:155" x14ac:dyDescent="0.45">
      <c r="EJ195" s="64">
        <f t="shared" si="83"/>
        <v>187</v>
      </c>
      <c r="EK195" s="57">
        <f t="shared" si="84"/>
        <v>187.5</v>
      </c>
      <c r="EL195" s="2"/>
      <c r="EM195" s="2"/>
      <c r="EO195" s="33">
        <v>187</v>
      </c>
      <c r="EP195" s="33">
        <v>0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</row>
    <row r="196" spans="140:155" x14ac:dyDescent="0.45">
      <c r="EJ196" s="64">
        <f t="shared" si="83"/>
        <v>188</v>
      </c>
      <c r="EK196" s="57">
        <f t="shared" si="84"/>
        <v>188.5</v>
      </c>
      <c r="EL196" s="2"/>
      <c r="EM196" s="2"/>
      <c r="EO196" s="33">
        <v>188</v>
      </c>
      <c r="EP196" s="33">
        <v>0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</row>
    <row r="197" spans="140:155" x14ac:dyDescent="0.45">
      <c r="EJ197" s="64">
        <f t="shared" si="83"/>
        <v>189</v>
      </c>
      <c r="EK197" s="57">
        <f t="shared" si="84"/>
        <v>189.5</v>
      </c>
      <c r="EL197" s="2"/>
      <c r="EM197" s="2"/>
      <c r="EO197" s="33">
        <v>189</v>
      </c>
      <c r="EP197" s="33">
        <v>0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</row>
    <row r="198" spans="140:155" x14ac:dyDescent="0.45">
      <c r="EJ198" s="64">
        <f t="shared" si="83"/>
        <v>190</v>
      </c>
      <c r="EK198" s="57">
        <f t="shared" si="84"/>
        <v>190.5</v>
      </c>
      <c r="EL198" s="2"/>
      <c r="EM198" s="2"/>
      <c r="EO198" s="33">
        <v>190</v>
      </c>
      <c r="EP198" s="33">
        <v>0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</row>
    <row r="199" spans="140:155" x14ac:dyDescent="0.45">
      <c r="EJ199" s="64">
        <f t="shared" si="83"/>
        <v>191</v>
      </c>
      <c r="EK199" s="57">
        <f t="shared" si="84"/>
        <v>191.5</v>
      </c>
      <c r="EL199" s="2"/>
      <c r="EM199" s="2"/>
      <c r="EO199" s="33">
        <v>191</v>
      </c>
      <c r="EP199" s="33">
        <v>0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</row>
    <row r="200" spans="140:155" x14ac:dyDescent="0.45">
      <c r="EJ200" s="64">
        <f t="shared" si="83"/>
        <v>192</v>
      </c>
      <c r="EK200" s="57">
        <f t="shared" si="84"/>
        <v>192.5</v>
      </c>
      <c r="EL200" s="2"/>
      <c r="EM200" s="2"/>
      <c r="EO200" s="33">
        <v>192</v>
      </c>
      <c r="EP200" s="33">
        <v>0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</row>
    <row r="201" spans="140:155" x14ac:dyDescent="0.45">
      <c r="EJ201" s="64">
        <f t="shared" ref="EJ201:EJ208" si="85">$EO201</f>
        <v>193</v>
      </c>
      <c r="EK201" s="57">
        <f t="shared" ref="EK201:EK203" si="86">AVERAGE(EJ201:EJ202)</f>
        <v>193.5</v>
      </c>
      <c r="EL201" s="2"/>
      <c r="EM201" s="2"/>
      <c r="EO201" s="33">
        <v>193</v>
      </c>
      <c r="EP201" s="33">
        <v>0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</row>
    <row r="202" spans="140:155" x14ac:dyDescent="0.45">
      <c r="EJ202" s="64">
        <f t="shared" si="85"/>
        <v>194</v>
      </c>
      <c r="EK202" s="57">
        <f t="shared" si="86"/>
        <v>194.5</v>
      </c>
      <c r="EL202" s="2"/>
      <c r="EM202" s="2"/>
      <c r="EO202" s="33">
        <v>194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</row>
    <row r="203" spans="140:155" x14ac:dyDescent="0.45">
      <c r="EJ203" s="64">
        <f t="shared" si="85"/>
        <v>195</v>
      </c>
      <c r="EK203" s="57">
        <f t="shared" si="86"/>
        <v>195.5</v>
      </c>
      <c r="EL203" s="2"/>
      <c r="EM203" s="2"/>
      <c r="EO203" s="33">
        <v>195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</row>
    <row r="204" spans="140:155" x14ac:dyDescent="0.45">
      <c r="EJ204" s="64">
        <f t="shared" si="85"/>
        <v>196</v>
      </c>
      <c r="EK204" s="57">
        <f>AVERAGE(EJ204:EJ205)</f>
        <v>196.5</v>
      </c>
      <c r="EL204" s="2"/>
      <c r="EM204" s="2"/>
      <c r="EO204" s="33">
        <v>196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</row>
    <row r="205" spans="140:155" x14ac:dyDescent="0.45">
      <c r="EJ205" s="64">
        <f t="shared" si="85"/>
        <v>197</v>
      </c>
      <c r="EK205" s="57">
        <f t="shared" ref="EK205:EK208" si="87">AVERAGE(EJ205:EJ206)</f>
        <v>197.5</v>
      </c>
      <c r="EL205" s="2"/>
      <c r="EM205" s="2"/>
      <c r="EO205" s="33">
        <v>197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</row>
    <row r="206" spans="140:155" x14ac:dyDescent="0.45">
      <c r="EJ206" s="64">
        <f t="shared" si="85"/>
        <v>198</v>
      </c>
      <c r="EK206" s="57">
        <f t="shared" si="87"/>
        <v>198.5</v>
      </c>
      <c r="EL206" s="2"/>
      <c r="EM206" s="2"/>
      <c r="EO206" s="33">
        <v>198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</row>
    <row r="207" spans="140:155" x14ac:dyDescent="0.45">
      <c r="EJ207" s="64">
        <f t="shared" si="85"/>
        <v>199</v>
      </c>
      <c r="EK207" s="57">
        <f t="shared" si="87"/>
        <v>199.5</v>
      </c>
      <c r="EL207" s="2"/>
      <c r="EM207" s="2"/>
      <c r="EO207" s="33">
        <v>199</v>
      </c>
      <c r="EP207" s="33">
        <v>0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</row>
    <row r="208" spans="140:155" x14ac:dyDescent="0.45">
      <c r="EJ208" s="64">
        <f t="shared" si="85"/>
        <v>200</v>
      </c>
      <c r="EK208" s="57">
        <f t="shared" si="87"/>
        <v>200.5</v>
      </c>
      <c r="EL208" s="2"/>
      <c r="EM208" s="2"/>
      <c r="EO208" s="33">
        <v>200</v>
      </c>
      <c r="EP208" s="33">
        <v>0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</row>
    <row r="209" spans="140:140" x14ac:dyDescent="0.45">
      <c r="EJ209" s="120">
        <f>EJ208 + (EJ208-EJ207)</f>
        <v>201</v>
      </c>
    </row>
    <row r="310" spans="140:140" x14ac:dyDescent="0.45">
      <c r="EJ310" s="58">
        <f>EJ308+1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E76E-6C9E-4521-945F-C8693C01AB26}">
  <sheetPr>
    <tabColor theme="6" tint="-0.249977111117893"/>
  </sheetPr>
  <dimension ref="A1:EY510"/>
  <sheetViews>
    <sheetView zoomScale="80" zoomScaleNormal="80" workbookViewId="0">
      <pane xSplit="1" ySplit="1" topLeftCell="BO2" activePane="bottomRight" state="frozen"/>
      <selection activeCell="A4" sqref="A4"/>
      <selection pane="topRight" activeCell="A4" sqref="A4"/>
      <selection pane="bottomLeft" activeCell="A4" sqref="A4"/>
      <selection pane="bottomRight" activeCell="DJ7" sqref="DJ7:DQ7"/>
    </sheetView>
  </sheetViews>
  <sheetFormatPr defaultColWidth="9.1328125" defaultRowHeight="14.25" outlineLevelCol="1" x14ac:dyDescent="0.45"/>
  <cols>
    <col min="1" max="1" width="2.73046875" style="5" customWidth="1"/>
    <col min="2" max="11" width="11.1328125" style="5" customWidth="1" outlineLevel="1"/>
    <col min="12" max="12" width="6.3984375" style="5" customWidth="1" outlineLevel="1"/>
    <col min="13" max="23" width="11.1328125" style="5" customWidth="1" outlineLevel="1"/>
    <col min="24" max="29" width="9.1328125" style="5" customWidth="1" outlineLevel="1"/>
    <col min="30" max="30" width="6" style="5" customWidth="1" outlineLevel="1"/>
    <col min="31" max="42" width="9.1328125" style="5" customWidth="1" outlineLevel="1"/>
    <col min="43" max="43" width="6" style="5" customWidth="1" outlineLevel="1"/>
    <col min="44" max="48" width="9.1328125" style="5" customWidth="1" outlineLevel="1"/>
    <col min="49" max="49" width="6" style="5" customWidth="1" outlineLevel="1"/>
    <col min="50" max="60" width="9.1328125" style="5" customWidth="1" outlineLevel="1"/>
    <col min="61" max="61" width="6" style="5" customWidth="1" outlineLevel="1"/>
    <col min="62" max="66" width="9.1328125" style="5" customWidth="1" outlineLevel="1"/>
    <col min="67" max="67" width="6" style="5" customWidth="1" outlineLevel="1"/>
    <col min="68" max="73" width="9.1328125" style="5" customWidth="1" outlineLevel="1"/>
    <col min="74" max="75" width="9.1328125" style="5"/>
    <col min="76" max="76" width="11.86328125" style="5" customWidth="1"/>
    <col min="77" max="82" width="11.1328125" style="5" customWidth="1"/>
    <col min="83" max="86" width="9.1328125" style="5"/>
    <col min="87" max="87" width="11.86328125" style="5" customWidth="1"/>
    <col min="88" max="92" width="11.1328125" style="5" customWidth="1"/>
    <col min="93" max="93" width="10.3984375" style="5" bestFit="1" customWidth="1"/>
    <col min="94" max="94" width="13.3984375" style="36" customWidth="1"/>
    <col min="95" max="95" width="13.3984375" style="5" customWidth="1"/>
    <col min="96" max="96" width="13.3984375" style="36" customWidth="1"/>
    <col min="97" max="97" width="13.3984375" style="5" customWidth="1"/>
    <col min="98" max="98" width="13.3984375" style="36" customWidth="1"/>
    <col min="99" max="99" width="13.3984375" style="5" customWidth="1"/>
    <col min="100" max="100" width="13.3984375" style="36" customWidth="1"/>
    <col min="101" max="101" width="13.3984375" style="5" customWidth="1"/>
    <col min="102" max="102" width="13.3984375" style="36" customWidth="1"/>
    <col min="103" max="103" width="13.3984375" style="5" customWidth="1"/>
    <col min="104" max="104" width="13.3984375" style="36" customWidth="1"/>
    <col min="105" max="105" width="13.3984375" style="5" customWidth="1"/>
    <col min="106" max="106" width="13.3984375" style="36" customWidth="1"/>
    <col min="107" max="107" width="13.3984375" style="5" customWidth="1"/>
    <col min="108" max="108" width="13.3984375" style="36" customWidth="1"/>
    <col min="109" max="109" width="13.3984375" style="5" customWidth="1"/>
    <col min="110" max="110" width="13.3984375" style="36" customWidth="1"/>
    <col min="111" max="111" width="13.3984375" style="5" customWidth="1"/>
    <col min="112" max="112" width="9.1328125" style="5"/>
    <col min="113" max="113" width="10.73046875" style="5" bestFit="1" customWidth="1"/>
    <col min="114" max="124" width="13" style="5" customWidth="1"/>
    <col min="125" max="126" width="9.1328125" style="5"/>
    <col min="127" max="127" width="10.73046875" style="5" customWidth="1"/>
    <col min="128" max="138" width="14.1328125" style="5" customWidth="1"/>
    <col min="139" max="139" width="12.265625" style="5" customWidth="1"/>
    <col min="140" max="140" width="6.73046875" style="5" customWidth="1"/>
    <col min="141" max="141" width="8.3984375" style="5" customWidth="1"/>
    <col min="142" max="142" width="13.59765625" style="5" bestFit="1" customWidth="1"/>
    <col min="143" max="143" width="13.3984375" style="5" bestFit="1" customWidth="1"/>
    <col min="144" max="144" width="2.86328125" style="5" customWidth="1"/>
    <col min="145" max="145" width="10.59765625" style="4" customWidth="1"/>
    <col min="146" max="146" width="13.59765625" style="4" bestFit="1" customWidth="1"/>
    <col min="147" max="147" width="13.1328125" style="4" bestFit="1" customWidth="1"/>
    <col min="148" max="148" width="13.59765625" style="4" bestFit="1" customWidth="1"/>
    <col min="149" max="149" width="12.1328125" style="4" bestFit="1" customWidth="1"/>
    <col min="150" max="150" width="12.1328125" style="4" customWidth="1"/>
    <col min="151" max="151" width="12.3984375" style="4" bestFit="1" customWidth="1"/>
    <col min="152" max="152" width="13.1328125" style="4" bestFit="1" customWidth="1"/>
    <col min="153" max="153" width="13.1328125" style="4" customWidth="1"/>
    <col min="154" max="154" width="12.3984375" style="4" bestFit="1" customWidth="1"/>
    <col min="155" max="155" width="12" style="4" bestFit="1" customWidth="1"/>
    <col min="156" max="16384" width="9.1328125" style="5"/>
  </cols>
  <sheetData>
    <row r="1" spans="1:155" s="12" customFormat="1" ht="23.25" x14ac:dyDescent="0.7">
      <c r="A1" s="82" t="s">
        <v>40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CO1" s="12" t="s">
        <v>32</v>
      </c>
      <c r="DI1" s="12" t="s">
        <v>22</v>
      </c>
      <c r="DV1" s="12" t="s">
        <v>23</v>
      </c>
      <c r="EK1" s="14"/>
      <c r="EL1" s="14"/>
      <c r="EM1" s="14"/>
      <c r="EN1" s="14"/>
      <c r="EO1" s="14" t="s">
        <v>16</v>
      </c>
      <c r="EP1" s="14" t="s">
        <v>35</v>
      </c>
      <c r="EQ1" s="14"/>
      <c r="ER1" s="14"/>
      <c r="ES1" s="14"/>
      <c r="ET1" s="14"/>
      <c r="EU1" s="14"/>
      <c r="EV1" s="14"/>
      <c r="EW1" s="14"/>
      <c r="EX1" s="14"/>
      <c r="EY1" s="14"/>
    </row>
    <row r="2" spans="1:155" x14ac:dyDescent="0.45">
      <c r="DV2" s="15"/>
      <c r="DW2" s="16"/>
      <c r="DX2" s="115">
        <v>1</v>
      </c>
      <c r="DY2" s="115"/>
      <c r="DZ2" s="115">
        <v>3</v>
      </c>
      <c r="EA2" s="115">
        <v>4</v>
      </c>
      <c r="EB2" s="115">
        <v>5</v>
      </c>
      <c r="EC2" s="115"/>
      <c r="ED2" s="115">
        <v>7</v>
      </c>
      <c r="EE2" s="115">
        <v>8</v>
      </c>
      <c r="EF2" s="115"/>
      <c r="EG2" s="115"/>
      <c r="EH2" s="115"/>
      <c r="EI2" s="6"/>
      <c r="EJ2" s="15"/>
      <c r="EK2" s="16"/>
      <c r="EL2" s="56"/>
      <c r="EM2" s="56"/>
      <c r="EN2" s="56"/>
      <c r="EO2" s="56"/>
      <c r="EP2" s="56">
        <v>1</v>
      </c>
      <c r="EQ2" s="56"/>
      <c r="ER2" s="56">
        <v>3</v>
      </c>
      <c r="ES2" s="56">
        <v>4</v>
      </c>
      <c r="ET2" s="56">
        <v>5</v>
      </c>
      <c r="EU2" s="56"/>
      <c r="EV2" s="56">
        <v>7</v>
      </c>
      <c r="EW2" s="56">
        <v>8</v>
      </c>
      <c r="EX2" s="56"/>
      <c r="EY2" s="56"/>
    </row>
    <row r="3" spans="1:155" x14ac:dyDescent="0.45"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12"/>
      <c r="DT3" s="15"/>
      <c r="DV3" s="15"/>
      <c r="DW3" s="13" t="s">
        <v>34</v>
      </c>
      <c r="DX3" s="116">
        <f>DX5/DX4</f>
        <v>81.33726607105163</v>
      </c>
      <c r="DY3" s="116">
        <f t="shared" ref="DY3:EE3" si="0">DY5/DY4</f>
        <v>69.610346064343901</v>
      </c>
      <c r="DZ3" s="116">
        <f t="shared" si="0"/>
        <v>93.991591278562197</v>
      </c>
      <c r="EA3" s="116">
        <f t="shared" si="0"/>
        <v>133.40524453526112</v>
      </c>
      <c r="EB3" s="116">
        <f t="shared" si="0"/>
        <v>69.931926280078557</v>
      </c>
      <c r="EC3" s="116">
        <f t="shared" si="0"/>
        <v>61.752548118764295</v>
      </c>
      <c r="ED3" s="116">
        <f t="shared" si="0"/>
        <v>103.59342817934933</v>
      </c>
      <c r="EE3" s="116">
        <f t="shared" si="0"/>
        <v>146.43650462177629</v>
      </c>
      <c r="EF3" s="116"/>
      <c r="EG3" s="117"/>
      <c r="EH3" s="116"/>
      <c r="EI3" s="6"/>
      <c r="EJ3" s="59"/>
      <c r="EK3" s="13" t="s">
        <v>34</v>
      </c>
      <c r="EL3" s="60"/>
      <c r="EM3" s="60"/>
      <c r="EN3" s="59"/>
      <c r="EO3" s="59"/>
      <c r="EP3" s="60">
        <f t="shared" ref="EP3:EX3" si="1">EP5/EP4</f>
        <v>81.335351632034218</v>
      </c>
      <c r="EQ3" s="60">
        <f>EQ5/EQ4</f>
        <v>69.620343969517151</v>
      </c>
      <c r="ER3" s="60">
        <f>ER5/ER4</f>
        <v>94.001894730504233</v>
      </c>
      <c r="ES3" s="60">
        <f t="shared" si="1"/>
        <v>133.77101301541671</v>
      </c>
      <c r="ET3" s="60">
        <f t="shared" si="1"/>
        <v>69.915298524537889</v>
      </c>
      <c r="EU3" s="60">
        <f>EU5/EU4</f>
        <v>61.75555199860829</v>
      </c>
      <c r="EV3" s="60">
        <f t="shared" si="1"/>
        <v>103.61333067772861</v>
      </c>
      <c r="EW3" s="60">
        <f t="shared" ref="EW3" si="2">EW5/EW4</f>
        <v>146.4373093142232</v>
      </c>
      <c r="EX3" s="60">
        <f t="shared" si="1"/>
        <v>30.123038186872776</v>
      </c>
      <c r="EY3" s="60">
        <f>EY5/EY4</f>
        <v>18.330148088615427</v>
      </c>
    </row>
    <row r="4" spans="1:155" x14ac:dyDescent="0.45">
      <c r="CI4" s="9" t="s">
        <v>15</v>
      </c>
      <c r="CO4" s="13" t="s">
        <v>11</v>
      </c>
      <c r="CP4" s="111">
        <f t="shared" ref="CP4:DA4" si="3">SUM(CP8:CP1048576)</f>
        <v>0.99944574371909034</v>
      </c>
      <c r="CQ4" s="111">
        <f t="shared" si="3"/>
        <v>1</v>
      </c>
      <c r="CR4" s="111">
        <f t="shared" si="3"/>
        <v>0.9948482704639191</v>
      </c>
      <c r="CS4" s="111">
        <f t="shared" si="3"/>
        <v>0.99221340000000036</v>
      </c>
      <c r="CT4" s="111">
        <f t="shared" si="3"/>
        <v>0.95611150140229773</v>
      </c>
      <c r="CU4" s="111">
        <f t="shared" si="3"/>
        <v>0.92661170000000026</v>
      </c>
      <c r="CV4" s="111">
        <f t="shared" si="3"/>
        <v>0.99852325989347956</v>
      </c>
      <c r="CW4" s="111">
        <f t="shared" si="3"/>
        <v>1.0000000000000004</v>
      </c>
      <c r="CX4" s="111">
        <f t="shared" si="3"/>
        <v>0.99120039231469759</v>
      </c>
      <c r="CY4" s="111">
        <f t="shared" si="3"/>
        <v>0.99070340000000012</v>
      </c>
      <c r="CZ4" s="111">
        <f t="shared" si="3"/>
        <v>0.94670290436407933</v>
      </c>
      <c r="DA4" s="111">
        <f t="shared" si="3"/>
        <v>0.99070340000000012</v>
      </c>
      <c r="DB4" s="111"/>
      <c r="DC4" s="111"/>
      <c r="DD4" s="111"/>
      <c r="DE4" s="111"/>
      <c r="DF4" s="111"/>
      <c r="DG4" s="111"/>
      <c r="DI4" s="13" t="s">
        <v>11</v>
      </c>
      <c r="DJ4" s="111">
        <f t="shared" ref="DJ4:DQ4" si="4">SUM(DJ8:DJ1048576)</f>
        <v>0.99944574371909034</v>
      </c>
      <c r="DK4" s="111">
        <f t="shared" si="4"/>
        <v>1</v>
      </c>
      <c r="DL4" s="111">
        <f t="shared" si="4"/>
        <v>0.9948482704639191</v>
      </c>
      <c r="DM4" s="111">
        <f t="shared" si="4"/>
        <v>0.95611150140229773</v>
      </c>
      <c r="DN4" s="111">
        <f t="shared" si="4"/>
        <v>0.99852325989347956</v>
      </c>
      <c r="DO4" s="111">
        <f t="shared" si="4"/>
        <v>0.99962648617071281</v>
      </c>
      <c r="DP4" s="111">
        <f t="shared" si="4"/>
        <v>0.99120039231469759</v>
      </c>
      <c r="DQ4" s="111">
        <f t="shared" si="4"/>
        <v>0.94670290436407933</v>
      </c>
      <c r="DR4" s="111"/>
      <c r="DS4" s="73"/>
      <c r="DT4" s="111"/>
      <c r="DV4" s="13"/>
      <c r="DW4" s="13" t="s">
        <v>11</v>
      </c>
      <c r="DX4" s="68">
        <f t="shared" ref="DX4:EE4" si="5">SUM(DX8:DX1048576)</f>
        <v>75614.840000000026</v>
      </c>
      <c r="DY4" s="68">
        <f t="shared" si="5"/>
        <v>75614.840000000026</v>
      </c>
      <c r="DZ4" s="68">
        <f t="shared" si="5"/>
        <v>10629.439999999995</v>
      </c>
      <c r="EA4" s="68">
        <f t="shared" si="5"/>
        <v>10903.539999999992</v>
      </c>
      <c r="EB4" s="68">
        <f t="shared" si="5"/>
        <v>97024.519999999917</v>
      </c>
      <c r="EC4" s="68">
        <f t="shared" si="5"/>
        <v>97024.519999999946</v>
      </c>
      <c r="ED4" s="68">
        <f t="shared" si="5"/>
        <v>14559.740000000002</v>
      </c>
      <c r="EE4" s="68">
        <f t="shared" si="5"/>
        <v>16329.219999999988</v>
      </c>
      <c r="EF4" s="68"/>
      <c r="EG4" s="107"/>
      <c r="EH4" s="68"/>
      <c r="EI4" s="7"/>
      <c r="EJ4" s="59"/>
      <c r="EK4" s="13" t="s">
        <v>11</v>
      </c>
      <c r="EL4" s="17"/>
      <c r="EM4" s="17"/>
      <c r="EN4" s="59"/>
      <c r="EO4" s="59"/>
      <c r="EP4" s="17">
        <f t="shared" ref="EP4:EY4" si="6">SUM(EP8:EP1048576)</f>
        <v>75614.839999999953</v>
      </c>
      <c r="EQ4" s="17">
        <f t="shared" si="6"/>
        <v>75614.84</v>
      </c>
      <c r="ER4" s="17">
        <f t="shared" si="6"/>
        <v>10629.479999999992</v>
      </c>
      <c r="ES4" s="17">
        <f t="shared" si="6"/>
        <v>10918.590000000018</v>
      </c>
      <c r="ET4" s="17">
        <f t="shared" si="6"/>
        <v>97024.51999999996</v>
      </c>
      <c r="EU4" s="17">
        <f t="shared" si="6"/>
        <v>97024.519999999888</v>
      </c>
      <c r="EV4" s="17">
        <f t="shared" si="6"/>
        <v>14560.400000000003</v>
      </c>
      <c r="EW4" s="17">
        <f t="shared" ref="EW4" si="7">SUM(EW8:EW1048576)</f>
        <v>16329.220000000001</v>
      </c>
      <c r="EX4" s="17">
        <f t="shared" si="6"/>
        <v>60096.829999999958</v>
      </c>
      <c r="EY4" s="17">
        <f t="shared" si="6"/>
        <v>16822.359999999971</v>
      </c>
    </row>
    <row r="5" spans="1:155" x14ac:dyDescent="0.45">
      <c r="CI5" s="89" t="str">
        <f>A1</f>
        <v>Generalized Cost</v>
      </c>
      <c r="CO5" s="15"/>
      <c r="CP5" s="122">
        <v>2</v>
      </c>
      <c r="CQ5" s="122">
        <v>4</v>
      </c>
      <c r="CR5" s="123">
        <v>4</v>
      </c>
      <c r="CS5" s="123">
        <f t="shared" ref="CS5:CY5" si="8">CQ5+1</f>
        <v>5</v>
      </c>
      <c r="CT5" s="123">
        <v>5</v>
      </c>
      <c r="CU5" s="123">
        <f t="shared" si="8"/>
        <v>6</v>
      </c>
      <c r="CV5" s="123">
        <f t="shared" si="8"/>
        <v>6</v>
      </c>
      <c r="CW5" s="123">
        <f t="shared" si="8"/>
        <v>7</v>
      </c>
      <c r="CX5" s="123">
        <v>8</v>
      </c>
      <c r="CY5" s="123">
        <f t="shared" si="8"/>
        <v>8</v>
      </c>
      <c r="CZ5" s="122">
        <v>9</v>
      </c>
      <c r="DA5" s="123">
        <v>8</v>
      </c>
      <c r="DB5" s="123"/>
      <c r="DC5" s="123"/>
      <c r="DD5" s="123"/>
      <c r="DE5" s="122"/>
      <c r="DF5" s="123"/>
      <c r="DG5" s="123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12"/>
      <c r="DT5" s="15"/>
      <c r="DV5" s="15"/>
      <c r="DW5" s="13" t="s">
        <v>21</v>
      </c>
      <c r="DX5" s="67">
        <f t="shared" ref="DX5:EE5" si="9">SUMPRODUCT($DW$8:$DW$1048576,DX$8:DX$1048576)</f>
        <v>6150304.3599999994</v>
      </c>
      <c r="DY5" s="67">
        <f t="shared" si="9"/>
        <v>5263575.179999996</v>
      </c>
      <c r="DZ5" s="67">
        <f t="shared" si="9"/>
        <v>999077.97999999975</v>
      </c>
      <c r="EA5" s="67">
        <f t="shared" si="9"/>
        <v>1454589.42</v>
      </c>
      <c r="EB5" s="67">
        <f t="shared" si="9"/>
        <v>6785111.5800000019</v>
      </c>
      <c r="EC5" s="67">
        <f t="shared" si="9"/>
        <v>5991511.3400000054</v>
      </c>
      <c r="ED5" s="67">
        <f t="shared" si="9"/>
        <v>1508293.38</v>
      </c>
      <c r="EE5" s="67">
        <f t="shared" si="9"/>
        <v>2391193.9000000004</v>
      </c>
      <c r="EF5" s="67"/>
      <c r="EG5" s="108"/>
      <c r="EH5" s="67"/>
      <c r="EI5" s="7"/>
      <c r="EJ5" s="59"/>
      <c r="EK5" s="13" t="s">
        <v>21</v>
      </c>
      <c r="EL5" s="17"/>
      <c r="EM5" s="17"/>
      <c r="EN5" s="59"/>
      <c r="EO5" s="59"/>
      <c r="EP5" s="17">
        <f t="shared" ref="EP5:EY5" si="10">SUMPRODUCT($EK$8:$EK$1048576,EP$8:EP$1048576)</f>
        <v>6150159.6000000024</v>
      </c>
      <c r="EQ5" s="17">
        <f t="shared" si="10"/>
        <v>5264331.1700000037</v>
      </c>
      <c r="ER5" s="17">
        <f t="shared" si="10"/>
        <v>999191.25999999943</v>
      </c>
      <c r="ES5" s="17">
        <f t="shared" si="10"/>
        <v>1460590.8450000011</v>
      </c>
      <c r="ET5" s="17">
        <f t="shared" si="10"/>
        <v>6783498.2799999947</v>
      </c>
      <c r="EU5" s="17">
        <f t="shared" si="10"/>
        <v>5991802.7900000028</v>
      </c>
      <c r="EV5" s="17">
        <f t="shared" si="10"/>
        <v>1508651.54</v>
      </c>
      <c r="EW5" s="17">
        <f t="shared" si="10"/>
        <v>2391207.04</v>
      </c>
      <c r="EX5" s="17">
        <f t="shared" si="10"/>
        <v>1810299.1050000002</v>
      </c>
      <c r="EY5" s="17">
        <f t="shared" si="10"/>
        <v>308356.35000000009</v>
      </c>
    </row>
    <row r="6" spans="1:155" x14ac:dyDescent="0.45">
      <c r="CJ6" s="10" t="s">
        <v>12</v>
      </c>
      <c r="CK6" s="10" t="s">
        <v>13</v>
      </c>
      <c r="CL6" s="10" t="s">
        <v>17</v>
      </c>
      <c r="CM6" s="10" t="s">
        <v>18</v>
      </c>
      <c r="CO6" s="47"/>
      <c r="CP6" s="150" t="s">
        <v>4</v>
      </c>
      <c r="CQ6" s="151"/>
      <c r="CR6" s="150" t="s">
        <v>61</v>
      </c>
      <c r="CS6" s="151"/>
      <c r="CT6" s="150" t="s">
        <v>62</v>
      </c>
      <c r="CU6" s="151"/>
      <c r="CV6" s="150" t="s">
        <v>5</v>
      </c>
      <c r="CW6" s="151"/>
      <c r="CX6" s="150" t="s">
        <v>63</v>
      </c>
      <c r="CY6" s="151"/>
      <c r="CZ6" s="150" t="s">
        <v>64</v>
      </c>
      <c r="DA6" s="151"/>
      <c r="DB6" s="150"/>
      <c r="DC6" s="151"/>
      <c r="DD6" s="150"/>
      <c r="DE6" s="151"/>
      <c r="DF6" s="150"/>
      <c r="DG6" s="15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X6" s="118">
        <f t="shared" ref="DX6:EE6" si="11">HLOOKUP(DX$2, $EL$2:$EY$3, 2, FALSE) - DX3</f>
        <v>-1.9144390174119508E-3</v>
      </c>
      <c r="DY6" s="118" t="e">
        <f t="shared" si="11"/>
        <v>#N/A</v>
      </c>
      <c r="DZ6" s="118">
        <f t="shared" si="11"/>
        <v>1.030345194203619E-2</v>
      </c>
      <c r="EA6" s="118">
        <f t="shared" si="11"/>
        <v>0.36576848015559449</v>
      </c>
      <c r="EB6" s="118">
        <f t="shared" si="11"/>
        <v>-1.6627755540667977E-2</v>
      </c>
      <c r="EC6" s="118" t="e">
        <f t="shared" si="11"/>
        <v>#N/A</v>
      </c>
      <c r="ED6" s="118">
        <f t="shared" si="11"/>
        <v>1.9902498379281042E-2</v>
      </c>
      <c r="EE6" s="118">
        <f t="shared" si="11"/>
        <v>8.0469244690561936E-4</v>
      </c>
      <c r="EF6" s="118"/>
      <c r="EG6" s="118"/>
      <c r="EH6" s="118"/>
      <c r="EX6" s="37"/>
      <c r="EY6" s="37"/>
    </row>
    <row r="7" spans="1:155" x14ac:dyDescent="0.45">
      <c r="CH7" s="56">
        <v>1</v>
      </c>
      <c r="CI7" s="53" t="s">
        <v>4</v>
      </c>
      <c r="CJ7" s="66">
        <f t="shared" ref="CJ7:CJ12" si="12">HLOOKUP($CH7, $DX$2:$EF$3, 2, FALSE)</f>
        <v>81.33726607105163</v>
      </c>
      <c r="CK7" s="52">
        <f>Obsv_GC!O10</f>
        <v>81.400418200000047</v>
      </c>
      <c r="CL7" s="3">
        <f t="shared" ref="CL7:CL12" si="13">CJ7-CK7</f>
        <v>-6.315212894841693E-2</v>
      </c>
      <c r="CM7" s="1">
        <f t="shared" ref="CM7:CM12" si="14">CL7/CK7</f>
        <v>-7.7582069410568328E-4</v>
      </c>
      <c r="CO7" s="55" t="str">
        <f>$DV7</f>
        <v>Min</v>
      </c>
      <c r="CP7" s="48" t="s">
        <v>12</v>
      </c>
      <c r="CQ7" s="49" t="s">
        <v>13</v>
      </c>
      <c r="CR7" s="48" t="s">
        <v>12</v>
      </c>
      <c r="CS7" s="49" t="s">
        <v>13</v>
      </c>
      <c r="CT7" s="48" t="s">
        <v>12</v>
      </c>
      <c r="CU7" s="49" t="s">
        <v>13</v>
      </c>
      <c r="CV7" s="48" t="s">
        <v>12</v>
      </c>
      <c r="CW7" s="49" t="s">
        <v>13</v>
      </c>
      <c r="CX7" s="48" t="s">
        <v>12</v>
      </c>
      <c r="CY7" s="49" t="s">
        <v>13</v>
      </c>
      <c r="CZ7" s="48" t="s">
        <v>12</v>
      </c>
      <c r="DA7" s="49" t="s">
        <v>13</v>
      </c>
      <c r="DB7" s="48"/>
      <c r="DC7" s="49"/>
      <c r="DD7" s="48"/>
      <c r="DE7" s="49"/>
      <c r="DF7" s="48"/>
      <c r="DG7" s="49"/>
      <c r="DI7" s="54" t="str">
        <f>$DV7</f>
        <v>Min</v>
      </c>
      <c r="DJ7" s="39" t="s">
        <v>4</v>
      </c>
      <c r="DK7" s="39" t="s">
        <v>67</v>
      </c>
      <c r="DL7" s="39" t="s">
        <v>61</v>
      </c>
      <c r="DM7" s="39" t="s">
        <v>62</v>
      </c>
      <c r="DN7" s="39" t="s">
        <v>5</v>
      </c>
      <c r="DO7" s="39" t="s">
        <v>68</v>
      </c>
      <c r="DP7" s="39" t="s">
        <v>63</v>
      </c>
      <c r="DQ7" s="39" t="s">
        <v>64</v>
      </c>
      <c r="DR7" s="39"/>
      <c r="DS7" s="109"/>
      <c r="DT7" s="18"/>
      <c r="DV7" s="61" t="str">
        <f>Obsv_GC!B10</f>
        <v>Min</v>
      </c>
      <c r="DW7" s="18" t="s">
        <v>33</v>
      </c>
      <c r="DX7" s="39" t="s">
        <v>4</v>
      </c>
      <c r="DY7" s="39" t="s">
        <v>67</v>
      </c>
      <c r="DZ7" s="39" t="s">
        <v>61</v>
      </c>
      <c r="EA7" s="39" t="s">
        <v>62</v>
      </c>
      <c r="EB7" s="39" t="s">
        <v>5</v>
      </c>
      <c r="EC7" s="39" t="s">
        <v>68</v>
      </c>
      <c r="ED7" s="39" t="s">
        <v>63</v>
      </c>
      <c r="EE7" s="39" t="s">
        <v>64</v>
      </c>
      <c r="EF7" s="39"/>
      <c r="EG7" s="105"/>
      <c r="EH7" s="18"/>
      <c r="EJ7" s="54" t="str">
        <f>$EO7</f>
        <v>Bin</v>
      </c>
      <c r="EK7" s="18" t="s">
        <v>33</v>
      </c>
      <c r="EL7" s="18"/>
      <c r="EM7" s="18"/>
      <c r="EO7" s="33" t="s">
        <v>48</v>
      </c>
      <c r="EP7" s="33" t="s">
        <v>4</v>
      </c>
      <c r="EQ7" s="33" t="s">
        <v>67</v>
      </c>
      <c r="ER7" s="33" t="s">
        <v>61</v>
      </c>
      <c r="ES7" s="33" t="s">
        <v>62</v>
      </c>
      <c r="ET7" s="33" t="s">
        <v>5</v>
      </c>
      <c r="EU7" s="33" t="s">
        <v>68</v>
      </c>
      <c r="EV7" s="33" t="s">
        <v>63</v>
      </c>
      <c r="EW7" s="33" t="s">
        <v>64</v>
      </c>
      <c r="EX7" s="33" t="s">
        <v>69</v>
      </c>
      <c r="EY7" s="33" t="s">
        <v>70</v>
      </c>
    </row>
    <row r="8" spans="1:155" x14ac:dyDescent="0.45">
      <c r="CC8" s="10"/>
      <c r="CD8" s="10"/>
      <c r="CH8" s="56">
        <v>3</v>
      </c>
      <c r="CI8" s="53" t="s">
        <v>61</v>
      </c>
      <c r="CJ8" s="66">
        <f t="shared" si="12"/>
        <v>93.991591278562197</v>
      </c>
      <c r="CK8" s="52">
        <f>Obsv_GC!O11</f>
        <v>96.432495999999929</v>
      </c>
      <c r="CL8" s="3">
        <f>CJ8-CK8</f>
        <v>-2.4409047214377324</v>
      </c>
      <c r="CM8" s="1">
        <f>CL8/CK8</f>
        <v>-2.5312055818172894E-2</v>
      </c>
      <c r="CN8" s="10"/>
      <c r="CO8" s="65">
        <f>$DV8</f>
        <v>0</v>
      </c>
      <c r="CP8" s="121">
        <f t="shared" ref="CP8:CP39" si="15">VLOOKUP($CO8,  $DI$7:$DT$158, CP$5, FALSE)</f>
        <v>0</v>
      </c>
      <c r="CQ8" s="137">
        <f>VLOOKUP($CO8,  Obsv_GC!$B$10:$J$211, CQ$5, FALSE)</f>
        <v>0</v>
      </c>
      <c r="CR8" s="121">
        <f t="shared" ref="CR8:CR39" si="16">VLOOKUP($CO8,  $DI$7:$DT$158, CR$5, FALSE)</f>
        <v>0</v>
      </c>
      <c r="CS8" s="137">
        <f>VLOOKUP($CO8,  Obsv_GC!$B$10:$J$211, CS$5, FALSE)</f>
        <v>0</v>
      </c>
      <c r="CT8" s="121">
        <f t="shared" ref="CT8:CT39" si="17">VLOOKUP($CO8,  $DI$7:$DT$158, CT$5, FALSE)</f>
        <v>0</v>
      </c>
      <c r="CU8" s="137">
        <f>VLOOKUP($CO8,  Obsv_GC!$B$10:$J$211, CU$5, FALSE)</f>
        <v>0</v>
      </c>
      <c r="CV8" s="121">
        <f t="shared" ref="CV8:CV39" si="18">VLOOKUP($CO8,  $DI$7:$DT$158, CV$5, FALSE)</f>
        <v>0</v>
      </c>
      <c r="CW8" s="137">
        <f>VLOOKUP($CO8,  Obsv_GC!$B$10:$J$211, CW$5, FALSE)</f>
        <v>0</v>
      </c>
      <c r="CX8" s="121">
        <f t="shared" ref="CX8:CX39" si="19">VLOOKUP($CO8,  $DI$7:$DT$158, CX$5, FALSE)</f>
        <v>0</v>
      </c>
      <c r="CY8" s="137">
        <f>VLOOKUP($CO8,  Obsv_GC!$B$10:$J$211, CY$5, FALSE)</f>
        <v>0</v>
      </c>
      <c r="CZ8" s="121">
        <f t="shared" ref="CZ8:CZ39" si="20">VLOOKUP($CO8,  $DI$7:$DT$158, CZ$5, FALSE)</f>
        <v>0</v>
      </c>
      <c r="DA8" s="137">
        <f>VLOOKUP($CO8,  Obsv_GC!$B$10:$J$211, DA$5, FALSE)</f>
        <v>0</v>
      </c>
      <c r="DB8" s="121"/>
      <c r="DC8" s="137"/>
      <c r="DD8" s="121"/>
      <c r="DE8" s="137"/>
      <c r="DF8" s="121"/>
      <c r="DG8" s="137"/>
      <c r="DI8" s="64">
        <f>$DV8</f>
        <v>0</v>
      </c>
      <c r="DJ8" s="119">
        <f t="shared" ref="DJ8:DJ39" si="21">DX8/DX$4</f>
        <v>0</v>
      </c>
      <c r="DK8" s="119">
        <f t="shared" ref="DK8:DK39" si="22">DY8/DY$4</f>
        <v>0</v>
      </c>
      <c r="DL8" s="119">
        <f t="shared" ref="DL8:DL39" si="23">DZ8/DZ$4</f>
        <v>0</v>
      </c>
      <c r="DM8" s="119">
        <f t="shared" ref="DM8:DM39" si="24">EA8/EA$4</f>
        <v>0</v>
      </c>
      <c r="DN8" s="119">
        <f t="shared" ref="DN8:DN39" si="25">EB8/EB$4</f>
        <v>0</v>
      </c>
      <c r="DO8" s="119">
        <f t="shared" ref="DO8:DO39" si="26">EC8/EC$4</f>
        <v>0</v>
      </c>
      <c r="DP8" s="119">
        <f t="shared" ref="DP8:DP39" si="27">ED8/ED$4</f>
        <v>0</v>
      </c>
      <c r="DQ8" s="110">
        <f t="shared" ref="DQ8:DQ39" si="28">EE8/EE$4</f>
        <v>0</v>
      </c>
      <c r="DR8" s="110"/>
      <c r="DS8" s="113"/>
      <c r="DT8" s="110"/>
      <c r="DV8" s="62">
        <f>Obsv_GC!B11</f>
        <v>0</v>
      </c>
      <c r="DW8" s="57">
        <f>AVERAGE(DV8:DV9)</f>
        <v>1</v>
      </c>
      <c r="DX8" s="125">
        <f t="shared" ref="DX8:DX39" si="29">SUMIFS(EP:EP,$EO:$EO,"&gt;="&amp;$DV8,$EO:$EO,"&lt;"&amp;$DV9)</f>
        <v>0</v>
      </c>
      <c r="DY8" s="125">
        <f t="shared" ref="DY8:DY39" si="30">SUMIFS(EQ:EQ,$EO:$EO,"&gt;="&amp;$DV8,$EO:$EO,"&lt;"&amp;$DV9)</f>
        <v>0</v>
      </c>
      <c r="DZ8" s="125">
        <f t="shared" ref="DZ8:DZ39" si="31">SUMIFS(ER:ER,$EO:$EO,"&gt;="&amp;$DV8,$EO:$EO,"&lt;"&amp;$DV9)</f>
        <v>0</v>
      </c>
      <c r="EA8" s="125">
        <f t="shared" ref="EA8:EA39" si="32">SUMIFS(ES:ES,$EO:$EO,"&gt;="&amp;$DV8,$EO:$EO,"&lt;"&amp;$DV9)</f>
        <v>0</v>
      </c>
      <c r="EB8" s="125">
        <f t="shared" ref="EB8:EB39" si="33">SUMIFS(ET:ET,$EO:$EO,"&gt;="&amp;$DV8,$EO:$EO,"&lt;"&amp;$DV9)</f>
        <v>0</v>
      </c>
      <c r="EC8" s="125">
        <f t="shared" ref="EC8:EC39" si="34">SUMIFS(EU:EU,$EO:$EO,"&gt;="&amp;$DV8,$EO:$EO,"&lt;"&amp;$DV9)</f>
        <v>0</v>
      </c>
      <c r="ED8" s="125">
        <f t="shared" ref="ED8:ED39" si="35">SUMIFS(EV:EV,$EO:$EO,"&gt;="&amp;$DV8,$EO:$EO,"&lt;"&amp;$DV9)</f>
        <v>0</v>
      </c>
      <c r="EE8" s="125">
        <f>SUMIFS(EW:EW,$EO:$EO,"&gt;="&amp;$DV8,$EO:$EO,"&lt;"&amp;$DV9)</f>
        <v>0</v>
      </c>
      <c r="EF8" s="125"/>
      <c r="EG8" s="106"/>
      <c r="EH8" s="2"/>
      <c r="EJ8" s="64">
        <f>$EO8</f>
        <v>0</v>
      </c>
      <c r="EK8" s="57">
        <f>AVERAGE(EJ8:EJ9)</f>
        <v>0.5</v>
      </c>
      <c r="EL8" s="2"/>
      <c r="EM8" s="2"/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</row>
    <row r="9" spans="1:155" x14ac:dyDescent="0.45">
      <c r="CC9" s="10"/>
      <c r="CD9" s="10"/>
      <c r="CH9" s="56">
        <v>4</v>
      </c>
      <c r="CI9" s="53" t="s">
        <v>62</v>
      </c>
      <c r="CJ9" s="66">
        <f t="shared" si="12"/>
        <v>133.40524453526112</v>
      </c>
      <c r="CK9" s="52">
        <f>Obsv_GC!O12</f>
        <v>147.6206499999999</v>
      </c>
      <c r="CL9" s="3">
        <f>CJ9-CK9</f>
        <v>-14.21540546473878</v>
      </c>
      <c r="CM9" s="1">
        <f>CL9/CK9</f>
        <v>-9.6296862700027325E-2</v>
      </c>
      <c r="CN9" s="10"/>
      <c r="CO9" s="65">
        <f t="shared" ref="CO9:CO72" si="36">$DV9</f>
        <v>2</v>
      </c>
      <c r="CP9" s="121">
        <f t="shared" si="15"/>
        <v>2.5920837761476442E-5</v>
      </c>
      <c r="CQ9" s="137">
        <f>VLOOKUP($CO9,  Obsv_GC!$B$10:$J$211, CQ$5, FALSE)</f>
        <v>0</v>
      </c>
      <c r="CR9" s="121">
        <f t="shared" si="16"/>
        <v>5.6447000030105088E-6</v>
      </c>
      <c r="CS9" s="137">
        <f>VLOOKUP($CO9,  Obsv_GC!$B$10:$J$211, CS$5, FALSE)</f>
        <v>1.0300000000000001E-3</v>
      </c>
      <c r="CT9" s="121">
        <f t="shared" si="17"/>
        <v>0</v>
      </c>
      <c r="CU9" s="137">
        <f>VLOOKUP($CO9,  Obsv_GC!$B$10:$J$211, CU$5, FALSE)</f>
        <v>1.2248000000000001E-3</v>
      </c>
      <c r="CV9" s="121">
        <f t="shared" si="18"/>
        <v>8.1938050299037885E-5</v>
      </c>
      <c r="CW9" s="137">
        <f>VLOOKUP($CO9,  Obsv_GC!$B$10:$J$211, CW$5, FALSE)</f>
        <v>8.4099999999999998E-5</v>
      </c>
      <c r="CX9" s="121">
        <f t="shared" si="19"/>
        <v>1.2362858127961074E-5</v>
      </c>
      <c r="CY9" s="137">
        <f>VLOOKUP($CO9,  Obsv_GC!$B$10:$J$211, CY$5, FALSE)</f>
        <v>1.026E-3</v>
      </c>
      <c r="CZ9" s="121">
        <f t="shared" si="20"/>
        <v>0</v>
      </c>
      <c r="DA9" s="137">
        <f>VLOOKUP($CO9,  Obsv_GC!$B$10:$J$211, DA$5, FALSE)</f>
        <v>1.026E-3</v>
      </c>
      <c r="DB9" s="121"/>
      <c r="DC9" s="137"/>
      <c r="DD9" s="121"/>
      <c r="DE9" s="137"/>
      <c r="DF9" s="121"/>
      <c r="DG9" s="137"/>
      <c r="DI9" s="64">
        <f t="shared" ref="DI9:DI72" si="37">$DV9</f>
        <v>2</v>
      </c>
      <c r="DJ9" s="119">
        <f t="shared" si="21"/>
        <v>2.5920837761476442E-5</v>
      </c>
      <c r="DK9" s="119">
        <f t="shared" si="22"/>
        <v>3.9939250020234108E-5</v>
      </c>
      <c r="DL9" s="119">
        <f t="shared" si="23"/>
        <v>5.6447000030105088E-6</v>
      </c>
      <c r="DM9" s="119">
        <f t="shared" si="24"/>
        <v>0</v>
      </c>
      <c r="DN9" s="119">
        <f t="shared" si="25"/>
        <v>8.1938050299037885E-5</v>
      </c>
      <c r="DO9" s="119">
        <f t="shared" si="26"/>
        <v>1.5088969262615275E-4</v>
      </c>
      <c r="DP9" s="119">
        <f t="shared" si="27"/>
        <v>1.2362858127961074E-5</v>
      </c>
      <c r="DQ9" s="110">
        <f t="shared" si="28"/>
        <v>0</v>
      </c>
      <c r="DR9" s="110"/>
      <c r="DS9" s="113"/>
      <c r="DT9" s="110"/>
      <c r="DV9" s="62">
        <f>Obsv_GC!B12</f>
        <v>2</v>
      </c>
      <c r="DW9" s="57">
        <f t="shared" ref="DW9:DW72" si="38">AVERAGE(DV9:DV10)</f>
        <v>3</v>
      </c>
      <c r="DX9" s="125">
        <f t="shared" si="29"/>
        <v>1.96</v>
      </c>
      <c r="DY9" s="125">
        <f t="shared" si="30"/>
        <v>3.02</v>
      </c>
      <c r="DZ9" s="125">
        <f t="shared" si="31"/>
        <v>0.06</v>
      </c>
      <c r="EA9" s="125">
        <f t="shared" si="32"/>
        <v>0</v>
      </c>
      <c r="EB9" s="125">
        <f t="shared" si="33"/>
        <v>7.95</v>
      </c>
      <c r="EC9" s="125">
        <f t="shared" si="34"/>
        <v>14.64</v>
      </c>
      <c r="ED9" s="125">
        <f t="shared" si="35"/>
        <v>0.18</v>
      </c>
      <c r="EE9" s="125">
        <f t="shared" ref="EE9:EE72" si="39">SUMIFS(EW:EW,$EO:$EO,"&gt;="&amp;$DV9,$EO:$EO,"&lt;"&amp;$DV10)</f>
        <v>0</v>
      </c>
      <c r="EF9" s="125"/>
      <c r="EG9" s="106"/>
      <c r="EH9" s="2"/>
      <c r="EJ9" s="64">
        <f t="shared" ref="EJ9:EJ72" si="40">$EO9</f>
        <v>1</v>
      </c>
      <c r="EK9" s="57">
        <f t="shared" ref="EK9:EK72" si="41">AVERAGE(EJ9:EJ10)</f>
        <v>1.5</v>
      </c>
      <c r="EL9" s="2"/>
      <c r="EM9" s="2"/>
      <c r="EO9" s="33">
        <v>1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</row>
    <row r="10" spans="1:155" x14ac:dyDescent="0.45">
      <c r="CC10" s="10"/>
      <c r="CD10" s="10"/>
      <c r="CH10" s="56">
        <v>5</v>
      </c>
      <c r="CI10" s="53" t="s">
        <v>5</v>
      </c>
      <c r="CJ10" s="66">
        <f t="shared" si="12"/>
        <v>69.931926280078557</v>
      </c>
      <c r="CK10" s="52">
        <f>Obsv_GC!O13</f>
        <v>70.428134399999976</v>
      </c>
      <c r="CL10" s="3">
        <f t="shared" si="13"/>
        <v>-0.49620811992141967</v>
      </c>
      <c r="CM10" s="1">
        <f t="shared" si="14"/>
        <v>-7.045595118325608E-3</v>
      </c>
      <c r="CN10" s="10"/>
      <c r="CO10" s="65">
        <f t="shared" si="36"/>
        <v>4</v>
      </c>
      <c r="CP10" s="121">
        <f t="shared" si="15"/>
        <v>1.3952287672631454E-4</v>
      </c>
      <c r="CQ10" s="137">
        <f>VLOOKUP($CO10,  Obsv_GC!$B$10:$J$211, CQ$5, FALSE)</f>
        <v>8.8429999999999997E-4</v>
      </c>
      <c r="CR10" s="121">
        <f t="shared" si="16"/>
        <v>4.8920733359424415E-5</v>
      </c>
      <c r="CS10" s="137">
        <f>VLOOKUP($CO10,  Obsv_GC!$B$10:$J$211, CS$5, FALSE)</f>
        <v>2.0481000000000002E-3</v>
      </c>
      <c r="CT10" s="121">
        <f t="shared" si="17"/>
        <v>6.2365066758135481E-5</v>
      </c>
      <c r="CU10" s="137">
        <f>VLOOKUP($CO10,  Obsv_GC!$B$10:$J$211, CU$5, FALSE)</f>
        <v>2.5395000000000001E-3</v>
      </c>
      <c r="CV10" s="121">
        <f t="shared" si="18"/>
        <v>8.1494863360313515E-4</v>
      </c>
      <c r="CW10" s="137">
        <f>VLOOKUP($CO10,  Obsv_GC!$B$10:$J$211, CW$5, FALSE)</f>
        <v>1.4557999999999999E-3</v>
      </c>
      <c r="CX10" s="121">
        <f t="shared" si="19"/>
        <v>1.4285969392310573E-4</v>
      </c>
      <c r="CY10" s="137">
        <f>VLOOKUP($CO10,  Obsv_GC!$B$10:$J$211, CY$5, FALSE)</f>
        <v>2.0406999999999999E-3</v>
      </c>
      <c r="CZ10" s="121">
        <f t="shared" si="20"/>
        <v>1.365650043296619E-4</v>
      </c>
      <c r="DA10" s="137">
        <f>VLOOKUP($CO10,  Obsv_GC!$B$10:$J$211, DA$5, FALSE)</f>
        <v>2.0406999999999999E-3</v>
      </c>
      <c r="DB10" s="121"/>
      <c r="DC10" s="137"/>
      <c r="DD10" s="121"/>
      <c r="DE10" s="137"/>
      <c r="DF10" s="121"/>
      <c r="DG10" s="137"/>
      <c r="DI10" s="64">
        <f t="shared" si="37"/>
        <v>4</v>
      </c>
      <c r="DJ10" s="119">
        <f t="shared" si="21"/>
        <v>1.3952287672631454E-4</v>
      </c>
      <c r="DK10" s="119">
        <f t="shared" si="22"/>
        <v>1.8871956880421879E-4</v>
      </c>
      <c r="DL10" s="119">
        <f t="shared" si="23"/>
        <v>4.8920733359424415E-5</v>
      </c>
      <c r="DM10" s="119">
        <f t="shared" si="24"/>
        <v>6.2365066758135481E-5</v>
      </c>
      <c r="DN10" s="119">
        <f t="shared" si="25"/>
        <v>8.1494863360313515E-4</v>
      </c>
      <c r="DO10" s="119">
        <f t="shared" si="26"/>
        <v>1.1667153828743503E-3</v>
      </c>
      <c r="DP10" s="119">
        <f t="shared" si="27"/>
        <v>1.4285969392310573E-4</v>
      </c>
      <c r="DQ10" s="110">
        <f t="shared" si="28"/>
        <v>1.365650043296619E-4</v>
      </c>
      <c r="DR10" s="110"/>
      <c r="DS10" s="113"/>
      <c r="DT10" s="110"/>
      <c r="DV10" s="62">
        <f>Obsv_GC!B13</f>
        <v>4</v>
      </c>
      <c r="DW10" s="57">
        <f t="shared" si="38"/>
        <v>5</v>
      </c>
      <c r="DX10" s="125">
        <f t="shared" si="29"/>
        <v>10.55</v>
      </c>
      <c r="DY10" s="125">
        <f t="shared" si="30"/>
        <v>14.27</v>
      </c>
      <c r="DZ10" s="125">
        <f t="shared" si="31"/>
        <v>0.52</v>
      </c>
      <c r="EA10" s="125">
        <f t="shared" si="32"/>
        <v>0.68</v>
      </c>
      <c r="EB10" s="125">
        <f t="shared" si="33"/>
        <v>79.069999999999993</v>
      </c>
      <c r="EC10" s="125">
        <f t="shared" si="34"/>
        <v>113.19999999999999</v>
      </c>
      <c r="ED10" s="125">
        <f t="shared" si="35"/>
        <v>2.0799999999999996</v>
      </c>
      <c r="EE10" s="125">
        <f t="shared" si="39"/>
        <v>2.23</v>
      </c>
      <c r="EF10" s="125"/>
      <c r="EG10" s="106"/>
      <c r="EH10" s="2"/>
      <c r="EJ10" s="64">
        <f t="shared" si="40"/>
        <v>2</v>
      </c>
      <c r="EK10" s="57">
        <f t="shared" si="41"/>
        <v>2.5</v>
      </c>
      <c r="EL10" s="2"/>
      <c r="EM10" s="2"/>
      <c r="EO10" s="33">
        <v>2</v>
      </c>
      <c r="EP10" s="33">
        <v>1.96</v>
      </c>
      <c r="EQ10" s="33">
        <v>1.96</v>
      </c>
      <c r="ER10" s="33">
        <v>0.06</v>
      </c>
      <c r="ES10" s="33">
        <v>0</v>
      </c>
      <c r="ET10" s="33">
        <v>7.95</v>
      </c>
      <c r="EU10" s="33">
        <v>7.95</v>
      </c>
      <c r="EV10" s="33">
        <v>0.18</v>
      </c>
      <c r="EW10" s="33">
        <v>0</v>
      </c>
      <c r="EX10" s="33">
        <v>201.37</v>
      </c>
      <c r="EY10" s="33">
        <v>65.069999999999993</v>
      </c>
    </row>
    <row r="11" spans="1:155" x14ac:dyDescent="0.45">
      <c r="CC11" s="10"/>
      <c r="CD11" s="10"/>
      <c r="CH11" s="56">
        <v>7</v>
      </c>
      <c r="CI11" s="53" t="s">
        <v>63</v>
      </c>
      <c r="CJ11" s="66">
        <f t="shared" si="12"/>
        <v>103.59342817934933</v>
      </c>
      <c r="CK11" s="52">
        <f>Obsv_GC!O14</f>
        <v>100.30357799999999</v>
      </c>
      <c r="CL11" s="3">
        <f t="shared" si="13"/>
        <v>3.2898501793493438</v>
      </c>
      <c r="CM11" s="1">
        <f t="shared" si="14"/>
        <v>3.2798931453365945E-2</v>
      </c>
      <c r="CN11" s="10"/>
      <c r="CO11" s="65">
        <f t="shared" si="36"/>
        <v>6</v>
      </c>
      <c r="CP11" s="121">
        <f t="shared" si="15"/>
        <v>9.2971168093458872E-5</v>
      </c>
      <c r="CQ11" s="137">
        <f>VLOOKUP($CO11,  Obsv_GC!$B$10:$J$211, CQ$5, FALSE)</f>
        <v>3.5404999999999998E-3</v>
      </c>
      <c r="CR11" s="121">
        <f t="shared" si="16"/>
        <v>2.116762501128941E-4</v>
      </c>
      <c r="CS11" s="137">
        <f>VLOOKUP($CO11,  Obsv_GC!$B$10:$J$211, CS$5, FALSE)</f>
        <v>3.3609999999999998E-3</v>
      </c>
      <c r="CT11" s="121">
        <f t="shared" si="17"/>
        <v>6.4841326761767328E-4</v>
      </c>
      <c r="CU11" s="137">
        <f>VLOOKUP($CO11,  Obsv_GC!$B$10:$J$211, CU$5, FALSE)</f>
        <v>3.5412999999999998E-3</v>
      </c>
      <c r="CV11" s="121">
        <f t="shared" si="18"/>
        <v>2.2735489956559455E-3</v>
      </c>
      <c r="CW11" s="137">
        <f>VLOOKUP($CO11,  Obsv_GC!$B$10:$J$211, CW$5, FALSE)</f>
        <v>3.4462999999999998E-3</v>
      </c>
      <c r="CX11" s="121">
        <f t="shared" si="19"/>
        <v>6.6553386255523779E-4</v>
      </c>
      <c r="CY11" s="137">
        <f>VLOOKUP($CO11,  Obsv_GC!$B$10:$J$211, CY$5, FALSE)</f>
        <v>3.3501999999999998E-3</v>
      </c>
      <c r="CZ11" s="121">
        <f t="shared" si="20"/>
        <v>1.1629459337310669E-3</v>
      </c>
      <c r="DA11" s="137">
        <f>VLOOKUP($CO11,  Obsv_GC!$B$10:$J$211, DA$5, FALSE)</f>
        <v>3.3501999999999998E-3</v>
      </c>
      <c r="DB11" s="121"/>
      <c r="DC11" s="137"/>
      <c r="DD11" s="121"/>
      <c r="DE11" s="137"/>
      <c r="DF11" s="121"/>
      <c r="DG11" s="137"/>
      <c r="DI11" s="64">
        <f t="shared" si="37"/>
        <v>6</v>
      </c>
      <c r="DJ11" s="119">
        <f t="shared" si="21"/>
        <v>9.2971168093458872E-5</v>
      </c>
      <c r="DK11" s="119">
        <f t="shared" si="22"/>
        <v>1.1114220436094287E-3</v>
      </c>
      <c r="DL11" s="119">
        <f t="shared" si="23"/>
        <v>2.116762501128941E-4</v>
      </c>
      <c r="DM11" s="119">
        <f t="shared" si="24"/>
        <v>6.4841326761767328E-4</v>
      </c>
      <c r="DN11" s="119">
        <f t="shared" si="25"/>
        <v>2.2735489956559455E-3</v>
      </c>
      <c r="DO11" s="119">
        <f t="shared" si="26"/>
        <v>2.9044204495935677E-3</v>
      </c>
      <c r="DP11" s="119">
        <f t="shared" si="27"/>
        <v>6.6553386255523779E-4</v>
      </c>
      <c r="DQ11" s="110">
        <f t="shared" si="28"/>
        <v>1.1629459337310669E-3</v>
      </c>
      <c r="DR11" s="110"/>
      <c r="DS11" s="113"/>
      <c r="DT11" s="110"/>
      <c r="DV11" s="62">
        <f>Obsv_GC!B14</f>
        <v>6</v>
      </c>
      <c r="DW11" s="57">
        <f t="shared" si="38"/>
        <v>7</v>
      </c>
      <c r="DX11" s="125">
        <f t="shared" si="29"/>
        <v>7.03</v>
      </c>
      <c r="DY11" s="125">
        <f t="shared" si="30"/>
        <v>84.04</v>
      </c>
      <c r="DZ11" s="125">
        <f t="shared" si="31"/>
        <v>2.25</v>
      </c>
      <c r="EA11" s="125">
        <f t="shared" si="32"/>
        <v>7.07</v>
      </c>
      <c r="EB11" s="125">
        <f t="shared" si="33"/>
        <v>220.59</v>
      </c>
      <c r="EC11" s="125">
        <f t="shared" si="34"/>
        <v>281.79999999999995</v>
      </c>
      <c r="ED11" s="125">
        <f t="shared" si="35"/>
        <v>9.69</v>
      </c>
      <c r="EE11" s="125">
        <f t="shared" si="39"/>
        <v>18.989999999999998</v>
      </c>
      <c r="EF11" s="125"/>
      <c r="EG11" s="106"/>
      <c r="EH11" s="2"/>
      <c r="EJ11" s="64">
        <f t="shared" si="40"/>
        <v>3</v>
      </c>
      <c r="EK11" s="57">
        <f t="shared" si="41"/>
        <v>3.5</v>
      </c>
      <c r="EL11" s="2"/>
      <c r="EM11" s="2"/>
      <c r="EO11" s="33">
        <v>3</v>
      </c>
      <c r="EP11" s="33">
        <v>0</v>
      </c>
      <c r="EQ11" s="33">
        <v>1.06</v>
      </c>
      <c r="ER11" s="33">
        <v>0</v>
      </c>
      <c r="ES11" s="33">
        <v>0</v>
      </c>
      <c r="ET11" s="33">
        <v>0</v>
      </c>
      <c r="EU11" s="33">
        <v>6.69</v>
      </c>
      <c r="EV11" s="33">
        <v>0</v>
      </c>
      <c r="EW11" s="33">
        <v>0</v>
      </c>
      <c r="EX11" s="33">
        <v>759.3</v>
      </c>
      <c r="EY11" s="33">
        <v>355.56</v>
      </c>
    </row>
    <row r="12" spans="1:155" x14ac:dyDescent="0.45">
      <c r="CC12" s="10"/>
      <c r="CD12" s="10"/>
      <c r="CH12" s="56">
        <v>8</v>
      </c>
      <c r="CI12" s="53" t="s">
        <v>64</v>
      </c>
      <c r="CJ12" s="66">
        <f t="shared" si="12"/>
        <v>146.43650462177629</v>
      </c>
      <c r="CK12" s="52">
        <f>Obsv_GC!O15</f>
        <v>158.78199140000009</v>
      </c>
      <c r="CL12" s="3">
        <f t="shared" si="13"/>
        <v>-12.345486778223801</v>
      </c>
      <c r="CM12" s="1">
        <f t="shared" si="14"/>
        <v>-7.7751177380836103E-2</v>
      </c>
      <c r="CN12" s="10"/>
      <c r="CO12" s="65">
        <f t="shared" si="36"/>
        <v>8</v>
      </c>
      <c r="CP12" s="121">
        <f t="shared" si="15"/>
        <v>2.534290887873332E-3</v>
      </c>
      <c r="CQ12" s="137">
        <f>VLOOKUP($CO12,  Obsv_GC!$B$10:$J$211, CQ$5, FALSE)</f>
        <v>5.4999999999999997E-3</v>
      </c>
      <c r="CR12" s="121">
        <f t="shared" si="16"/>
        <v>1.0188683505433969E-3</v>
      </c>
      <c r="CS12" s="137">
        <f>VLOOKUP($CO12,  Obsv_GC!$B$10:$J$211, CS$5, FALSE)</f>
        <v>4.8658E-3</v>
      </c>
      <c r="CT12" s="121">
        <f t="shared" si="17"/>
        <v>1.3142520685942374E-3</v>
      </c>
      <c r="CU12" s="137">
        <f>VLOOKUP($CO12,  Obsv_GC!$B$10:$J$211, CU$5, FALSE)</f>
        <v>4.4375999999999999E-3</v>
      </c>
      <c r="CV12" s="121">
        <f t="shared" si="18"/>
        <v>3.7433836312717682E-3</v>
      </c>
      <c r="CW12" s="137">
        <f>VLOOKUP($CO12,  Obsv_GC!$B$10:$J$211, CW$5, FALSE)</f>
        <v>5.4365999999999998E-3</v>
      </c>
      <c r="CX12" s="121">
        <f t="shared" si="19"/>
        <v>3.6882526748417211E-3</v>
      </c>
      <c r="CY12" s="137">
        <f>VLOOKUP($CO12,  Obsv_GC!$B$10:$J$211, CY$5, FALSE)</f>
        <v>4.8523000000000004E-3</v>
      </c>
      <c r="CZ12" s="121">
        <f t="shared" si="20"/>
        <v>2.2089236350542173E-3</v>
      </c>
      <c r="DA12" s="137">
        <f>VLOOKUP($CO12,  Obsv_GC!$B$10:$J$211, DA$5, FALSE)</f>
        <v>4.8523000000000004E-3</v>
      </c>
      <c r="DB12" s="121"/>
      <c r="DC12" s="137"/>
      <c r="DD12" s="121"/>
      <c r="DE12" s="137"/>
      <c r="DF12" s="121"/>
      <c r="DG12" s="137"/>
      <c r="DI12" s="64">
        <f t="shared" si="37"/>
        <v>8</v>
      </c>
      <c r="DJ12" s="119">
        <f t="shared" si="21"/>
        <v>2.534290887873332E-3</v>
      </c>
      <c r="DK12" s="119">
        <f t="shared" si="22"/>
        <v>8.434719957087786E-3</v>
      </c>
      <c r="DL12" s="119">
        <f t="shared" si="23"/>
        <v>1.0188683505433969E-3</v>
      </c>
      <c r="DM12" s="119">
        <f t="shared" si="24"/>
        <v>1.3142520685942374E-3</v>
      </c>
      <c r="DN12" s="119">
        <f t="shared" si="25"/>
        <v>3.7433836312717682E-3</v>
      </c>
      <c r="DO12" s="119">
        <f t="shared" si="26"/>
        <v>6.9967880284282817E-3</v>
      </c>
      <c r="DP12" s="119">
        <f t="shared" si="27"/>
        <v>3.6882526748417211E-3</v>
      </c>
      <c r="DQ12" s="110">
        <f t="shared" si="28"/>
        <v>2.2089236350542173E-3</v>
      </c>
      <c r="DR12" s="110"/>
      <c r="DS12" s="113"/>
      <c r="DT12" s="110"/>
      <c r="DV12" s="62">
        <f>Obsv_GC!B15</f>
        <v>8</v>
      </c>
      <c r="DW12" s="57">
        <f t="shared" si="38"/>
        <v>9</v>
      </c>
      <c r="DX12" s="125">
        <f t="shared" si="29"/>
        <v>191.63</v>
      </c>
      <c r="DY12" s="125">
        <f t="shared" si="30"/>
        <v>637.79</v>
      </c>
      <c r="DZ12" s="125">
        <f t="shared" si="31"/>
        <v>10.83</v>
      </c>
      <c r="EA12" s="125">
        <f t="shared" si="32"/>
        <v>14.33</v>
      </c>
      <c r="EB12" s="125">
        <f t="shared" si="33"/>
        <v>363.2</v>
      </c>
      <c r="EC12" s="125">
        <f t="shared" si="34"/>
        <v>678.86</v>
      </c>
      <c r="ED12" s="125">
        <f t="shared" si="35"/>
        <v>53.7</v>
      </c>
      <c r="EE12" s="125">
        <f t="shared" si="39"/>
        <v>36.07</v>
      </c>
      <c r="EF12" s="125"/>
      <c r="EG12" s="106"/>
      <c r="EH12" s="2"/>
      <c r="EJ12" s="64">
        <f t="shared" si="40"/>
        <v>4</v>
      </c>
      <c r="EK12" s="57">
        <f t="shared" si="41"/>
        <v>4.5</v>
      </c>
      <c r="EL12" s="2"/>
      <c r="EM12" s="2"/>
      <c r="EO12" s="33">
        <v>4</v>
      </c>
      <c r="EP12" s="33">
        <v>2.74</v>
      </c>
      <c r="EQ12" s="33">
        <v>2.76</v>
      </c>
      <c r="ER12" s="33">
        <v>0.02</v>
      </c>
      <c r="ES12" s="33">
        <v>0</v>
      </c>
      <c r="ET12" s="33">
        <v>44.17</v>
      </c>
      <c r="EU12" s="33">
        <v>45.98</v>
      </c>
      <c r="EV12" s="33">
        <v>0.05</v>
      </c>
      <c r="EW12" s="33">
        <v>0</v>
      </c>
      <c r="EX12" s="33">
        <v>603.63</v>
      </c>
      <c r="EY12" s="33">
        <v>442.6</v>
      </c>
    </row>
    <row r="13" spans="1:155" x14ac:dyDescent="0.45">
      <c r="CC13" s="10"/>
      <c r="CD13" s="10"/>
      <c r="CH13" s="56"/>
      <c r="CI13" s="53"/>
      <c r="CJ13" s="66"/>
      <c r="CK13" s="52"/>
      <c r="CL13" s="3"/>
      <c r="CM13" s="1"/>
      <c r="CN13" s="10"/>
      <c r="CO13" s="65">
        <f t="shared" si="36"/>
        <v>10</v>
      </c>
      <c r="CP13" s="121">
        <f t="shared" si="15"/>
        <v>8.2708632326670244E-3</v>
      </c>
      <c r="CQ13" s="137">
        <f>VLOOKUP($CO13,  Obsv_GC!$B$10:$J$211, CQ$5, FALSE)</f>
        <v>7.3160999999999999E-3</v>
      </c>
      <c r="CR13" s="121">
        <f t="shared" si="16"/>
        <v>3.0199145016106227E-3</v>
      </c>
      <c r="CS13" s="137">
        <f>VLOOKUP($CO13,  Obsv_GC!$B$10:$J$211, CS$5, FALSE)</f>
        <v>6.0593000000000001E-3</v>
      </c>
      <c r="CT13" s="121">
        <f t="shared" si="17"/>
        <v>2.0121905362845472E-3</v>
      </c>
      <c r="CU13" s="137">
        <f>VLOOKUP($CO13,  Obsv_GC!$B$10:$J$211, CU$5, FALSE)</f>
        <v>5.3315999999999997E-3</v>
      </c>
      <c r="CV13" s="121">
        <f t="shared" si="18"/>
        <v>7.1768456056262959E-3</v>
      </c>
      <c r="CW13" s="137">
        <f>VLOOKUP($CO13,  Obsv_GC!$B$10:$J$211, CW$5, FALSE)</f>
        <v>7.4269999999999996E-3</v>
      </c>
      <c r="CX13" s="121">
        <f t="shared" si="19"/>
        <v>6.5811614767846121E-3</v>
      </c>
      <c r="CY13" s="137">
        <f>VLOOKUP($CO13,  Obsv_GC!$B$10:$J$211, CY$5, FALSE)</f>
        <v>6.0451000000000003E-3</v>
      </c>
      <c r="CZ13" s="121">
        <f t="shared" si="20"/>
        <v>2.645564209435603E-3</v>
      </c>
      <c r="DA13" s="137">
        <f>VLOOKUP($CO13,  Obsv_GC!$B$10:$J$211, DA$5, FALSE)</f>
        <v>6.0451000000000003E-3</v>
      </c>
      <c r="DB13" s="121"/>
      <c r="DC13" s="137"/>
      <c r="DD13" s="121"/>
      <c r="DE13" s="137"/>
      <c r="DF13" s="121"/>
      <c r="DG13" s="137"/>
      <c r="DI13" s="64">
        <f t="shared" si="37"/>
        <v>10</v>
      </c>
      <c r="DJ13" s="119">
        <f t="shared" si="21"/>
        <v>8.2708632326670244E-3</v>
      </c>
      <c r="DK13" s="119">
        <f t="shared" si="22"/>
        <v>8.2601510497145765E-3</v>
      </c>
      <c r="DL13" s="119">
        <f t="shared" si="23"/>
        <v>3.0199145016106227E-3</v>
      </c>
      <c r="DM13" s="119">
        <f t="shared" si="24"/>
        <v>2.0121905362845472E-3</v>
      </c>
      <c r="DN13" s="119">
        <f t="shared" si="25"/>
        <v>7.1768456056262959E-3</v>
      </c>
      <c r="DO13" s="119">
        <f t="shared" si="26"/>
        <v>9.2156085904882643E-3</v>
      </c>
      <c r="DP13" s="119">
        <f t="shared" si="27"/>
        <v>6.5811614767846121E-3</v>
      </c>
      <c r="DQ13" s="110">
        <f t="shared" si="28"/>
        <v>2.645564209435603E-3</v>
      </c>
      <c r="DR13" s="110"/>
      <c r="DS13" s="113"/>
      <c r="DT13" s="110"/>
      <c r="DV13" s="62">
        <f>Obsv_GC!B16</f>
        <v>10</v>
      </c>
      <c r="DW13" s="57">
        <f t="shared" si="38"/>
        <v>11</v>
      </c>
      <c r="DX13" s="125">
        <f t="shared" si="29"/>
        <v>625.4</v>
      </c>
      <c r="DY13" s="125">
        <f t="shared" si="30"/>
        <v>624.58999999999992</v>
      </c>
      <c r="DZ13" s="125">
        <f t="shared" si="31"/>
        <v>32.1</v>
      </c>
      <c r="EA13" s="125">
        <f t="shared" si="32"/>
        <v>21.939999999999998</v>
      </c>
      <c r="EB13" s="125">
        <f t="shared" si="33"/>
        <v>696.33</v>
      </c>
      <c r="EC13" s="125">
        <f t="shared" si="34"/>
        <v>894.14</v>
      </c>
      <c r="ED13" s="125">
        <f t="shared" si="35"/>
        <v>95.82</v>
      </c>
      <c r="EE13" s="125">
        <f t="shared" si="39"/>
        <v>43.2</v>
      </c>
      <c r="EF13" s="125"/>
      <c r="EG13" s="106"/>
      <c r="EH13" s="2"/>
      <c r="EJ13" s="64">
        <f t="shared" si="40"/>
        <v>5</v>
      </c>
      <c r="EK13" s="57">
        <f t="shared" si="41"/>
        <v>5.5</v>
      </c>
      <c r="EL13" s="2"/>
      <c r="EM13" s="2"/>
      <c r="EO13" s="33">
        <v>5</v>
      </c>
      <c r="EP13" s="33">
        <v>7.81</v>
      </c>
      <c r="EQ13" s="33">
        <v>11.51</v>
      </c>
      <c r="ER13" s="33">
        <v>0.5</v>
      </c>
      <c r="ES13" s="33">
        <v>0.68</v>
      </c>
      <c r="ET13" s="33">
        <v>34.9</v>
      </c>
      <c r="EU13" s="33">
        <v>67.22</v>
      </c>
      <c r="EV13" s="33">
        <v>2.0299999999999998</v>
      </c>
      <c r="EW13" s="33">
        <v>2.23</v>
      </c>
      <c r="EX13" s="33">
        <v>912.77</v>
      </c>
      <c r="EY13" s="33">
        <v>554.87</v>
      </c>
    </row>
    <row r="14" spans="1:155" x14ac:dyDescent="0.45">
      <c r="CC14" s="10"/>
      <c r="CD14" s="10"/>
      <c r="CH14" s="56"/>
      <c r="CI14" s="53"/>
      <c r="CJ14" s="66"/>
      <c r="CK14" s="52"/>
      <c r="CL14" s="3"/>
      <c r="CM14" s="1"/>
      <c r="CN14" s="10"/>
      <c r="CO14" s="65">
        <f t="shared" si="36"/>
        <v>12</v>
      </c>
      <c r="CP14" s="121">
        <f t="shared" si="15"/>
        <v>7.2346909680692274E-3</v>
      </c>
      <c r="CQ14" s="137">
        <f>VLOOKUP($CO14,  Obsv_GC!$B$10:$J$211, CQ$5, FALSE)</f>
        <v>9.1829000000000008E-3</v>
      </c>
      <c r="CR14" s="121">
        <f t="shared" si="16"/>
        <v>3.6596471686184801E-3</v>
      </c>
      <c r="CS14" s="137">
        <f>VLOOKUP($CO14,  Obsv_GC!$B$10:$J$211, CS$5, FALSE)</f>
        <v>7.2480000000000001E-3</v>
      </c>
      <c r="CT14" s="121">
        <f t="shared" si="17"/>
        <v>3.6767875387259583E-3</v>
      </c>
      <c r="CU14" s="137">
        <f>VLOOKUP($CO14,  Obsv_GC!$B$10:$J$211, CU$5, FALSE)</f>
        <v>6.0238000000000002E-3</v>
      </c>
      <c r="CV14" s="121">
        <f t="shared" si="18"/>
        <v>6.7271654629159783E-3</v>
      </c>
      <c r="CW14" s="137">
        <f>VLOOKUP($CO14,  Obsv_GC!$B$10:$J$211, CW$5, FALSE)</f>
        <v>9.4173999999999994E-3</v>
      </c>
      <c r="CX14" s="121">
        <f t="shared" si="19"/>
        <v>4.4753546423219092E-3</v>
      </c>
      <c r="CY14" s="137">
        <f>VLOOKUP($CO14,  Obsv_GC!$B$10:$J$211, CY$5, FALSE)</f>
        <v>7.2342999999999999E-3</v>
      </c>
      <c r="CZ14" s="121">
        <f t="shared" si="20"/>
        <v>3.9199667834715944E-3</v>
      </c>
      <c r="DA14" s="137">
        <f>VLOOKUP($CO14,  Obsv_GC!$B$10:$J$211, DA$5, FALSE)</f>
        <v>7.2342999999999999E-3</v>
      </c>
      <c r="DB14" s="121"/>
      <c r="DC14" s="137"/>
      <c r="DD14" s="121"/>
      <c r="DE14" s="137"/>
      <c r="DF14" s="121"/>
      <c r="DG14" s="137"/>
      <c r="DI14" s="64">
        <f t="shared" si="37"/>
        <v>12</v>
      </c>
      <c r="DJ14" s="119">
        <f t="shared" si="21"/>
        <v>7.2346909680692274E-3</v>
      </c>
      <c r="DK14" s="119">
        <f t="shared" si="22"/>
        <v>1.117095533099058E-2</v>
      </c>
      <c r="DL14" s="119">
        <f t="shared" si="23"/>
        <v>3.6596471686184801E-3</v>
      </c>
      <c r="DM14" s="119">
        <f t="shared" si="24"/>
        <v>3.6767875387259583E-3</v>
      </c>
      <c r="DN14" s="119">
        <f t="shared" si="25"/>
        <v>6.7271654629159783E-3</v>
      </c>
      <c r="DO14" s="119">
        <f t="shared" si="26"/>
        <v>1.3926376548938359E-2</v>
      </c>
      <c r="DP14" s="119">
        <f t="shared" si="27"/>
        <v>4.4753546423219092E-3</v>
      </c>
      <c r="DQ14" s="110">
        <f t="shared" si="28"/>
        <v>3.9199667834715944E-3</v>
      </c>
      <c r="DR14" s="110"/>
      <c r="DS14" s="113"/>
      <c r="DT14" s="110"/>
      <c r="DV14" s="62">
        <f>Obsv_GC!B17</f>
        <v>12</v>
      </c>
      <c r="DW14" s="57">
        <f t="shared" si="38"/>
        <v>13</v>
      </c>
      <c r="DX14" s="125">
        <f t="shared" si="29"/>
        <v>547.04999999999995</v>
      </c>
      <c r="DY14" s="125">
        <f t="shared" si="30"/>
        <v>844.69</v>
      </c>
      <c r="DZ14" s="125">
        <f t="shared" si="31"/>
        <v>38.9</v>
      </c>
      <c r="EA14" s="125">
        <f t="shared" si="32"/>
        <v>40.090000000000003</v>
      </c>
      <c r="EB14" s="125">
        <f t="shared" si="33"/>
        <v>652.70000000000005</v>
      </c>
      <c r="EC14" s="125">
        <f t="shared" si="34"/>
        <v>1351.2</v>
      </c>
      <c r="ED14" s="125">
        <f t="shared" si="35"/>
        <v>65.16</v>
      </c>
      <c r="EE14" s="125">
        <f t="shared" si="39"/>
        <v>64.009999999999991</v>
      </c>
      <c r="EF14" s="125"/>
      <c r="EG14" s="106"/>
      <c r="EH14" s="2"/>
      <c r="EJ14" s="64">
        <f t="shared" si="40"/>
        <v>6</v>
      </c>
      <c r="EK14" s="57">
        <f t="shared" si="41"/>
        <v>6.5</v>
      </c>
      <c r="EL14" s="2"/>
      <c r="EM14" s="2"/>
      <c r="EO14" s="33">
        <v>6</v>
      </c>
      <c r="EP14" s="33">
        <v>4.78</v>
      </c>
      <c r="EQ14" s="33">
        <v>0.17</v>
      </c>
      <c r="ER14" s="33">
        <v>0.56999999999999995</v>
      </c>
      <c r="ES14" s="33">
        <v>0.65</v>
      </c>
      <c r="ET14" s="33">
        <v>40.82</v>
      </c>
      <c r="EU14" s="33">
        <v>176.2</v>
      </c>
      <c r="EV14" s="33">
        <v>3.17</v>
      </c>
      <c r="EW14" s="33">
        <v>1.9</v>
      </c>
      <c r="EX14" s="33">
        <v>1054.3499999999999</v>
      </c>
      <c r="EY14" s="33">
        <v>754.96</v>
      </c>
    </row>
    <row r="15" spans="1:155" x14ac:dyDescent="0.45">
      <c r="CC15" s="10"/>
      <c r="CD15" s="10"/>
      <c r="CH15" s="56"/>
      <c r="CI15" s="53"/>
      <c r="CJ15" s="66"/>
      <c r="CK15" s="52"/>
      <c r="CL15" s="3"/>
      <c r="CM15" s="1"/>
      <c r="CN15" s="10"/>
      <c r="CO15" s="65">
        <f t="shared" si="36"/>
        <v>14</v>
      </c>
      <c r="CP15" s="121">
        <f t="shared" si="15"/>
        <v>9.1066780013023853E-3</v>
      </c>
      <c r="CQ15" s="137">
        <f>VLOOKUP($CO15,  Obsv_GC!$B$10:$J$211, CQ$5, FALSE)</f>
        <v>1.09745E-2</v>
      </c>
      <c r="CR15" s="121">
        <f t="shared" si="16"/>
        <v>6.2769064033476865E-3</v>
      </c>
      <c r="CS15" s="137">
        <f>VLOOKUP($CO15,  Obsv_GC!$B$10:$J$211, CS$5, FALSE)</f>
        <v>8.5348999999999998E-3</v>
      </c>
      <c r="CT15" s="121">
        <f t="shared" si="17"/>
        <v>3.3246083382094281E-3</v>
      </c>
      <c r="CU15" s="137">
        <f>VLOOKUP($CO15,  Obsv_GC!$B$10:$J$211, CU$5, FALSE)</f>
        <v>6.6160999999999998E-3</v>
      </c>
      <c r="CV15" s="121">
        <f t="shared" si="18"/>
        <v>1.2305755287426324E-2</v>
      </c>
      <c r="CW15" s="137">
        <f>VLOOKUP($CO15,  Obsv_GC!$B$10:$J$211, CW$5, FALSE)</f>
        <v>1.14077E-2</v>
      </c>
      <c r="CX15" s="121">
        <f t="shared" si="19"/>
        <v>4.4101062244243372E-3</v>
      </c>
      <c r="CY15" s="137">
        <f>VLOOKUP($CO15,  Obsv_GC!$B$10:$J$211, CY$5, FALSE)</f>
        <v>8.5225000000000006E-3</v>
      </c>
      <c r="CZ15" s="121">
        <f t="shared" si="20"/>
        <v>3.2408161565586134E-3</v>
      </c>
      <c r="DA15" s="137">
        <f>VLOOKUP($CO15,  Obsv_GC!$B$10:$J$211, DA$5, FALSE)</f>
        <v>8.5225000000000006E-3</v>
      </c>
      <c r="DB15" s="121"/>
      <c r="DC15" s="137"/>
      <c r="DD15" s="121"/>
      <c r="DE15" s="137"/>
      <c r="DF15" s="121"/>
      <c r="DG15" s="137"/>
      <c r="DI15" s="64">
        <f t="shared" si="37"/>
        <v>14</v>
      </c>
      <c r="DJ15" s="119">
        <f t="shared" si="21"/>
        <v>9.1066780013023853E-3</v>
      </c>
      <c r="DK15" s="119">
        <f t="shared" si="22"/>
        <v>2.0234123354621915E-2</v>
      </c>
      <c r="DL15" s="119">
        <f t="shared" si="23"/>
        <v>6.2769064033476865E-3</v>
      </c>
      <c r="DM15" s="119">
        <f t="shared" si="24"/>
        <v>3.3246083382094281E-3</v>
      </c>
      <c r="DN15" s="119">
        <f t="shared" si="25"/>
        <v>1.2305755287426324E-2</v>
      </c>
      <c r="DO15" s="119">
        <f t="shared" si="26"/>
        <v>2.3807383947892773E-2</v>
      </c>
      <c r="DP15" s="119">
        <f t="shared" si="27"/>
        <v>4.4101062244243372E-3</v>
      </c>
      <c r="DQ15" s="110">
        <f t="shared" si="28"/>
        <v>3.2408161565586134E-3</v>
      </c>
      <c r="DR15" s="110"/>
      <c r="DS15" s="113"/>
      <c r="DT15" s="110"/>
      <c r="DV15" s="62">
        <f>Obsv_GC!B18</f>
        <v>14</v>
      </c>
      <c r="DW15" s="57">
        <f t="shared" si="38"/>
        <v>15</v>
      </c>
      <c r="DX15" s="125">
        <f t="shared" si="29"/>
        <v>688.59999999999991</v>
      </c>
      <c r="DY15" s="125">
        <f t="shared" si="30"/>
        <v>1530</v>
      </c>
      <c r="DZ15" s="125">
        <f t="shared" si="31"/>
        <v>66.72</v>
      </c>
      <c r="EA15" s="125">
        <f t="shared" si="32"/>
        <v>36.25</v>
      </c>
      <c r="EB15" s="125">
        <f t="shared" si="33"/>
        <v>1193.96</v>
      </c>
      <c r="EC15" s="125">
        <f t="shared" si="34"/>
        <v>2309.9</v>
      </c>
      <c r="ED15" s="125">
        <f t="shared" si="35"/>
        <v>64.210000000000008</v>
      </c>
      <c r="EE15" s="125">
        <f t="shared" si="39"/>
        <v>52.92</v>
      </c>
      <c r="EF15" s="125"/>
      <c r="EG15" s="106"/>
      <c r="EH15" s="2"/>
      <c r="EJ15" s="64">
        <f t="shared" si="40"/>
        <v>7</v>
      </c>
      <c r="EK15" s="57">
        <f t="shared" si="41"/>
        <v>7.5</v>
      </c>
      <c r="EL15" s="2"/>
      <c r="EM15" s="2"/>
      <c r="EO15" s="33">
        <v>7</v>
      </c>
      <c r="EP15" s="33">
        <v>2.25</v>
      </c>
      <c r="EQ15" s="33">
        <v>83.87</v>
      </c>
      <c r="ER15" s="33">
        <v>1.68</v>
      </c>
      <c r="ES15" s="33">
        <v>6.42</v>
      </c>
      <c r="ET15" s="33">
        <v>179.77</v>
      </c>
      <c r="EU15" s="33">
        <v>105.6</v>
      </c>
      <c r="EV15" s="33">
        <v>6.52</v>
      </c>
      <c r="EW15" s="33">
        <v>17.09</v>
      </c>
      <c r="EX15" s="33">
        <v>1305.1199999999999</v>
      </c>
      <c r="EY15" s="33">
        <v>1012.25</v>
      </c>
    </row>
    <row r="16" spans="1:155" x14ac:dyDescent="0.45">
      <c r="CC16" s="10"/>
      <c r="CD16" s="10"/>
      <c r="CN16" s="10"/>
      <c r="CO16" s="65">
        <f t="shared" si="36"/>
        <v>16</v>
      </c>
      <c r="CP16" s="121">
        <f t="shared" si="15"/>
        <v>1.6028467427822365E-2</v>
      </c>
      <c r="CQ16" s="137">
        <f>VLOOKUP($CO16,  Obsv_GC!$B$10:$J$211, CQ$5, FALSE)</f>
        <v>1.23578E-2</v>
      </c>
      <c r="CR16" s="121">
        <f t="shared" si="16"/>
        <v>5.9052969864828277E-3</v>
      </c>
      <c r="CS16" s="137">
        <f>VLOOKUP($CO16,  Obsv_GC!$B$10:$J$211, CS$5, FALSE)</f>
        <v>9.5215999999999999E-3</v>
      </c>
      <c r="CT16" s="121">
        <f t="shared" si="17"/>
        <v>2.9678434710195059E-3</v>
      </c>
      <c r="CU16" s="137">
        <f>VLOOKUP($CO16,  Obsv_GC!$B$10:$J$211, CU$5, FALSE)</f>
        <v>7.2090000000000001E-3</v>
      </c>
      <c r="CV16" s="121">
        <f t="shared" si="18"/>
        <v>1.9924757164477617E-2</v>
      </c>
      <c r="CW16" s="137">
        <f>VLOOKUP($CO16,  Obsv_GC!$B$10:$J$211, CW$5, FALSE)</f>
        <v>1.33983E-2</v>
      </c>
      <c r="CX16" s="121">
        <f t="shared" si="19"/>
        <v>5.7308715677615116E-3</v>
      </c>
      <c r="CY16" s="137">
        <f>VLOOKUP($CO16,  Obsv_GC!$B$10:$J$211, CY$5, FALSE)</f>
        <v>9.5122999999999996E-3</v>
      </c>
      <c r="CZ16" s="121">
        <f t="shared" si="20"/>
        <v>3.0203524724389794E-3</v>
      </c>
      <c r="DA16" s="137">
        <f>VLOOKUP($CO16,  Obsv_GC!$B$10:$J$211, DA$5, FALSE)</f>
        <v>9.5122999999999996E-3</v>
      </c>
      <c r="DB16" s="121"/>
      <c r="DC16" s="137"/>
      <c r="DD16" s="121"/>
      <c r="DE16" s="137"/>
      <c r="DF16" s="121"/>
      <c r="DG16" s="137"/>
      <c r="DI16" s="64">
        <f t="shared" si="37"/>
        <v>16</v>
      </c>
      <c r="DJ16" s="119">
        <f t="shared" si="21"/>
        <v>1.6028467427822365E-2</v>
      </c>
      <c r="DK16" s="119">
        <f t="shared" si="22"/>
        <v>2.7202993486463756E-2</v>
      </c>
      <c r="DL16" s="119">
        <f t="shared" si="23"/>
        <v>5.9052969864828277E-3</v>
      </c>
      <c r="DM16" s="119">
        <f t="shared" si="24"/>
        <v>2.9678434710195059E-3</v>
      </c>
      <c r="DN16" s="119">
        <f t="shared" si="25"/>
        <v>1.9924757164477617E-2</v>
      </c>
      <c r="DO16" s="119">
        <f t="shared" si="26"/>
        <v>3.87282513739826E-2</v>
      </c>
      <c r="DP16" s="119">
        <f t="shared" si="27"/>
        <v>5.7308715677615116E-3</v>
      </c>
      <c r="DQ16" s="110">
        <f t="shared" si="28"/>
        <v>3.0203524724389794E-3</v>
      </c>
      <c r="DR16" s="110"/>
      <c r="DS16" s="113"/>
      <c r="DT16" s="110"/>
      <c r="DV16" s="62">
        <f>Obsv_GC!B19</f>
        <v>16</v>
      </c>
      <c r="DW16" s="57">
        <f t="shared" si="38"/>
        <v>17</v>
      </c>
      <c r="DX16" s="125">
        <f t="shared" si="29"/>
        <v>1211.99</v>
      </c>
      <c r="DY16" s="125">
        <f t="shared" si="30"/>
        <v>2056.9499999999998</v>
      </c>
      <c r="DZ16" s="125">
        <f t="shared" si="31"/>
        <v>62.769999999999996</v>
      </c>
      <c r="EA16" s="125">
        <f t="shared" si="32"/>
        <v>32.36</v>
      </c>
      <c r="EB16" s="125">
        <f t="shared" si="33"/>
        <v>1933.19</v>
      </c>
      <c r="EC16" s="125">
        <f t="shared" si="34"/>
        <v>3757.59</v>
      </c>
      <c r="ED16" s="125">
        <f t="shared" si="35"/>
        <v>83.44</v>
      </c>
      <c r="EE16" s="125">
        <f t="shared" si="39"/>
        <v>49.32</v>
      </c>
      <c r="EF16" s="125"/>
      <c r="EG16" s="106"/>
      <c r="EH16" s="2"/>
      <c r="EJ16" s="64">
        <f t="shared" si="40"/>
        <v>8</v>
      </c>
      <c r="EK16" s="57">
        <f t="shared" si="41"/>
        <v>8.5</v>
      </c>
      <c r="EL16" s="2"/>
      <c r="EM16" s="2"/>
      <c r="EO16" s="33">
        <v>8</v>
      </c>
      <c r="EP16" s="33">
        <v>87.13</v>
      </c>
      <c r="EQ16" s="33">
        <v>187.84</v>
      </c>
      <c r="ER16" s="33">
        <v>3.95</v>
      </c>
      <c r="ES16" s="33">
        <v>6.24</v>
      </c>
      <c r="ET16" s="33">
        <v>130.56</v>
      </c>
      <c r="EU16" s="33">
        <v>274.62</v>
      </c>
      <c r="EV16" s="33">
        <v>20.71</v>
      </c>
      <c r="EW16" s="33">
        <v>18.309999999999999</v>
      </c>
      <c r="EX16" s="33">
        <v>1390.11</v>
      </c>
      <c r="EY16" s="33">
        <v>1063.0999999999999</v>
      </c>
    </row>
    <row r="17" spans="78:155" x14ac:dyDescent="0.45">
      <c r="CC17" s="10"/>
      <c r="CD17" s="10"/>
      <c r="CK17" s="38"/>
      <c r="CL17" s="38"/>
      <c r="CN17" s="10"/>
      <c r="CO17" s="65">
        <f t="shared" si="36"/>
        <v>18</v>
      </c>
      <c r="CP17" s="121">
        <f t="shared" si="15"/>
        <v>2.0112718614494186E-2</v>
      </c>
      <c r="CQ17" s="137">
        <f>VLOOKUP($CO17,  Obsv_GC!$B$10:$J$211, CQ$5, FALSE)</f>
        <v>1.37412E-2</v>
      </c>
      <c r="CR17" s="121">
        <f t="shared" si="16"/>
        <v>7.4914576873287807E-3</v>
      </c>
      <c r="CS17" s="137">
        <f>VLOOKUP($CO17,  Obsv_GC!$B$10:$J$211, CS$5, FALSE)</f>
        <v>1.05095E-2</v>
      </c>
      <c r="CT17" s="121">
        <f t="shared" si="17"/>
        <v>6.1209478756440614E-3</v>
      </c>
      <c r="CU17" s="137">
        <f>VLOOKUP($CO17,  Obsv_GC!$B$10:$J$211, CU$5, FALSE)</f>
        <v>7.8034000000000003E-3</v>
      </c>
      <c r="CV17" s="121">
        <f t="shared" si="18"/>
        <v>2.7184262287512501E-2</v>
      </c>
      <c r="CW17" s="137">
        <f>VLOOKUP($CO17,  Obsv_GC!$B$10:$J$211, CW$5, FALSE)</f>
        <v>1.53884E-2</v>
      </c>
      <c r="CX17" s="121">
        <f t="shared" si="19"/>
        <v>7.3909286841660629E-3</v>
      </c>
      <c r="CY17" s="137">
        <f>VLOOKUP($CO17,  Obsv_GC!$B$10:$J$211, CY$5, FALSE)</f>
        <v>1.05042E-2</v>
      </c>
      <c r="CZ17" s="121">
        <f t="shared" si="20"/>
        <v>6.8092658436839041E-3</v>
      </c>
      <c r="DA17" s="137">
        <f>VLOOKUP($CO17,  Obsv_GC!$B$10:$J$211, DA$5, FALSE)</f>
        <v>1.05042E-2</v>
      </c>
      <c r="DB17" s="121"/>
      <c r="DC17" s="137"/>
      <c r="DD17" s="121"/>
      <c r="DE17" s="137"/>
      <c r="DF17" s="121"/>
      <c r="DG17" s="137"/>
      <c r="DI17" s="64">
        <f t="shared" si="37"/>
        <v>18</v>
      </c>
      <c r="DJ17" s="119">
        <f t="shared" si="21"/>
        <v>2.0112718614494186E-2</v>
      </c>
      <c r="DK17" s="119">
        <f t="shared" si="22"/>
        <v>2.8230040558176139E-2</v>
      </c>
      <c r="DL17" s="119">
        <f t="shared" si="23"/>
        <v>7.4914576873287807E-3</v>
      </c>
      <c r="DM17" s="119">
        <f t="shared" si="24"/>
        <v>6.1209478756440614E-3</v>
      </c>
      <c r="DN17" s="119">
        <f t="shared" si="25"/>
        <v>2.7184262287512501E-2</v>
      </c>
      <c r="DO17" s="119">
        <f t="shared" si="26"/>
        <v>2.9852453792092986E-2</v>
      </c>
      <c r="DP17" s="119">
        <f t="shared" si="27"/>
        <v>7.3909286841660629E-3</v>
      </c>
      <c r="DQ17" s="110">
        <f t="shared" si="28"/>
        <v>6.8092658436839041E-3</v>
      </c>
      <c r="DR17" s="110"/>
      <c r="DS17" s="113"/>
      <c r="DT17" s="110"/>
      <c r="DV17" s="62">
        <f>Obsv_GC!B20</f>
        <v>18</v>
      </c>
      <c r="DW17" s="57">
        <f t="shared" si="38"/>
        <v>19</v>
      </c>
      <c r="DX17" s="125">
        <f t="shared" si="29"/>
        <v>1520.8200000000002</v>
      </c>
      <c r="DY17" s="125">
        <f t="shared" si="30"/>
        <v>2134.61</v>
      </c>
      <c r="DZ17" s="125">
        <f t="shared" si="31"/>
        <v>79.63</v>
      </c>
      <c r="EA17" s="125">
        <f t="shared" si="32"/>
        <v>66.739999999999995</v>
      </c>
      <c r="EB17" s="125">
        <f t="shared" si="33"/>
        <v>2637.54</v>
      </c>
      <c r="EC17" s="125">
        <f t="shared" si="34"/>
        <v>2896.42</v>
      </c>
      <c r="ED17" s="125">
        <f t="shared" si="35"/>
        <v>107.61</v>
      </c>
      <c r="EE17" s="125">
        <f t="shared" si="39"/>
        <v>111.19</v>
      </c>
      <c r="EF17" s="125"/>
      <c r="EG17" s="106"/>
      <c r="EH17" s="2"/>
      <c r="EJ17" s="64">
        <f t="shared" si="40"/>
        <v>9</v>
      </c>
      <c r="EK17" s="57">
        <f t="shared" si="41"/>
        <v>9.5</v>
      </c>
      <c r="EL17" s="2"/>
      <c r="EM17" s="2"/>
      <c r="EO17" s="33">
        <v>9</v>
      </c>
      <c r="EP17" s="33">
        <v>104.5</v>
      </c>
      <c r="EQ17" s="33">
        <v>449.95</v>
      </c>
      <c r="ER17" s="33">
        <v>6.88</v>
      </c>
      <c r="ES17" s="33">
        <v>8.09</v>
      </c>
      <c r="ET17" s="33">
        <v>232.64</v>
      </c>
      <c r="EU17" s="33">
        <v>404.24</v>
      </c>
      <c r="EV17" s="33">
        <v>32.99</v>
      </c>
      <c r="EW17" s="33">
        <v>17.760000000000002</v>
      </c>
      <c r="EX17" s="33">
        <v>1490.51</v>
      </c>
      <c r="EY17" s="33">
        <v>973.78</v>
      </c>
    </row>
    <row r="18" spans="78:155" x14ac:dyDescent="0.45">
      <c r="CC18" s="10"/>
      <c r="CD18" s="10"/>
      <c r="CK18" s="38"/>
      <c r="CL18" s="38"/>
      <c r="CN18" s="10"/>
      <c r="CO18" s="65">
        <f t="shared" si="36"/>
        <v>20</v>
      </c>
      <c r="CP18" s="121">
        <f t="shared" si="15"/>
        <v>2.7262902361494111E-2</v>
      </c>
      <c r="CQ18" s="137">
        <f>VLOOKUP($CO18,  Obsv_GC!$B$10:$J$211, CQ$5, FALSE)</f>
        <v>1.51249E-2</v>
      </c>
      <c r="CR18" s="121">
        <f t="shared" si="16"/>
        <v>1.2316735406568934E-2</v>
      </c>
      <c r="CS18" s="137">
        <f>VLOOKUP($CO18,  Obsv_GC!$B$10:$J$211, CS$5, FALSE)</f>
        <v>1.19431E-2</v>
      </c>
      <c r="CT18" s="121">
        <f t="shared" si="17"/>
        <v>3.9033194723915384E-3</v>
      </c>
      <c r="CU18" s="137">
        <f>VLOOKUP($CO18,  Obsv_GC!$B$10:$J$211, CU$5, FALSE)</f>
        <v>8.4262E-3</v>
      </c>
      <c r="CV18" s="121">
        <f t="shared" si="18"/>
        <v>3.4854488329341932E-2</v>
      </c>
      <c r="CW18" s="137">
        <f>VLOOKUP($CO18,  Obsv_GC!$B$10:$J$211, CW$5, FALSE)</f>
        <v>1.73788E-2</v>
      </c>
      <c r="CX18" s="121">
        <f t="shared" si="19"/>
        <v>1.4077174455038345E-2</v>
      </c>
      <c r="CY18" s="137">
        <f>VLOOKUP($CO18,  Obsv_GC!$B$10:$J$211, CY$5, FALSE)</f>
        <v>1.14056E-2</v>
      </c>
      <c r="CZ18" s="121">
        <f t="shared" si="20"/>
        <v>5.0682151382613538E-3</v>
      </c>
      <c r="DA18" s="137">
        <f>VLOOKUP($CO18,  Obsv_GC!$B$10:$J$211, DA$5, FALSE)</f>
        <v>1.14056E-2</v>
      </c>
      <c r="DB18" s="121"/>
      <c r="DC18" s="137"/>
      <c r="DD18" s="121"/>
      <c r="DE18" s="137"/>
      <c r="DF18" s="121"/>
      <c r="DG18" s="137"/>
      <c r="DI18" s="64">
        <f t="shared" si="37"/>
        <v>20</v>
      </c>
      <c r="DJ18" s="119">
        <f t="shared" si="21"/>
        <v>2.7262902361494111E-2</v>
      </c>
      <c r="DK18" s="119">
        <f t="shared" si="22"/>
        <v>1.856513880079624E-2</v>
      </c>
      <c r="DL18" s="119">
        <f t="shared" si="23"/>
        <v>1.2316735406568934E-2</v>
      </c>
      <c r="DM18" s="119">
        <f t="shared" si="24"/>
        <v>3.9033194723915384E-3</v>
      </c>
      <c r="DN18" s="119">
        <f t="shared" si="25"/>
        <v>3.4854488329341932E-2</v>
      </c>
      <c r="DO18" s="119">
        <f t="shared" si="26"/>
        <v>1.4703396625925085E-2</v>
      </c>
      <c r="DP18" s="119">
        <f t="shared" si="27"/>
        <v>1.4077174455038345E-2</v>
      </c>
      <c r="DQ18" s="110">
        <f t="shared" si="28"/>
        <v>5.0682151382613538E-3</v>
      </c>
      <c r="DR18" s="110"/>
      <c r="DS18" s="113"/>
      <c r="DT18" s="110"/>
      <c r="DV18" s="62">
        <f>Obsv_GC!B21</f>
        <v>20</v>
      </c>
      <c r="DW18" s="57">
        <f t="shared" si="38"/>
        <v>21</v>
      </c>
      <c r="DX18" s="125">
        <f t="shared" si="29"/>
        <v>2061.48</v>
      </c>
      <c r="DY18" s="125">
        <f t="shared" si="30"/>
        <v>1403.8</v>
      </c>
      <c r="DZ18" s="125">
        <f t="shared" si="31"/>
        <v>130.92000000000002</v>
      </c>
      <c r="EA18" s="125">
        <f t="shared" si="32"/>
        <v>42.56</v>
      </c>
      <c r="EB18" s="125">
        <f t="shared" si="33"/>
        <v>3381.74</v>
      </c>
      <c r="EC18" s="125">
        <f t="shared" si="34"/>
        <v>1426.5900000000001</v>
      </c>
      <c r="ED18" s="125">
        <f t="shared" si="35"/>
        <v>204.96</v>
      </c>
      <c r="EE18" s="125">
        <f t="shared" si="39"/>
        <v>82.76</v>
      </c>
      <c r="EF18" s="125"/>
      <c r="EG18" s="106"/>
      <c r="EH18" s="2"/>
      <c r="EJ18" s="64">
        <f t="shared" si="40"/>
        <v>10</v>
      </c>
      <c r="EK18" s="57">
        <f t="shared" si="41"/>
        <v>10.5</v>
      </c>
      <c r="EL18" s="2"/>
      <c r="EM18" s="2"/>
      <c r="EO18" s="33">
        <v>10</v>
      </c>
      <c r="EP18" s="33">
        <v>387.53</v>
      </c>
      <c r="EQ18" s="33">
        <v>261.95</v>
      </c>
      <c r="ER18" s="33">
        <v>11.73</v>
      </c>
      <c r="ES18" s="33">
        <v>10.94</v>
      </c>
      <c r="ET18" s="33">
        <v>303.29000000000002</v>
      </c>
      <c r="EU18" s="33">
        <v>531.89</v>
      </c>
      <c r="EV18" s="33">
        <v>37.200000000000003</v>
      </c>
      <c r="EW18" s="33">
        <v>21.72</v>
      </c>
      <c r="EX18" s="33">
        <v>1588.24</v>
      </c>
      <c r="EY18" s="33">
        <v>938.9</v>
      </c>
    </row>
    <row r="19" spans="78:155" x14ac:dyDescent="0.45">
      <c r="CC19" s="10"/>
      <c r="CD19" s="10"/>
      <c r="CK19" s="38"/>
      <c r="CL19" s="38"/>
      <c r="CN19" s="10"/>
      <c r="CO19" s="65">
        <f t="shared" si="36"/>
        <v>22</v>
      </c>
      <c r="CP19" s="121">
        <f t="shared" si="15"/>
        <v>1.962657065729425E-2</v>
      </c>
      <c r="CQ19" s="137">
        <f>VLOOKUP($CO19,  Obsv_GC!$B$10:$J$211, CQ$5, FALSE)</f>
        <v>1.6508499999999999E-2</v>
      </c>
      <c r="CR19" s="121">
        <f t="shared" si="16"/>
        <v>9.5386022217539262E-3</v>
      </c>
      <c r="CS19" s="137">
        <f>VLOOKUP($CO19,  Obsv_GC!$B$10:$J$211, CS$5, FALSE)</f>
        <v>1.28685E-2</v>
      </c>
      <c r="CT19" s="121">
        <f t="shared" si="17"/>
        <v>5.1020127408162889E-3</v>
      </c>
      <c r="CU19" s="137">
        <f>VLOOKUP($CO19,  Obsv_GC!$B$10:$J$211, CU$5, FALSE)</f>
        <v>8.9531999999999997E-3</v>
      </c>
      <c r="CV19" s="121">
        <f t="shared" si="18"/>
        <v>1.7710986872184489E-2</v>
      </c>
      <c r="CW19" s="137">
        <f>VLOOKUP($CO19,  Obsv_GC!$B$10:$J$211, CW$5, FALSE)</f>
        <v>1.93692E-2</v>
      </c>
      <c r="CX19" s="121">
        <f t="shared" si="19"/>
        <v>1.2013950798571952E-2</v>
      </c>
      <c r="CY19" s="137">
        <f>VLOOKUP($CO19,  Obsv_GC!$B$10:$J$211, CY$5, FALSE)</f>
        <v>1.23061E-2</v>
      </c>
      <c r="CZ19" s="121">
        <f t="shared" si="20"/>
        <v>6.3867104491212726E-3</v>
      </c>
      <c r="DA19" s="137">
        <f>VLOOKUP($CO19,  Obsv_GC!$B$10:$J$211, DA$5, FALSE)</f>
        <v>1.23061E-2</v>
      </c>
      <c r="DB19" s="121"/>
      <c r="DC19" s="137"/>
      <c r="DD19" s="121"/>
      <c r="DE19" s="137"/>
      <c r="DF19" s="121"/>
      <c r="DG19" s="137"/>
      <c r="DI19" s="64">
        <f t="shared" si="37"/>
        <v>22</v>
      </c>
      <c r="DJ19" s="119">
        <f t="shared" si="21"/>
        <v>1.962657065729425E-2</v>
      </c>
      <c r="DK19" s="119">
        <f t="shared" si="22"/>
        <v>1.9958780577992358E-2</v>
      </c>
      <c r="DL19" s="119">
        <f t="shared" si="23"/>
        <v>9.5386022217539262E-3</v>
      </c>
      <c r="DM19" s="119">
        <f t="shared" si="24"/>
        <v>5.1020127408162889E-3</v>
      </c>
      <c r="DN19" s="119">
        <f t="shared" si="25"/>
        <v>1.7710986872184489E-2</v>
      </c>
      <c r="DO19" s="119">
        <f t="shared" si="26"/>
        <v>2.1465501710289332E-2</v>
      </c>
      <c r="DP19" s="119">
        <f t="shared" si="27"/>
        <v>1.2013950798571952E-2</v>
      </c>
      <c r="DQ19" s="110">
        <f t="shared" si="28"/>
        <v>6.3867104491212726E-3</v>
      </c>
      <c r="DR19" s="110"/>
      <c r="DS19" s="113"/>
      <c r="DT19" s="110"/>
      <c r="DV19" s="62">
        <f>Obsv_GC!B22</f>
        <v>22</v>
      </c>
      <c r="DW19" s="57">
        <f t="shared" si="38"/>
        <v>23</v>
      </c>
      <c r="DX19" s="125">
        <f t="shared" si="29"/>
        <v>1484.06</v>
      </c>
      <c r="DY19" s="125">
        <f t="shared" si="30"/>
        <v>1509.18</v>
      </c>
      <c r="DZ19" s="125">
        <f t="shared" si="31"/>
        <v>101.39</v>
      </c>
      <c r="EA19" s="125">
        <f t="shared" si="32"/>
        <v>55.629999999999995</v>
      </c>
      <c r="EB19" s="125">
        <f t="shared" si="33"/>
        <v>1718.4</v>
      </c>
      <c r="EC19" s="125">
        <f t="shared" si="34"/>
        <v>2082.6800000000003</v>
      </c>
      <c r="ED19" s="125">
        <f t="shared" si="35"/>
        <v>174.92000000000002</v>
      </c>
      <c r="EE19" s="125">
        <f t="shared" si="39"/>
        <v>104.28999999999999</v>
      </c>
      <c r="EF19" s="125"/>
      <c r="EG19" s="106"/>
      <c r="EH19" s="2"/>
      <c r="EJ19" s="64">
        <f t="shared" si="40"/>
        <v>11</v>
      </c>
      <c r="EK19" s="57">
        <f t="shared" si="41"/>
        <v>11.5</v>
      </c>
      <c r="EL19" s="2"/>
      <c r="EM19" s="2"/>
      <c r="EO19" s="33">
        <v>11</v>
      </c>
      <c r="EP19" s="33">
        <v>237.87</v>
      </c>
      <c r="EQ19" s="33">
        <v>362.64</v>
      </c>
      <c r="ER19" s="33">
        <v>20.37</v>
      </c>
      <c r="ES19" s="33">
        <v>11</v>
      </c>
      <c r="ET19" s="33">
        <v>393.04</v>
      </c>
      <c r="EU19" s="33">
        <v>362.25</v>
      </c>
      <c r="EV19" s="33">
        <v>58.62</v>
      </c>
      <c r="EW19" s="33">
        <v>21.48</v>
      </c>
      <c r="EX19" s="33">
        <v>1682.49</v>
      </c>
      <c r="EY19" s="33">
        <v>935.43</v>
      </c>
    </row>
    <row r="20" spans="78:155" x14ac:dyDescent="0.45">
      <c r="CD20" s="10"/>
      <c r="CK20" s="38"/>
      <c r="CL20" s="38"/>
      <c r="CO20" s="65">
        <f t="shared" si="36"/>
        <v>24</v>
      </c>
      <c r="CP20" s="121">
        <f t="shared" si="15"/>
        <v>1.5822290968280826E-2</v>
      </c>
      <c r="CQ20" s="137">
        <f>VLOOKUP($CO20,  Obsv_GC!$B$10:$J$211, CQ$5, FALSE)</f>
        <v>1.7892100000000001E-2</v>
      </c>
      <c r="CR20" s="121">
        <f t="shared" si="16"/>
        <v>1.0024046422012829E-2</v>
      </c>
      <c r="CS20" s="137">
        <f>VLOOKUP($CO20,  Obsv_GC!$B$10:$J$211, CS$5, FALSE)</f>
        <v>1.37672E-2</v>
      </c>
      <c r="CT20" s="121">
        <f t="shared" si="17"/>
        <v>4.7030597402311575E-3</v>
      </c>
      <c r="CU20" s="137">
        <f>VLOOKUP($CO20,  Obsv_GC!$B$10:$J$211, CU$5, FALSE)</f>
        <v>9.4471999999999993E-3</v>
      </c>
      <c r="CV20" s="121">
        <f t="shared" si="18"/>
        <v>1.2648864431382923E-2</v>
      </c>
      <c r="CW20" s="137">
        <f>VLOOKUP($CO20,  Obsv_GC!$B$10:$J$211, CW$5, FALSE)</f>
        <v>2.13595E-2</v>
      </c>
      <c r="CX20" s="121">
        <f t="shared" si="19"/>
        <v>9.4754439296306087E-3</v>
      </c>
      <c r="CY20" s="137">
        <f>VLOOKUP($CO20,  Obsv_GC!$B$10:$J$211, CY$5, FALSE)</f>
        <v>1.31804E-2</v>
      </c>
      <c r="CZ20" s="121">
        <f t="shared" si="20"/>
        <v>5.3462443399011133E-3</v>
      </c>
      <c r="DA20" s="137">
        <f>VLOOKUP($CO20,  Obsv_GC!$B$10:$J$211, DA$5, FALSE)</f>
        <v>1.31804E-2</v>
      </c>
      <c r="DB20" s="121"/>
      <c r="DC20" s="137"/>
      <c r="DD20" s="121"/>
      <c r="DE20" s="137"/>
      <c r="DF20" s="121"/>
      <c r="DG20" s="137"/>
      <c r="DI20" s="64">
        <f t="shared" si="37"/>
        <v>24</v>
      </c>
      <c r="DJ20" s="119">
        <f t="shared" si="21"/>
        <v>1.5822290968280826E-2</v>
      </c>
      <c r="DK20" s="119">
        <f t="shared" si="22"/>
        <v>2.05922541130815E-2</v>
      </c>
      <c r="DL20" s="119">
        <f t="shared" si="23"/>
        <v>1.0024046422012829E-2</v>
      </c>
      <c r="DM20" s="119">
        <f t="shared" si="24"/>
        <v>4.7030597402311575E-3</v>
      </c>
      <c r="DN20" s="119">
        <f t="shared" si="25"/>
        <v>1.2648864431382923E-2</v>
      </c>
      <c r="DO20" s="119">
        <f t="shared" si="26"/>
        <v>1.889161626360018E-2</v>
      </c>
      <c r="DP20" s="119">
        <f t="shared" si="27"/>
        <v>9.4754439296306087E-3</v>
      </c>
      <c r="DQ20" s="110">
        <f t="shared" si="28"/>
        <v>5.3462443399011133E-3</v>
      </c>
      <c r="DR20" s="110"/>
      <c r="DS20" s="113"/>
      <c r="DT20" s="110"/>
      <c r="DV20" s="62">
        <f>Obsv_GC!B23</f>
        <v>24</v>
      </c>
      <c r="DW20" s="57">
        <f t="shared" si="38"/>
        <v>25</v>
      </c>
      <c r="DX20" s="125">
        <f t="shared" si="29"/>
        <v>1196.4000000000001</v>
      </c>
      <c r="DY20" s="125">
        <f t="shared" si="30"/>
        <v>1557.08</v>
      </c>
      <c r="DZ20" s="125">
        <f t="shared" si="31"/>
        <v>106.55</v>
      </c>
      <c r="EA20" s="125">
        <f t="shared" si="32"/>
        <v>51.28</v>
      </c>
      <c r="EB20" s="125">
        <f t="shared" si="33"/>
        <v>1227.25</v>
      </c>
      <c r="EC20" s="125">
        <f t="shared" si="34"/>
        <v>1832.9499999999998</v>
      </c>
      <c r="ED20" s="125">
        <f t="shared" si="35"/>
        <v>137.95999999999998</v>
      </c>
      <c r="EE20" s="125">
        <f t="shared" si="39"/>
        <v>87.3</v>
      </c>
      <c r="EF20" s="125"/>
      <c r="EG20" s="106"/>
      <c r="EH20" s="2"/>
      <c r="EJ20" s="64">
        <f t="shared" si="40"/>
        <v>12</v>
      </c>
      <c r="EK20" s="57">
        <f t="shared" si="41"/>
        <v>12.5</v>
      </c>
      <c r="EL20" s="2"/>
      <c r="EM20" s="2"/>
      <c r="EO20" s="33">
        <v>12</v>
      </c>
      <c r="EP20" s="33">
        <v>245.77</v>
      </c>
      <c r="EQ20" s="33">
        <v>355.16</v>
      </c>
      <c r="ER20" s="33">
        <v>14.41</v>
      </c>
      <c r="ES20" s="33">
        <v>7.91</v>
      </c>
      <c r="ET20" s="33">
        <v>323.85000000000002</v>
      </c>
      <c r="EU20" s="33">
        <v>423.93</v>
      </c>
      <c r="EV20" s="33">
        <v>28.06</v>
      </c>
      <c r="EW20" s="33">
        <v>13.61</v>
      </c>
      <c r="EX20" s="33">
        <v>1806.62</v>
      </c>
      <c r="EY20" s="33">
        <v>843.77</v>
      </c>
    </row>
    <row r="21" spans="78:155" x14ac:dyDescent="0.45">
      <c r="CD21" s="10"/>
      <c r="CK21" s="38"/>
      <c r="CL21" s="38"/>
      <c r="CO21" s="65">
        <f t="shared" si="36"/>
        <v>26</v>
      </c>
      <c r="CP21" s="121">
        <f t="shared" si="15"/>
        <v>1.5917774870647078E-2</v>
      </c>
      <c r="CQ21" s="137">
        <f>VLOOKUP($CO21,  Obsv_GC!$B$10:$J$211, CQ$5, FALSE)</f>
        <v>1.9267099999999999E-2</v>
      </c>
      <c r="CR21" s="121">
        <f t="shared" si="16"/>
        <v>8.333458771111182E-3</v>
      </c>
      <c r="CS21" s="137">
        <f>VLOOKUP($CO21,  Obsv_GC!$B$10:$J$211, CS$5, FALSE)</f>
        <v>1.46263E-2</v>
      </c>
      <c r="CT21" s="121">
        <f t="shared" si="17"/>
        <v>3.4951951384596222E-3</v>
      </c>
      <c r="CU21" s="137">
        <f>VLOOKUP($CO21,  Obsv_GC!$B$10:$J$211, CU$5, FALSE)</f>
        <v>9.9564000000000007E-3</v>
      </c>
      <c r="CV21" s="121">
        <f t="shared" si="18"/>
        <v>1.8019671728342498E-2</v>
      </c>
      <c r="CW21" s="137">
        <f>VLOOKUP($CO21,  Obsv_GC!$B$10:$J$211, CW$5, FALSE)</f>
        <v>2.3350300000000001E-2</v>
      </c>
      <c r="CX21" s="121">
        <f t="shared" si="19"/>
        <v>9.0626618332470231E-3</v>
      </c>
      <c r="CY21" s="137">
        <f>VLOOKUP($CO21,  Obsv_GC!$B$10:$J$211, CY$5, FALSE)</f>
        <v>1.4016000000000001E-2</v>
      </c>
      <c r="CZ21" s="121">
        <f t="shared" si="20"/>
        <v>3.1912118276316956E-3</v>
      </c>
      <c r="DA21" s="137">
        <f>VLOOKUP($CO21,  Obsv_GC!$B$10:$J$211, DA$5, FALSE)</f>
        <v>1.4016000000000001E-2</v>
      </c>
      <c r="DB21" s="121"/>
      <c r="DC21" s="137"/>
      <c r="DD21" s="121"/>
      <c r="DE21" s="137"/>
      <c r="DF21" s="121"/>
      <c r="DG21" s="137"/>
      <c r="DI21" s="64">
        <f t="shared" si="37"/>
        <v>26</v>
      </c>
      <c r="DJ21" s="119">
        <f t="shared" si="21"/>
        <v>1.5917774870647078E-2</v>
      </c>
      <c r="DK21" s="119">
        <f t="shared" si="22"/>
        <v>2.0607198269546025E-2</v>
      </c>
      <c r="DL21" s="119">
        <f t="shared" si="23"/>
        <v>8.333458771111182E-3</v>
      </c>
      <c r="DM21" s="119">
        <f t="shared" si="24"/>
        <v>3.4951951384596222E-3</v>
      </c>
      <c r="DN21" s="119">
        <f t="shared" si="25"/>
        <v>1.8019671728342498E-2</v>
      </c>
      <c r="DO21" s="119">
        <f t="shared" si="26"/>
        <v>2.3689166408656297E-2</v>
      </c>
      <c r="DP21" s="119">
        <f t="shared" si="27"/>
        <v>9.0626618332470231E-3</v>
      </c>
      <c r="DQ21" s="110">
        <f t="shared" si="28"/>
        <v>3.1912118276316956E-3</v>
      </c>
      <c r="DR21" s="110"/>
      <c r="DS21" s="113"/>
      <c r="DT21" s="110"/>
      <c r="DV21" s="62">
        <f>Obsv_GC!B24</f>
        <v>26</v>
      </c>
      <c r="DW21" s="57">
        <f t="shared" si="38"/>
        <v>27</v>
      </c>
      <c r="DX21" s="125">
        <f t="shared" si="29"/>
        <v>1203.6199999999999</v>
      </c>
      <c r="DY21" s="125">
        <f t="shared" si="30"/>
        <v>1558.21</v>
      </c>
      <c r="DZ21" s="125">
        <f t="shared" si="31"/>
        <v>88.58</v>
      </c>
      <c r="EA21" s="125">
        <f t="shared" si="32"/>
        <v>38.11</v>
      </c>
      <c r="EB21" s="125">
        <f t="shared" si="33"/>
        <v>1748.35</v>
      </c>
      <c r="EC21" s="125">
        <f t="shared" si="34"/>
        <v>2298.4299999999998</v>
      </c>
      <c r="ED21" s="125">
        <f t="shared" si="35"/>
        <v>131.95000000000002</v>
      </c>
      <c r="EE21" s="125">
        <f t="shared" si="39"/>
        <v>52.11</v>
      </c>
      <c r="EF21" s="125"/>
      <c r="EG21" s="106"/>
      <c r="EH21" s="2"/>
      <c r="EJ21" s="64">
        <f t="shared" si="40"/>
        <v>13</v>
      </c>
      <c r="EK21" s="57">
        <f t="shared" si="41"/>
        <v>13.5</v>
      </c>
      <c r="EL21" s="2"/>
      <c r="EM21" s="2"/>
      <c r="EO21" s="33">
        <v>13</v>
      </c>
      <c r="EP21" s="33">
        <v>301.27999999999997</v>
      </c>
      <c r="EQ21" s="33">
        <v>489.53</v>
      </c>
      <c r="ER21" s="33">
        <v>24.49</v>
      </c>
      <c r="ES21" s="33">
        <v>32.18</v>
      </c>
      <c r="ET21" s="33">
        <v>328.85</v>
      </c>
      <c r="EU21" s="33">
        <v>927.27</v>
      </c>
      <c r="EV21" s="33">
        <v>37.1</v>
      </c>
      <c r="EW21" s="33">
        <v>50.4</v>
      </c>
      <c r="EX21" s="33">
        <v>1728.41</v>
      </c>
      <c r="EY21" s="33">
        <v>746.76</v>
      </c>
    </row>
    <row r="22" spans="78:155" x14ac:dyDescent="0.45">
      <c r="CD22" s="10"/>
      <c r="CK22" s="38"/>
      <c r="CL22" s="38"/>
      <c r="CO22" s="65">
        <f t="shared" si="36"/>
        <v>28</v>
      </c>
      <c r="CP22" s="121">
        <f t="shared" si="15"/>
        <v>1.8996403351511416E-2</v>
      </c>
      <c r="CQ22" s="137">
        <f>VLOOKUP($CO22,  Obsv_GC!$B$10:$J$211, CQ$5, FALSE)</f>
        <v>2.0228900000000001E-2</v>
      </c>
      <c r="CR22" s="121">
        <f t="shared" si="16"/>
        <v>1.3580207423909453E-2</v>
      </c>
      <c r="CS22" s="137">
        <f>VLOOKUP($CO22,  Obsv_GC!$B$10:$J$211, CS$5, FALSE)</f>
        <v>1.5466199999999999E-2</v>
      </c>
      <c r="CT22" s="121">
        <f t="shared" si="17"/>
        <v>6.6941562098181001E-3</v>
      </c>
      <c r="CU22" s="137">
        <f>VLOOKUP($CO22,  Obsv_GC!$B$10:$J$211, CU$5, FALSE)</f>
        <v>1.02659E-2</v>
      </c>
      <c r="CV22" s="121">
        <f t="shared" si="18"/>
        <v>1.7503822745013338E-2</v>
      </c>
      <c r="CW22" s="137">
        <f>VLOOKUP($CO22,  Obsv_GC!$B$10:$J$211, CW$5, FALSE)</f>
        <v>2.53403E-2</v>
      </c>
      <c r="CX22" s="121">
        <f t="shared" si="19"/>
        <v>1.2681545137481848E-2</v>
      </c>
      <c r="CY22" s="137">
        <f>VLOOKUP($CO22,  Obsv_GC!$B$10:$J$211, CY$5, FALSE)</f>
        <v>1.48469E-2</v>
      </c>
      <c r="CZ22" s="121">
        <f t="shared" si="20"/>
        <v>5.5722196161237377E-3</v>
      </c>
      <c r="DA22" s="137">
        <f>VLOOKUP($CO22,  Obsv_GC!$B$10:$J$211, DA$5, FALSE)</f>
        <v>1.48469E-2</v>
      </c>
      <c r="DB22" s="121"/>
      <c r="DC22" s="137"/>
      <c r="DD22" s="121"/>
      <c r="DE22" s="137"/>
      <c r="DF22" s="121"/>
      <c r="DG22" s="137"/>
      <c r="DI22" s="64">
        <f t="shared" si="37"/>
        <v>28</v>
      </c>
      <c r="DJ22" s="119">
        <f t="shared" si="21"/>
        <v>1.8996403351511416E-2</v>
      </c>
      <c r="DK22" s="119">
        <f t="shared" si="22"/>
        <v>2.413190320841781E-2</v>
      </c>
      <c r="DL22" s="119">
        <f t="shared" si="23"/>
        <v>1.3580207423909453E-2</v>
      </c>
      <c r="DM22" s="119">
        <f t="shared" si="24"/>
        <v>6.6941562098181001E-3</v>
      </c>
      <c r="DN22" s="119">
        <f t="shared" si="25"/>
        <v>1.7503822745013338E-2</v>
      </c>
      <c r="DO22" s="119">
        <f t="shared" si="26"/>
        <v>2.940297978284254E-2</v>
      </c>
      <c r="DP22" s="119">
        <f t="shared" si="27"/>
        <v>1.2681545137481848E-2</v>
      </c>
      <c r="DQ22" s="110">
        <f t="shared" si="28"/>
        <v>5.5722196161237377E-3</v>
      </c>
      <c r="DR22" s="110"/>
      <c r="DS22" s="113"/>
      <c r="DT22" s="110"/>
      <c r="DV22" s="62">
        <f>Obsv_GC!B25</f>
        <v>28</v>
      </c>
      <c r="DW22" s="57">
        <f t="shared" si="38"/>
        <v>29</v>
      </c>
      <c r="DX22" s="125">
        <f t="shared" si="29"/>
        <v>1436.4099999999999</v>
      </c>
      <c r="DY22" s="125">
        <f t="shared" si="30"/>
        <v>1824.73</v>
      </c>
      <c r="DZ22" s="125">
        <f t="shared" si="31"/>
        <v>144.35000000000002</v>
      </c>
      <c r="EA22" s="125">
        <f t="shared" si="32"/>
        <v>72.989999999999995</v>
      </c>
      <c r="EB22" s="125">
        <f t="shared" si="33"/>
        <v>1698.3</v>
      </c>
      <c r="EC22" s="125">
        <f t="shared" si="34"/>
        <v>2852.81</v>
      </c>
      <c r="ED22" s="125">
        <f t="shared" si="35"/>
        <v>184.64</v>
      </c>
      <c r="EE22" s="125">
        <f t="shared" si="39"/>
        <v>90.99</v>
      </c>
      <c r="EF22" s="125"/>
      <c r="EG22" s="106"/>
      <c r="EH22" s="2"/>
      <c r="EJ22" s="64">
        <f t="shared" si="40"/>
        <v>14</v>
      </c>
      <c r="EK22" s="57">
        <f t="shared" si="41"/>
        <v>14.5</v>
      </c>
      <c r="EL22" s="2"/>
      <c r="EM22" s="2"/>
      <c r="EO22" s="33">
        <v>14</v>
      </c>
      <c r="EP22" s="33">
        <v>305.45999999999998</v>
      </c>
      <c r="EQ22" s="33">
        <v>656.76</v>
      </c>
      <c r="ER22" s="33">
        <v>16.29</v>
      </c>
      <c r="ES22" s="33">
        <v>30.53</v>
      </c>
      <c r="ET22" s="33">
        <v>478.59</v>
      </c>
      <c r="EU22" s="33">
        <v>1205.4100000000001</v>
      </c>
      <c r="EV22" s="33">
        <v>20.329999999999998</v>
      </c>
      <c r="EW22" s="33">
        <v>45.29</v>
      </c>
      <c r="EX22" s="33">
        <v>1739.61</v>
      </c>
      <c r="EY22" s="33">
        <v>633.48</v>
      </c>
    </row>
    <row r="23" spans="78:155" x14ac:dyDescent="0.45">
      <c r="CD23" s="10"/>
      <c r="CK23" s="38"/>
      <c r="CL23" s="38"/>
      <c r="CO23" s="65">
        <f t="shared" si="36"/>
        <v>30</v>
      </c>
      <c r="CP23" s="121">
        <f t="shared" si="15"/>
        <v>1.6168651550409939E-2</v>
      </c>
      <c r="CQ23" s="137">
        <f>VLOOKUP($CO23,  Obsv_GC!$B$10:$J$211, CQ$5, FALSE)</f>
        <v>2.1143700000000001E-2</v>
      </c>
      <c r="CR23" s="121">
        <f t="shared" si="16"/>
        <v>1.7699897642773285E-2</v>
      </c>
      <c r="CS23" s="137">
        <f>VLOOKUP($CO23,  Obsv_GC!$B$10:$J$211, CS$5, FALSE)</f>
        <v>1.6274400000000001E-2</v>
      </c>
      <c r="CT23" s="121">
        <f t="shared" si="17"/>
        <v>6.2731920092006866E-3</v>
      </c>
      <c r="CU23" s="137">
        <f>VLOOKUP($CO23,  Obsv_GC!$B$10:$J$211, CU$5, FALSE)</f>
        <v>1.0518400000000001E-2</v>
      </c>
      <c r="CV23" s="121">
        <f t="shared" si="18"/>
        <v>1.8926968151968201E-2</v>
      </c>
      <c r="CW23" s="137">
        <f>VLOOKUP($CO23,  Obsv_GC!$B$10:$J$211, CW$5, FALSE)</f>
        <v>2.7330900000000002E-2</v>
      </c>
      <c r="CX23" s="121">
        <f t="shared" si="19"/>
        <v>1.5923361268813864E-2</v>
      </c>
      <c r="CY23" s="137">
        <f>VLOOKUP($CO23,  Obsv_GC!$B$10:$J$211, CY$5, FALSE)</f>
        <v>1.5645699999999998E-2</v>
      </c>
      <c r="CZ23" s="121">
        <f t="shared" si="20"/>
        <v>5.6291727345213101E-3</v>
      </c>
      <c r="DA23" s="137">
        <f>VLOOKUP($CO23,  Obsv_GC!$B$10:$J$211, DA$5, FALSE)</f>
        <v>1.5645699999999998E-2</v>
      </c>
      <c r="DB23" s="121"/>
      <c r="DC23" s="137"/>
      <c r="DD23" s="121"/>
      <c r="DE23" s="137"/>
      <c r="DF23" s="121"/>
      <c r="DG23" s="137"/>
      <c r="DI23" s="64">
        <f t="shared" si="37"/>
        <v>30</v>
      </c>
      <c r="DJ23" s="119">
        <f t="shared" si="21"/>
        <v>1.6168651550409939E-2</v>
      </c>
      <c r="DK23" s="119">
        <f t="shared" si="22"/>
        <v>2.3238692299024893E-2</v>
      </c>
      <c r="DL23" s="119">
        <f t="shared" si="23"/>
        <v>1.7699897642773285E-2</v>
      </c>
      <c r="DM23" s="119">
        <f t="shared" si="24"/>
        <v>6.2731920092006866E-3</v>
      </c>
      <c r="DN23" s="119">
        <f t="shared" si="25"/>
        <v>1.8926968151968201E-2</v>
      </c>
      <c r="DO23" s="119">
        <f t="shared" si="26"/>
        <v>3.3290244569104822E-2</v>
      </c>
      <c r="DP23" s="119">
        <f t="shared" si="27"/>
        <v>1.5923361268813864E-2</v>
      </c>
      <c r="DQ23" s="110">
        <f t="shared" si="28"/>
        <v>5.6291727345213101E-3</v>
      </c>
      <c r="DR23" s="110"/>
      <c r="DS23" s="113"/>
      <c r="DT23" s="110"/>
      <c r="DV23" s="62">
        <f>Obsv_GC!B26</f>
        <v>30</v>
      </c>
      <c r="DW23" s="57">
        <f t="shared" si="38"/>
        <v>31</v>
      </c>
      <c r="DX23" s="125">
        <f t="shared" si="29"/>
        <v>1222.5899999999999</v>
      </c>
      <c r="DY23" s="125">
        <f t="shared" si="30"/>
        <v>1757.19</v>
      </c>
      <c r="DZ23" s="125">
        <f t="shared" si="31"/>
        <v>188.14</v>
      </c>
      <c r="EA23" s="125">
        <f t="shared" si="32"/>
        <v>68.400000000000006</v>
      </c>
      <c r="EB23" s="125">
        <f t="shared" si="33"/>
        <v>1836.38</v>
      </c>
      <c r="EC23" s="125">
        <f t="shared" si="34"/>
        <v>3229.9700000000003</v>
      </c>
      <c r="ED23" s="125">
        <f t="shared" si="35"/>
        <v>231.83999999999997</v>
      </c>
      <c r="EE23" s="125">
        <f t="shared" si="39"/>
        <v>91.92</v>
      </c>
      <c r="EF23" s="125"/>
      <c r="EG23" s="106"/>
      <c r="EH23" s="2"/>
      <c r="EJ23" s="64">
        <f t="shared" si="40"/>
        <v>15</v>
      </c>
      <c r="EK23" s="57">
        <f t="shared" si="41"/>
        <v>15.5</v>
      </c>
      <c r="EL23" s="2"/>
      <c r="EM23" s="2"/>
      <c r="EO23" s="33">
        <v>15</v>
      </c>
      <c r="EP23" s="33">
        <v>383.14</v>
      </c>
      <c r="EQ23" s="33">
        <v>873.24</v>
      </c>
      <c r="ER23" s="33">
        <v>50.43</v>
      </c>
      <c r="ES23" s="33">
        <v>5.72</v>
      </c>
      <c r="ET23" s="33">
        <v>715.37</v>
      </c>
      <c r="EU23" s="33">
        <v>1104.49</v>
      </c>
      <c r="EV23" s="33">
        <v>43.88</v>
      </c>
      <c r="EW23" s="33">
        <v>7.63</v>
      </c>
      <c r="EX23" s="33">
        <v>1755.87</v>
      </c>
      <c r="EY23" s="33">
        <v>608.9</v>
      </c>
    </row>
    <row r="24" spans="78:155" x14ac:dyDescent="0.45">
      <c r="CD24" s="10"/>
      <c r="CK24" s="38"/>
      <c r="CL24" s="38"/>
      <c r="CO24" s="65">
        <f t="shared" si="36"/>
        <v>32</v>
      </c>
      <c r="CP24" s="121">
        <f t="shared" si="15"/>
        <v>1.7159462348925153E-2</v>
      </c>
      <c r="CQ24" s="137">
        <f>VLOOKUP($CO24,  Obsv_GC!$B$10:$J$211, CQ$5, FALSE)</f>
        <v>2.1851599999999999E-2</v>
      </c>
      <c r="CR24" s="121">
        <f t="shared" si="16"/>
        <v>2.262583917873379E-2</v>
      </c>
      <c r="CS24" s="137">
        <f>VLOOKUP($CO24,  Obsv_GC!$B$10:$J$211, CS$5, FALSE)</f>
        <v>1.7004399999999999E-2</v>
      </c>
      <c r="CT24" s="121">
        <f t="shared" si="17"/>
        <v>9.6895136808779619E-3</v>
      </c>
      <c r="CU24" s="137">
        <f>VLOOKUP($CO24,  Obsv_GC!$B$10:$J$211, CU$5, FALSE)</f>
        <v>1.07542E-2</v>
      </c>
      <c r="CV24" s="121">
        <f t="shared" si="18"/>
        <v>1.9537123193188708E-2</v>
      </c>
      <c r="CW24" s="137">
        <f>VLOOKUP($CO24,  Obsv_GC!$B$10:$J$211, CW$5, FALSE)</f>
        <v>2.8759E-2</v>
      </c>
      <c r="CX24" s="121">
        <f t="shared" si="19"/>
        <v>1.9537436794887817E-2</v>
      </c>
      <c r="CY24" s="137">
        <f>VLOOKUP($CO24,  Obsv_GC!$B$10:$J$211, CY$5, FALSE)</f>
        <v>1.63616E-2</v>
      </c>
      <c r="CZ24" s="121">
        <f t="shared" si="20"/>
        <v>6.1386888044866863E-3</v>
      </c>
      <c r="DA24" s="137">
        <f>VLOOKUP($CO24,  Obsv_GC!$B$10:$J$211, DA$5, FALSE)</f>
        <v>1.63616E-2</v>
      </c>
      <c r="DB24" s="121"/>
      <c r="DC24" s="137"/>
      <c r="DD24" s="121"/>
      <c r="DE24" s="137"/>
      <c r="DF24" s="121"/>
      <c r="DG24" s="137"/>
      <c r="DI24" s="64">
        <f t="shared" si="37"/>
        <v>32</v>
      </c>
      <c r="DJ24" s="119">
        <f t="shared" si="21"/>
        <v>1.7159462348925153E-2</v>
      </c>
      <c r="DK24" s="119">
        <f t="shared" si="22"/>
        <v>2.9911721032538047E-2</v>
      </c>
      <c r="DL24" s="119">
        <f t="shared" si="23"/>
        <v>2.262583917873379E-2</v>
      </c>
      <c r="DM24" s="119">
        <f t="shared" si="24"/>
        <v>9.6895136808779619E-3</v>
      </c>
      <c r="DN24" s="119">
        <f t="shared" si="25"/>
        <v>1.9537123193188708E-2</v>
      </c>
      <c r="DO24" s="119">
        <f t="shared" si="26"/>
        <v>3.5992138894374345E-2</v>
      </c>
      <c r="DP24" s="119">
        <f t="shared" si="27"/>
        <v>1.9537436794887817E-2</v>
      </c>
      <c r="DQ24" s="110">
        <f t="shared" si="28"/>
        <v>6.1386888044866863E-3</v>
      </c>
      <c r="DR24" s="110"/>
      <c r="DS24" s="113"/>
      <c r="DT24" s="110"/>
      <c r="DV24" s="62">
        <f>Obsv_GC!B27</f>
        <v>32</v>
      </c>
      <c r="DW24" s="57">
        <f t="shared" si="38"/>
        <v>33</v>
      </c>
      <c r="DX24" s="125">
        <f t="shared" si="29"/>
        <v>1297.51</v>
      </c>
      <c r="DY24" s="125">
        <f t="shared" si="30"/>
        <v>2261.77</v>
      </c>
      <c r="DZ24" s="125">
        <f t="shared" si="31"/>
        <v>240.5</v>
      </c>
      <c r="EA24" s="125">
        <f t="shared" si="32"/>
        <v>105.65</v>
      </c>
      <c r="EB24" s="125">
        <f t="shared" si="33"/>
        <v>1895.58</v>
      </c>
      <c r="EC24" s="125">
        <f t="shared" si="34"/>
        <v>3492.12</v>
      </c>
      <c r="ED24" s="125">
        <f t="shared" si="35"/>
        <v>284.45999999999998</v>
      </c>
      <c r="EE24" s="125">
        <f t="shared" si="39"/>
        <v>100.24000000000001</v>
      </c>
      <c r="EF24" s="125"/>
      <c r="EG24" s="106"/>
      <c r="EH24" s="2"/>
      <c r="EJ24" s="64">
        <f t="shared" si="40"/>
        <v>16</v>
      </c>
      <c r="EK24" s="57">
        <f t="shared" si="41"/>
        <v>16.5</v>
      </c>
      <c r="EL24" s="2"/>
      <c r="EM24" s="2"/>
      <c r="EO24" s="33">
        <v>16</v>
      </c>
      <c r="EP24" s="33">
        <v>481.92</v>
      </c>
      <c r="EQ24" s="33">
        <v>733.85</v>
      </c>
      <c r="ER24" s="33">
        <v>24.7</v>
      </c>
      <c r="ES24" s="33">
        <v>13.22</v>
      </c>
      <c r="ET24" s="33">
        <v>1017.75</v>
      </c>
      <c r="EU24" s="33">
        <v>1168.7</v>
      </c>
      <c r="EV24" s="33">
        <v>29.6</v>
      </c>
      <c r="EW24" s="33">
        <v>21.16</v>
      </c>
      <c r="EX24" s="33">
        <v>1679.08</v>
      </c>
      <c r="EY24" s="33">
        <v>527.64</v>
      </c>
    </row>
    <row r="25" spans="78:155" x14ac:dyDescent="0.45">
      <c r="CC25" s="10"/>
      <c r="CK25" s="38"/>
      <c r="CL25" s="38"/>
      <c r="CN25" s="10"/>
      <c r="CO25" s="65">
        <f t="shared" si="36"/>
        <v>34</v>
      </c>
      <c r="CP25" s="121">
        <f t="shared" si="15"/>
        <v>2.1608589001841431E-2</v>
      </c>
      <c r="CQ25" s="137">
        <f>VLOOKUP($CO25,  Obsv_GC!$B$10:$J$211, CQ$5, FALSE)</f>
        <v>2.2350600000000002E-2</v>
      </c>
      <c r="CR25" s="121">
        <f t="shared" si="16"/>
        <v>2.2439564078634441E-2</v>
      </c>
      <c r="CS25" s="137">
        <f>VLOOKUP($CO25,  Obsv_GC!$B$10:$J$211, CS$5, FALSE)</f>
        <v>1.7687100000000001E-2</v>
      </c>
      <c r="CT25" s="121">
        <f t="shared" si="17"/>
        <v>1.1030362616177873E-2</v>
      </c>
      <c r="CU25" s="137">
        <f>VLOOKUP($CO25,  Obsv_GC!$B$10:$J$211, CU$5, FALSE)</f>
        <v>1.0974599999999999E-2</v>
      </c>
      <c r="CV25" s="121">
        <f t="shared" si="18"/>
        <v>3.0737590868782475E-2</v>
      </c>
      <c r="CW25" s="137">
        <f>VLOOKUP($CO25,  Obsv_GC!$B$10:$J$211, CW$5, FALSE)</f>
        <v>2.96428E-2</v>
      </c>
      <c r="CX25" s="121">
        <f t="shared" si="19"/>
        <v>1.5771572844020563E-2</v>
      </c>
      <c r="CY25" s="137">
        <f>VLOOKUP($CO25,  Obsv_GC!$B$10:$J$211, CY$5, FALSE)</f>
        <v>1.7034299999999999E-2</v>
      </c>
      <c r="CZ25" s="121">
        <f t="shared" si="20"/>
        <v>6.9231720804790488E-3</v>
      </c>
      <c r="DA25" s="137">
        <f>VLOOKUP($CO25,  Obsv_GC!$B$10:$J$211, DA$5, FALSE)</f>
        <v>1.7034299999999999E-2</v>
      </c>
      <c r="DB25" s="121"/>
      <c r="DC25" s="137"/>
      <c r="DD25" s="121"/>
      <c r="DE25" s="137"/>
      <c r="DF25" s="121"/>
      <c r="DG25" s="137"/>
      <c r="DI25" s="64">
        <f t="shared" si="37"/>
        <v>34</v>
      </c>
      <c r="DJ25" s="119">
        <f t="shared" si="21"/>
        <v>2.1608589001841431E-2</v>
      </c>
      <c r="DK25" s="119">
        <f t="shared" si="22"/>
        <v>2.4960708770923795E-2</v>
      </c>
      <c r="DL25" s="119">
        <f t="shared" si="23"/>
        <v>2.2439564078634441E-2</v>
      </c>
      <c r="DM25" s="119">
        <f t="shared" si="24"/>
        <v>1.1030362616177873E-2</v>
      </c>
      <c r="DN25" s="119">
        <f t="shared" si="25"/>
        <v>3.0737590868782475E-2</v>
      </c>
      <c r="DO25" s="119">
        <f t="shared" si="26"/>
        <v>3.9912694234405924E-2</v>
      </c>
      <c r="DP25" s="119">
        <f t="shared" si="27"/>
        <v>1.5771572844020563E-2</v>
      </c>
      <c r="DQ25" s="110">
        <f t="shared" si="28"/>
        <v>6.9231720804790488E-3</v>
      </c>
      <c r="DR25" s="110"/>
      <c r="DS25" s="113"/>
      <c r="DT25" s="110"/>
      <c r="DV25" s="62">
        <f>Obsv_GC!B28</f>
        <v>34</v>
      </c>
      <c r="DW25" s="57">
        <f t="shared" si="38"/>
        <v>35</v>
      </c>
      <c r="DX25" s="125">
        <f t="shared" si="29"/>
        <v>1633.93</v>
      </c>
      <c r="DY25" s="125">
        <f t="shared" si="30"/>
        <v>1887.4</v>
      </c>
      <c r="DZ25" s="125">
        <f t="shared" si="31"/>
        <v>238.51999999999998</v>
      </c>
      <c r="EA25" s="125">
        <f t="shared" si="32"/>
        <v>120.27</v>
      </c>
      <c r="EB25" s="125">
        <f t="shared" si="33"/>
        <v>2982.3</v>
      </c>
      <c r="EC25" s="125">
        <f t="shared" si="34"/>
        <v>3872.5099999999998</v>
      </c>
      <c r="ED25" s="125">
        <f t="shared" si="35"/>
        <v>229.63</v>
      </c>
      <c r="EE25" s="125">
        <f t="shared" si="39"/>
        <v>113.05000000000001</v>
      </c>
      <c r="EF25" s="125"/>
      <c r="EG25" s="106"/>
      <c r="EH25" s="2"/>
      <c r="EJ25" s="64">
        <f t="shared" si="40"/>
        <v>17</v>
      </c>
      <c r="EK25" s="57">
        <f t="shared" si="41"/>
        <v>17.5</v>
      </c>
      <c r="EL25" s="2"/>
      <c r="EM25" s="2"/>
      <c r="EO25" s="33">
        <v>17</v>
      </c>
      <c r="EP25" s="33">
        <v>730.07</v>
      </c>
      <c r="EQ25" s="33">
        <v>1323.1</v>
      </c>
      <c r="ER25" s="33">
        <v>38.07</v>
      </c>
      <c r="ES25" s="33">
        <v>19.14</v>
      </c>
      <c r="ET25" s="33">
        <v>915.44</v>
      </c>
      <c r="EU25" s="33">
        <v>2588.89</v>
      </c>
      <c r="EV25" s="33">
        <v>53.84</v>
      </c>
      <c r="EW25" s="33">
        <v>28.16</v>
      </c>
      <c r="EX25" s="33">
        <v>1640.93</v>
      </c>
      <c r="EY25" s="33">
        <v>494.99</v>
      </c>
    </row>
    <row r="26" spans="78:155" x14ac:dyDescent="0.45">
      <c r="CC26" s="10"/>
      <c r="CK26" s="38"/>
      <c r="CL26" s="38"/>
      <c r="CN26" s="10"/>
      <c r="CO26" s="65">
        <f t="shared" si="36"/>
        <v>36</v>
      </c>
      <c r="CP26" s="121">
        <f t="shared" si="15"/>
        <v>1.9639398827002736E-2</v>
      </c>
      <c r="CQ26" s="137">
        <f>VLOOKUP($CO26,  Obsv_GC!$B$10:$J$211, CQ$5, FALSE)</f>
        <v>2.27271E-2</v>
      </c>
      <c r="CR26" s="121">
        <f t="shared" si="16"/>
        <v>2.7773805581479374E-2</v>
      </c>
      <c r="CS26" s="137">
        <f>VLOOKUP($CO26,  Obsv_GC!$B$10:$J$211, CS$5, FALSE)</f>
        <v>1.8335000000000001E-2</v>
      </c>
      <c r="CT26" s="121">
        <f t="shared" si="17"/>
        <v>9.9545652146000359E-3</v>
      </c>
      <c r="CU26" s="137">
        <f>VLOOKUP($CO26,  Obsv_GC!$B$10:$J$211, CU$5, FALSE)</f>
        <v>1.1116600000000001E-2</v>
      </c>
      <c r="CV26" s="121">
        <f t="shared" si="18"/>
        <v>2.8438378257372492E-2</v>
      </c>
      <c r="CW26" s="137">
        <f>VLOOKUP($CO26,  Obsv_GC!$B$10:$J$211, CW$5, FALSE)</f>
        <v>3.1191699999999999E-2</v>
      </c>
      <c r="CX26" s="121">
        <f t="shared" si="19"/>
        <v>2.2948898812753523E-2</v>
      </c>
      <c r="CY26" s="137">
        <f>VLOOKUP($CO26,  Obsv_GC!$B$10:$J$211, CY$5, FALSE)</f>
        <v>1.76732E-2</v>
      </c>
      <c r="CZ26" s="121">
        <f t="shared" si="20"/>
        <v>7.1258761900445996E-3</v>
      </c>
      <c r="DA26" s="137">
        <f>VLOOKUP($CO26,  Obsv_GC!$B$10:$J$211, DA$5, FALSE)</f>
        <v>1.76732E-2</v>
      </c>
      <c r="DB26" s="121"/>
      <c r="DC26" s="137"/>
      <c r="DD26" s="121"/>
      <c r="DE26" s="137"/>
      <c r="DF26" s="121"/>
      <c r="DG26" s="137"/>
      <c r="DI26" s="64">
        <f t="shared" si="37"/>
        <v>36</v>
      </c>
      <c r="DJ26" s="119">
        <f t="shared" si="21"/>
        <v>1.9639398827002736E-2</v>
      </c>
      <c r="DK26" s="119">
        <f t="shared" si="22"/>
        <v>2.9521189226876614E-2</v>
      </c>
      <c r="DL26" s="119">
        <f t="shared" si="23"/>
        <v>2.7773805581479374E-2</v>
      </c>
      <c r="DM26" s="119">
        <f t="shared" si="24"/>
        <v>9.9545652146000359E-3</v>
      </c>
      <c r="DN26" s="119">
        <f t="shared" si="25"/>
        <v>2.8438378257372492E-2</v>
      </c>
      <c r="DO26" s="119">
        <f t="shared" si="26"/>
        <v>4.4672934223225248E-2</v>
      </c>
      <c r="DP26" s="119">
        <f t="shared" si="27"/>
        <v>2.2948898812753523E-2</v>
      </c>
      <c r="DQ26" s="110">
        <f t="shared" si="28"/>
        <v>7.1258761900445996E-3</v>
      </c>
      <c r="DR26" s="110"/>
      <c r="DS26" s="113"/>
      <c r="DT26" s="110"/>
      <c r="DV26" s="62">
        <f>Obsv_GC!B29</f>
        <v>36</v>
      </c>
      <c r="DW26" s="57">
        <f t="shared" si="38"/>
        <v>37</v>
      </c>
      <c r="DX26" s="125">
        <f t="shared" si="29"/>
        <v>1485.03</v>
      </c>
      <c r="DY26" s="125">
        <f t="shared" si="30"/>
        <v>2232.2399999999998</v>
      </c>
      <c r="DZ26" s="125">
        <f t="shared" si="31"/>
        <v>295.21999999999997</v>
      </c>
      <c r="EA26" s="125">
        <f t="shared" si="32"/>
        <v>108.53999999999999</v>
      </c>
      <c r="EB26" s="125">
        <f t="shared" si="33"/>
        <v>2759.2200000000003</v>
      </c>
      <c r="EC26" s="125">
        <f t="shared" si="34"/>
        <v>4334.37</v>
      </c>
      <c r="ED26" s="125">
        <f t="shared" si="35"/>
        <v>334.13</v>
      </c>
      <c r="EE26" s="125">
        <f t="shared" si="39"/>
        <v>116.36</v>
      </c>
      <c r="EF26" s="125"/>
      <c r="EG26" s="106"/>
      <c r="EH26" s="2"/>
      <c r="EJ26" s="64">
        <f t="shared" si="40"/>
        <v>18</v>
      </c>
      <c r="EK26" s="57">
        <f t="shared" si="41"/>
        <v>18.5</v>
      </c>
      <c r="EL26" s="2"/>
      <c r="EM26" s="2"/>
      <c r="EO26" s="33">
        <v>18</v>
      </c>
      <c r="EP26" s="33">
        <v>648.74</v>
      </c>
      <c r="EQ26" s="33">
        <v>1189.26</v>
      </c>
      <c r="ER26" s="33">
        <v>36.04</v>
      </c>
      <c r="ES26" s="33">
        <v>21.88</v>
      </c>
      <c r="ET26" s="33">
        <v>980.18</v>
      </c>
      <c r="EU26" s="33">
        <v>1753.55</v>
      </c>
      <c r="EV26" s="33">
        <v>47.93</v>
      </c>
      <c r="EW26" s="33">
        <v>38.67</v>
      </c>
      <c r="EX26" s="33">
        <v>1622.23</v>
      </c>
      <c r="EY26" s="33">
        <v>436.01</v>
      </c>
    </row>
    <row r="27" spans="78:155" x14ac:dyDescent="0.45">
      <c r="CC27" s="10"/>
      <c r="CK27" s="38"/>
      <c r="CL27" s="38"/>
      <c r="CN27" s="10"/>
      <c r="CO27" s="65">
        <f t="shared" si="36"/>
        <v>38</v>
      </c>
      <c r="CP27" s="121">
        <f t="shared" si="15"/>
        <v>2.3522234524334107E-2</v>
      </c>
      <c r="CQ27" s="137">
        <f>VLOOKUP($CO27,  Obsv_GC!$B$10:$J$211, CQ$5, FALSE)</f>
        <v>2.2960299999999999E-2</v>
      </c>
      <c r="CR27" s="121">
        <f t="shared" si="16"/>
        <v>2.2140394978474889E-2</v>
      </c>
      <c r="CS27" s="137">
        <f>VLOOKUP($CO27,  Obsv_GC!$B$10:$J$211, CS$5, FALSE)</f>
        <v>1.8849999999999999E-2</v>
      </c>
      <c r="CT27" s="121">
        <f t="shared" si="17"/>
        <v>1.5945280156719758E-2</v>
      </c>
      <c r="CU27" s="137">
        <f>VLOOKUP($CO27,  Obsv_GC!$B$10:$J$211, CU$5, FALSE)</f>
        <v>1.12225E-2</v>
      </c>
      <c r="CV27" s="121">
        <f t="shared" si="18"/>
        <v>2.8403232502464348E-2</v>
      </c>
      <c r="CW27" s="137">
        <f>VLOOKUP($CO27,  Obsv_GC!$B$10:$J$211, CW$5, FALSE)</f>
        <v>3.1675599999999998E-2</v>
      </c>
      <c r="CX27" s="121">
        <f t="shared" si="19"/>
        <v>1.7993453179795792E-2</v>
      </c>
      <c r="CY27" s="137">
        <f>VLOOKUP($CO27,  Obsv_GC!$B$10:$J$211, CY$5, FALSE)</f>
        <v>1.8183499999999998E-2</v>
      </c>
      <c r="CZ27" s="121">
        <f t="shared" si="20"/>
        <v>1.3674872406642825E-2</v>
      </c>
      <c r="DA27" s="137">
        <f>VLOOKUP($CO27,  Obsv_GC!$B$10:$J$211, DA$5, FALSE)</f>
        <v>1.8183499999999998E-2</v>
      </c>
      <c r="DB27" s="121"/>
      <c r="DC27" s="137"/>
      <c r="DD27" s="121"/>
      <c r="DE27" s="137"/>
      <c r="DF27" s="121"/>
      <c r="DG27" s="137"/>
      <c r="DI27" s="64">
        <f t="shared" si="37"/>
        <v>38</v>
      </c>
      <c r="DJ27" s="119">
        <f t="shared" si="21"/>
        <v>2.3522234524334107E-2</v>
      </c>
      <c r="DK27" s="119">
        <f t="shared" si="22"/>
        <v>3.2659991081115808E-2</v>
      </c>
      <c r="DL27" s="119">
        <f t="shared" si="23"/>
        <v>2.2140394978474889E-2</v>
      </c>
      <c r="DM27" s="119">
        <f t="shared" si="24"/>
        <v>1.5945280156719758E-2</v>
      </c>
      <c r="DN27" s="119">
        <f t="shared" si="25"/>
        <v>2.8403232502464348E-2</v>
      </c>
      <c r="DO27" s="119">
        <f t="shared" si="26"/>
        <v>4.9530469205104059E-2</v>
      </c>
      <c r="DP27" s="119">
        <f t="shared" si="27"/>
        <v>1.7993453179795792E-2</v>
      </c>
      <c r="DQ27" s="110">
        <f t="shared" si="28"/>
        <v>1.3674872406642825E-2</v>
      </c>
      <c r="DR27" s="110"/>
      <c r="DS27" s="113"/>
      <c r="DT27" s="110"/>
      <c r="DV27" s="62">
        <f>Obsv_GC!B30</f>
        <v>38</v>
      </c>
      <c r="DW27" s="57">
        <f t="shared" si="38"/>
        <v>39</v>
      </c>
      <c r="DX27" s="125">
        <f t="shared" si="29"/>
        <v>1778.63</v>
      </c>
      <c r="DY27" s="125">
        <f t="shared" si="30"/>
        <v>2469.58</v>
      </c>
      <c r="DZ27" s="125">
        <f t="shared" si="31"/>
        <v>235.34</v>
      </c>
      <c r="EA27" s="125">
        <f t="shared" si="32"/>
        <v>173.86</v>
      </c>
      <c r="EB27" s="125">
        <f t="shared" si="33"/>
        <v>2755.81</v>
      </c>
      <c r="EC27" s="125">
        <f t="shared" si="34"/>
        <v>4805.67</v>
      </c>
      <c r="ED27" s="125">
        <f t="shared" si="35"/>
        <v>261.98</v>
      </c>
      <c r="EE27" s="125">
        <f t="shared" si="39"/>
        <v>223.29999999999998</v>
      </c>
      <c r="EF27" s="125"/>
      <c r="EG27" s="106"/>
      <c r="EH27" s="2"/>
      <c r="EJ27" s="64">
        <f t="shared" si="40"/>
        <v>19</v>
      </c>
      <c r="EK27" s="57">
        <f t="shared" si="41"/>
        <v>19.5</v>
      </c>
      <c r="EL27" s="2"/>
      <c r="EM27" s="2"/>
      <c r="EO27" s="33">
        <v>19</v>
      </c>
      <c r="EP27" s="33">
        <v>872.08</v>
      </c>
      <c r="EQ27" s="33">
        <v>945.35</v>
      </c>
      <c r="ER27" s="33">
        <v>43.59</v>
      </c>
      <c r="ES27" s="33">
        <v>44.86</v>
      </c>
      <c r="ET27" s="33">
        <v>1657.36</v>
      </c>
      <c r="EU27" s="33">
        <v>1142.8699999999999</v>
      </c>
      <c r="EV27" s="33">
        <v>59.68</v>
      </c>
      <c r="EW27" s="33">
        <v>72.52</v>
      </c>
      <c r="EX27" s="33">
        <v>1528.15</v>
      </c>
      <c r="EY27" s="33">
        <v>413.88</v>
      </c>
    </row>
    <row r="28" spans="78:155" x14ac:dyDescent="0.45">
      <c r="CC28" s="10"/>
      <c r="CK28" s="38"/>
      <c r="CL28" s="38"/>
      <c r="CN28" s="10"/>
      <c r="CO28" s="65">
        <f t="shared" si="36"/>
        <v>40</v>
      </c>
      <c r="CP28" s="121">
        <f t="shared" si="15"/>
        <v>2.3128131991021858E-2</v>
      </c>
      <c r="CQ28" s="137">
        <f>VLOOKUP($CO28,  Obsv_GC!$B$10:$J$211, CQ$5, FALSE)</f>
        <v>2.3252599999999998E-2</v>
      </c>
      <c r="CR28" s="121">
        <f t="shared" si="16"/>
        <v>2.4780233013216135E-2</v>
      </c>
      <c r="CS28" s="137">
        <f>VLOOKUP($CO28,  Obsv_GC!$B$10:$J$211, CS$5, FALSE)</f>
        <v>1.92277E-2</v>
      </c>
      <c r="CT28" s="121">
        <f t="shared" si="17"/>
        <v>1.9296485361634856E-2</v>
      </c>
      <c r="CU28" s="137">
        <f>VLOOKUP($CO28,  Obsv_GC!$B$10:$J$211, CU$5, FALSE)</f>
        <v>1.1287800000000001E-2</v>
      </c>
      <c r="CV28" s="121">
        <f t="shared" si="18"/>
        <v>3.3431549055846943E-2</v>
      </c>
      <c r="CW28" s="137">
        <f>VLOOKUP($CO28,  Obsv_GC!$B$10:$J$211, CW$5, FALSE)</f>
        <v>3.1845499999999999E-2</v>
      </c>
      <c r="CX28" s="121">
        <f t="shared" si="19"/>
        <v>1.886366102691394E-2</v>
      </c>
      <c r="CY28" s="137">
        <f>VLOOKUP($CO28,  Obsv_GC!$B$10:$J$211, CY$5, FALSE)</f>
        <v>1.8578000000000001E-2</v>
      </c>
      <c r="CZ28" s="121">
        <f t="shared" si="20"/>
        <v>1.2584189569373195E-2</v>
      </c>
      <c r="DA28" s="137">
        <f>VLOOKUP($CO28,  Obsv_GC!$B$10:$J$211, DA$5, FALSE)</f>
        <v>1.8578000000000001E-2</v>
      </c>
      <c r="DB28" s="121"/>
      <c r="DC28" s="137"/>
      <c r="DD28" s="121"/>
      <c r="DE28" s="137"/>
      <c r="DF28" s="121"/>
      <c r="DG28" s="137"/>
      <c r="DI28" s="64">
        <f t="shared" si="37"/>
        <v>40</v>
      </c>
      <c r="DJ28" s="119">
        <f t="shared" si="21"/>
        <v>2.3128131991021858E-2</v>
      </c>
      <c r="DK28" s="119">
        <f t="shared" si="22"/>
        <v>2.4946954857009544E-2</v>
      </c>
      <c r="DL28" s="119">
        <f t="shared" si="23"/>
        <v>2.4780233013216135E-2</v>
      </c>
      <c r="DM28" s="119">
        <f t="shared" si="24"/>
        <v>1.9296485361634856E-2</v>
      </c>
      <c r="DN28" s="119">
        <f t="shared" si="25"/>
        <v>3.3431549055846943E-2</v>
      </c>
      <c r="DO28" s="119">
        <f t="shared" si="26"/>
        <v>3.5016509228801153E-2</v>
      </c>
      <c r="DP28" s="119">
        <f t="shared" si="27"/>
        <v>1.886366102691394E-2</v>
      </c>
      <c r="DQ28" s="110">
        <f t="shared" si="28"/>
        <v>1.2584189569373195E-2</v>
      </c>
      <c r="DR28" s="110"/>
      <c r="DS28" s="113"/>
      <c r="DT28" s="110"/>
      <c r="DV28" s="62">
        <f>Obsv_GC!B31</f>
        <v>40</v>
      </c>
      <c r="DW28" s="57">
        <f t="shared" si="38"/>
        <v>41</v>
      </c>
      <c r="DX28" s="125">
        <f t="shared" si="29"/>
        <v>1748.83</v>
      </c>
      <c r="DY28" s="125">
        <f t="shared" si="30"/>
        <v>1886.3600000000001</v>
      </c>
      <c r="DZ28" s="125">
        <f t="shared" si="31"/>
        <v>263.39999999999998</v>
      </c>
      <c r="EA28" s="125">
        <f t="shared" si="32"/>
        <v>210.39999999999998</v>
      </c>
      <c r="EB28" s="125">
        <f t="shared" si="33"/>
        <v>3243.68</v>
      </c>
      <c r="EC28" s="125">
        <f t="shared" si="34"/>
        <v>3397.46</v>
      </c>
      <c r="ED28" s="125">
        <f t="shared" si="35"/>
        <v>274.64999999999998</v>
      </c>
      <c r="EE28" s="125">
        <f t="shared" si="39"/>
        <v>205.49</v>
      </c>
      <c r="EF28" s="125"/>
      <c r="EG28" s="106"/>
      <c r="EH28" s="2"/>
      <c r="EJ28" s="64">
        <f t="shared" si="40"/>
        <v>20</v>
      </c>
      <c r="EK28" s="57">
        <f t="shared" si="41"/>
        <v>20.5</v>
      </c>
      <c r="EL28" s="2"/>
      <c r="EM28" s="2"/>
      <c r="EO28" s="33">
        <v>20</v>
      </c>
      <c r="EP28" s="33">
        <v>1019.1</v>
      </c>
      <c r="EQ28" s="33">
        <v>753.62</v>
      </c>
      <c r="ER28" s="33">
        <v>45.27</v>
      </c>
      <c r="ES28" s="33">
        <v>19.809999999999999</v>
      </c>
      <c r="ET28" s="33">
        <v>1855.93</v>
      </c>
      <c r="EU28" s="33">
        <v>801.62</v>
      </c>
      <c r="EV28" s="33">
        <v>72.38</v>
      </c>
      <c r="EW28" s="33">
        <v>34.42</v>
      </c>
      <c r="EX28" s="33">
        <v>1509.73</v>
      </c>
      <c r="EY28" s="33">
        <v>359.91</v>
      </c>
    </row>
    <row r="29" spans="78:155" x14ac:dyDescent="0.45">
      <c r="BZ29" s="38"/>
      <c r="CA29" s="38"/>
      <c r="CO29" s="65">
        <f t="shared" si="36"/>
        <v>42</v>
      </c>
      <c r="CP29" s="121">
        <f t="shared" si="15"/>
        <v>2.1918052064912118E-2</v>
      </c>
      <c r="CQ29" s="137">
        <f>VLOOKUP($CO29,  Obsv_GC!$B$10:$J$211, CQ$5, FALSE)</f>
        <v>2.31811E-2</v>
      </c>
      <c r="CR29" s="121">
        <f t="shared" si="16"/>
        <v>3.0050501249360276E-2</v>
      </c>
      <c r="CS29" s="137">
        <f>VLOOKUP($CO29,  Obsv_GC!$B$10:$J$211, CS$5, FALSE)</f>
        <v>1.9570199999999999E-2</v>
      </c>
      <c r="CT29" s="121">
        <f t="shared" si="17"/>
        <v>1.8529761893843665E-2</v>
      </c>
      <c r="CU29" s="137">
        <f>VLOOKUP($CO29,  Obsv_GC!$B$10:$J$211, CU$5, FALSE)</f>
        <v>1.1235200000000001E-2</v>
      </c>
      <c r="CV29" s="121">
        <f t="shared" si="18"/>
        <v>3.9485585705551579E-2</v>
      </c>
      <c r="CW29" s="137">
        <f>VLOOKUP($CO29,  Obsv_GC!$B$10:$J$211, CW$5, FALSE)</f>
        <v>3.1980700000000001E-2</v>
      </c>
      <c r="CX29" s="121">
        <f t="shared" si="19"/>
        <v>2.2574578941656924E-2</v>
      </c>
      <c r="CY29" s="137">
        <f>VLOOKUP($CO29,  Obsv_GC!$B$10:$J$211, CY$5, FALSE)</f>
        <v>1.8952199999999999E-2</v>
      </c>
      <c r="CZ29" s="121">
        <f t="shared" si="20"/>
        <v>1.383470857762956E-2</v>
      </c>
      <c r="DA29" s="137">
        <f>VLOOKUP($CO29,  Obsv_GC!$B$10:$J$211, DA$5, FALSE)</f>
        <v>1.8952199999999999E-2</v>
      </c>
      <c r="DB29" s="121"/>
      <c r="DC29" s="137"/>
      <c r="DD29" s="121"/>
      <c r="DE29" s="137"/>
      <c r="DF29" s="121"/>
      <c r="DG29" s="137"/>
      <c r="DI29" s="64">
        <f t="shared" si="37"/>
        <v>42</v>
      </c>
      <c r="DJ29" s="119">
        <f t="shared" si="21"/>
        <v>2.1918052064912118E-2</v>
      </c>
      <c r="DK29" s="119">
        <f t="shared" si="22"/>
        <v>2.7476220276337275E-2</v>
      </c>
      <c r="DL29" s="119">
        <f t="shared" si="23"/>
        <v>3.0050501249360276E-2</v>
      </c>
      <c r="DM29" s="119">
        <f t="shared" si="24"/>
        <v>1.8529761893843665E-2</v>
      </c>
      <c r="DN29" s="119">
        <f t="shared" si="25"/>
        <v>3.9485585705551579E-2</v>
      </c>
      <c r="DO29" s="119">
        <f t="shared" si="26"/>
        <v>2.6327880828475123E-2</v>
      </c>
      <c r="DP29" s="119">
        <f t="shared" si="27"/>
        <v>2.2574578941656924E-2</v>
      </c>
      <c r="DQ29" s="110">
        <f t="shared" si="28"/>
        <v>1.383470857762956E-2</v>
      </c>
      <c r="DR29" s="110"/>
      <c r="DS29" s="113"/>
      <c r="DT29" s="110"/>
      <c r="DV29" s="62">
        <f>Obsv_GC!B32</f>
        <v>42</v>
      </c>
      <c r="DW29" s="57">
        <f t="shared" si="38"/>
        <v>43</v>
      </c>
      <c r="DX29" s="125">
        <f t="shared" si="29"/>
        <v>1657.33</v>
      </c>
      <c r="DY29" s="125">
        <f t="shared" si="30"/>
        <v>2077.6099999999997</v>
      </c>
      <c r="DZ29" s="125">
        <f t="shared" si="31"/>
        <v>319.41999999999996</v>
      </c>
      <c r="EA29" s="125">
        <f t="shared" si="32"/>
        <v>202.04</v>
      </c>
      <c r="EB29" s="125">
        <f t="shared" si="33"/>
        <v>3831.0699999999997</v>
      </c>
      <c r="EC29" s="125">
        <f t="shared" si="34"/>
        <v>2554.4499999999998</v>
      </c>
      <c r="ED29" s="125">
        <f t="shared" si="35"/>
        <v>328.68</v>
      </c>
      <c r="EE29" s="125">
        <f t="shared" si="39"/>
        <v>225.91</v>
      </c>
      <c r="EF29" s="125"/>
      <c r="EG29" s="106"/>
      <c r="EH29" s="2"/>
      <c r="EJ29" s="64">
        <f t="shared" si="40"/>
        <v>21</v>
      </c>
      <c r="EK29" s="57">
        <f t="shared" si="41"/>
        <v>21.5</v>
      </c>
      <c r="EL29" s="2"/>
      <c r="EM29" s="2"/>
      <c r="EO29" s="33">
        <v>21</v>
      </c>
      <c r="EP29" s="33">
        <v>1042.3800000000001</v>
      </c>
      <c r="EQ29" s="33">
        <v>650.17999999999995</v>
      </c>
      <c r="ER29" s="33">
        <v>85.65</v>
      </c>
      <c r="ES29" s="33">
        <v>22.75</v>
      </c>
      <c r="ET29" s="33">
        <v>1525.81</v>
      </c>
      <c r="EU29" s="33">
        <v>624.97</v>
      </c>
      <c r="EV29" s="33">
        <v>132.58000000000001</v>
      </c>
      <c r="EW29" s="33">
        <v>48.34</v>
      </c>
      <c r="EX29" s="33">
        <v>1413.56</v>
      </c>
      <c r="EY29" s="33">
        <v>324.49</v>
      </c>
    </row>
    <row r="30" spans="78:155" x14ac:dyDescent="0.45">
      <c r="CO30" s="65">
        <f t="shared" si="36"/>
        <v>44</v>
      </c>
      <c r="CP30" s="121">
        <f t="shared" si="15"/>
        <v>2.5810541951817912E-2</v>
      </c>
      <c r="CQ30" s="137">
        <f>VLOOKUP($CO30,  Obsv_GC!$B$10:$J$211, CQ$5, FALSE)</f>
        <v>2.3150899999999999E-2</v>
      </c>
      <c r="CR30" s="121">
        <f t="shared" si="16"/>
        <v>2.7774746364813214E-2</v>
      </c>
      <c r="CS30" s="137">
        <f>VLOOKUP($CO30,  Obsv_GC!$B$10:$J$211, CS$5, FALSE)</f>
        <v>1.98312E-2</v>
      </c>
      <c r="CT30" s="121">
        <f t="shared" si="17"/>
        <v>2.0118236829506763E-2</v>
      </c>
      <c r="CU30" s="137">
        <f>VLOOKUP($CO30,  Obsv_GC!$B$10:$J$211, CU$5, FALSE)</f>
        <v>1.11751E-2</v>
      </c>
      <c r="CV30" s="121">
        <f t="shared" si="18"/>
        <v>4.6437951973377488E-2</v>
      </c>
      <c r="CW30" s="137">
        <f>VLOOKUP($CO30,  Obsv_GC!$B$10:$J$211, CW$5, FALSE)</f>
        <v>3.1846199999999998E-2</v>
      </c>
      <c r="CX30" s="121">
        <f t="shared" si="19"/>
        <v>1.9555981082079763E-2</v>
      </c>
      <c r="CY30" s="137">
        <f>VLOOKUP($CO30,  Obsv_GC!$B$10:$J$211, CY$5, FALSE)</f>
        <v>1.9227600000000001E-2</v>
      </c>
      <c r="CZ30" s="121">
        <f t="shared" si="20"/>
        <v>1.8212137505649394E-2</v>
      </c>
      <c r="DA30" s="137">
        <f>VLOOKUP($CO30,  Obsv_GC!$B$10:$J$211, DA$5, FALSE)</f>
        <v>1.9227600000000001E-2</v>
      </c>
      <c r="DB30" s="121"/>
      <c r="DC30" s="137"/>
      <c r="DD30" s="121"/>
      <c r="DE30" s="137"/>
      <c r="DF30" s="121"/>
      <c r="DG30" s="137"/>
      <c r="DI30" s="64">
        <f t="shared" si="37"/>
        <v>44</v>
      </c>
      <c r="DJ30" s="119">
        <f t="shared" si="21"/>
        <v>2.5810541951817912E-2</v>
      </c>
      <c r="DK30" s="119">
        <f t="shared" si="22"/>
        <v>2.3300188164122274E-2</v>
      </c>
      <c r="DL30" s="119">
        <f t="shared" si="23"/>
        <v>2.7774746364813214E-2</v>
      </c>
      <c r="DM30" s="119">
        <f t="shared" si="24"/>
        <v>2.0118236829506763E-2</v>
      </c>
      <c r="DN30" s="119">
        <f t="shared" si="25"/>
        <v>4.6437951973377488E-2</v>
      </c>
      <c r="DO30" s="119">
        <f t="shared" si="26"/>
        <v>2.7184056154052619E-2</v>
      </c>
      <c r="DP30" s="119">
        <f t="shared" si="27"/>
        <v>1.9555981082079763E-2</v>
      </c>
      <c r="DQ30" s="110">
        <f t="shared" si="28"/>
        <v>1.8212137505649394E-2</v>
      </c>
      <c r="DR30" s="110"/>
      <c r="DS30" s="113"/>
      <c r="DT30" s="110"/>
      <c r="DV30" s="62">
        <f>Obsv_GC!B33</f>
        <v>44</v>
      </c>
      <c r="DW30" s="57">
        <f t="shared" si="38"/>
        <v>45</v>
      </c>
      <c r="DX30" s="125">
        <f t="shared" si="29"/>
        <v>1951.6599999999999</v>
      </c>
      <c r="DY30" s="125">
        <f t="shared" si="30"/>
        <v>1761.8400000000001</v>
      </c>
      <c r="DZ30" s="125">
        <f t="shared" si="31"/>
        <v>295.23</v>
      </c>
      <c r="EA30" s="125">
        <f t="shared" si="32"/>
        <v>219.36</v>
      </c>
      <c r="EB30" s="125">
        <f t="shared" si="33"/>
        <v>4505.62</v>
      </c>
      <c r="EC30" s="125">
        <f t="shared" si="34"/>
        <v>2637.52</v>
      </c>
      <c r="ED30" s="125">
        <f t="shared" si="35"/>
        <v>284.73</v>
      </c>
      <c r="EE30" s="125">
        <f t="shared" si="39"/>
        <v>297.39</v>
      </c>
      <c r="EF30" s="125"/>
      <c r="EG30" s="106"/>
      <c r="EH30" s="2"/>
      <c r="EJ30" s="64">
        <f t="shared" si="40"/>
        <v>22</v>
      </c>
      <c r="EK30" s="57">
        <f t="shared" si="41"/>
        <v>22.5</v>
      </c>
      <c r="EL30" s="2"/>
      <c r="EM30" s="2"/>
      <c r="EO30" s="33">
        <v>22</v>
      </c>
      <c r="EP30" s="33">
        <v>819.97</v>
      </c>
      <c r="EQ30" s="33">
        <v>711.7</v>
      </c>
      <c r="ER30" s="33">
        <v>53.35</v>
      </c>
      <c r="ES30" s="33">
        <v>30.52</v>
      </c>
      <c r="ET30" s="33">
        <v>1003.74</v>
      </c>
      <c r="EU30" s="33">
        <v>1047.95</v>
      </c>
      <c r="EV30" s="33">
        <v>85.55</v>
      </c>
      <c r="EW30" s="33">
        <v>66.209999999999994</v>
      </c>
      <c r="EX30" s="33">
        <v>1380.84</v>
      </c>
      <c r="EY30" s="33">
        <v>286.82</v>
      </c>
    </row>
    <row r="31" spans="78:155" x14ac:dyDescent="0.45">
      <c r="CO31" s="65">
        <f t="shared" si="36"/>
        <v>46</v>
      </c>
      <c r="CP31" s="121">
        <f t="shared" si="15"/>
        <v>2.5602514003864842E-2</v>
      </c>
      <c r="CQ31" s="137">
        <f>VLOOKUP($CO31,  Obsv_GC!$B$10:$J$211, CQ$5, FALSE)</f>
        <v>2.2971800000000001E-2</v>
      </c>
      <c r="CR31" s="121">
        <f t="shared" si="16"/>
        <v>2.8074856248306603E-2</v>
      </c>
      <c r="CS31" s="137">
        <f>VLOOKUP($CO31,  Obsv_GC!$B$10:$J$211, CS$5, FALSE)</f>
        <v>1.9963399999999999E-2</v>
      </c>
      <c r="CT31" s="121">
        <f t="shared" si="17"/>
        <v>1.9724786628929701E-2</v>
      </c>
      <c r="CU31" s="137">
        <f>VLOOKUP($CO31,  Obsv_GC!$B$10:$J$211, CU$5, FALSE)</f>
        <v>1.1067799999999999E-2</v>
      </c>
      <c r="CV31" s="121">
        <f t="shared" si="18"/>
        <v>3.3885454934484631E-2</v>
      </c>
      <c r="CW31" s="137">
        <f>VLOOKUP($CO31,  Obsv_GC!$B$10:$J$211, CW$5, FALSE)</f>
        <v>3.1097E-2</v>
      </c>
      <c r="CX31" s="121">
        <f t="shared" si="19"/>
        <v>2.6295112412721654E-2</v>
      </c>
      <c r="CY31" s="137">
        <f>VLOOKUP($CO31,  Obsv_GC!$B$10:$J$211, CY$5, FALSE)</f>
        <v>1.9380100000000001E-2</v>
      </c>
      <c r="CZ31" s="121">
        <f t="shared" si="20"/>
        <v>1.4014753919660594E-2</v>
      </c>
      <c r="DA31" s="137">
        <f>VLOOKUP($CO31,  Obsv_GC!$B$10:$J$211, DA$5, FALSE)</f>
        <v>1.9380100000000001E-2</v>
      </c>
      <c r="DB31" s="121"/>
      <c r="DC31" s="137"/>
      <c r="DD31" s="121"/>
      <c r="DE31" s="137"/>
      <c r="DF31" s="121"/>
      <c r="DG31" s="137"/>
      <c r="DI31" s="64">
        <f t="shared" si="37"/>
        <v>46</v>
      </c>
      <c r="DJ31" s="119">
        <f t="shared" si="21"/>
        <v>2.5602514003864842E-2</v>
      </c>
      <c r="DK31" s="119">
        <f t="shared" si="22"/>
        <v>2.4358842788002981E-2</v>
      </c>
      <c r="DL31" s="119">
        <f t="shared" si="23"/>
        <v>2.8074856248306603E-2</v>
      </c>
      <c r="DM31" s="119">
        <f t="shared" si="24"/>
        <v>1.9724786628929701E-2</v>
      </c>
      <c r="DN31" s="119">
        <f t="shared" si="25"/>
        <v>3.3885454934484631E-2</v>
      </c>
      <c r="DO31" s="119">
        <f t="shared" si="26"/>
        <v>2.3094780577115986E-2</v>
      </c>
      <c r="DP31" s="119">
        <f t="shared" si="27"/>
        <v>2.6295112412721654E-2</v>
      </c>
      <c r="DQ31" s="110">
        <f t="shared" si="28"/>
        <v>1.4014753919660594E-2</v>
      </c>
      <c r="DR31" s="110"/>
      <c r="DS31" s="113"/>
      <c r="DT31" s="110"/>
      <c r="DV31" s="62">
        <f>Obsv_GC!B34</f>
        <v>46</v>
      </c>
      <c r="DW31" s="57">
        <f t="shared" si="38"/>
        <v>47</v>
      </c>
      <c r="DX31" s="125">
        <f t="shared" si="29"/>
        <v>1935.93</v>
      </c>
      <c r="DY31" s="125">
        <f t="shared" si="30"/>
        <v>1841.8899999999999</v>
      </c>
      <c r="DZ31" s="125">
        <f t="shared" si="31"/>
        <v>298.42</v>
      </c>
      <c r="EA31" s="125">
        <f t="shared" si="32"/>
        <v>215.07</v>
      </c>
      <c r="EB31" s="125">
        <f t="shared" si="33"/>
        <v>3287.7200000000003</v>
      </c>
      <c r="EC31" s="125">
        <f t="shared" si="34"/>
        <v>2240.7600000000002</v>
      </c>
      <c r="ED31" s="125">
        <f t="shared" si="35"/>
        <v>382.85</v>
      </c>
      <c r="EE31" s="125">
        <f t="shared" si="39"/>
        <v>228.85</v>
      </c>
      <c r="EF31" s="125"/>
      <c r="EG31" s="106"/>
      <c r="EH31" s="2"/>
      <c r="EJ31" s="64">
        <f t="shared" si="40"/>
        <v>23</v>
      </c>
      <c r="EK31" s="57">
        <f t="shared" si="41"/>
        <v>23.5</v>
      </c>
      <c r="EL31" s="2"/>
      <c r="EM31" s="2"/>
      <c r="EO31" s="33">
        <v>23</v>
      </c>
      <c r="EP31" s="33">
        <v>664.09</v>
      </c>
      <c r="EQ31" s="33">
        <v>797.48</v>
      </c>
      <c r="ER31" s="33">
        <v>48.04</v>
      </c>
      <c r="ES31" s="33">
        <v>25.11</v>
      </c>
      <c r="ET31" s="33">
        <v>714.66</v>
      </c>
      <c r="EU31" s="33">
        <v>1034.73</v>
      </c>
      <c r="EV31" s="33">
        <v>89.37</v>
      </c>
      <c r="EW31" s="33">
        <v>38.08</v>
      </c>
      <c r="EX31" s="33">
        <v>1353.62</v>
      </c>
      <c r="EY31" s="33">
        <v>276.61</v>
      </c>
    </row>
    <row r="32" spans="78:155" x14ac:dyDescent="0.45">
      <c r="CO32" s="65">
        <f t="shared" si="36"/>
        <v>48</v>
      </c>
      <c r="CP32" s="121">
        <f t="shared" si="15"/>
        <v>2.0217724457262616E-2</v>
      </c>
      <c r="CQ32" s="137">
        <f>VLOOKUP($CO32,  Obsv_GC!$B$10:$J$211, CQ$5, FALSE)</f>
        <v>2.2717500000000002E-2</v>
      </c>
      <c r="CR32" s="121">
        <f t="shared" si="16"/>
        <v>2.5439722130234533E-2</v>
      </c>
      <c r="CS32" s="137">
        <f>VLOOKUP($CO32,  Obsv_GC!$B$10:$J$211, CS$5, FALSE)</f>
        <v>1.9949600000000001E-2</v>
      </c>
      <c r="CT32" s="121">
        <f t="shared" si="17"/>
        <v>2.4047236035269298E-2</v>
      </c>
      <c r="CU32" s="137">
        <f>VLOOKUP($CO32,  Obsv_GC!$B$10:$J$211, CU$5, FALSE)</f>
        <v>1.09234E-2</v>
      </c>
      <c r="CV32" s="121">
        <f t="shared" si="18"/>
        <v>2.6629763280457373E-2</v>
      </c>
      <c r="CW32" s="137">
        <f>VLOOKUP($CO32,  Obsv_GC!$B$10:$J$211, CW$5, FALSE)</f>
        <v>2.9710799999999999E-2</v>
      </c>
      <c r="CX32" s="121">
        <f t="shared" si="19"/>
        <v>2.3073901044936243E-2</v>
      </c>
      <c r="CY32" s="137">
        <f>VLOOKUP($CO32,  Obsv_GC!$B$10:$J$211, CY$5, FALSE)</f>
        <v>1.9385300000000001E-2</v>
      </c>
      <c r="CZ32" s="121">
        <f t="shared" si="20"/>
        <v>2.020059745658398E-2</v>
      </c>
      <c r="DA32" s="137">
        <f>VLOOKUP($CO32,  Obsv_GC!$B$10:$J$211, DA$5, FALSE)</f>
        <v>1.9385300000000001E-2</v>
      </c>
      <c r="DB32" s="121"/>
      <c r="DC32" s="137"/>
      <c r="DD32" s="121"/>
      <c r="DE32" s="137"/>
      <c r="DF32" s="121"/>
      <c r="DG32" s="137"/>
      <c r="DI32" s="64">
        <f t="shared" si="37"/>
        <v>48</v>
      </c>
      <c r="DJ32" s="119">
        <f t="shared" si="21"/>
        <v>2.0217724457262616E-2</v>
      </c>
      <c r="DK32" s="119">
        <f t="shared" si="22"/>
        <v>2.4835072057283986E-2</v>
      </c>
      <c r="DL32" s="119">
        <f t="shared" si="23"/>
        <v>2.5439722130234533E-2</v>
      </c>
      <c r="DM32" s="119">
        <f t="shared" si="24"/>
        <v>2.4047236035269298E-2</v>
      </c>
      <c r="DN32" s="119">
        <f t="shared" si="25"/>
        <v>2.6629763280457373E-2</v>
      </c>
      <c r="DO32" s="119">
        <f t="shared" si="26"/>
        <v>3.2810365874523281E-2</v>
      </c>
      <c r="DP32" s="119">
        <f t="shared" si="27"/>
        <v>2.3073901044936243E-2</v>
      </c>
      <c r="DQ32" s="110">
        <f t="shared" si="28"/>
        <v>2.020059745658398E-2</v>
      </c>
      <c r="DR32" s="110"/>
      <c r="DS32" s="113"/>
      <c r="DT32" s="110"/>
      <c r="DV32" s="62">
        <f>Obsv_GC!B35</f>
        <v>48</v>
      </c>
      <c r="DW32" s="57">
        <f t="shared" si="38"/>
        <v>49</v>
      </c>
      <c r="DX32" s="125">
        <f t="shared" si="29"/>
        <v>1528.76</v>
      </c>
      <c r="DY32" s="125">
        <f t="shared" si="30"/>
        <v>1877.9</v>
      </c>
      <c r="DZ32" s="125">
        <f t="shared" si="31"/>
        <v>270.41000000000003</v>
      </c>
      <c r="EA32" s="125">
        <f t="shared" si="32"/>
        <v>262.2</v>
      </c>
      <c r="EB32" s="125">
        <f t="shared" si="33"/>
        <v>2583.7399999999998</v>
      </c>
      <c r="EC32" s="125">
        <f t="shared" si="34"/>
        <v>3183.41</v>
      </c>
      <c r="ED32" s="125">
        <f t="shared" si="35"/>
        <v>335.95000000000005</v>
      </c>
      <c r="EE32" s="125">
        <f t="shared" si="39"/>
        <v>329.86</v>
      </c>
      <c r="EF32" s="125"/>
      <c r="EG32" s="106"/>
      <c r="EH32" s="2"/>
      <c r="EJ32" s="64">
        <f t="shared" si="40"/>
        <v>24</v>
      </c>
      <c r="EK32" s="57">
        <f t="shared" si="41"/>
        <v>24.5</v>
      </c>
      <c r="EL32" s="2"/>
      <c r="EM32" s="2"/>
      <c r="EO32" s="33">
        <v>24</v>
      </c>
      <c r="EP32" s="33">
        <v>707.93</v>
      </c>
      <c r="EQ32" s="33">
        <v>944.92</v>
      </c>
      <c r="ER32" s="33">
        <v>54.3</v>
      </c>
      <c r="ES32" s="33">
        <v>25.73</v>
      </c>
      <c r="ET32" s="33">
        <v>612.6</v>
      </c>
      <c r="EU32" s="33">
        <v>897.9</v>
      </c>
      <c r="EV32" s="33">
        <v>72.569999999999993</v>
      </c>
      <c r="EW32" s="33">
        <v>45.14</v>
      </c>
      <c r="EX32" s="33">
        <v>1267.1500000000001</v>
      </c>
      <c r="EY32" s="33">
        <v>262.10000000000002</v>
      </c>
    </row>
    <row r="33" spans="93:155" x14ac:dyDescent="0.45">
      <c r="CO33" s="65">
        <f t="shared" si="36"/>
        <v>50</v>
      </c>
      <c r="CP33" s="121">
        <f t="shared" si="15"/>
        <v>2.3125354758404559E-2</v>
      </c>
      <c r="CQ33" s="137">
        <f>VLOOKUP($CO33,  Obsv_GC!$B$10:$J$211, CQ$5, FALSE)</f>
        <v>2.2320199999999998E-2</v>
      </c>
      <c r="CR33" s="121">
        <f t="shared" si="16"/>
        <v>1.8270953126411183E-2</v>
      </c>
      <c r="CS33" s="137">
        <f>VLOOKUP($CO33,  Obsv_GC!$B$10:$J$211, CS$5, FALSE)</f>
        <v>1.9837299999999999E-2</v>
      </c>
      <c r="CT33" s="121">
        <f t="shared" si="17"/>
        <v>2.2568817099767612E-2</v>
      </c>
      <c r="CU33" s="137">
        <f>VLOOKUP($CO33,  Obsv_GC!$B$10:$J$211, CU$5, FALSE)</f>
        <v>1.0756699999999999E-2</v>
      </c>
      <c r="CV33" s="121">
        <f t="shared" si="18"/>
        <v>2.3072930430369582E-2</v>
      </c>
      <c r="CW33" s="137">
        <f>VLOOKUP($CO33,  Obsv_GC!$B$10:$J$211, CW$5, FALSE)</f>
        <v>2.8161100000000001E-2</v>
      </c>
      <c r="CX33" s="121">
        <f t="shared" si="19"/>
        <v>1.7222148197701331E-2</v>
      </c>
      <c r="CY33" s="137">
        <f>VLOOKUP($CO33,  Obsv_GC!$B$10:$J$211, CY$5, FALSE)</f>
        <v>1.9278400000000001E-2</v>
      </c>
      <c r="CZ33" s="121">
        <f t="shared" si="20"/>
        <v>2.0305317706540805E-2</v>
      </c>
      <c r="DA33" s="137">
        <f>VLOOKUP($CO33,  Obsv_GC!$B$10:$J$211, DA$5, FALSE)</f>
        <v>1.9278400000000001E-2</v>
      </c>
      <c r="DB33" s="121"/>
      <c r="DC33" s="137"/>
      <c r="DD33" s="121"/>
      <c r="DE33" s="137"/>
      <c r="DF33" s="121"/>
      <c r="DG33" s="137"/>
      <c r="DI33" s="64">
        <f t="shared" si="37"/>
        <v>50</v>
      </c>
      <c r="DJ33" s="119">
        <f t="shared" si="21"/>
        <v>2.3125354758404559E-2</v>
      </c>
      <c r="DK33" s="119">
        <f t="shared" si="22"/>
        <v>2.4600065278191419E-2</v>
      </c>
      <c r="DL33" s="119">
        <f t="shared" si="23"/>
        <v>1.8270953126411183E-2</v>
      </c>
      <c r="DM33" s="119">
        <f t="shared" si="24"/>
        <v>2.2568817099767612E-2</v>
      </c>
      <c r="DN33" s="119">
        <f t="shared" si="25"/>
        <v>2.3072930430369582E-2</v>
      </c>
      <c r="DO33" s="119">
        <f t="shared" si="26"/>
        <v>2.5731639795795968E-2</v>
      </c>
      <c r="DP33" s="119">
        <f t="shared" si="27"/>
        <v>1.7222148197701331E-2</v>
      </c>
      <c r="DQ33" s="110">
        <f t="shared" si="28"/>
        <v>2.0305317706540805E-2</v>
      </c>
      <c r="DR33" s="110"/>
      <c r="DS33" s="113"/>
      <c r="DT33" s="110"/>
      <c r="DV33" s="62">
        <f>Obsv_GC!B36</f>
        <v>50</v>
      </c>
      <c r="DW33" s="57">
        <f t="shared" si="38"/>
        <v>51</v>
      </c>
      <c r="DX33" s="125">
        <f t="shared" si="29"/>
        <v>1748.62</v>
      </c>
      <c r="DY33" s="125">
        <f t="shared" si="30"/>
        <v>1860.13</v>
      </c>
      <c r="DZ33" s="125">
        <f t="shared" si="31"/>
        <v>194.20999999999998</v>
      </c>
      <c r="EA33" s="125">
        <f t="shared" si="32"/>
        <v>246.07999999999998</v>
      </c>
      <c r="EB33" s="125">
        <f t="shared" si="33"/>
        <v>2238.6400000000003</v>
      </c>
      <c r="EC33" s="125">
        <f t="shared" si="34"/>
        <v>2496.6000000000004</v>
      </c>
      <c r="ED33" s="125">
        <f t="shared" si="35"/>
        <v>250.75</v>
      </c>
      <c r="EE33" s="125">
        <f t="shared" si="39"/>
        <v>331.57</v>
      </c>
      <c r="EF33" s="125"/>
      <c r="EG33" s="106"/>
      <c r="EH33" s="2"/>
      <c r="EJ33" s="64">
        <f t="shared" si="40"/>
        <v>25</v>
      </c>
      <c r="EK33" s="57">
        <f t="shared" si="41"/>
        <v>25.5</v>
      </c>
      <c r="EL33" s="2"/>
      <c r="EM33" s="2"/>
      <c r="EO33" s="33">
        <v>25</v>
      </c>
      <c r="EP33" s="33">
        <v>488.47</v>
      </c>
      <c r="EQ33" s="33">
        <v>612.16</v>
      </c>
      <c r="ER33" s="33">
        <v>52.25</v>
      </c>
      <c r="ES33" s="33">
        <v>25.55</v>
      </c>
      <c r="ET33" s="33">
        <v>614.65</v>
      </c>
      <c r="EU33" s="33">
        <v>935.05</v>
      </c>
      <c r="EV33" s="33">
        <v>65.39</v>
      </c>
      <c r="EW33" s="33">
        <v>42.16</v>
      </c>
      <c r="EX33" s="33">
        <v>1242.3800000000001</v>
      </c>
      <c r="EY33" s="33">
        <v>227.52</v>
      </c>
    </row>
    <row r="34" spans="93:155" x14ac:dyDescent="0.45">
      <c r="CO34" s="65">
        <f t="shared" si="36"/>
        <v>52</v>
      </c>
      <c r="CP34" s="121">
        <f t="shared" si="15"/>
        <v>2.0258060454799606E-2</v>
      </c>
      <c r="CQ34" s="137">
        <f>VLOOKUP($CO34,  Obsv_GC!$B$10:$J$211, CQ$5, FALSE)</f>
        <v>2.1507200000000001E-2</v>
      </c>
      <c r="CR34" s="121">
        <f t="shared" si="16"/>
        <v>1.621440075864769E-2</v>
      </c>
      <c r="CS34" s="137">
        <f>VLOOKUP($CO34,  Obsv_GC!$B$10:$J$211, CS$5, FALSE)</f>
        <v>1.9606599999999998E-2</v>
      </c>
      <c r="CT34" s="121">
        <f t="shared" si="17"/>
        <v>1.9429469695163237E-2</v>
      </c>
      <c r="CU34" s="137">
        <f>VLOOKUP($CO34,  Obsv_GC!$B$10:$J$211, CU$5, FALSE)</f>
        <v>1.0550199999999999E-2</v>
      </c>
      <c r="CV34" s="121">
        <f t="shared" si="18"/>
        <v>2.5724218991240586E-2</v>
      </c>
      <c r="CW34" s="137">
        <f>VLOOKUP($CO34,  Obsv_GC!$B$10:$J$211, CW$5, FALSE)</f>
        <v>2.6611300000000001E-2</v>
      </c>
      <c r="CX34" s="121">
        <f t="shared" si="19"/>
        <v>1.5744099825958431E-2</v>
      </c>
      <c r="CY34" s="137">
        <f>VLOOKUP($CO34,  Obsv_GC!$B$10:$J$211, CY$5, FALSE)</f>
        <v>1.9060299999999999E-2</v>
      </c>
      <c r="CZ34" s="121">
        <f t="shared" si="20"/>
        <v>1.5954834339913366E-2</v>
      </c>
      <c r="DA34" s="137">
        <f>VLOOKUP($CO34,  Obsv_GC!$B$10:$J$211, DA$5, FALSE)</f>
        <v>1.9060299999999999E-2</v>
      </c>
      <c r="DB34" s="121"/>
      <c r="DC34" s="137"/>
      <c r="DD34" s="121"/>
      <c r="DE34" s="137"/>
      <c r="DF34" s="121"/>
      <c r="DG34" s="137"/>
      <c r="DI34" s="64">
        <f t="shared" si="37"/>
        <v>52</v>
      </c>
      <c r="DJ34" s="119">
        <f t="shared" si="21"/>
        <v>2.0258060454799606E-2</v>
      </c>
      <c r="DK34" s="119">
        <f t="shared" si="22"/>
        <v>2.3058436677244828E-2</v>
      </c>
      <c r="DL34" s="119">
        <f t="shared" si="23"/>
        <v>1.621440075864769E-2</v>
      </c>
      <c r="DM34" s="119">
        <f t="shared" si="24"/>
        <v>1.9429469695163237E-2</v>
      </c>
      <c r="DN34" s="119">
        <f t="shared" si="25"/>
        <v>2.5724218991240586E-2</v>
      </c>
      <c r="DO34" s="119">
        <f t="shared" si="26"/>
        <v>2.6326644027715895E-2</v>
      </c>
      <c r="DP34" s="119">
        <f t="shared" si="27"/>
        <v>1.5744099825958431E-2</v>
      </c>
      <c r="DQ34" s="110">
        <f t="shared" si="28"/>
        <v>1.5954834339913366E-2</v>
      </c>
      <c r="DR34" s="110"/>
      <c r="DS34" s="113"/>
      <c r="DT34" s="110"/>
      <c r="DV34" s="62">
        <f>Obsv_GC!B37</f>
        <v>52</v>
      </c>
      <c r="DW34" s="57">
        <f t="shared" si="38"/>
        <v>53</v>
      </c>
      <c r="DX34" s="125">
        <f t="shared" si="29"/>
        <v>1531.81</v>
      </c>
      <c r="DY34" s="125">
        <f t="shared" si="30"/>
        <v>1743.56</v>
      </c>
      <c r="DZ34" s="125">
        <f t="shared" si="31"/>
        <v>172.35000000000002</v>
      </c>
      <c r="EA34" s="125">
        <f t="shared" si="32"/>
        <v>211.85</v>
      </c>
      <c r="EB34" s="125">
        <f t="shared" si="33"/>
        <v>2495.88</v>
      </c>
      <c r="EC34" s="125">
        <f t="shared" si="34"/>
        <v>2554.33</v>
      </c>
      <c r="ED34" s="125">
        <f t="shared" si="35"/>
        <v>229.23000000000002</v>
      </c>
      <c r="EE34" s="125">
        <f t="shared" si="39"/>
        <v>260.52999999999997</v>
      </c>
      <c r="EF34" s="125"/>
      <c r="EG34" s="106"/>
      <c r="EH34" s="2"/>
      <c r="EJ34" s="64">
        <f t="shared" si="40"/>
        <v>26</v>
      </c>
      <c r="EK34" s="57">
        <f t="shared" si="41"/>
        <v>26.5</v>
      </c>
      <c r="EL34" s="2"/>
      <c r="EM34" s="2"/>
      <c r="EO34" s="33">
        <v>26</v>
      </c>
      <c r="EP34" s="33">
        <v>637.91999999999996</v>
      </c>
      <c r="EQ34" s="33">
        <v>801.77</v>
      </c>
      <c r="ER34" s="33">
        <v>33.94</v>
      </c>
      <c r="ES34" s="33">
        <v>18.27</v>
      </c>
      <c r="ET34" s="33">
        <v>687.6</v>
      </c>
      <c r="EU34" s="33">
        <v>1013.67</v>
      </c>
      <c r="EV34" s="33">
        <v>61.27</v>
      </c>
      <c r="EW34" s="33">
        <v>25.05</v>
      </c>
      <c r="EX34" s="33">
        <v>1192.29</v>
      </c>
      <c r="EY34" s="33">
        <v>217.43</v>
      </c>
    </row>
    <row r="35" spans="93:155" x14ac:dyDescent="0.45">
      <c r="CO35" s="65">
        <f t="shared" si="36"/>
        <v>54</v>
      </c>
      <c r="CP35" s="121">
        <f t="shared" si="15"/>
        <v>1.9249263768858063E-2</v>
      </c>
      <c r="CQ35" s="137">
        <f>VLOOKUP($CO35,  Obsv_GC!$B$10:$J$211, CQ$5, FALSE)</f>
        <v>2.0690799999999999E-2</v>
      </c>
      <c r="CR35" s="121">
        <f t="shared" si="16"/>
        <v>1.5980145708522752E-2</v>
      </c>
      <c r="CS35" s="137">
        <f>VLOOKUP($CO35,  Obsv_GC!$B$10:$J$211, CS$5, FALSE)</f>
        <v>1.9288900000000001E-2</v>
      </c>
      <c r="CT35" s="121">
        <f t="shared" si="17"/>
        <v>1.8128057493254499E-2</v>
      </c>
      <c r="CU35" s="137">
        <f>VLOOKUP($CO35,  Obsv_GC!$B$10:$J$211, CU$5, FALSE)</f>
        <v>1.02985E-2</v>
      </c>
      <c r="CV35" s="121">
        <f t="shared" si="18"/>
        <v>2.1941360802403369E-2</v>
      </c>
      <c r="CW35" s="137">
        <f>VLOOKUP($CO35,  Obsv_GC!$B$10:$J$211, CW$5, FALSE)</f>
        <v>2.50615E-2</v>
      </c>
      <c r="CX35" s="121">
        <f t="shared" si="19"/>
        <v>1.391233634666553E-2</v>
      </c>
      <c r="CY35" s="137">
        <f>VLOOKUP($CO35,  Obsv_GC!$B$10:$J$211, CY$5, FALSE)</f>
        <v>1.87464E-2</v>
      </c>
      <c r="CZ35" s="121">
        <f t="shared" si="20"/>
        <v>1.2837110406988218E-2</v>
      </c>
      <c r="DA35" s="137">
        <f>VLOOKUP($CO35,  Obsv_GC!$B$10:$J$211, DA$5, FALSE)</f>
        <v>1.87464E-2</v>
      </c>
      <c r="DB35" s="121"/>
      <c r="DC35" s="137"/>
      <c r="DD35" s="121"/>
      <c r="DE35" s="137"/>
      <c r="DF35" s="121"/>
      <c r="DG35" s="137"/>
      <c r="DI35" s="64">
        <f t="shared" si="37"/>
        <v>54</v>
      </c>
      <c r="DJ35" s="119">
        <f t="shared" si="21"/>
        <v>1.9249263768858063E-2</v>
      </c>
      <c r="DK35" s="119">
        <f t="shared" si="22"/>
        <v>2.1327691759977268E-2</v>
      </c>
      <c r="DL35" s="119">
        <f t="shared" si="23"/>
        <v>1.5980145708522752E-2</v>
      </c>
      <c r="DM35" s="119">
        <f t="shared" si="24"/>
        <v>1.8128057493254499E-2</v>
      </c>
      <c r="DN35" s="119">
        <f t="shared" si="25"/>
        <v>2.1941360802403369E-2</v>
      </c>
      <c r="DO35" s="119">
        <f t="shared" si="26"/>
        <v>2.0838649858819204E-2</v>
      </c>
      <c r="DP35" s="119">
        <f t="shared" si="27"/>
        <v>1.391233634666553E-2</v>
      </c>
      <c r="DQ35" s="110">
        <f t="shared" si="28"/>
        <v>1.2837110406988218E-2</v>
      </c>
      <c r="DR35" s="110"/>
      <c r="DS35" s="113"/>
      <c r="DT35" s="110"/>
      <c r="DV35" s="62">
        <f>Obsv_GC!B38</f>
        <v>54</v>
      </c>
      <c r="DW35" s="57">
        <f t="shared" si="38"/>
        <v>55</v>
      </c>
      <c r="DX35" s="125">
        <f t="shared" si="29"/>
        <v>1455.53</v>
      </c>
      <c r="DY35" s="125">
        <f t="shared" si="30"/>
        <v>1612.69</v>
      </c>
      <c r="DZ35" s="125">
        <f t="shared" si="31"/>
        <v>169.86</v>
      </c>
      <c r="EA35" s="125">
        <f t="shared" si="32"/>
        <v>197.66</v>
      </c>
      <c r="EB35" s="125">
        <f t="shared" si="33"/>
        <v>2128.85</v>
      </c>
      <c r="EC35" s="125">
        <f t="shared" si="34"/>
        <v>2021.86</v>
      </c>
      <c r="ED35" s="125">
        <f t="shared" si="35"/>
        <v>202.56</v>
      </c>
      <c r="EE35" s="125">
        <f t="shared" si="39"/>
        <v>209.62</v>
      </c>
      <c r="EF35" s="125"/>
      <c r="EG35" s="106"/>
      <c r="EH35" s="2"/>
      <c r="EJ35" s="64">
        <f t="shared" si="40"/>
        <v>27</v>
      </c>
      <c r="EK35" s="57">
        <f t="shared" si="41"/>
        <v>27.5</v>
      </c>
      <c r="EL35" s="2"/>
      <c r="EM35" s="2"/>
      <c r="EO35" s="33">
        <v>27</v>
      </c>
      <c r="EP35" s="33">
        <v>565.70000000000005</v>
      </c>
      <c r="EQ35" s="33">
        <v>756.44</v>
      </c>
      <c r="ER35" s="33">
        <v>54.64</v>
      </c>
      <c r="ES35" s="33">
        <v>19.84</v>
      </c>
      <c r="ET35" s="33">
        <v>1060.75</v>
      </c>
      <c r="EU35" s="33">
        <v>1284.76</v>
      </c>
      <c r="EV35" s="33">
        <v>70.680000000000007</v>
      </c>
      <c r="EW35" s="33">
        <v>27.06</v>
      </c>
      <c r="EX35" s="33">
        <v>1156.98</v>
      </c>
      <c r="EY35" s="33">
        <v>203.5</v>
      </c>
    </row>
    <row r="36" spans="93:155" x14ac:dyDescent="0.45">
      <c r="CO36" s="65">
        <f t="shared" si="36"/>
        <v>56</v>
      </c>
      <c r="CP36" s="121">
        <f t="shared" si="15"/>
        <v>2.18736163430353E-2</v>
      </c>
      <c r="CQ36" s="137">
        <f>VLOOKUP($CO36,  Obsv_GC!$B$10:$J$211, CQ$5, FALSE)</f>
        <v>1.9721200000000001E-2</v>
      </c>
      <c r="CR36" s="121">
        <f t="shared" si="16"/>
        <v>1.5988612758527268E-2</v>
      </c>
      <c r="CS36" s="137">
        <f>VLOOKUP($CO36,  Obsv_GC!$B$10:$J$211, CS$5, FALSE)</f>
        <v>1.88925E-2</v>
      </c>
      <c r="CT36" s="121">
        <f t="shared" si="17"/>
        <v>1.6562510890958358E-2</v>
      </c>
      <c r="CU36" s="137">
        <f>VLOOKUP($CO36,  Obsv_GC!$B$10:$J$211, CU$5, FALSE)</f>
        <v>1.0067700000000001E-2</v>
      </c>
      <c r="CV36" s="121">
        <f t="shared" si="18"/>
        <v>2.6766945098002055E-2</v>
      </c>
      <c r="CW36" s="137">
        <f>VLOOKUP($CO36,  Obsv_GC!$B$10:$J$211, CW$5, FALSE)</f>
        <v>2.3511500000000001E-2</v>
      </c>
      <c r="CX36" s="121">
        <f t="shared" si="19"/>
        <v>1.6963901827917256E-2</v>
      </c>
      <c r="CY36" s="137">
        <f>VLOOKUP($CO36,  Obsv_GC!$B$10:$J$211, CY$5, FALSE)</f>
        <v>1.83795E-2</v>
      </c>
      <c r="CZ36" s="121">
        <f t="shared" si="20"/>
        <v>1.3024504538489906E-2</v>
      </c>
      <c r="DA36" s="137">
        <f>VLOOKUP($CO36,  Obsv_GC!$B$10:$J$211, DA$5, FALSE)</f>
        <v>1.83795E-2</v>
      </c>
      <c r="DB36" s="121"/>
      <c r="DC36" s="137"/>
      <c r="DD36" s="121"/>
      <c r="DE36" s="137"/>
      <c r="DF36" s="121"/>
      <c r="DG36" s="137"/>
      <c r="DI36" s="64">
        <f t="shared" si="37"/>
        <v>56</v>
      </c>
      <c r="DJ36" s="119">
        <f t="shared" si="21"/>
        <v>2.18736163430353E-2</v>
      </c>
      <c r="DK36" s="119">
        <f t="shared" si="22"/>
        <v>1.8009824526508282E-2</v>
      </c>
      <c r="DL36" s="119">
        <f t="shared" si="23"/>
        <v>1.5988612758527268E-2</v>
      </c>
      <c r="DM36" s="119">
        <f t="shared" si="24"/>
        <v>1.6562510890958358E-2</v>
      </c>
      <c r="DN36" s="119">
        <f t="shared" si="25"/>
        <v>2.6766945098002055E-2</v>
      </c>
      <c r="DO36" s="119">
        <f t="shared" si="26"/>
        <v>2.1924870125613619E-2</v>
      </c>
      <c r="DP36" s="119">
        <f t="shared" si="27"/>
        <v>1.6963901827917256E-2</v>
      </c>
      <c r="DQ36" s="110">
        <f t="shared" si="28"/>
        <v>1.3024504538489906E-2</v>
      </c>
      <c r="DR36" s="110"/>
      <c r="DS36" s="113"/>
      <c r="DT36" s="110"/>
      <c r="DV36" s="62">
        <f>Obsv_GC!B39</f>
        <v>56</v>
      </c>
      <c r="DW36" s="57">
        <f t="shared" si="38"/>
        <v>57</v>
      </c>
      <c r="DX36" s="125">
        <f t="shared" si="29"/>
        <v>1653.9699999999998</v>
      </c>
      <c r="DY36" s="125">
        <f t="shared" si="30"/>
        <v>1361.81</v>
      </c>
      <c r="DZ36" s="125">
        <f t="shared" si="31"/>
        <v>169.95</v>
      </c>
      <c r="EA36" s="125">
        <f t="shared" si="32"/>
        <v>180.58999999999997</v>
      </c>
      <c r="EB36" s="125">
        <f t="shared" si="33"/>
        <v>2597.0500000000002</v>
      </c>
      <c r="EC36" s="125">
        <f t="shared" si="34"/>
        <v>2127.25</v>
      </c>
      <c r="ED36" s="125">
        <f t="shared" si="35"/>
        <v>246.99</v>
      </c>
      <c r="EE36" s="125">
        <f t="shared" si="39"/>
        <v>212.68</v>
      </c>
      <c r="EF36" s="125"/>
      <c r="EG36" s="106"/>
      <c r="EH36" s="2"/>
      <c r="EJ36" s="64">
        <f t="shared" si="40"/>
        <v>28</v>
      </c>
      <c r="EK36" s="57">
        <f t="shared" si="41"/>
        <v>28.5</v>
      </c>
      <c r="EL36" s="2"/>
      <c r="EM36" s="2"/>
      <c r="EO36" s="33">
        <v>28</v>
      </c>
      <c r="EP36" s="33">
        <v>605.36</v>
      </c>
      <c r="EQ36" s="33">
        <v>768.96</v>
      </c>
      <c r="ER36" s="33">
        <v>65.34</v>
      </c>
      <c r="ES36" s="33">
        <v>13.26</v>
      </c>
      <c r="ET36" s="33">
        <v>729.31</v>
      </c>
      <c r="EU36" s="33">
        <v>1229.83</v>
      </c>
      <c r="EV36" s="33">
        <v>94.18</v>
      </c>
      <c r="EW36" s="33">
        <v>14.08</v>
      </c>
      <c r="EX36" s="33">
        <v>1101.81</v>
      </c>
      <c r="EY36" s="33">
        <v>196.18</v>
      </c>
    </row>
    <row r="37" spans="93:155" x14ac:dyDescent="0.45">
      <c r="CO37" s="65">
        <f t="shared" si="36"/>
        <v>58</v>
      </c>
      <c r="CP37" s="121">
        <f t="shared" si="15"/>
        <v>2.0454847223111226E-2</v>
      </c>
      <c r="CQ37" s="137">
        <f>VLOOKUP($CO37,  Obsv_GC!$B$10:$J$211, CQ$5, FALSE)</f>
        <v>1.8751500000000001E-2</v>
      </c>
      <c r="CR37" s="121">
        <f t="shared" si="16"/>
        <v>1.8768627510009944E-2</v>
      </c>
      <c r="CS37" s="137">
        <f>VLOOKUP($CO37,  Obsv_GC!$B$10:$J$211, CS$5, FALSE)</f>
        <v>1.8405600000000001E-2</v>
      </c>
      <c r="CT37" s="121">
        <f t="shared" si="17"/>
        <v>8.6485673460179047E-3</v>
      </c>
      <c r="CU37" s="137">
        <f>VLOOKUP($CO37,  Obsv_GC!$B$10:$J$211, CU$5, FALSE)</f>
        <v>9.8060000000000005E-3</v>
      </c>
      <c r="CV37" s="121">
        <f t="shared" si="18"/>
        <v>2.7725877953325637E-2</v>
      </c>
      <c r="CW37" s="137">
        <f>VLOOKUP($CO37,  Obsv_GC!$B$10:$J$211, CW$5, FALSE)</f>
        <v>2.1962200000000001E-2</v>
      </c>
      <c r="CX37" s="121">
        <f t="shared" si="19"/>
        <v>1.6908268966341431E-2</v>
      </c>
      <c r="CY37" s="137">
        <f>VLOOKUP($CO37,  Obsv_GC!$B$10:$J$211, CY$5, FALSE)</f>
        <v>1.7910800000000001E-2</v>
      </c>
      <c r="CZ37" s="121">
        <f t="shared" si="20"/>
        <v>1.0372203938706205E-2</v>
      </c>
      <c r="DA37" s="137">
        <f>VLOOKUP($CO37,  Obsv_GC!$B$10:$J$211, DA$5, FALSE)</f>
        <v>1.7910800000000001E-2</v>
      </c>
      <c r="DB37" s="121"/>
      <c r="DC37" s="137"/>
      <c r="DD37" s="121"/>
      <c r="DE37" s="137"/>
      <c r="DF37" s="121"/>
      <c r="DG37" s="137"/>
      <c r="DI37" s="64">
        <f t="shared" si="37"/>
        <v>58</v>
      </c>
      <c r="DJ37" s="119">
        <f t="shared" si="21"/>
        <v>2.0454847223111226E-2</v>
      </c>
      <c r="DK37" s="119">
        <f t="shared" si="22"/>
        <v>1.8605739296677734E-2</v>
      </c>
      <c r="DL37" s="119">
        <f t="shared" si="23"/>
        <v>1.8768627510009944E-2</v>
      </c>
      <c r="DM37" s="119">
        <f t="shared" si="24"/>
        <v>8.6485673460179047E-3</v>
      </c>
      <c r="DN37" s="119">
        <f t="shared" si="25"/>
        <v>2.7725877953325637E-2</v>
      </c>
      <c r="DO37" s="119">
        <f t="shared" si="26"/>
        <v>1.8178703692633583E-2</v>
      </c>
      <c r="DP37" s="119">
        <f t="shared" si="27"/>
        <v>1.6908268966341431E-2</v>
      </c>
      <c r="DQ37" s="110">
        <f t="shared" si="28"/>
        <v>1.0372203938706205E-2</v>
      </c>
      <c r="DR37" s="110"/>
      <c r="DS37" s="113"/>
      <c r="DT37" s="110"/>
      <c r="DV37" s="62">
        <f>Obsv_GC!B40</f>
        <v>58</v>
      </c>
      <c r="DW37" s="57">
        <f t="shared" si="38"/>
        <v>59</v>
      </c>
      <c r="DX37" s="125">
        <f t="shared" si="29"/>
        <v>1546.69</v>
      </c>
      <c r="DY37" s="125">
        <f t="shared" si="30"/>
        <v>1406.87</v>
      </c>
      <c r="DZ37" s="125">
        <f t="shared" si="31"/>
        <v>199.5</v>
      </c>
      <c r="EA37" s="125">
        <f t="shared" si="32"/>
        <v>94.3</v>
      </c>
      <c r="EB37" s="125">
        <f t="shared" si="33"/>
        <v>2690.09</v>
      </c>
      <c r="EC37" s="125">
        <f t="shared" si="34"/>
        <v>1763.78</v>
      </c>
      <c r="ED37" s="125">
        <f t="shared" si="35"/>
        <v>246.18</v>
      </c>
      <c r="EE37" s="125">
        <f t="shared" si="39"/>
        <v>169.37</v>
      </c>
      <c r="EF37" s="125"/>
      <c r="EG37" s="106"/>
      <c r="EH37" s="2"/>
      <c r="EJ37" s="64">
        <f t="shared" si="40"/>
        <v>29</v>
      </c>
      <c r="EK37" s="57">
        <f t="shared" si="41"/>
        <v>29.5</v>
      </c>
      <c r="EL37" s="2"/>
      <c r="EM37" s="2"/>
      <c r="EO37" s="33">
        <v>29</v>
      </c>
      <c r="EP37" s="33">
        <v>831.05</v>
      </c>
      <c r="EQ37" s="33">
        <v>1055.77</v>
      </c>
      <c r="ER37" s="33">
        <v>79.010000000000005</v>
      </c>
      <c r="ES37" s="33">
        <v>59.73</v>
      </c>
      <c r="ET37" s="33">
        <v>968.99</v>
      </c>
      <c r="EU37" s="33">
        <v>1622.98</v>
      </c>
      <c r="EV37" s="33">
        <v>90.46</v>
      </c>
      <c r="EW37" s="33">
        <v>76.91</v>
      </c>
      <c r="EX37" s="33">
        <v>1089.6400000000001</v>
      </c>
      <c r="EY37" s="33">
        <v>184.65</v>
      </c>
    </row>
    <row r="38" spans="93:155" x14ac:dyDescent="0.45">
      <c r="CO38" s="65">
        <f t="shared" si="36"/>
        <v>60</v>
      </c>
      <c r="CP38" s="121">
        <f t="shared" si="15"/>
        <v>2.1106835642315708E-2</v>
      </c>
      <c r="CQ38" s="137">
        <f>VLOOKUP($CO38,  Obsv_GC!$B$10:$J$211, CQ$5, FALSE)</f>
        <v>1.7781999999999999E-2</v>
      </c>
      <c r="CR38" s="121">
        <f t="shared" si="16"/>
        <v>1.650886594213807E-2</v>
      </c>
      <c r="CS38" s="137">
        <f>VLOOKUP($CO38,  Obsv_GC!$B$10:$J$211, CS$5, FALSE)</f>
        <v>1.7836500000000002E-2</v>
      </c>
      <c r="CT38" s="121">
        <f t="shared" si="17"/>
        <v>1.5416094222610281E-2</v>
      </c>
      <c r="CU38" s="137">
        <f>VLOOKUP($CO38,  Obsv_GC!$B$10:$J$211, CU$5, FALSE)</f>
        <v>9.5394E-3</v>
      </c>
      <c r="CV38" s="121">
        <f t="shared" si="18"/>
        <v>2.3242372134384192E-2</v>
      </c>
      <c r="CW38" s="137">
        <f>VLOOKUP($CO38,  Obsv_GC!$B$10:$J$211, CW$5, FALSE)</f>
        <v>2.0412300000000001E-2</v>
      </c>
      <c r="CX38" s="121">
        <f t="shared" si="19"/>
        <v>1.675648054154813E-2</v>
      </c>
      <c r="CY38" s="137">
        <f>VLOOKUP($CO38,  Obsv_GC!$B$10:$J$211, CY$5, FALSE)</f>
        <v>1.7382000000000002E-2</v>
      </c>
      <c r="CZ38" s="121">
        <f t="shared" si="20"/>
        <v>1.1372864104960316E-2</v>
      </c>
      <c r="DA38" s="137">
        <f>VLOOKUP($CO38,  Obsv_GC!$B$10:$J$211, DA$5, FALSE)</f>
        <v>1.7382000000000002E-2</v>
      </c>
      <c r="DB38" s="121"/>
      <c r="DC38" s="137"/>
      <c r="DD38" s="121"/>
      <c r="DE38" s="137"/>
      <c r="DF38" s="121"/>
      <c r="DG38" s="137"/>
      <c r="DI38" s="64">
        <f t="shared" si="37"/>
        <v>60</v>
      </c>
      <c r="DJ38" s="119">
        <f t="shared" si="21"/>
        <v>2.1106835642315708E-2</v>
      </c>
      <c r="DK38" s="119">
        <f t="shared" si="22"/>
        <v>1.6906469682406253E-2</v>
      </c>
      <c r="DL38" s="119">
        <f t="shared" si="23"/>
        <v>1.650886594213807E-2</v>
      </c>
      <c r="DM38" s="119">
        <f t="shared" si="24"/>
        <v>1.5416094222610281E-2</v>
      </c>
      <c r="DN38" s="119">
        <f t="shared" si="25"/>
        <v>2.3242372134384192E-2</v>
      </c>
      <c r="DO38" s="119">
        <f t="shared" si="26"/>
        <v>1.7409413620392049E-2</v>
      </c>
      <c r="DP38" s="119">
        <f t="shared" si="27"/>
        <v>1.675648054154813E-2</v>
      </c>
      <c r="DQ38" s="110">
        <f t="shared" si="28"/>
        <v>1.1372864104960316E-2</v>
      </c>
      <c r="DR38" s="110"/>
      <c r="DS38" s="113"/>
      <c r="DT38" s="110"/>
      <c r="DV38" s="62">
        <f>Obsv_GC!B41</f>
        <v>60</v>
      </c>
      <c r="DW38" s="57">
        <f t="shared" si="38"/>
        <v>61</v>
      </c>
      <c r="DX38" s="125">
        <f t="shared" si="29"/>
        <v>1595.99</v>
      </c>
      <c r="DY38" s="125">
        <f t="shared" si="30"/>
        <v>1278.3800000000001</v>
      </c>
      <c r="DZ38" s="125">
        <f t="shared" si="31"/>
        <v>175.48000000000002</v>
      </c>
      <c r="EA38" s="125">
        <f t="shared" si="32"/>
        <v>168.08999999999997</v>
      </c>
      <c r="EB38" s="125">
        <f t="shared" si="33"/>
        <v>2255.08</v>
      </c>
      <c r="EC38" s="125">
        <f t="shared" si="34"/>
        <v>1689.1399999999999</v>
      </c>
      <c r="ED38" s="125">
        <f t="shared" si="35"/>
        <v>243.97</v>
      </c>
      <c r="EE38" s="125">
        <f t="shared" si="39"/>
        <v>185.70999999999998</v>
      </c>
      <c r="EF38" s="125"/>
      <c r="EG38" s="106"/>
      <c r="EH38" s="2"/>
      <c r="EJ38" s="64">
        <f t="shared" si="40"/>
        <v>30</v>
      </c>
      <c r="EK38" s="57">
        <f t="shared" si="41"/>
        <v>30.5</v>
      </c>
      <c r="EL38" s="2"/>
      <c r="EM38" s="2"/>
      <c r="EO38" s="33">
        <v>30</v>
      </c>
      <c r="EP38" s="33">
        <v>572.17999999999995</v>
      </c>
      <c r="EQ38" s="33">
        <v>769.53</v>
      </c>
      <c r="ER38" s="33">
        <v>105.04</v>
      </c>
      <c r="ES38" s="33">
        <v>34.770000000000003</v>
      </c>
      <c r="ET38" s="33">
        <v>932.92</v>
      </c>
      <c r="EU38" s="33">
        <v>1971.14</v>
      </c>
      <c r="EV38" s="33">
        <v>133.66999999999999</v>
      </c>
      <c r="EW38" s="33">
        <v>43.14</v>
      </c>
      <c r="EX38" s="33">
        <v>1036.8</v>
      </c>
      <c r="EY38" s="33">
        <v>167.46</v>
      </c>
    </row>
    <row r="39" spans="93:155" x14ac:dyDescent="0.45">
      <c r="CO39" s="65">
        <f t="shared" si="36"/>
        <v>62</v>
      </c>
      <c r="CP39" s="121">
        <f t="shared" si="15"/>
        <v>1.9218185213378741E-2</v>
      </c>
      <c r="CQ39" s="137">
        <f>VLOOKUP($CO39,  Obsv_GC!$B$10:$J$211, CQ$5, FALSE)</f>
        <v>1.6812400000000002E-2</v>
      </c>
      <c r="CR39" s="121">
        <f t="shared" si="16"/>
        <v>1.7410136375952082E-2</v>
      </c>
      <c r="CS39" s="137">
        <f>VLOOKUP($CO39,  Obsv_GC!$B$10:$J$211, CS$5, FALSE)</f>
        <v>1.7161300000000001E-2</v>
      </c>
      <c r="CT39" s="121">
        <f t="shared" si="17"/>
        <v>1.8272964560133696E-2</v>
      </c>
      <c r="CU39" s="137">
        <f>VLOOKUP($CO39,  Obsv_GC!$B$10:$J$211, CU$5, FALSE)</f>
        <v>9.2683000000000001E-3</v>
      </c>
      <c r="CV39" s="121">
        <f t="shared" si="18"/>
        <v>1.8197152637292116E-2</v>
      </c>
      <c r="CW39" s="137">
        <f>VLOOKUP($CO39,  Obsv_GC!$B$10:$J$211, CW$5, FALSE)</f>
        <v>1.88627E-2</v>
      </c>
      <c r="CX39" s="121">
        <f t="shared" si="19"/>
        <v>1.7678200297532781E-2</v>
      </c>
      <c r="CY39" s="137">
        <f>VLOOKUP($CO39,  Obsv_GC!$B$10:$J$211, CY$5, FALSE)</f>
        <v>1.6766099999999999E-2</v>
      </c>
      <c r="CZ39" s="121">
        <f t="shared" si="20"/>
        <v>1.507236720431228E-2</v>
      </c>
      <c r="DA39" s="137">
        <f>VLOOKUP($CO39,  Obsv_GC!$B$10:$J$211, DA$5, FALSE)</f>
        <v>1.6766099999999999E-2</v>
      </c>
      <c r="DB39" s="121"/>
      <c r="DC39" s="137"/>
      <c r="DD39" s="121"/>
      <c r="DE39" s="137"/>
      <c r="DF39" s="121"/>
      <c r="DG39" s="137"/>
      <c r="DI39" s="64">
        <f t="shared" si="37"/>
        <v>62</v>
      </c>
      <c r="DJ39" s="119">
        <f t="shared" si="21"/>
        <v>1.9218185213378741E-2</v>
      </c>
      <c r="DK39" s="119">
        <f t="shared" si="22"/>
        <v>1.3572864797439228E-2</v>
      </c>
      <c r="DL39" s="119">
        <f t="shared" si="23"/>
        <v>1.7410136375952082E-2</v>
      </c>
      <c r="DM39" s="119">
        <f t="shared" si="24"/>
        <v>1.8272964560133696E-2</v>
      </c>
      <c r="DN39" s="119">
        <f t="shared" si="25"/>
        <v>1.8197152637292116E-2</v>
      </c>
      <c r="DO39" s="119">
        <f t="shared" si="26"/>
        <v>1.265710976977779E-2</v>
      </c>
      <c r="DP39" s="119">
        <f t="shared" si="27"/>
        <v>1.7678200297532781E-2</v>
      </c>
      <c r="DQ39" s="110">
        <f t="shared" si="28"/>
        <v>1.507236720431228E-2</v>
      </c>
      <c r="DR39" s="110"/>
      <c r="DS39" s="113"/>
      <c r="DT39" s="110"/>
      <c r="DV39" s="62">
        <f>Obsv_GC!B42</f>
        <v>62</v>
      </c>
      <c r="DW39" s="57">
        <f t="shared" si="38"/>
        <v>63</v>
      </c>
      <c r="DX39" s="125">
        <f t="shared" si="29"/>
        <v>1453.1799999999998</v>
      </c>
      <c r="DY39" s="125">
        <f t="shared" si="30"/>
        <v>1026.31</v>
      </c>
      <c r="DZ39" s="125">
        <f t="shared" si="31"/>
        <v>185.06</v>
      </c>
      <c r="EA39" s="125">
        <f t="shared" si="32"/>
        <v>199.24</v>
      </c>
      <c r="EB39" s="125">
        <f t="shared" si="33"/>
        <v>1765.5700000000002</v>
      </c>
      <c r="EC39" s="125">
        <f t="shared" si="34"/>
        <v>1228.05</v>
      </c>
      <c r="ED39" s="125">
        <f t="shared" si="35"/>
        <v>257.39</v>
      </c>
      <c r="EE39" s="125">
        <f t="shared" si="39"/>
        <v>246.12</v>
      </c>
      <c r="EF39" s="125"/>
      <c r="EG39" s="106"/>
      <c r="EH39" s="2"/>
      <c r="EJ39" s="64">
        <f t="shared" si="40"/>
        <v>31</v>
      </c>
      <c r="EK39" s="57">
        <f t="shared" si="41"/>
        <v>31.5</v>
      </c>
      <c r="EL39" s="2"/>
      <c r="EM39" s="2"/>
      <c r="EO39" s="33">
        <v>31</v>
      </c>
      <c r="EP39" s="33">
        <v>650.41</v>
      </c>
      <c r="EQ39" s="33">
        <v>987.66</v>
      </c>
      <c r="ER39" s="33">
        <v>83.1</v>
      </c>
      <c r="ES39" s="33">
        <v>33.630000000000003</v>
      </c>
      <c r="ET39" s="33">
        <v>903.46</v>
      </c>
      <c r="EU39" s="33">
        <v>1258.83</v>
      </c>
      <c r="EV39" s="33">
        <v>98.17</v>
      </c>
      <c r="EW39" s="33">
        <v>48.78</v>
      </c>
      <c r="EX39" s="33">
        <v>1003.12</v>
      </c>
      <c r="EY39" s="33">
        <v>163.95</v>
      </c>
    </row>
    <row r="40" spans="93:155" x14ac:dyDescent="0.45">
      <c r="CO40" s="65">
        <f t="shared" si="36"/>
        <v>64</v>
      </c>
      <c r="CP40" s="121">
        <f t="shared" ref="CP40:CP71" si="42">VLOOKUP($CO40,  $DI$7:$DT$158, CP$5, FALSE)</f>
        <v>1.7255210749635912E-2</v>
      </c>
      <c r="CQ40" s="137">
        <f>VLOOKUP($CO40,  Obsv_GC!$B$10:$J$211, CQ$5, FALSE)</f>
        <v>1.5842599999999998E-2</v>
      </c>
      <c r="CR40" s="121">
        <f t="shared" ref="CR40:CR71" si="43">VLOOKUP($CO40,  $DI$7:$DT$158, CR$5, FALSE)</f>
        <v>1.8336807959779641E-2</v>
      </c>
      <c r="CS40" s="137">
        <f>VLOOKUP($CO40,  Obsv_GC!$B$10:$J$211, CS$5, FALSE)</f>
        <v>1.6468099999999999E-2</v>
      </c>
      <c r="CT40" s="121">
        <f t="shared" ref="CT40:CT71" si="44">VLOOKUP($CO40,  $DI$7:$DT$158, CT$5, FALSE)</f>
        <v>1.6084684423590883E-2</v>
      </c>
      <c r="CU40" s="137">
        <f>VLOOKUP($CO40,  Obsv_GC!$B$10:$J$211, CU$5, FALSE)</f>
        <v>8.9104000000000006E-3</v>
      </c>
      <c r="CV40" s="121">
        <f t="shared" ref="CV40:CV71" si="45">VLOOKUP($CO40,  $DI$7:$DT$158, CV$5, FALSE)</f>
        <v>1.7822814274164937E-2</v>
      </c>
      <c r="CW40" s="137">
        <f>VLOOKUP($CO40,  Obsv_GC!$B$10:$J$211, CW$5, FALSE)</f>
        <v>1.7312999999999999E-2</v>
      </c>
      <c r="CX40" s="121">
        <f t="shared" ref="CX40:CX71" si="46">VLOOKUP($CO40,  $DI$7:$DT$158, CX$5, FALSE)</f>
        <v>1.5488600757980565E-2</v>
      </c>
      <c r="CY40" s="137">
        <f>VLOOKUP($CO40,  Obsv_GC!$B$10:$J$211, CY$5, FALSE)</f>
        <v>1.6103800000000001E-2</v>
      </c>
      <c r="CZ40" s="121">
        <f t="shared" ref="CZ40:CZ71" si="47">VLOOKUP($CO40,  $DI$7:$DT$158, CZ$5, FALSE)</f>
        <v>1.069677547366011E-2</v>
      </c>
      <c r="DA40" s="137">
        <f>VLOOKUP($CO40,  Obsv_GC!$B$10:$J$211, DA$5, FALSE)</f>
        <v>1.6103800000000001E-2</v>
      </c>
      <c r="DB40" s="121"/>
      <c r="DC40" s="137"/>
      <c r="DD40" s="121"/>
      <c r="DE40" s="137"/>
      <c r="DF40" s="121"/>
      <c r="DG40" s="137"/>
      <c r="DI40" s="64">
        <f t="shared" si="37"/>
        <v>64</v>
      </c>
      <c r="DJ40" s="119">
        <f t="shared" ref="DJ40:DJ71" si="48">DX40/DX$4</f>
        <v>1.7255210749635912E-2</v>
      </c>
      <c r="DK40" s="119">
        <f t="shared" ref="DK40:DK71" si="49">DY40/DY$4</f>
        <v>1.0023826010872995E-2</v>
      </c>
      <c r="DL40" s="119">
        <f t="shared" ref="DL40:DL71" si="50">DZ40/DZ$4</f>
        <v>1.8336807959779641E-2</v>
      </c>
      <c r="DM40" s="119">
        <f t="shared" ref="DM40:DM71" si="51">EA40/EA$4</f>
        <v>1.6084684423590883E-2</v>
      </c>
      <c r="DN40" s="119">
        <f t="shared" ref="DN40:DN71" si="52">EB40/EB$4</f>
        <v>1.7822814274164937E-2</v>
      </c>
      <c r="DO40" s="119">
        <f t="shared" ref="DO40:DO71" si="53">EC40/EC$4</f>
        <v>1.0342849415797167E-2</v>
      </c>
      <c r="DP40" s="119">
        <f t="shared" ref="DP40:DP71" si="54">ED40/ED$4</f>
        <v>1.5488600757980565E-2</v>
      </c>
      <c r="DQ40" s="110">
        <f t="shared" ref="DQ40:DQ71" si="55">EE40/EE$4</f>
        <v>1.069677547366011E-2</v>
      </c>
      <c r="DR40" s="110"/>
      <c r="DS40" s="113"/>
      <c r="DT40" s="110"/>
      <c r="DV40" s="62">
        <f>Obsv_GC!B43</f>
        <v>64</v>
      </c>
      <c r="DW40" s="57">
        <f t="shared" si="38"/>
        <v>65</v>
      </c>
      <c r="DX40" s="125">
        <f t="shared" ref="DX40:DX71" si="56">SUMIFS(EP:EP,$EO:$EO,"&gt;="&amp;$DV40,$EO:$EO,"&lt;"&amp;$DV41)</f>
        <v>1304.75</v>
      </c>
      <c r="DY40" s="125">
        <f t="shared" ref="DY40:DY71" si="57">SUMIFS(EQ:EQ,$EO:$EO,"&gt;="&amp;$DV40,$EO:$EO,"&lt;"&amp;$DV41)</f>
        <v>757.95</v>
      </c>
      <c r="DZ40" s="125">
        <f t="shared" ref="DZ40:DZ71" si="58">SUMIFS(ER:ER,$EO:$EO,"&gt;="&amp;$DV40,$EO:$EO,"&lt;"&amp;$DV41)</f>
        <v>194.91000000000003</v>
      </c>
      <c r="EA40" s="125">
        <f t="shared" ref="EA40:EA71" si="59">SUMIFS(ES:ES,$EO:$EO,"&gt;="&amp;$DV40,$EO:$EO,"&lt;"&amp;$DV41)</f>
        <v>175.38</v>
      </c>
      <c r="EB40" s="125">
        <f t="shared" ref="EB40:EB71" si="60">SUMIFS(ET:ET,$EO:$EO,"&gt;="&amp;$DV40,$EO:$EO,"&lt;"&amp;$DV41)</f>
        <v>1729.25</v>
      </c>
      <c r="EC40" s="125">
        <f t="shared" ref="EC40:EC71" si="61">SUMIFS(EU:EU,$EO:$EO,"&gt;="&amp;$DV40,$EO:$EO,"&lt;"&amp;$DV41)</f>
        <v>1003.51</v>
      </c>
      <c r="ED40" s="125">
        <f t="shared" ref="ED40:ED71" si="62">SUMIFS(EV:EV,$EO:$EO,"&gt;="&amp;$DV40,$EO:$EO,"&lt;"&amp;$DV41)</f>
        <v>225.51</v>
      </c>
      <c r="EE40" s="125">
        <f t="shared" si="39"/>
        <v>174.67000000000002</v>
      </c>
      <c r="EF40" s="125"/>
      <c r="EG40" s="106"/>
      <c r="EH40" s="2"/>
      <c r="EJ40" s="64">
        <f t="shared" si="40"/>
        <v>32</v>
      </c>
      <c r="EK40" s="57">
        <f t="shared" si="41"/>
        <v>32.5</v>
      </c>
      <c r="EL40" s="2"/>
      <c r="EM40" s="2"/>
      <c r="EO40" s="33">
        <v>32</v>
      </c>
      <c r="EP40" s="33">
        <v>707.1</v>
      </c>
      <c r="EQ40" s="33">
        <v>912.13</v>
      </c>
      <c r="ER40" s="33">
        <v>118.53</v>
      </c>
      <c r="ES40" s="33">
        <v>68.180000000000007</v>
      </c>
      <c r="ET40" s="33">
        <v>1022.28</v>
      </c>
      <c r="EU40" s="33">
        <v>1695.27</v>
      </c>
      <c r="EV40" s="33">
        <v>135.22999999999999</v>
      </c>
      <c r="EW40" s="33">
        <v>55.92</v>
      </c>
      <c r="EX40" s="33">
        <v>951.7</v>
      </c>
      <c r="EY40" s="33">
        <v>156.13999999999999</v>
      </c>
    </row>
    <row r="41" spans="93:155" x14ac:dyDescent="0.45">
      <c r="CO41" s="65">
        <f t="shared" si="36"/>
        <v>66</v>
      </c>
      <c r="CP41" s="121">
        <f t="shared" si="42"/>
        <v>1.5485981323242894E-2</v>
      </c>
      <c r="CQ41" s="137">
        <f>VLOOKUP($CO41,  Obsv_GC!$B$10:$J$211, CQ$5, FALSE)</f>
        <v>1.4873000000000001E-2</v>
      </c>
      <c r="CR41" s="121">
        <f t="shared" si="43"/>
        <v>1.6390327242074849E-2</v>
      </c>
      <c r="CS41" s="137">
        <f>VLOOKUP($CO41,  Obsv_GC!$B$10:$J$211, CS$5, FALSE)</f>
        <v>1.5764299999999998E-2</v>
      </c>
      <c r="CT41" s="121">
        <f t="shared" si="44"/>
        <v>8.827408346280206E-3</v>
      </c>
      <c r="CU41" s="137">
        <f>VLOOKUP($CO41,  Obsv_GC!$B$10:$J$211, CU$5, FALSE)</f>
        <v>8.5565999999999993E-3</v>
      </c>
      <c r="CV41" s="121">
        <f t="shared" si="45"/>
        <v>1.6090880944322129E-2</v>
      </c>
      <c r="CW41" s="137">
        <f>VLOOKUP($CO41,  Obsv_GC!$B$10:$J$211, CW$5, FALSE)</f>
        <v>1.5763099999999999E-2</v>
      </c>
      <c r="CX41" s="121">
        <f t="shared" si="46"/>
        <v>1.5478298376207266E-2</v>
      </c>
      <c r="CY41" s="137">
        <f>VLOOKUP($CO41,  Obsv_GC!$B$10:$J$211, CY$5, FALSE)</f>
        <v>1.5425100000000001E-2</v>
      </c>
      <c r="CZ41" s="121">
        <f t="shared" si="47"/>
        <v>8.598083680665709E-3</v>
      </c>
      <c r="DA41" s="137">
        <f>VLOOKUP($CO41,  Obsv_GC!$B$10:$J$211, DA$5, FALSE)</f>
        <v>1.5425100000000001E-2</v>
      </c>
      <c r="DB41" s="121"/>
      <c r="DC41" s="137"/>
      <c r="DD41" s="121"/>
      <c r="DE41" s="137"/>
      <c r="DF41" s="121"/>
      <c r="DG41" s="137"/>
      <c r="DI41" s="64">
        <f t="shared" si="37"/>
        <v>66</v>
      </c>
      <c r="DJ41" s="119">
        <f t="shared" si="48"/>
        <v>1.5485981323242894E-2</v>
      </c>
      <c r="DK41" s="119">
        <f t="shared" si="49"/>
        <v>1.2230535699077054E-2</v>
      </c>
      <c r="DL41" s="119">
        <f t="shared" si="50"/>
        <v>1.6390327242074849E-2</v>
      </c>
      <c r="DM41" s="119">
        <f t="shared" si="51"/>
        <v>8.827408346280206E-3</v>
      </c>
      <c r="DN41" s="119">
        <f t="shared" si="52"/>
        <v>1.6090880944322129E-2</v>
      </c>
      <c r="DO41" s="119">
        <f t="shared" si="53"/>
        <v>9.5334663856105704E-3</v>
      </c>
      <c r="DP41" s="119">
        <f t="shared" si="54"/>
        <v>1.5478298376207266E-2</v>
      </c>
      <c r="DQ41" s="110">
        <f t="shared" si="55"/>
        <v>8.598083680665709E-3</v>
      </c>
      <c r="DR41" s="110"/>
      <c r="DS41" s="113"/>
      <c r="DT41" s="110"/>
      <c r="DV41" s="62">
        <f>Obsv_GC!B44</f>
        <v>66</v>
      </c>
      <c r="DW41" s="57">
        <f t="shared" si="38"/>
        <v>67</v>
      </c>
      <c r="DX41" s="125">
        <f t="shared" si="56"/>
        <v>1170.97</v>
      </c>
      <c r="DY41" s="125">
        <f t="shared" si="57"/>
        <v>924.81</v>
      </c>
      <c r="DZ41" s="125">
        <f t="shared" si="58"/>
        <v>174.22</v>
      </c>
      <c r="EA41" s="125">
        <f t="shared" si="59"/>
        <v>96.25</v>
      </c>
      <c r="EB41" s="125">
        <f t="shared" si="60"/>
        <v>1561.21</v>
      </c>
      <c r="EC41" s="125">
        <f t="shared" si="61"/>
        <v>924.98</v>
      </c>
      <c r="ED41" s="125">
        <f t="shared" si="62"/>
        <v>225.36</v>
      </c>
      <c r="EE41" s="125">
        <f t="shared" si="39"/>
        <v>140.4</v>
      </c>
      <c r="EF41" s="125"/>
      <c r="EG41" s="106"/>
      <c r="EH41" s="2"/>
      <c r="EJ41" s="64">
        <f t="shared" si="40"/>
        <v>33</v>
      </c>
      <c r="EK41" s="57">
        <f t="shared" si="41"/>
        <v>33.5</v>
      </c>
      <c r="EL41" s="2"/>
      <c r="EM41" s="2"/>
      <c r="EO41" s="33">
        <v>33</v>
      </c>
      <c r="EP41" s="33">
        <v>590.41</v>
      </c>
      <c r="EQ41" s="33">
        <v>1349.64</v>
      </c>
      <c r="ER41" s="33">
        <v>121.97</v>
      </c>
      <c r="ES41" s="33">
        <v>37.47</v>
      </c>
      <c r="ET41" s="33">
        <v>873.3</v>
      </c>
      <c r="EU41" s="33">
        <v>1796.85</v>
      </c>
      <c r="EV41" s="33">
        <v>149.22999999999999</v>
      </c>
      <c r="EW41" s="33">
        <v>44.32</v>
      </c>
      <c r="EX41" s="33">
        <v>896.89</v>
      </c>
      <c r="EY41" s="33">
        <v>132.5</v>
      </c>
    </row>
    <row r="42" spans="93:155" x14ac:dyDescent="0.45">
      <c r="CO42" s="65">
        <f t="shared" si="36"/>
        <v>68</v>
      </c>
      <c r="CP42" s="121">
        <f t="shared" si="42"/>
        <v>1.5580671730575634E-2</v>
      </c>
      <c r="CQ42" s="137">
        <f>VLOOKUP($CO42,  Obsv_GC!$B$10:$J$211, CQ$5, FALSE)</f>
        <v>1.3903499999999999E-2</v>
      </c>
      <c r="CR42" s="121">
        <f t="shared" si="43"/>
        <v>1.6555905108829826E-2</v>
      </c>
      <c r="CS42" s="137">
        <f>VLOOKUP($CO42,  Obsv_GC!$B$10:$J$211, CS$5, FALSE)</f>
        <v>1.50165E-2</v>
      </c>
      <c r="CT42" s="121">
        <f t="shared" si="44"/>
        <v>1.0708448815705733E-2</v>
      </c>
      <c r="CU42" s="137">
        <f>VLOOKUP($CO42,  Obsv_GC!$B$10:$J$211, CU$5, FALSE)</f>
        <v>8.1204999999999992E-3</v>
      </c>
      <c r="CV42" s="121">
        <f t="shared" si="45"/>
        <v>1.6149319780195785E-2</v>
      </c>
      <c r="CW42" s="137">
        <f>VLOOKUP($CO42,  Obsv_GC!$B$10:$J$211, CW$5, FALSE)</f>
        <v>1.42136E-2</v>
      </c>
      <c r="CX42" s="121">
        <f t="shared" si="46"/>
        <v>1.5318268045995323E-2</v>
      </c>
      <c r="CY42" s="137">
        <f>VLOOKUP($CO42,  Obsv_GC!$B$10:$J$211, CY$5, FALSE)</f>
        <v>1.4715900000000001E-2</v>
      </c>
      <c r="CZ42" s="121">
        <f t="shared" si="47"/>
        <v>7.8307475801048729E-3</v>
      </c>
      <c r="DA42" s="137">
        <f>VLOOKUP($CO42,  Obsv_GC!$B$10:$J$211, DA$5, FALSE)</f>
        <v>1.4715900000000001E-2</v>
      </c>
      <c r="DB42" s="121"/>
      <c r="DC42" s="137"/>
      <c r="DD42" s="121"/>
      <c r="DE42" s="137"/>
      <c r="DF42" s="121"/>
      <c r="DG42" s="137"/>
      <c r="DI42" s="64">
        <f t="shared" si="37"/>
        <v>68</v>
      </c>
      <c r="DJ42" s="119">
        <f t="shared" si="48"/>
        <v>1.5580671730575634E-2</v>
      </c>
      <c r="DK42" s="119">
        <f t="shared" si="49"/>
        <v>1.0288985601239118E-2</v>
      </c>
      <c r="DL42" s="119">
        <f t="shared" si="50"/>
        <v>1.6555905108829826E-2</v>
      </c>
      <c r="DM42" s="119">
        <f t="shared" si="51"/>
        <v>1.0708448815705733E-2</v>
      </c>
      <c r="DN42" s="119">
        <f t="shared" si="52"/>
        <v>1.6149319780195785E-2</v>
      </c>
      <c r="DO42" s="119">
        <f t="shared" si="53"/>
        <v>8.3060446988039768E-3</v>
      </c>
      <c r="DP42" s="119">
        <f t="shared" si="54"/>
        <v>1.5318268045995323E-2</v>
      </c>
      <c r="DQ42" s="110">
        <f t="shared" si="55"/>
        <v>7.8307475801048729E-3</v>
      </c>
      <c r="DR42" s="110"/>
      <c r="DS42" s="113"/>
      <c r="DT42" s="110"/>
      <c r="DV42" s="62">
        <f>Obsv_GC!B45</f>
        <v>68</v>
      </c>
      <c r="DW42" s="57">
        <f t="shared" si="38"/>
        <v>69</v>
      </c>
      <c r="DX42" s="125">
        <f t="shared" si="56"/>
        <v>1178.1300000000001</v>
      </c>
      <c r="DY42" s="125">
        <f t="shared" si="57"/>
        <v>778</v>
      </c>
      <c r="DZ42" s="125">
        <f t="shared" si="58"/>
        <v>175.98000000000002</v>
      </c>
      <c r="EA42" s="125">
        <f t="shared" si="59"/>
        <v>116.76</v>
      </c>
      <c r="EB42" s="125">
        <f t="shared" si="60"/>
        <v>1566.88</v>
      </c>
      <c r="EC42" s="125">
        <f t="shared" si="61"/>
        <v>805.89</v>
      </c>
      <c r="ED42" s="125">
        <f t="shared" si="62"/>
        <v>223.02999999999997</v>
      </c>
      <c r="EE42" s="125">
        <f t="shared" si="39"/>
        <v>127.86999999999999</v>
      </c>
      <c r="EF42" s="125"/>
      <c r="EG42" s="106"/>
      <c r="EH42" s="2"/>
      <c r="EJ42" s="64">
        <f t="shared" si="40"/>
        <v>34</v>
      </c>
      <c r="EK42" s="57">
        <f t="shared" si="41"/>
        <v>34.5</v>
      </c>
      <c r="EL42" s="2"/>
      <c r="EM42" s="2"/>
      <c r="EO42" s="33">
        <v>34</v>
      </c>
      <c r="EP42" s="33">
        <v>818.11</v>
      </c>
      <c r="EQ42" s="33">
        <v>1040.44</v>
      </c>
      <c r="ER42" s="33">
        <v>97.3</v>
      </c>
      <c r="ES42" s="33">
        <v>62.29</v>
      </c>
      <c r="ET42" s="33">
        <v>1526.78</v>
      </c>
      <c r="EU42" s="33">
        <v>2051.9499999999998</v>
      </c>
      <c r="EV42" s="33">
        <v>109.79</v>
      </c>
      <c r="EW42" s="33">
        <v>49.99</v>
      </c>
      <c r="EX42" s="33">
        <v>893.07</v>
      </c>
      <c r="EY42" s="33">
        <v>132.41</v>
      </c>
    </row>
    <row r="43" spans="93:155" x14ac:dyDescent="0.45">
      <c r="CO43" s="65">
        <f t="shared" si="36"/>
        <v>70</v>
      </c>
      <c r="CP43" s="121">
        <f t="shared" si="42"/>
        <v>1.5371056792555529E-2</v>
      </c>
      <c r="CQ43" s="137">
        <f>VLOOKUP($CO43,  Obsv_GC!$B$10:$J$211, CQ$5, FALSE)</f>
        <v>1.2933800000000001E-2</v>
      </c>
      <c r="CR43" s="121">
        <f t="shared" si="43"/>
        <v>1.3385465273805588E-2</v>
      </c>
      <c r="CS43" s="137">
        <f>VLOOKUP($CO43,  Obsv_GC!$B$10:$J$211, CS$5, FALSE)</f>
        <v>1.4246E-2</v>
      </c>
      <c r="CT43" s="121">
        <f t="shared" si="44"/>
        <v>1.3222311286059399E-2</v>
      </c>
      <c r="CU43" s="137">
        <f>VLOOKUP($CO43,  Obsv_GC!$B$10:$J$211, CU$5, FALSE)</f>
        <v>7.7298000000000002E-3</v>
      </c>
      <c r="CV43" s="121">
        <f t="shared" si="45"/>
        <v>1.6399668867210077E-2</v>
      </c>
      <c r="CW43" s="137">
        <f>VLOOKUP($CO43,  Obsv_GC!$B$10:$J$211, CW$5, FALSE)</f>
        <v>1.27625E-2</v>
      </c>
      <c r="CX43" s="121">
        <f t="shared" si="46"/>
        <v>1.463693719805436E-2</v>
      </c>
      <c r="CY43" s="137">
        <f>VLOOKUP($CO43,  Obsv_GC!$B$10:$J$211, CY$5, FALSE)</f>
        <v>1.39747E-2</v>
      </c>
      <c r="CZ43" s="121">
        <f t="shared" si="47"/>
        <v>1.1298763811131219E-2</v>
      </c>
      <c r="DA43" s="137">
        <f>VLOOKUP($CO43,  Obsv_GC!$B$10:$J$211, DA$5, FALSE)</f>
        <v>1.39747E-2</v>
      </c>
      <c r="DB43" s="121"/>
      <c r="DC43" s="137"/>
      <c r="DD43" s="121"/>
      <c r="DE43" s="137"/>
      <c r="DF43" s="121"/>
      <c r="DG43" s="137"/>
      <c r="DI43" s="64">
        <f t="shared" si="37"/>
        <v>70</v>
      </c>
      <c r="DJ43" s="119">
        <f t="shared" si="48"/>
        <v>1.5371056792555529E-2</v>
      </c>
      <c r="DK43" s="119">
        <f t="shared" si="49"/>
        <v>7.8509721107655576E-3</v>
      </c>
      <c r="DL43" s="119">
        <f t="shared" si="50"/>
        <v>1.3385465273805588E-2</v>
      </c>
      <c r="DM43" s="119">
        <f t="shared" si="51"/>
        <v>1.3222311286059399E-2</v>
      </c>
      <c r="DN43" s="119">
        <f t="shared" si="52"/>
        <v>1.6399668867210077E-2</v>
      </c>
      <c r="DO43" s="119">
        <f t="shared" si="53"/>
        <v>5.2103323984493844E-3</v>
      </c>
      <c r="DP43" s="119">
        <f t="shared" si="54"/>
        <v>1.463693719805436E-2</v>
      </c>
      <c r="DQ43" s="110">
        <f t="shared" si="55"/>
        <v>1.1298763811131219E-2</v>
      </c>
      <c r="DR43" s="110"/>
      <c r="DS43" s="113"/>
      <c r="DT43" s="110"/>
      <c r="DV43" s="62">
        <f>Obsv_GC!B46</f>
        <v>70</v>
      </c>
      <c r="DW43" s="57">
        <f t="shared" si="38"/>
        <v>71</v>
      </c>
      <c r="DX43" s="125">
        <f t="shared" si="56"/>
        <v>1162.28</v>
      </c>
      <c r="DY43" s="125">
        <f t="shared" si="57"/>
        <v>593.65000000000009</v>
      </c>
      <c r="DZ43" s="125">
        <f t="shared" si="58"/>
        <v>142.28</v>
      </c>
      <c r="EA43" s="125">
        <f t="shared" si="59"/>
        <v>144.16999999999999</v>
      </c>
      <c r="EB43" s="125">
        <f t="shared" si="60"/>
        <v>1591.17</v>
      </c>
      <c r="EC43" s="125">
        <f t="shared" si="61"/>
        <v>505.53</v>
      </c>
      <c r="ED43" s="125">
        <f t="shared" si="62"/>
        <v>213.11</v>
      </c>
      <c r="EE43" s="125">
        <f t="shared" si="39"/>
        <v>184.5</v>
      </c>
      <c r="EF43" s="125"/>
      <c r="EG43" s="106"/>
      <c r="EH43" s="2"/>
      <c r="EJ43" s="64">
        <f t="shared" si="40"/>
        <v>35</v>
      </c>
      <c r="EK43" s="57">
        <f t="shared" si="41"/>
        <v>35.5</v>
      </c>
      <c r="EL43" s="2"/>
      <c r="EM43" s="2"/>
      <c r="EO43" s="33">
        <v>35</v>
      </c>
      <c r="EP43" s="33">
        <v>815.82</v>
      </c>
      <c r="EQ43" s="33">
        <v>846.96</v>
      </c>
      <c r="ER43" s="33">
        <v>141.22</v>
      </c>
      <c r="ES43" s="33">
        <v>57.98</v>
      </c>
      <c r="ET43" s="33">
        <v>1455.52</v>
      </c>
      <c r="EU43" s="33">
        <v>1820.56</v>
      </c>
      <c r="EV43" s="33">
        <v>119.84</v>
      </c>
      <c r="EW43" s="33">
        <v>63.06</v>
      </c>
      <c r="EX43" s="33">
        <v>839.58</v>
      </c>
      <c r="EY43" s="33">
        <v>120.12</v>
      </c>
    </row>
    <row r="44" spans="93:155" x14ac:dyDescent="0.45">
      <c r="CO44" s="65">
        <f t="shared" si="36"/>
        <v>72</v>
      </c>
      <c r="CP44" s="121">
        <f t="shared" si="42"/>
        <v>1.3095048538091196E-2</v>
      </c>
      <c r="CQ44" s="137">
        <f>VLOOKUP($CO44,  Obsv_GC!$B$10:$J$211, CQ$5, FALSE)</f>
        <v>1.2561599999999999E-2</v>
      </c>
      <c r="CR44" s="121">
        <f t="shared" si="43"/>
        <v>1.4979152241322222E-2</v>
      </c>
      <c r="CS44" s="137">
        <f>VLOOKUP($CO44,  Obsv_GC!$B$10:$J$211, CS$5, FALSE)</f>
        <v>1.3476699999999999E-2</v>
      </c>
      <c r="CT44" s="121">
        <f t="shared" si="44"/>
        <v>9.8601004811281548E-3</v>
      </c>
      <c r="CU44" s="137">
        <f>VLOOKUP($CO44,  Obsv_GC!$B$10:$J$211, CU$5, FALSE)</f>
        <v>7.3439000000000004E-3</v>
      </c>
      <c r="CV44" s="121">
        <f t="shared" si="45"/>
        <v>1.1002270353927037E-2</v>
      </c>
      <c r="CW44" s="137">
        <f>VLOOKUP($CO44,  Obsv_GC!$B$10:$J$211, CW$5, FALSE)</f>
        <v>1.13118E-2</v>
      </c>
      <c r="CX44" s="121">
        <f t="shared" si="46"/>
        <v>1.433542082482242E-2</v>
      </c>
      <c r="CY44" s="137">
        <f>VLOOKUP($CO44,  Obsv_GC!$B$10:$J$211, CY$5, FALSE)</f>
        <v>1.32277E-2</v>
      </c>
      <c r="CZ44" s="121">
        <f t="shared" si="47"/>
        <v>1.2354539898415241E-2</v>
      </c>
      <c r="DA44" s="137">
        <f>VLOOKUP($CO44,  Obsv_GC!$B$10:$J$211, DA$5, FALSE)</f>
        <v>1.32277E-2</v>
      </c>
      <c r="DB44" s="121"/>
      <c r="DC44" s="137"/>
      <c r="DD44" s="121"/>
      <c r="DE44" s="137"/>
      <c r="DF44" s="121"/>
      <c r="DG44" s="137"/>
      <c r="DI44" s="64">
        <f t="shared" si="37"/>
        <v>72</v>
      </c>
      <c r="DJ44" s="119">
        <f t="shared" si="48"/>
        <v>1.3095048538091196E-2</v>
      </c>
      <c r="DK44" s="119">
        <f t="shared" si="49"/>
        <v>7.7039110312208522E-3</v>
      </c>
      <c r="DL44" s="119">
        <f t="shared" si="50"/>
        <v>1.4979152241322222E-2</v>
      </c>
      <c r="DM44" s="119">
        <f t="shared" si="51"/>
        <v>9.8601004811281548E-3</v>
      </c>
      <c r="DN44" s="119">
        <f t="shared" si="52"/>
        <v>1.1002270353927037E-2</v>
      </c>
      <c r="DO44" s="119">
        <f t="shared" si="53"/>
        <v>3.7248316198833058E-3</v>
      </c>
      <c r="DP44" s="119">
        <f t="shared" si="54"/>
        <v>1.433542082482242E-2</v>
      </c>
      <c r="DQ44" s="110">
        <f t="shared" si="55"/>
        <v>1.2354539898415241E-2</v>
      </c>
      <c r="DR44" s="110"/>
      <c r="DS44" s="113"/>
      <c r="DT44" s="110"/>
      <c r="DV44" s="62">
        <f>Obsv_GC!B47</f>
        <v>72</v>
      </c>
      <c r="DW44" s="57">
        <f t="shared" si="38"/>
        <v>73</v>
      </c>
      <c r="DX44" s="125">
        <f t="shared" si="56"/>
        <v>990.18000000000006</v>
      </c>
      <c r="DY44" s="125">
        <f t="shared" si="57"/>
        <v>582.53</v>
      </c>
      <c r="DZ44" s="125">
        <f t="shared" si="58"/>
        <v>159.22</v>
      </c>
      <c r="EA44" s="125">
        <f t="shared" si="59"/>
        <v>107.51</v>
      </c>
      <c r="EB44" s="125">
        <f t="shared" si="60"/>
        <v>1067.49</v>
      </c>
      <c r="EC44" s="125">
        <f t="shared" si="61"/>
        <v>361.4</v>
      </c>
      <c r="ED44" s="125">
        <f t="shared" si="62"/>
        <v>208.72</v>
      </c>
      <c r="EE44" s="125">
        <f t="shared" si="39"/>
        <v>201.73999999999998</v>
      </c>
      <c r="EF44" s="125"/>
      <c r="EG44" s="106"/>
      <c r="EH44" s="2"/>
      <c r="EJ44" s="64">
        <f t="shared" si="40"/>
        <v>36</v>
      </c>
      <c r="EK44" s="57">
        <f t="shared" si="41"/>
        <v>36.5</v>
      </c>
      <c r="EL44" s="2"/>
      <c r="EM44" s="2"/>
      <c r="EO44" s="33">
        <v>36</v>
      </c>
      <c r="EP44" s="33">
        <v>674.1</v>
      </c>
      <c r="EQ44" s="33">
        <v>949.22</v>
      </c>
      <c r="ER44" s="33">
        <v>125.21</v>
      </c>
      <c r="ES44" s="33">
        <v>43.55</v>
      </c>
      <c r="ET44" s="33">
        <v>1290.8</v>
      </c>
      <c r="EU44" s="33">
        <v>2019.15</v>
      </c>
      <c r="EV44" s="33">
        <v>158.41999999999999</v>
      </c>
      <c r="EW44" s="33">
        <v>39.200000000000003</v>
      </c>
      <c r="EX44" s="33">
        <v>786.26</v>
      </c>
      <c r="EY44" s="33">
        <v>108.13</v>
      </c>
    </row>
    <row r="45" spans="93:155" x14ac:dyDescent="0.45">
      <c r="CO45" s="65">
        <f t="shared" si="36"/>
        <v>74</v>
      </c>
      <c r="CP45" s="121">
        <f t="shared" si="42"/>
        <v>1.1922791875245649E-2</v>
      </c>
      <c r="CQ45" s="137">
        <f>VLOOKUP($CO45,  Obsv_GC!$B$10:$J$211, CQ$5, FALSE)</f>
        <v>1.1891199999999999E-2</v>
      </c>
      <c r="CR45" s="121">
        <f t="shared" si="43"/>
        <v>1.4948106391305662E-2</v>
      </c>
      <c r="CS45" s="137">
        <f>VLOOKUP($CO45,  Obsv_GC!$B$10:$J$211, CS$5, FALSE)</f>
        <v>1.27346E-2</v>
      </c>
      <c r="CT45" s="121">
        <f t="shared" si="44"/>
        <v>1.1721881150525434E-2</v>
      </c>
      <c r="CU45" s="137">
        <f>VLOOKUP($CO45,  Obsv_GC!$B$10:$J$211, CU$5, FALSE)</f>
        <v>6.9673000000000001E-3</v>
      </c>
      <c r="CV45" s="121">
        <f t="shared" si="45"/>
        <v>9.1080069244351917E-3</v>
      </c>
      <c r="CW45" s="137">
        <f>VLOOKUP($CO45,  Obsv_GC!$B$10:$J$211, CW$5, FALSE)</f>
        <v>1.01574E-2</v>
      </c>
      <c r="CX45" s="121">
        <f t="shared" si="46"/>
        <v>1.4180198272771354E-2</v>
      </c>
      <c r="CY45" s="137">
        <f>VLOOKUP($CO45,  Obsv_GC!$B$10:$J$211, CY$5, FALSE)</f>
        <v>1.2501999999999999E-2</v>
      </c>
      <c r="CZ45" s="121">
        <f t="shared" si="47"/>
        <v>9.1847620400729562E-3</v>
      </c>
      <c r="DA45" s="137">
        <f>VLOOKUP($CO45,  Obsv_GC!$B$10:$J$211, DA$5, FALSE)</f>
        <v>1.2501999999999999E-2</v>
      </c>
      <c r="DB45" s="121"/>
      <c r="DC45" s="137"/>
      <c r="DD45" s="121"/>
      <c r="DE45" s="137"/>
      <c r="DF45" s="121"/>
      <c r="DG45" s="137"/>
      <c r="DI45" s="64">
        <f t="shared" si="37"/>
        <v>74</v>
      </c>
      <c r="DJ45" s="119">
        <f t="shared" si="48"/>
        <v>1.1922791875245649E-2</v>
      </c>
      <c r="DK45" s="119">
        <f t="shared" si="49"/>
        <v>7.7857732688451078E-3</v>
      </c>
      <c r="DL45" s="119">
        <f t="shared" si="50"/>
        <v>1.4948106391305662E-2</v>
      </c>
      <c r="DM45" s="119">
        <f t="shared" si="51"/>
        <v>1.1721881150525434E-2</v>
      </c>
      <c r="DN45" s="119">
        <f t="shared" si="52"/>
        <v>9.1080069244351917E-3</v>
      </c>
      <c r="DO45" s="119">
        <f t="shared" si="53"/>
        <v>3.8042960686638823E-3</v>
      </c>
      <c r="DP45" s="119">
        <f t="shared" si="54"/>
        <v>1.4180198272771354E-2</v>
      </c>
      <c r="DQ45" s="110">
        <f t="shared" si="55"/>
        <v>9.1847620400729562E-3</v>
      </c>
      <c r="DR45" s="110"/>
      <c r="DS45" s="113"/>
      <c r="DT45" s="110"/>
      <c r="DV45" s="62">
        <f>Obsv_GC!B48</f>
        <v>74</v>
      </c>
      <c r="DW45" s="57">
        <f t="shared" si="38"/>
        <v>75</v>
      </c>
      <c r="DX45" s="125">
        <f t="shared" si="56"/>
        <v>901.54</v>
      </c>
      <c r="DY45" s="125">
        <f t="shared" si="57"/>
        <v>588.72</v>
      </c>
      <c r="DZ45" s="125">
        <f t="shared" si="58"/>
        <v>158.88999999999999</v>
      </c>
      <c r="EA45" s="125">
        <f t="shared" si="59"/>
        <v>127.81</v>
      </c>
      <c r="EB45" s="125">
        <f t="shared" si="60"/>
        <v>883.7</v>
      </c>
      <c r="EC45" s="125">
        <f t="shared" si="61"/>
        <v>369.11</v>
      </c>
      <c r="ED45" s="125">
        <f t="shared" si="62"/>
        <v>206.46</v>
      </c>
      <c r="EE45" s="125">
        <f t="shared" si="39"/>
        <v>149.98000000000002</v>
      </c>
      <c r="EF45" s="125"/>
      <c r="EG45" s="106"/>
      <c r="EH45" s="2"/>
      <c r="EJ45" s="64">
        <f t="shared" si="40"/>
        <v>37</v>
      </c>
      <c r="EK45" s="57">
        <f t="shared" si="41"/>
        <v>37.5</v>
      </c>
      <c r="EL45" s="2"/>
      <c r="EM45" s="2"/>
      <c r="EO45" s="33">
        <v>37</v>
      </c>
      <c r="EP45" s="33">
        <v>810.93</v>
      </c>
      <c r="EQ45" s="33">
        <v>1283.02</v>
      </c>
      <c r="ER45" s="33">
        <v>170.01</v>
      </c>
      <c r="ES45" s="33">
        <v>64.989999999999995</v>
      </c>
      <c r="ET45" s="33">
        <v>1468.42</v>
      </c>
      <c r="EU45" s="33">
        <v>2315.2199999999998</v>
      </c>
      <c r="EV45" s="33">
        <v>175.71</v>
      </c>
      <c r="EW45" s="33">
        <v>77.16</v>
      </c>
      <c r="EX45" s="33">
        <v>782.24</v>
      </c>
      <c r="EY45" s="33">
        <v>98.64</v>
      </c>
    </row>
    <row r="46" spans="93:155" x14ac:dyDescent="0.45">
      <c r="CO46" s="65">
        <f t="shared" si="36"/>
        <v>76</v>
      </c>
      <c r="CP46" s="121">
        <f t="shared" si="42"/>
        <v>9.37884679779789E-3</v>
      </c>
      <c r="CQ46" s="137">
        <f>VLOOKUP($CO46,  Obsv_GC!$B$10:$J$211, CQ$5, FALSE)</f>
        <v>1.1420899999999999E-2</v>
      </c>
      <c r="CR46" s="121">
        <f t="shared" si="43"/>
        <v>1.0065440888701574E-2</v>
      </c>
      <c r="CS46" s="137">
        <f>VLOOKUP($CO46,  Obsv_GC!$B$10:$J$211, CS$5, FALSE)</f>
        <v>1.19994E-2</v>
      </c>
      <c r="CT46" s="121">
        <f t="shared" si="44"/>
        <v>1.2787590085421808E-2</v>
      </c>
      <c r="CU46" s="137">
        <f>VLOOKUP($CO46,  Obsv_GC!$B$10:$J$211, CU$5, FALSE)</f>
        <v>6.6008000000000004E-3</v>
      </c>
      <c r="CV46" s="121">
        <f t="shared" si="45"/>
        <v>7.7805074428608416E-3</v>
      </c>
      <c r="CW46" s="137">
        <f>VLOOKUP($CO46,  Obsv_GC!$B$10:$J$211, CW$5, FALSE)</f>
        <v>9.2016000000000008E-3</v>
      </c>
      <c r="CX46" s="121">
        <f t="shared" si="46"/>
        <v>1.1795540304977974E-2</v>
      </c>
      <c r="CY46" s="137">
        <f>VLOOKUP($CO46,  Obsv_GC!$B$10:$J$211, CY$5, FALSE)</f>
        <v>1.17792E-2</v>
      </c>
      <c r="CZ46" s="121">
        <f t="shared" si="47"/>
        <v>9.0396234480275301E-3</v>
      </c>
      <c r="DA46" s="137">
        <f>VLOOKUP($CO46,  Obsv_GC!$B$10:$J$211, DA$5, FALSE)</f>
        <v>1.17792E-2</v>
      </c>
      <c r="DB46" s="121"/>
      <c r="DC46" s="137"/>
      <c r="DD46" s="121"/>
      <c r="DE46" s="137"/>
      <c r="DF46" s="121"/>
      <c r="DG46" s="137"/>
      <c r="DI46" s="64">
        <f t="shared" si="37"/>
        <v>76</v>
      </c>
      <c r="DJ46" s="119">
        <f t="shared" si="48"/>
        <v>9.37884679779789E-3</v>
      </c>
      <c r="DK46" s="119">
        <f t="shared" si="49"/>
        <v>7.1673761393927417E-3</v>
      </c>
      <c r="DL46" s="119">
        <f t="shared" si="50"/>
        <v>1.0065440888701574E-2</v>
      </c>
      <c r="DM46" s="119">
        <f t="shared" si="51"/>
        <v>1.2787590085421808E-2</v>
      </c>
      <c r="DN46" s="119">
        <f t="shared" si="52"/>
        <v>7.7805074428608416E-3</v>
      </c>
      <c r="DO46" s="119">
        <f t="shared" si="53"/>
        <v>3.7159678811088184E-3</v>
      </c>
      <c r="DP46" s="119">
        <f t="shared" si="54"/>
        <v>1.1795540304977974E-2</v>
      </c>
      <c r="DQ46" s="110">
        <f t="shared" si="55"/>
        <v>9.0396234480275301E-3</v>
      </c>
      <c r="DR46" s="110"/>
      <c r="DS46" s="113"/>
      <c r="DT46" s="110"/>
      <c r="DV46" s="62">
        <f>Obsv_GC!B49</f>
        <v>76</v>
      </c>
      <c r="DW46" s="57">
        <f t="shared" si="38"/>
        <v>77</v>
      </c>
      <c r="DX46" s="125">
        <f t="shared" si="56"/>
        <v>709.18000000000006</v>
      </c>
      <c r="DY46" s="125">
        <f t="shared" si="57"/>
        <v>541.96</v>
      </c>
      <c r="DZ46" s="125">
        <f t="shared" si="58"/>
        <v>106.99000000000001</v>
      </c>
      <c r="EA46" s="125">
        <f t="shared" si="59"/>
        <v>139.43</v>
      </c>
      <c r="EB46" s="125">
        <f t="shared" si="60"/>
        <v>754.9</v>
      </c>
      <c r="EC46" s="125">
        <f t="shared" si="61"/>
        <v>360.53999999999996</v>
      </c>
      <c r="ED46" s="125">
        <f t="shared" si="62"/>
        <v>171.74</v>
      </c>
      <c r="EE46" s="125">
        <f t="shared" si="39"/>
        <v>147.61000000000001</v>
      </c>
      <c r="EF46" s="125"/>
      <c r="EG46" s="106"/>
      <c r="EH46" s="2"/>
      <c r="EJ46" s="64">
        <f t="shared" si="40"/>
        <v>38</v>
      </c>
      <c r="EK46" s="57">
        <f t="shared" si="41"/>
        <v>38.5</v>
      </c>
      <c r="EL46" s="2"/>
      <c r="EM46" s="2"/>
      <c r="EO46" s="33">
        <v>38</v>
      </c>
      <c r="EP46" s="33">
        <v>792.01</v>
      </c>
      <c r="EQ46" s="33">
        <v>1168.32</v>
      </c>
      <c r="ER46" s="33">
        <v>102.53</v>
      </c>
      <c r="ES46" s="33">
        <v>86.82</v>
      </c>
      <c r="ET46" s="33">
        <v>1496.1</v>
      </c>
      <c r="EU46" s="33">
        <v>2674.24</v>
      </c>
      <c r="EV46" s="33">
        <v>137.47</v>
      </c>
      <c r="EW46" s="33">
        <v>77.66</v>
      </c>
      <c r="EX46" s="33">
        <v>727.98</v>
      </c>
      <c r="EY46" s="33">
        <v>91.86</v>
      </c>
    </row>
    <row r="47" spans="93:155" x14ac:dyDescent="0.45">
      <c r="CO47" s="65">
        <f t="shared" si="36"/>
        <v>78</v>
      </c>
      <c r="CP47" s="121">
        <f t="shared" si="42"/>
        <v>1.0040886154093558E-2</v>
      </c>
      <c r="CQ47" s="137">
        <f>VLOOKUP($CO47,  Obsv_GC!$B$10:$J$211, CQ$5, FALSE)</f>
        <v>1.0742099999999999E-2</v>
      </c>
      <c r="CR47" s="121">
        <f t="shared" si="43"/>
        <v>1.0664719872354522E-2</v>
      </c>
      <c r="CS47" s="137">
        <f>VLOOKUP($CO47,  Obsv_GC!$B$10:$J$211, CS$5, FALSE)</f>
        <v>1.12897E-2</v>
      </c>
      <c r="CT47" s="121">
        <f t="shared" si="44"/>
        <v>8.8200712796027772E-3</v>
      </c>
      <c r="CU47" s="137">
        <f>VLOOKUP($CO47,  Obsv_GC!$B$10:$J$211, CU$5, FALSE)</f>
        <v>6.2693999999999996E-3</v>
      </c>
      <c r="CV47" s="121">
        <f t="shared" si="45"/>
        <v>6.7293298642446325E-3</v>
      </c>
      <c r="CW47" s="137">
        <f>VLOOKUP($CO47,  Obsv_GC!$B$10:$J$211, CW$5, FALSE)</f>
        <v>8.2471999999999997E-3</v>
      </c>
      <c r="CX47" s="121">
        <f t="shared" si="46"/>
        <v>1.001185460729381E-2</v>
      </c>
      <c r="CY47" s="137">
        <f>VLOOKUP($CO47,  Obsv_GC!$B$10:$J$211, CY$5, FALSE)</f>
        <v>1.10782E-2</v>
      </c>
      <c r="CZ47" s="121">
        <f t="shared" si="47"/>
        <v>7.4969900583126501E-3</v>
      </c>
      <c r="DA47" s="137">
        <f>VLOOKUP($CO47,  Obsv_GC!$B$10:$J$211, DA$5, FALSE)</f>
        <v>1.10782E-2</v>
      </c>
      <c r="DB47" s="121"/>
      <c r="DC47" s="137"/>
      <c r="DD47" s="121"/>
      <c r="DE47" s="137"/>
      <c r="DF47" s="121"/>
      <c r="DG47" s="137"/>
      <c r="DI47" s="64">
        <f t="shared" si="37"/>
        <v>78</v>
      </c>
      <c r="DJ47" s="119">
        <f t="shared" si="48"/>
        <v>1.0040886154093558E-2</v>
      </c>
      <c r="DK47" s="119">
        <f t="shared" si="49"/>
        <v>7.2185565690544313E-3</v>
      </c>
      <c r="DL47" s="119">
        <f t="shared" si="50"/>
        <v>1.0664719872354522E-2</v>
      </c>
      <c r="DM47" s="119">
        <f t="shared" si="51"/>
        <v>8.8200712796027772E-3</v>
      </c>
      <c r="DN47" s="119">
        <f t="shared" si="52"/>
        <v>6.7293298642446325E-3</v>
      </c>
      <c r="DO47" s="119">
        <f t="shared" si="53"/>
        <v>2.8060947892347226E-3</v>
      </c>
      <c r="DP47" s="119">
        <f t="shared" si="54"/>
        <v>1.001185460729381E-2</v>
      </c>
      <c r="DQ47" s="110">
        <f t="shared" si="55"/>
        <v>7.4969900583126501E-3</v>
      </c>
      <c r="DR47" s="110"/>
      <c r="DS47" s="113"/>
      <c r="DT47" s="110"/>
      <c r="DV47" s="62">
        <f>Obsv_GC!B50</f>
        <v>78</v>
      </c>
      <c r="DW47" s="57">
        <f t="shared" si="38"/>
        <v>79</v>
      </c>
      <c r="DX47" s="125">
        <f t="shared" si="56"/>
        <v>759.24</v>
      </c>
      <c r="DY47" s="125">
        <f t="shared" si="57"/>
        <v>545.82999999999993</v>
      </c>
      <c r="DZ47" s="125">
        <f t="shared" si="58"/>
        <v>113.36</v>
      </c>
      <c r="EA47" s="125">
        <f t="shared" si="59"/>
        <v>96.17</v>
      </c>
      <c r="EB47" s="125">
        <f t="shared" si="60"/>
        <v>652.91000000000008</v>
      </c>
      <c r="EC47" s="125">
        <f t="shared" si="61"/>
        <v>272.26</v>
      </c>
      <c r="ED47" s="125">
        <f t="shared" si="62"/>
        <v>145.76999999999998</v>
      </c>
      <c r="EE47" s="125">
        <f t="shared" si="39"/>
        <v>122.42</v>
      </c>
      <c r="EF47" s="125"/>
      <c r="EG47" s="106"/>
      <c r="EH47" s="2"/>
      <c r="EJ47" s="64">
        <f t="shared" si="40"/>
        <v>39</v>
      </c>
      <c r="EK47" s="57">
        <f t="shared" si="41"/>
        <v>39.5</v>
      </c>
      <c r="EL47" s="2"/>
      <c r="EM47" s="2"/>
      <c r="EO47" s="33">
        <v>39</v>
      </c>
      <c r="EP47" s="33">
        <v>986.62</v>
      </c>
      <c r="EQ47" s="33">
        <v>1301.26</v>
      </c>
      <c r="ER47" s="33">
        <v>132.81</v>
      </c>
      <c r="ES47" s="33">
        <v>87.04</v>
      </c>
      <c r="ET47" s="33">
        <v>1259.71</v>
      </c>
      <c r="EU47" s="33">
        <v>2131.4299999999998</v>
      </c>
      <c r="EV47" s="33">
        <v>124.51</v>
      </c>
      <c r="EW47" s="33">
        <v>145.63999999999999</v>
      </c>
      <c r="EX47" s="33">
        <v>699.99</v>
      </c>
      <c r="EY47" s="33">
        <v>81.599999999999994</v>
      </c>
    </row>
    <row r="48" spans="93:155" x14ac:dyDescent="0.45">
      <c r="CO48" s="65">
        <f t="shared" si="36"/>
        <v>80</v>
      </c>
      <c r="CP48" s="121">
        <f t="shared" si="42"/>
        <v>9.9674878634934596E-3</v>
      </c>
      <c r="CQ48" s="137">
        <f>VLOOKUP($CO48,  Obsv_GC!$B$10:$J$211, CQ$5, FALSE)</f>
        <v>1.0061799999999999E-2</v>
      </c>
      <c r="CR48" s="121">
        <f t="shared" si="43"/>
        <v>9.9412574886353425E-3</v>
      </c>
      <c r="CS48" s="137">
        <f>VLOOKUP($CO48,  Obsv_GC!$B$10:$J$211, CS$5, FALSE)</f>
        <v>1.0629E-2</v>
      </c>
      <c r="CT48" s="121">
        <f t="shared" si="44"/>
        <v>7.5516758777424637E-3</v>
      </c>
      <c r="CU48" s="137">
        <f>VLOOKUP($CO48,  Obsv_GC!$B$10:$J$211, CU$5, FALSE)</f>
        <v>5.9646999999999999E-3</v>
      </c>
      <c r="CV48" s="121">
        <f t="shared" si="45"/>
        <v>4.8480528427247089E-3</v>
      </c>
      <c r="CW48" s="137">
        <f>VLOOKUP($CO48,  Obsv_GC!$B$10:$J$211, CW$5, FALSE)</f>
        <v>7.2956999999999996E-3</v>
      </c>
      <c r="CX48" s="121">
        <f t="shared" si="46"/>
        <v>8.6141648133826552E-3</v>
      </c>
      <c r="CY48" s="137">
        <f>VLOOKUP($CO48,  Obsv_GC!$B$10:$J$211, CY$5, FALSE)</f>
        <v>1.04317E-2</v>
      </c>
      <c r="CZ48" s="121">
        <f t="shared" si="47"/>
        <v>8.68994354904889E-3</v>
      </c>
      <c r="DA48" s="137">
        <f>VLOOKUP($CO48,  Obsv_GC!$B$10:$J$211, DA$5, FALSE)</f>
        <v>1.04317E-2</v>
      </c>
      <c r="DB48" s="121"/>
      <c r="DC48" s="137"/>
      <c r="DD48" s="121"/>
      <c r="DE48" s="137"/>
      <c r="DF48" s="121"/>
      <c r="DG48" s="137"/>
      <c r="DI48" s="64">
        <f t="shared" si="37"/>
        <v>80</v>
      </c>
      <c r="DJ48" s="119">
        <f t="shared" si="48"/>
        <v>9.9674878634934596E-3</v>
      </c>
      <c r="DK48" s="119">
        <f t="shared" si="49"/>
        <v>7.6477051330135692E-3</v>
      </c>
      <c r="DL48" s="119">
        <f t="shared" si="50"/>
        <v>9.9412574886353425E-3</v>
      </c>
      <c r="DM48" s="119">
        <f t="shared" si="51"/>
        <v>7.5516758777424637E-3</v>
      </c>
      <c r="DN48" s="119">
        <f t="shared" si="52"/>
        <v>4.8480528427247089E-3</v>
      </c>
      <c r="DO48" s="119">
        <f t="shared" si="53"/>
        <v>3.9918775171472144E-3</v>
      </c>
      <c r="DP48" s="119">
        <f t="shared" si="54"/>
        <v>8.6141648133826552E-3</v>
      </c>
      <c r="DQ48" s="110">
        <f t="shared" si="55"/>
        <v>8.68994354904889E-3</v>
      </c>
      <c r="DR48" s="110"/>
      <c r="DS48" s="113"/>
      <c r="DT48" s="110"/>
      <c r="DV48" s="62">
        <f>Obsv_GC!B51</f>
        <v>80</v>
      </c>
      <c r="DW48" s="57">
        <f t="shared" si="38"/>
        <v>81</v>
      </c>
      <c r="DX48" s="125">
        <f t="shared" si="56"/>
        <v>753.69</v>
      </c>
      <c r="DY48" s="125">
        <f t="shared" si="57"/>
        <v>578.28</v>
      </c>
      <c r="DZ48" s="125">
        <f t="shared" si="58"/>
        <v>105.67</v>
      </c>
      <c r="EA48" s="125">
        <f t="shared" si="59"/>
        <v>82.34</v>
      </c>
      <c r="EB48" s="125">
        <f t="shared" si="60"/>
        <v>470.38</v>
      </c>
      <c r="EC48" s="125">
        <f t="shared" si="61"/>
        <v>387.31</v>
      </c>
      <c r="ED48" s="125">
        <f t="shared" si="62"/>
        <v>125.42</v>
      </c>
      <c r="EE48" s="125">
        <f t="shared" si="39"/>
        <v>141.9</v>
      </c>
      <c r="EF48" s="125"/>
      <c r="EG48" s="106"/>
      <c r="EH48" s="2"/>
      <c r="EJ48" s="64">
        <f t="shared" si="40"/>
        <v>40</v>
      </c>
      <c r="EK48" s="57">
        <f t="shared" si="41"/>
        <v>40.5</v>
      </c>
      <c r="EL48" s="2"/>
      <c r="EM48" s="2"/>
      <c r="EO48" s="33">
        <v>40</v>
      </c>
      <c r="EP48" s="33">
        <v>879.99</v>
      </c>
      <c r="EQ48" s="33">
        <v>915.64</v>
      </c>
      <c r="ER48" s="33">
        <v>143.22999999999999</v>
      </c>
      <c r="ES48" s="33">
        <v>118.63</v>
      </c>
      <c r="ET48" s="33">
        <v>1665.08</v>
      </c>
      <c r="EU48" s="33">
        <v>1850.86</v>
      </c>
      <c r="EV48" s="33">
        <v>136.05000000000001</v>
      </c>
      <c r="EW48" s="33">
        <v>103.33</v>
      </c>
      <c r="EX48" s="33">
        <v>682.18</v>
      </c>
      <c r="EY48" s="33">
        <v>76.16</v>
      </c>
    </row>
    <row r="49" spans="93:155" x14ac:dyDescent="0.45">
      <c r="CO49" s="65">
        <f t="shared" si="36"/>
        <v>82</v>
      </c>
      <c r="CP49" s="121">
        <f t="shared" si="42"/>
        <v>8.4835199016489327E-3</v>
      </c>
      <c r="CQ49" s="137">
        <f>VLOOKUP($CO49,  Obsv_GC!$B$10:$J$211, CQ$5, FALSE)</f>
        <v>9.6804000000000005E-3</v>
      </c>
      <c r="CR49" s="121">
        <f t="shared" si="43"/>
        <v>9.7907321552217277E-3</v>
      </c>
      <c r="CS49" s="137">
        <f>VLOOKUP($CO49,  Obsv_GC!$B$10:$J$211, CS$5, FALSE)</f>
        <v>1.00112E-2</v>
      </c>
      <c r="CT49" s="121">
        <f t="shared" si="44"/>
        <v>8.2092604787069208E-3</v>
      </c>
      <c r="CU49" s="137">
        <f>VLOOKUP($CO49,  Obsv_GC!$B$10:$J$211, CU$5, FALSE)</f>
        <v>5.6842000000000004E-3</v>
      </c>
      <c r="CV49" s="121">
        <f t="shared" si="45"/>
        <v>4.1319452031300984E-3</v>
      </c>
      <c r="CW49" s="137">
        <f>VLOOKUP($CO49,  Obsv_GC!$B$10:$J$211, CW$5, FALSE)</f>
        <v>6.6489000000000001E-3</v>
      </c>
      <c r="CX49" s="121">
        <f t="shared" si="46"/>
        <v>1.134979058691982E-2</v>
      </c>
      <c r="CY49" s="137">
        <f>VLOOKUP($CO49,  Obsv_GC!$B$10:$J$211, CY$5, FALSE)</f>
        <v>9.8324999999999992E-3</v>
      </c>
      <c r="CZ49" s="121">
        <f t="shared" si="47"/>
        <v>6.2691298175908024E-3</v>
      </c>
      <c r="DA49" s="137">
        <f>VLOOKUP($CO49,  Obsv_GC!$B$10:$J$211, DA$5, FALSE)</f>
        <v>9.8324999999999992E-3</v>
      </c>
      <c r="DB49" s="121"/>
      <c r="DC49" s="137"/>
      <c r="DD49" s="121"/>
      <c r="DE49" s="137"/>
      <c r="DF49" s="121"/>
      <c r="DG49" s="137"/>
      <c r="DI49" s="64">
        <f t="shared" si="37"/>
        <v>82</v>
      </c>
      <c r="DJ49" s="119">
        <f t="shared" si="48"/>
        <v>8.4835199016489327E-3</v>
      </c>
      <c r="DK49" s="119">
        <f t="shared" si="49"/>
        <v>6.4445021638609547E-3</v>
      </c>
      <c r="DL49" s="119">
        <f t="shared" si="50"/>
        <v>9.7907321552217277E-3</v>
      </c>
      <c r="DM49" s="119">
        <f t="shared" si="51"/>
        <v>8.2092604787069208E-3</v>
      </c>
      <c r="DN49" s="119">
        <f t="shared" si="52"/>
        <v>4.1319452031300984E-3</v>
      </c>
      <c r="DO49" s="119">
        <f t="shared" si="53"/>
        <v>3.8395448903019583E-3</v>
      </c>
      <c r="DP49" s="119">
        <f t="shared" si="54"/>
        <v>1.134979058691982E-2</v>
      </c>
      <c r="DQ49" s="110">
        <f t="shared" si="55"/>
        <v>6.2691298175908024E-3</v>
      </c>
      <c r="DR49" s="110"/>
      <c r="DS49" s="113"/>
      <c r="DT49" s="110"/>
      <c r="DV49" s="62">
        <f>Obsv_GC!B52</f>
        <v>82</v>
      </c>
      <c r="DW49" s="57">
        <f t="shared" si="38"/>
        <v>83</v>
      </c>
      <c r="DX49" s="125">
        <f t="shared" si="56"/>
        <v>641.48</v>
      </c>
      <c r="DY49" s="125">
        <f t="shared" si="57"/>
        <v>487.3</v>
      </c>
      <c r="DZ49" s="125">
        <f t="shared" si="58"/>
        <v>104.07</v>
      </c>
      <c r="EA49" s="125">
        <f t="shared" si="59"/>
        <v>89.509999999999991</v>
      </c>
      <c r="EB49" s="125">
        <f t="shared" si="60"/>
        <v>400.9</v>
      </c>
      <c r="EC49" s="125">
        <f t="shared" si="61"/>
        <v>372.53</v>
      </c>
      <c r="ED49" s="125">
        <f t="shared" si="62"/>
        <v>165.25</v>
      </c>
      <c r="EE49" s="125">
        <f t="shared" si="39"/>
        <v>102.37</v>
      </c>
      <c r="EF49" s="125"/>
      <c r="EG49" s="106"/>
      <c r="EH49" s="2"/>
      <c r="EJ49" s="64">
        <f t="shared" si="40"/>
        <v>41</v>
      </c>
      <c r="EK49" s="57">
        <f t="shared" si="41"/>
        <v>41.5</v>
      </c>
      <c r="EL49" s="2"/>
      <c r="EM49" s="2"/>
      <c r="EO49" s="33">
        <v>41</v>
      </c>
      <c r="EP49" s="33">
        <v>868.84</v>
      </c>
      <c r="EQ49" s="33">
        <v>970.72</v>
      </c>
      <c r="ER49" s="33">
        <v>120.17</v>
      </c>
      <c r="ES49" s="33">
        <v>91.77</v>
      </c>
      <c r="ET49" s="33">
        <v>1578.6</v>
      </c>
      <c r="EU49" s="33">
        <v>1546.6</v>
      </c>
      <c r="EV49" s="33">
        <v>138.6</v>
      </c>
      <c r="EW49" s="33">
        <v>102.16</v>
      </c>
      <c r="EX49" s="33">
        <v>660.35</v>
      </c>
      <c r="EY49" s="33">
        <v>67.84</v>
      </c>
    </row>
    <row r="50" spans="93:155" x14ac:dyDescent="0.45">
      <c r="CO50" s="65">
        <f t="shared" si="36"/>
        <v>84</v>
      </c>
      <c r="CP50" s="121">
        <f t="shared" si="42"/>
        <v>7.8290187481716532E-3</v>
      </c>
      <c r="CQ50" s="137">
        <f>VLOOKUP($CO50,  Obsv_GC!$B$10:$J$211, CQ$5, FALSE)</f>
        <v>9.2987999999999994E-3</v>
      </c>
      <c r="CR50" s="121">
        <f t="shared" si="43"/>
        <v>1.0024046422012829E-2</v>
      </c>
      <c r="CS50" s="137">
        <f>VLOOKUP($CO50,  Obsv_GC!$B$10:$J$211, CS$5, FALSE)</f>
        <v>9.4111000000000004E-3</v>
      </c>
      <c r="CT50" s="121">
        <f t="shared" si="44"/>
        <v>8.2221003453924208E-3</v>
      </c>
      <c r="CU50" s="137">
        <f>VLOOKUP($CO50,  Obsv_GC!$B$10:$J$211, CU$5, FALSE)</f>
        <v>5.5012000000000004E-3</v>
      </c>
      <c r="CV50" s="121">
        <f t="shared" si="45"/>
        <v>3.6207342226480515E-3</v>
      </c>
      <c r="CW50" s="137">
        <f>VLOOKUP($CO50,  Obsv_GC!$B$10:$J$211, CW$5, FALSE)</f>
        <v>6.2972999999999996E-3</v>
      </c>
      <c r="CX50" s="121">
        <f t="shared" si="46"/>
        <v>1.0559941317633418E-2</v>
      </c>
      <c r="CY50" s="137">
        <f>VLOOKUP($CO50,  Obsv_GC!$B$10:$J$211, CY$5, FALSE)</f>
        <v>9.2388000000000001E-3</v>
      </c>
      <c r="CZ50" s="121">
        <f t="shared" si="47"/>
        <v>5.3113375899155046E-3</v>
      </c>
      <c r="DA50" s="137">
        <f>VLOOKUP($CO50,  Obsv_GC!$B$10:$J$211, DA$5, FALSE)</f>
        <v>9.2388000000000001E-3</v>
      </c>
      <c r="DB50" s="121"/>
      <c r="DC50" s="137"/>
      <c r="DD50" s="121"/>
      <c r="DE50" s="137"/>
      <c r="DF50" s="121"/>
      <c r="DG50" s="137"/>
      <c r="DI50" s="64">
        <f t="shared" si="37"/>
        <v>84</v>
      </c>
      <c r="DJ50" s="119">
        <f t="shared" si="48"/>
        <v>7.8290187481716532E-3</v>
      </c>
      <c r="DK50" s="119">
        <f t="shared" si="49"/>
        <v>7.1280981352337689E-3</v>
      </c>
      <c r="DL50" s="119">
        <f t="shared" si="50"/>
        <v>1.0024046422012829E-2</v>
      </c>
      <c r="DM50" s="119">
        <f t="shared" si="51"/>
        <v>8.2221003453924208E-3</v>
      </c>
      <c r="DN50" s="119">
        <f t="shared" si="52"/>
        <v>3.6207342226480515E-3</v>
      </c>
      <c r="DO50" s="119">
        <f t="shared" si="53"/>
        <v>3.6891705313254856E-3</v>
      </c>
      <c r="DP50" s="119">
        <f t="shared" si="54"/>
        <v>1.0559941317633418E-2</v>
      </c>
      <c r="DQ50" s="110">
        <f t="shared" si="55"/>
        <v>5.3113375899155046E-3</v>
      </c>
      <c r="DR50" s="110"/>
      <c r="DS50" s="113"/>
      <c r="DT50" s="110"/>
      <c r="DV50" s="62">
        <f>Obsv_GC!B53</f>
        <v>84</v>
      </c>
      <c r="DW50" s="57">
        <f t="shared" si="38"/>
        <v>85</v>
      </c>
      <c r="DX50" s="125">
        <f t="shared" si="56"/>
        <v>591.99</v>
      </c>
      <c r="DY50" s="125">
        <f t="shared" si="57"/>
        <v>538.99</v>
      </c>
      <c r="DZ50" s="125">
        <f t="shared" si="58"/>
        <v>106.55</v>
      </c>
      <c r="EA50" s="125">
        <f t="shared" si="59"/>
        <v>89.65</v>
      </c>
      <c r="EB50" s="125">
        <f t="shared" si="60"/>
        <v>351.3</v>
      </c>
      <c r="EC50" s="125">
        <f t="shared" si="61"/>
        <v>357.94</v>
      </c>
      <c r="ED50" s="125">
        <f t="shared" si="62"/>
        <v>153.75</v>
      </c>
      <c r="EE50" s="125">
        <f t="shared" si="39"/>
        <v>86.72999999999999</v>
      </c>
      <c r="EF50" s="125"/>
      <c r="EG50" s="106"/>
      <c r="EH50" s="2"/>
      <c r="EJ50" s="64">
        <f t="shared" si="40"/>
        <v>42</v>
      </c>
      <c r="EK50" s="57">
        <f t="shared" si="41"/>
        <v>42.5</v>
      </c>
      <c r="EL50" s="2"/>
      <c r="EM50" s="2"/>
      <c r="EO50" s="33">
        <v>42</v>
      </c>
      <c r="EP50" s="33">
        <v>658.75</v>
      </c>
      <c r="EQ50" s="33">
        <v>1074.5999999999999</v>
      </c>
      <c r="ER50" s="33">
        <v>160.57</v>
      </c>
      <c r="ES50" s="33">
        <v>108.05</v>
      </c>
      <c r="ET50" s="33">
        <v>1948.04</v>
      </c>
      <c r="EU50" s="33">
        <v>972.58</v>
      </c>
      <c r="EV50" s="33">
        <v>167.91</v>
      </c>
      <c r="EW50" s="33">
        <v>148.32</v>
      </c>
      <c r="EX50" s="33">
        <v>628.49</v>
      </c>
      <c r="EY50" s="33">
        <v>62.43</v>
      </c>
    </row>
    <row r="51" spans="93:155" x14ac:dyDescent="0.45">
      <c r="CO51" s="65">
        <f t="shared" si="36"/>
        <v>86</v>
      </c>
      <c r="CP51" s="121">
        <f t="shared" si="42"/>
        <v>7.1645989067754398E-3</v>
      </c>
      <c r="CQ51" s="137">
        <f>VLOOKUP($CO51,  Obsv_GC!$B$10:$J$211, CQ$5, FALSE)</f>
        <v>9.1176E-3</v>
      </c>
      <c r="CR51" s="121">
        <f t="shared" si="43"/>
        <v>6.3672216033958551E-3</v>
      </c>
      <c r="CS51" s="137">
        <f>VLOOKUP($CO51,  Obsv_GC!$B$10:$J$211, CS$5, FALSE)</f>
        <v>8.8074999999999994E-3</v>
      </c>
      <c r="CT51" s="121">
        <f t="shared" si="44"/>
        <v>7.0334955436491316E-3</v>
      </c>
      <c r="CU51" s="137">
        <f>VLOOKUP($CO51,  Obsv_GC!$B$10:$J$211, CU$5, FALSE)</f>
        <v>5.3229999999999996E-3</v>
      </c>
      <c r="CV51" s="121">
        <f t="shared" si="45"/>
        <v>3.453456919962091E-3</v>
      </c>
      <c r="CW51" s="137">
        <f>VLOOKUP($CO51,  Obsv_GC!$B$10:$J$211, CW$5, FALSE)</f>
        <v>5.8443000000000002E-3</v>
      </c>
      <c r="CX51" s="121">
        <f t="shared" si="46"/>
        <v>7.8792615802205247E-3</v>
      </c>
      <c r="CY51" s="137">
        <f>VLOOKUP($CO51,  Obsv_GC!$B$10:$J$211, CY$5, FALSE)</f>
        <v>8.6803000000000002E-3</v>
      </c>
      <c r="CZ51" s="121">
        <f t="shared" si="47"/>
        <v>5.5501732477117741E-3</v>
      </c>
      <c r="DA51" s="137">
        <f>VLOOKUP($CO51,  Obsv_GC!$B$10:$J$211, DA$5, FALSE)</f>
        <v>8.6803000000000002E-3</v>
      </c>
      <c r="DB51" s="121"/>
      <c r="DC51" s="137"/>
      <c r="DD51" s="121"/>
      <c r="DE51" s="137"/>
      <c r="DF51" s="121"/>
      <c r="DG51" s="137"/>
      <c r="DI51" s="64">
        <f t="shared" si="37"/>
        <v>86</v>
      </c>
      <c r="DJ51" s="119">
        <f t="shared" si="48"/>
        <v>7.1645989067754398E-3</v>
      </c>
      <c r="DK51" s="119">
        <f t="shared" si="49"/>
        <v>8.3351363303817046E-3</v>
      </c>
      <c r="DL51" s="119">
        <f t="shared" si="50"/>
        <v>6.3672216033958551E-3</v>
      </c>
      <c r="DM51" s="119">
        <f t="shared" si="51"/>
        <v>7.0334955436491316E-3</v>
      </c>
      <c r="DN51" s="119">
        <f t="shared" si="52"/>
        <v>3.453456919962091E-3</v>
      </c>
      <c r="DO51" s="119">
        <f t="shared" si="53"/>
        <v>4.1408089419045849E-3</v>
      </c>
      <c r="DP51" s="119">
        <f t="shared" si="54"/>
        <v>7.8792615802205247E-3</v>
      </c>
      <c r="DQ51" s="110">
        <f t="shared" si="55"/>
        <v>5.5501732477117741E-3</v>
      </c>
      <c r="DR51" s="110"/>
      <c r="DS51" s="113"/>
      <c r="DT51" s="110"/>
      <c r="DV51" s="62">
        <f>Obsv_GC!B54</f>
        <v>86</v>
      </c>
      <c r="DW51" s="57">
        <f t="shared" si="38"/>
        <v>87</v>
      </c>
      <c r="DX51" s="125">
        <f t="shared" si="56"/>
        <v>541.75</v>
      </c>
      <c r="DY51" s="125">
        <f t="shared" si="57"/>
        <v>630.26</v>
      </c>
      <c r="DZ51" s="125">
        <f t="shared" si="58"/>
        <v>67.680000000000007</v>
      </c>
      <c r="EA51" s="125">
        <f t="shared" si="59"/>
        <v>76.69</v>
      </c>
      <c r="EB51" s="125">
        <f t="shared" si="60"/>
        <v>335.07</v>
      </c>
      <c r="EC51" s="125">
        <f t="shared" si="61"/>
        <v>401.76</v>
      </c>
      <c r="ED51" s="125">
        <f t="shared" si="62"/>
        <v>114.72</v>
      </c>
      <c r="EE51" s="125">
        <f t="shared" si="39"/>
        <v>90.63</v>
      </c>
      <c r="EF51" s="125"/>
      <c r="EG51" s="106"/>
      <c r="EH51" s="2"/>
      <c r="EJ51" s="64">
        <f t="shared" si="40"/>
        <v>43</v>
      </c>
      <c r="EK51" s="57">
        <f t="shared" si="41"/>
        <v>43.5</v>
      </c>
      <c r="EL51" s="2"/>
      <c r="EM51" s="2"/>
      <c r="EO51" s="33">
        <v>43</v>
      </c>
      <c r="EP51" s="33">
        <v>998.58</v>
      </c>
      <c r="EQ51" s="33">
        <v>1003.01</v>
      </c>
      <c r="ER51" s="33">
        <v>158.85</v>
      </c>
      <c r="ES51" s="33">
        <v>93.99</v>
      </c>
      <c r="ET51" s="33">
        <v>1883.03</v>
      </c>
      <c r="EU51" s="33">
        <v>1581.87</v>
      </c>
      <c r="EV51" s="33">
        <v>160.77000000000001</v>
      </c>
      <c r="EW51" s="33">
        <v>77.59</v>
      </c>
      <c r="EX51" s="33">
        <v>611.11</v>
      </c>
      <c r="EY51" s="33">
        <v>60.77</v>
      </c>
    </row>
    <row r="52" spans="93:155" x14ac:dyDescent="0.45">
      <c r="CO52" s="65">
        <f t="shared" si="36"/>
        <v>88</v>
      </c>
      <c r="CP52" s="121">
        <f t="shared" si="42"/>
        <v>7.3111309896311339E-3</v>
      </c>
      <c r="CQ52" s="137">
        <f>VLOOKUP($CO52,  Obsv_GC!$B$10:$J$211, CQ$5, FALSE)</f>
        <v>8.9359000000000001E-3</v>
      </c>
      <c r="CR52" s="121">
        <f t="shared" si="43"/>
        <v>4.7105021525122703E-3</v>
      </c>
      <c r="CS52" s="137">
        <f>VLOOKUP($CO52,  Obsv_GC!$B$10:$J$211, CS$5, FALSE)</f>
        <v>8.2515999999999996E-3</v>
      </c>
      <c r="CT52" s="121">
        <f t="shared" si="44"/>
        <v>7.1811540105323653E-3</v>
      </c>
      <c r="CU52" s="137">
        <f>VLOOKUP($CO52,  Obsv_GC!$B$10:$J$211, CU$5, FALSE)</f>
        <v>5.1841999999999999E-3</v>
      </c>
      <c r="CV52" s="121">
        <f t="shared" si="45"/>
        <v>4.278506093098944E-3</v>
      </c>
      <c r="CW52" s="137">
        <f>VLOOKUP($CO52,  Obsv_GC!$B$10:$J$211, CW$5, FALSE)</f>
        <v>5.3902999999999998E-3</v>
      </c>
      <c r="CX52" s="121">
        <f t="shared" si="46"/>
        <v>6.1196147733407315E-3</v>
      </c>
      <c r="CY52" s="137">
        <f>VLOOKUP($CO52,  Obsv_GC!$B$10:$J$211, CY$5, FALSE)</f>
        <v>8.1417999999999994E-3</v>
      </c>
      <c r="CZ52" s="121">
        <f t="shared" si="47"/>
        <v>5.0884243093056534E-3</v>
      </c>
      <c r="DA52" s="137">
        <f>VLOOKUP($CO52,  Obsv_GC!$B$10:$J$211, DA$5, FALSE)</f>
        <v>8.1417999999999994E-3</v>
      </c>
      <c r="DB52" s="121"/>
      <c r="DC52" s="137"/>
      <c r="DD52" s="121"/>
      <c r="DE52" s="137"/>
      <c r="DF52" s="121"/>
      <c r="DG52" s="137"/>
      <c r="DI52" s="64">
        <f t="shared" si="37"/>
        <v>88</v>
      </c>
      <c r="DJ52" s="119">
        <f t="shared" si="48"/>
        <v>7.3111309896311339E-3</v>
      </c>
      <c r="DK52" s="119">
        <f t="shared" si="49"/>
        <v>7.7663326405240001E-3</v>
      </c>
      <c r="DL52" s="119">
        <f t="shared" si="50"/>
        <v>4.7105021525122703E-3</v>
      </c>
      <c r="DM52" s="119">
        <f t="shared" si="51"/>
        <v>7.1811540105323653E-3</v>
      </c>
      <c r="DN52" s="119">
        <f t="shared" si="52"/>
        <v>4.278506093098944E-3</v>
      </c>
      <c r="DO52" s="119">
        <f t="shared" si="53"/>
        <v>5.5457115376607918E-3</v>
      </c>
      <c r="DP52" s="119">
        <f t="shared" si="54"/>
        <v>6.1196147733407315E-3</v>
      </c>
      <c r="DQ52" s="110">
        <f t="shared" si="55"/>
        <v>5.0884243093056534E-3</v>
      </c>
      <c r="DR52" s="110"/>
      <c r="DS52" s="113"/>
      <c r="DT52" s="110"/>
      <c r="DV52" s="62">
        <f>Obsv_GC!B55</f>
        <v>88</v>
      </c>
      <c r="DW52" s="57">
        <f t="shared" si="38"/>
        <v>89</v>
      </c>
      <c r="DX52" s="125">
        <f t="shared" si="56"/>
        <v>552.83000000000004</v>
      </c>
      <c r="DY52" s="125">
        <f t="shared" si="57"/>
        <v>587.25</v>
      </c>
      <c r="DZ52" s="125">
        <f t="shared" si="58"/>
        <v>50.07</v>
      </c>
      <c r="EA52" s="125">
        <f t="shared" si="59"/>
        <v>78.300000000000011</v>
      </c>
      <c r="EB52" s="125">
        <f t="shared" si="60"/>
        <v>415.12</v>
      </c>
      <c r="EC52" s="125">
        <f t="shared" si="61"/>
        <v>538.06999999999994</v>
      </c>
      <c r="ED52" s="125">
        <f t="shared" si="62"/>
        <v>89.1</v>
      </c>
      <c r="EE52" s="125">
        <f t="shared" si="39"/>
        <v>83.09</v>
      </c>
      <c r="EF52" s="125"/>
      <c r="EG52" s="106"/>
      <c r="EH52" s="2"/>
      <c r="EJ52" s="64">
        <f t="shared" si="40"/>
        <v>44</v>
      </c>
      <c r="EK52" s="57">
        <f t="shared" si="41"/>
        <v>44.5</v>
      </c>
      <c r="EL52" s="2"/>
      <c r="EM52" s="2"/>
      <c r="EO52" s="33">
        <v>44</v>
      </c>
      <c r="EP52" s="33">
        <v>1043.75</v>
      </c>
      <c r="EQ52" s="33">
        <v>894.84</v>
      </c>
      <c r="ER52" s="33">
        <v>116.3</v>
      </c>
      <c r="ES52" s="33">
        <v>75.45</v>
      </c>
      <c r="ET52" s="33">
        <v>2500.69</v>
      </c>
      <c r="EU52" s="33">
        <v>1356.53</v>
      </c>
      <c r="EV52" s="33">
        <v>139.04</v>
      </c>
      <c r="EW52" s="33">
        <v>117.85</v>
      </c>
      <c r="EX52" s="33">
        <v>583.29</v>
      </c>
      <c r="EY52" s="33">
        <v>53.31</v>
      </c>
    </row>
    <row r="53" spans="93:155" x14ac:dyDescent="0.45">
      <c r="CO53" s="65">
        <f t="shared" si="36"/>
        <v>90</v>
      </c>
      <c r="CP53" s="121">
        <f t="shared" si="42"/>
        <v>6.2557825950567353E-3</v>
      </c>
      <c r="CQ53" s="137">
        <f>VLOOKUP($CO53,  Obsv_GC!$B$10:$J$211, CQ$5, FALSE)</f>
        <v>8.7542999999999996E-3</v>
      </c>
      <c r="CR53" s="121">
        <f t="shared" si="43"/>
        <v>5.5948384863172499E-3</v>
      </c>
      <c r="CS53" s="137">
        <f>VLOOKUP($CO53,  Obsv_GC!$B$10:$J$211, CS$5, FALSE)</f>
        <v>7.7520000000000002E-3</v>
      </c>
      <c r="CT53" s="121">
        <f t="shared" si="44"/>
        <v>4.8974920071829919E-3</v>
      </c>
      <c r="CU53" s="137">
        <f>VLOOKUP($CO53,  Obsv_GC!$B$10:$J$211, CU$5, FALSE)</f>
        <v>5.0600000000000003E-3</v>
      </c>
      <c r="CV53" s="121">
        <f t="shared" si="45"/>
        <v>4.483505818941442E-3</v>
      </c>
      <c r="CW53" s="137">
        <f>VLOOKUP($CO53,  Obsv_GC!$B$10:$J$211, CW$5, FALSE)</f>
        <v>5.0350000000000004E-3</v>
      </c>
      <c r="CX53" s="121">
        <f t="shared" si="46"/>
        <v>4.5550263947021019E-3</v>
      </c>
      <c r="CY53" s="137">
        <f>VLOOKUP($CO53,  Obsv_GC!$B$10:$J$211, CY$5, FALSE)</f>
        <v>7.6555E-3</v>
      </c>
      <c r="CZ53" s="121">
        <f t="shared" si="47"/>
        <v>6.3407805149296829E-3</v>
      </c>
      <c r="DA53" s="137">
        <f>VLOOKUP($CO53,  Obsv_GC!$B$10:$J$211, DA$5, FALSE)</f>
        <v>7.6555E-3</v>
      </c>
      <c r="DB53" s="121"/>
      <c r="DC53" s="137"/>
      <c r="DD53" s="121"/>
      <c r="DE53" s="137"/>
      <c r="DF53" s="121"/>
      <c r="DG53" s="137"/>
      <c r="DI53" s="64">
        <f t="shared" si="37"/>
        <v>90</v>
      </c>
      <c r="DJ53" s="119">
        <f t="shared" si="48"/>
        <v>6.2557825950567353E-3</v>
      </c>
      <c r="DK53" s="119">
        <f t="shared" si="49"/>
        <v>8.0841274014465912E-3</v>
      </c>
      <c r="DL53" s="119">
        <f t="shared" si="50"/>
        <v>5.5948384863172499E-3</v>
      </c>
      <c r="DM53" s="119">
        <f t="shared" si="51"/>
        <v>4.8974920071829919E-3</v>
      </c>
      <c r="DN53" s="119">
        <f t="shared" si="52"/>
        <v>4.483505818941442E-3</v>
      </c>
      <c r="DO53" s="119">
        <f t="shared" si="53"/>
        <v>4.7752877313899647E-3</v>
      </c>
      <c r="DP53" s="119">
        <f t="shared" si="54"/>
        <v>4.5550263947021019E-3</v>
      </c>
      <c r="DQ53" s="110">
        <f t="shared" si="55"/>
        <v>6.3407805149296829E-3</v>
      </c>
      <c r="DR53" s="110"/>
      <c r="DS53" s="113"/>
      <c r="DT53" s="110"/>
      <c r="DV53" s="62">
        <f>Obsv_GC!B56</f>
        <v>90</v>
      </c>
      <c r="DW53" s="57">
        <f t="shared" si="38"/>
        <v>91</v>
      </c>
      <c r="DX53" s="125">
        <f t="shared" si="56"/>
        <v>473.03</v>
      </c>
      <c r="DY53" s="125">
        <f t="shared" si="57"/>
        <v>611.28</v>
      </c>
      <c r="DZ53" s="125">
        <f t="shared" si="58"/>
        <v>59.47</v>
      </c>
      <c r="EA53" s="125">
        <f t="shared" si="59"/>
        <v>53.4</v>
      </c>
      <c r="EB53" s="125">
        <f t="shared" si="60"/>
        <v>435.01</v>
      </c>
      <c r="EC53" s="125">
        <f t="shared" si="61"/>
        <v>463.32</v>
      </c>
      <c r="ED53" s="125">
        <f t="shared" si="62"/>
        <v>66.319999999999993</v>
      </c>
      <c r="EE53" s="125">
        <f t="shared" si="39"/>
        <v>103.54</v>
      </c>
      <c r="EF53" s="125"/>
      <c r="EG53" s="106"/>
      <c r="EH53" s="2"/>
      <c r="EJ53" s="64">
        <f t="shared" si="40"/>
        <v>45</v>
      </c>
      <c r="EK53" s="57">
        <f t="shared" si="41"/>
        <v>45.5</v>
      </c>
      <c r="EL53" s="2"/>
      <c r="EM53" s="2"/>
      <c r="EO53" s="33">
        <v>45</v>
      </c>
      <c r="EP53" s="33">
        <v>907.91</v>
      </c>
      <c r="EQ53" s="33">
        <v>867</v>
      </c>
      <c r="ER53" s="33">
        <v>178.93</v>
      </c>
      <c r="ES53" s="33">
        <v>143.91</v>
      </c>
      <c r="ET53" s="33">
        <v>2004.93</v>
      </c>
      <c r="EU53" s="33">
        <v>1280.99</v>
      </c>
      <c r="EV53" s="33">
        <v>145.69</v>
      </c>
      <c r="EW53" s="33">
        <v>179.54</v>
      </c>
      <c r="EX53" s="33">
        <v>551.77</v>
      </c>
      <c r="EY53" s="33">
        <v>48.02</v>
      </c>
    </row>
    <row r="54" spans="93:155" x14ac:dyDescent="0.45">
      <c r="CO54" s="65">
        <f t="shared" si="36"/>
        <v>92</v>
      </c>
      <c r="CP54" s="121">
        <f t="shared" si="42"/>
        <v>7.8361602034732834E-3</v>
      </c>
      <c r="CQ54" s="137">
        <f>VLOOKUP($CO54,  Obsv_GC!$B$10:$J$211, CQ$5, FALSE)</f>
        <v>8.5730000000000008E-3</v>
      </c>
      <c r="CR54" s="121">
        <f t="shared" si="43"/>
        <v>5.6004831863202603E-3</v>
      </c>
      <c r="CS54" s="137">
        <f>VLOOKUP($CO54,  Obsv_GC!$B$10:$J$211, CS$5, FALSE)</f>
        <v>7.2927000000000001E-3</v>
      </c>
      <c r="CT54" s="121">
        <f t="shared" si="44"/>
        <v>7.7075885446378015E-3</v>
      </c>
      <c r="CU54" s="137">
        <f>VLOOKUP($CO54,  Obsv_GC!$B$10:$J$211, CU$5, FALSE)</f>
        <v>4.9632000000000001E-3</v>
      </c>
      <c r="CV54" s="121">
        <f t="shared" si="45"/>
        <v>3.4072830249508093E-3</v>
      </c>
      <c r="CW54" s="137">
        <f>VLOOKUP($CO54,  Obsv_GC!$B$10:$J$211, CW$5, FALSE)</f>
        <v>4.7789E-3</v>
      </c>
      <c r="CX54" s="121">
        <f t="shared" si="46"/>
        <v>5.9527161886132563E-3</v>
      </c>
      <c r="CY54" s="137">
        <f>VLOOKUP($CO54,  Obsv_GC!$B$10:$J$211, CY$5, FALSE)</f>
        <v>7.2148000000000004E-3</v>
      </c>
      <c r="CZ54" s="121">
        <f t="shared" si="47"/>
        <v>4.3535453622402086E-3</v>
      </c>
      <c r="DA54" s="137">
        <f>VLOOKUP($CO54,  Obsv_GC!$B$10:$J$211, DA$5, FALSE)</f>
        <v>7.2148000000000004E-3</v>
      </c>
      <c r="DB54" s="121"/>
      <c r="DC54" s="137"/>
      <c r="DD54" s="121"/>
      <c r="DE54" s="137"/>
      <c r="DF54" s="121"/>
      <c r="DG54" s="137"/>
      <c r="DI54" s="64">
        <f t="shared" si="37"/>
        <v>92</v>
      </c>
      <c r="DJ54" s="119">
        <f t="shared" si="48"/>
        <v>7.8361602034732834E-3</v>
      </c>
      <c r="DK54" s="119">
        <f t="shared" si="49"/>
        <v>8.2944035853279568E-3</v>
      </c>
      <c r="DL54" s="119">
        <f t="shared" si="50"/>
        <v>5.6004831863202603E-3</v>
      </c>
      <c r="DM54" s="119">
        <f t="shared" si="51"/>
        <v>7.7075885446378015E-3</v>
      </c>
      <c r="DN54" s="119">
        <f t="shared" si="52"/>
        <v>3.4072830249508093E-3</v>
      </c>
      <c r="DO54" s="119">
        <f t="shared" si="53"/>
        <v>3.9762113741969576E-3</v>
      </c>
      <c r="DP54" s="119">
        <f t="shared" si="54"/>
        <v>5.9527161886132563E-3</v>
      </c>
      <c r="DQ54" s="110">
        <f t="shared" si="55"/>
        <v>4.3535453622402086E-3</v>
      </c>
      <c r="DR54" s="110"/>
      <c r="DS54" s="113"/>
      <c r="DT54" s="110"/>
      <c r="DV54" s="62">
        <f>Obsv_GC!B57</f>
        <v>92</v>
      </c>
      <c r="DW54" s="57">
        <f t="shared" si="38"/>
        <v>93</v>
      </c>
      <c r="DX54" s="125">
        <f t="shared" si="56"/>
        <v>592.53</v>
      </c>
      <c r="DY54" s="125">
        <f t="shared" si="57"/>
        <v>627.18000000000006</v>
      </c>
      <c r="DZ54" s="125">
        <f t="shared" si="58"/>
        <v>59.53</v>
      </c>
      <c r="EA54" s="125">
        <f t="shared" si="59"/>
        <v>84.039999999999992</v>
      </c>
      <c r="EB54" s="125">
        <f t="shared" si="60"/>
        <v>330.59000000000003</v>
      </c>
      <c r="EC54" s="125">
        <f t="shared" si="61"/>
        <v>385.78999999999996</v>
      </c>
      <c r="ED54" s="125">
        <f t="shared" si="62"/>
        <v>86.669999999999987</v>
      </c>
      <c r="EE54" s="125">
        <f t="shared" si="39"/>
        <v>71.09</v>
      </c>
      <c r="EF54" s="125"/>
      <c r="EG54" s="106"/>
      <c r="EH54" s="2"/>
      <c r="EJ54" s="64">
        <f t="shared" si="40"/>
        <v>46</v>
      </c>
      <c r="EK54" s="57">
        <f t="shared" si="41"/>
        <v>46.5</v>
      </c>
      <c r="EL54" s="2"/>
      <c r="EM54" s="2"/>
      <c r="EO54" s="33">
        <v>46</v>
      </c>
      <c r="EP54" s="33">
        <v>930.34</v>
      </c>
      <c r="EQ54" s="33">
        <v>852.59</v>
      </c>
      <c r="ER54" s="33">
        <v>148.37</v>
      </c>
      <c r="ES54" s="33">
        <v>119.04</v>
      </c>
      <c r="ET54" s="33">
        <v>1841.67</v>
      </c>
      <c r="EU54" s="33">
        <v>1168.95</v>
      </c>
      <c r="EV54" s="33">
        <v>215.45</v>
      </c>
      <c r="EW54" s="33">
        <v>119.82</v>
      </c>
      <c r="EX54" s="33">
        <v>531.37</v>
      </c>
      <c r="EY54" s="33">
        <v>46.17</v>
      </c>
    </row>
    <row r="55" spans="93:155" x14ac:dyDescent="0.45">
      <c r="CO55" s="65">
        <f t="shared" si="36"/>
        <v>94</v>
      </c>
      <c r="CP55" s="121">
        <f t="shared" si="42"/>
        <v>5.6838049250649714E-3</v>
      </c>
      <c r="CQ55" s="137">
        <f>VLOOKUP($CO55,  Obsv_GC!$B$10:$J$211, CQ$5, FALSE)</f>
        <v>8.3911999999999997E-3</v>
      </c>
      <c r="CR55" s="121">
        <f t="shared" si="43"/>
        <v>5.1696044194237921E-3</v>
      </c>
      <c r="CS55" s="137">
        <f>VLOOKUP($CO55,  Obsv_GC!$B$10:$J$211, CS$5, FALSE)</f>
        <v>6.8945999999999999E-3</v>
      </c>
      <c r="CT55" s="121">
        <f t="shared" si="44"/>
        <v>4.698474073557766E-3</v>
      </c>
      <c r="CU55" s="137">
        <f>VLOOKUP($CO55,  Obsv_GC!$B$10:$J$211, CU$5, FALSE)</f>
        <v>4.8804E-3</v>
      </c>
      <c r="CV55" s="121">
        <f t="shared" si="45"/>
        <v>4.5537973287577242E-3</v>
      </c>
      <c r="CW55" s="137">
        <f>VLOOKUP($CO55,  Obsv_GC!$B$10:$J$211, CW$5, FALSE)</f>
        <v>4.6230000000000004E-3</v>
      </c>
      <c r="CX55" s="121">
        <f t="shared" si="46"/>
        <v>5.7844439529826765E-3</v>
      </c>
      <c r="CY55" s="137">
        <f>VLOOKUP($CO55,  Obsv_GC!$B$10:$J$211, CY$5, FALSE)</f>
        <v>6.8244999999999998E-3</v>
      </c>
      <c r="CZ55" s="121">
        <f t="shared" si="47"/>
        <v>3.6137672221943267E-3</v>
      </c>
      <c r="DA55" s="137">
        <f>VLOOKUP($CO55,  Obsv_GC!$B$10:$J$211, DA$5, FALSE)</f>
        <v>6.8244999999999998E-3</v>
      </c>
      <c r="DB55" s="121"/>
      <c r="DC55" s="137"/>
      <c r="DD55" s="121"/>
      <c r="DE55" s="137"/>
      <c r="DF55" s="121"/>
      <c r="DG55" s="137"/>
      <c r="DI55" s="64">
        <f t="shared" si="37"/>
        <v>94</v>
      </c>
      <c r="DJ55" s="119">
        <f t="shared" si="48"/>
        <v>5.6838049250649714E-3</v>
      </c>
      <c r="DK55" s="119">
        <f t="shared" si="49"/>
        <v>7.7521819790929911E-3</v>
      </c>
      <c r="DL55" s="119">
        <f t="shared" si="50"/>
        <v>5.1696044194237921E-3</v>
      </c>
      <c r="DM55" s="119">
        <f t="shared" si="51"/>
        <v>4.698474073557766E-3</v>
      </c>
      <c r="DN55" s="119">
        <f t="shared" si="52"/>
        <v>4.5537973287577242E-3</v>
      </c>
      <c r="DO55" s="119">
        <f t="shared" si="53"/>
        <v>3.9143713362354204E-3</v>
      </c>
      <c r="DP55" s="119">
        <f t="shared" si="54"/>
        <v>5.7844439529826765E-3</v>
      </c>
      <c r="DQ55" s="110">
        <f t="shared" si="55"/>
        <v>3.6137672221943267E-3</v>
      </c>
      <c r="DR55" s="110"/>
      <c r="DS55" s="113"/>
      <c r="DT55" s="110"/>
      <c r="DV55" s="62">
        <f>Obsv_GC!B58</f>
        <v>94</v>
      </c>
      <c r="DW55" s="57">
        <f t="shared" si="38"/>
        <v>95</v>
      </c>
      <c r="DX55" s="125">
        <f t="shared" si="56"/>
        <v>429.78</v>
      </c>
      <c r="DY55" s="125">
        <f t="shared" si="57"/>
        <v>586.18000000000006</v>
      </c>
      <c r="DZ55" s="125">
        <f t="shared" si="58"/>
        <v>54.95</v>
      </c>
      <c r="EA55" s="125">
        <f t="shared" si="59"/>
        <v>51.230000000000004</v>
      </c>
      <c r="EB55" s="125">
        <f t="shared" si="60"/>
        <v>441.83000000000004</v>
      </c>
      <c r="EC55" s="125">
        <f t="shared" si="61"/>
        <v>379.79</v>
      </c>
      <c r="ED55" s="125">
        <f t="shared" si="62"/>
        <v>84.22</v>
      </c>
      <c r="EE55" s="125">
        <f t="shared" si="39"/>
        <v>59.01</v>
      </c>
      <c r="EF55" s="125"/>
      <c r="EG55" s="106"/>
      <c r="EH55" s="2"/>
      <c r="EJ55" s="64">
        <f t="shared" si="40"/>
        <v>47</v>
      </c>
      <c r="EK55" s="57">
        <f t="shared" si="41"/>
        <v>47.5</v>
      </c>
      <c r="EL55" s="2"/>
      <c r="EM55" s="2"/>
      <c r="EO55" s="33">
        <v>47</v>
      </c>
      <c r="EP55" s="33">
        <v>1005.59</v>
      </c>
      <c r="EQ55" s="33">
        <v>989.3</v>
      </c>
      <c r="ER55" s="33">
        <v>150.05000000000001</v>
      </c>
      <c r="ES55" s="33">
        <v>96.03</v>
      </c>
      <c r="ET55" s="33">
        <v>1446.05</v>
      </c>
      <c r="EU55" s="33">
        <v>1071.81</v>
      </c>
      <c r="EV55" s="33">
        <v>167.4</v>
      </c>
      <c r="EW55" s="33">
        <v>109.03</v>
      </c>
      <c r="EX55" s="33">
        <v>495.38</v>
      </c>
      <c r="EY55" s="33">
        <v>43.39</v>
      </c>
    </row>
    <row r="56" spans="93:155" x14ac:dyDescent="0.45">
      <c r="CO56" s="65">
        <f t="shared" si="36"/>
        <v>96</v>
      </c>
      <c r="CP56" s="121">
        <f t="shared" si="42"/>
        <v>7.1221469224824092E-3</v>
      </c>
      <c r="CQ56" s="137">
        <f>VLOOKUP($CO56,  Obsv_GC!$B$10:$J$211, CQ$5, FALSE)</f>
        <v>8.2100000000000003E-3</v>
      </c>
      <c r="CR56" s="121">
        <f t="shared" si="43"/>
        <v>5.9560992865099228E-3</v>
      </c>
      <c r="CS56" s="137">
        <f>VLOOKUP($CO56,  Obsv_GC!$B$10:$J$211, CS$5, FALSE)</f>
        <v>6.5379000000000001E-3</v>
      </c>
      <c r="CT56" s="121">
        <f t="shared" si="44"/>
        <v>3.3401996048989619E-3</v>
      </c>
      <c r="CU56" s="137">
        <f>VLOOKUP($CO56,  Obsv_GC!$B$10:$J$211, CU$5, FALSE)</f>
        <v>4.8135000000000001E-3</v>
      </c>
      <c r="CV56" s="121">
        <f t="shared" si="45"/>
        <v>3.9580716297282405E-3</v>
      </c>
      <c r="CW56" s="137">
        <f>VLOOKUP($CO56,  Obsv_GC!$B$10:$J$211, CW$5, FALSE)</f>
        <v>4.4672000000000002E-3</v>
      </c>
      <c r="CX56" s="121">
        <f t="shared" si="46"/>
        <v>4.6408795761462762E-3</v>
      </c>
      <c r="CY56" s="137">
        <f>VLOOKUP($CO56,  Obsv_GC!$B$10:$J$211, CY$5, FALSE)</f>
        <v>6.4865000000000001E-3</v>
      </c>
      <c r="CZ56" s="121">
        <f t="shared" si="47"/>
        <v>2.2732255429224438E-3</v>
      </c>
      <c r="DA56" s="137">
        <f>VLOOKUP($CO56,  Obsv_GC!$B$10:$J$211, DA$5, FALSE)</f>
        <v>6.4865000000000001E-3</v>
      </c>
      <c r="DB56" s="121"/>
      <c r="DC56" s="137"/>
      <c r="DD56" s="121"/>
      <c r="DE56" s="137"/>
      <c r="DF56" s="121"/>
      <c r="DG56" s="137"/>
      <c r="DI56" s="64">
        <f t="shared" si="37"/>
        <v>96</v>
      </c>
      <c r="DJ56" s="119">
        <f t="shared" si="48"/>
        <v>7.1221469224824092E-3</v>
      </c>
      <c r="DK56" s="119">
        <f t="shared" si="49"/>
        <v>8.4220240365515519E-3</v>
      </c>
      <c r="DL56" s="119">
        <f t="shared" si="50"/>
        <v>5.9560992865099228E-3</v>
      </c>
      <c r="DM56" s="119">
        <f t="shared" si="51"/>
        <v>3.3401996048989619E-3</v>
      </c>
      <c r="DN56" s="119">
        <f t="shared" si="52"/>
        <v>3.9580716297282405E-3</v>
      </c>
      <c r="DO56" s="119">
        <f t="shared" si="53"/>
        <v>3.1447720638040793E-3</v>
      </c>
      <c r="DP56" s="119">
        <f t="shared" si="54"/>
        <v>4.6408795761462762E-3</v>
      </c>
      <c r="DQ56" s="110">
        <f t="shared" si="55"/>
        <v>2.2732255429224438E-3</v>
      </c>
      <c r="DR56" s="110"/>
      <c r="DS56" s="113"/>
      <c r="DT56" s="110"/>
      <c r="DV56" s="62">
        <f>Obsv_GC!B59</f>
        <v>96</v>
      </c>
      <c r="DW56" s="57">
        <f t="shared" si="38"/>
        <v>97</v>
      </c>
      <c r="DX56" s="125">
        <f t="shared" si="56"/>
        <v>538.54</v>
      </c>
      <c r="DY56" s="125">
        <f t="shared" si="57"/>
        <v>636.82999999999993</v>
      </c>
      <c r="DZ56" s="125">
        <f t="shared" si="58"/>
        <v>63.31</v>
      </c>
      <c r="EA56" s="125">
        <f t="shared" si="59"/>
        <v>36.42</v>
      </c>
      <c r="EB56" s="125">
        <f t="shared" si="60"/>
        <v>384.03</v>
      </c>
      <c r="EC56" s="125">
        <f t="shared" si="61"/>
        <v>305.12</v>
      </c>
      <c r="ED56" s="125">
        <f t="shared" si="62"/>
        <v>67.569999999999993</v>
      </c>
      <c r="EE56" s="125">
        <f t="shared" si="39"/>
        <v>37.120000000000005</v>
      </c>
      <c r="EF56" s="125"/>
      <c r="EG56" s="106"/>
      <c r="EH56" s="2"/>
      <c r="EJ56" s="64">
        <f t="shared" si="40"/>
        <v>48</v>
      </c>
      <c r="EK56" s="57">
        <f t="shared" si="41"/>
        <v>48.5</v>
      </c>
      <c r="EL56" s="2"/>
      <c r="EM56" s="2"/>
      <c r="EO56" s="33">
        <v>48</v>
      </c>
      <c r="EP56" s="33">
        <v>760.64</v>
      </c>
      <c r="EQ56" s="33">
        <v>946.21</v>
      </c>
      <c r="ER56" s="33">
        <v>142.71</v>
      </c>
      <c r="ES56" s="33">
        <v>105.82</v>
      </c>
      <c r="ET56" s="33">
        <v>1575.99</v>
      </c>
      <c r="EU56" s="33">
        <v>1098.21</v>
      </c>
      <c r="EV56" s="33">
        <v>182.49</v>
      </c>
      <c r="EW56" s="33">
        <v>163.94</v>
      </c>
      <c r="EX56" s="33">
        <v>472.67</v>
      </c>
      <c r="EY56" s="33">
        <v>38.32</v>
      </c>
    </row>
    <row r="57" spans="93:155" x14ac:dyDescent="0.45">
      <c r="CO57" s="65">
        <f t="shared" si="36"/>
        <v>98</v>
      </c>
      <c r="CP57" s="121">
        <f t="shared" si="42"/>
        <v>6.7587261971327299E-3</v>
      </c>
      <c r="CQ57" s="137">
        <f>VLOOKUP($CO57,  Obsv_GC!$B$10:$J$211, CQ$5, FALSE)</f>
        <v>8.0284999999999992E-3</v>
      </c>
      <c r="CR57" s="121">
        <f t="shared" si="43"/>
        <v>6.8827708703374808E-3</v>
      </c>
      <c r="CS57" s="137">
        <f>VLOOKUP($CO57,  Obsv_GC!$B$10:$J$211, CS$5, FALSE)</f>
        <v>6.2303000000000002E-3</v>
      </c>
      <c r="CT57" s="121">
        <f t="shared" si="44"/>
        <v>3.3090170715198942E-3</v>
      </c>
      <c r="CU57" s="137">
        <f>VLOOKUP($CO57,  Obsv_GC!$B$10:$J$211, CU$5, FALSE)</f>
        <v>4.7089999999999996E-3</v>
      </c>
      <c r="CV57" s="121">
        <f t="shared" si="45"/>
        <v>5.6882528251621404E-3</v>
      </c>
      <c r="CW57" s="137">
        <f>VLOOKUP($CO57,  Obsv_GC!$B$10:$J$211, CW$5, FALSE)</f>
        <v>4.4111000000000003E-3</v>
      </c>
      <c r="CX57" s="121">
        <f t="shared" si="46"/>
        <v>4.1381233456091928E-3</v>
      </c>
      <c r="CY57" s="137">
        <f>VLOOKUP($CO57,  Obsv_GC!$B$10:$J$211, CY$5, FALSE)</f>
        <v>6.1755999999999998E-3</v>
      </c>
      <c r="CZ57" s="121">
        <f t="shared" si="47"/>
        <v>2.6927189418723021E-3</v>
      </c>
      <c r="DA57" s="137">
        <f>VLOOKUP($CO57,  Obsv_GC!$B$10:$J$211, DA$5, FALSE)</f>
        <v>6.1755999999999998E-3</v>
      </c>
      <c r="DB57" s="121"/>
      <c r="DC57" s="137"/>
      <c r="DD57" s="121"/>
      <c r="DE57" s="137"/>
      <c r="DF57" s="121"/>
      <c r="DG57" s="137"/>
      <c r="DI57" s="64">
        <f t="shared" si="37"/>
        <v>98</v>
      </c>
      <c r="DJ57" s="119">
        <f t="shared" si="48"/>
        <v>6.7587261971327299E-3</v>
      </c>
      <c r="DK57" s="119">
        <f t="shared" si="49"/>
        <v>8.0611160454746675E-3</v>
      </c>
      <c r="DL57" s="119">
        <f t="shared" si="50"/>
        <v>6.8827708703374808E-3</v>
      </c>
      <c r="DM57" s="119">
        <f t="shared" si="51"/>
        <v>3.3090170715198942E-3</v>
      </c>
      <c r="DN57" s="119">
        <f t="shared" si="52"/>
        <v>5.6882528251621404E-3</v>
      </c>
      <c r="DO57" s="119">
        <f t="shared" si="53"/>
        <v>4.228518729080033E-3</v>
      </c>
      <c r="DP57" s="119">
        <f t="shared" si="54"/>
        <v>4.1381233456091928E-3</v>
      </c>
      <c r="DQ57" s="110">
        <f t="shared" si="55"/>
        <v>2.6927189418723021E-3</v>
      </c>
      <c r="DR57" s="110"/>
      <c r="DS57" s="113"/>
      <c r="DT57" s="110"/>
      <c r="DV57" s="62">
        <f>Obsv_GC!B60</f>
        <v>98</v>
      </c>
      <c r="DW57" s="57">
        <f t="shared" si="38"/>
        <v>99</v>
      </c>
      <c r="DX57" s="125">
        <f t="shared" si="56"/>
        <v>511.06</v>
      </c>
      <c r="DY57" s="125">
        <f t="shared" si="57"/>
        <v>609.54</v>
      </c>
      <c r="DZ57" s="125">
        <f t="shared" si="58"/>
        <v>73.16</v>
      </c>
      <c r="EA57" s="125">
        <f t="shared" si="59"/>
        <v>36.08</v>
      </c>
      <c r="EB57" s="125">
        <f t="shared" si="60"/>
        <v>551.90000000000009</v>
      </c>
      <c r="EC57" s="125">
        <f t="shared" si="61"/>
        <v>410.27</v>
      </c>
      <c r="ED57" s="125">
        <f t="shared" si="62"/>
        <v>60.25</v>
      </c>
      <c r="EE57" s="125">
        <f t="shared" si="39"/>
        <v>43.97</v>
      </c>
      <c r="EF57" s="125"/>
      <c r="EG57" s="106"/>
      <c r="EH57" s="2"/>
      <c r="EJ57" s="64">
        <f t="shared" si="40"/>
        <v>49</v>
      </c>
      <c r="EK57" s="57">
        <f t="shared" si="41"/>
        <v>49.5</v>
      </c>
      <c r="EL57" s="2"/>
      <c r="EM57" s="2"/>
      <c r="EO57" s="33">
        <v>49</v>
      </c>
      <c r="EP57" s="33">
        <v>768.12</v>
      </c>
      <c r="EQ57" s="33">
        <v>931.69</v>
      </c>
      <c r="ER57" s="33">
        <v>127.7</v>
      </c>
      <c r="ES57" s="33">
        <v>156.38</v>
      </c>
      <c r="ET57" s="33">
        <v>1007.75</v>
      </c>
      <c r="EU57" s="33">
        <v>2085.1999999999998</v>
      </c>
      <c r="EV57" s="33">
        <v>153.46</v>
      </c>
      <c r="EW57" s="33">
        <v>165.92</v>
      </c>
      <c r="EX57" s="33">
        <v>439.36</v>
      </c>
      <c r="EY57" s="33">
        <v>35.950000000000003</v>
      </c>
    </row>
    <row r="58" spans="93:155" x14ac:dyDescent="0.45">
      <c r="CO58" s="65">
        <f t="shared" si="36"/>
        <v>100</v>
      </c>
      <c r="CP58" s="121">
        <f t="shared" si="42"/>
        <v>6.1638694203412963E-3</v>
      </c>
      <c r="CQ58" s="137">
        <f>VLOOKUP($CO58,  Obsv_GC!$B$10:$J$211, CQ$5, FALSE)</f>
        <v>7.8467999999999993E-3</v>
      </c>
      <c r="CR58" s="121">
        <f t="shared" si="43"/>
        <v>5.1630189360869451E-3</v>
      </c>
      <c r="CS58" s="137">
        <f>VLOOKUP($CO58,  Obsv_GC!$B$10:$J$211, CS$5, FALSE)</f>
        <v>5.9756999999999996E-3</v>
      </c>
      <c r="CT58" s="121">
        <f t="shared" si="44"/>
        <v>2.6752779372570764E-3</v>
      </c>
      <c r="CU58" s="137">
        <f>VLOOKUP($CO58,  Obsv_GC!$B$10:$J$211, CU$5, FALSE)</f>
        <v>4.6131999999999996E-3</v>
      </c>
      <c r="CV58" s="121">
        <f t="shared" si="45"/>
        <v>5.0535679022168873E-3</v>
      </c>
      <c r="CW58" s="137">
        <f>VLOOKUP($CO58,  Obsv_GC!$B$10:$J$211, CW$5, FALSE)</f>
        <v>4.3550000000000004E-3</v>
      </c>
      <c r="CX58" s="121">
        <f t="shared" si="46"/>
        <v>4.7404692666215198E-3</v>
      </c>
      <c r="CY58" s="137">
        <f>VLOOKUP($CO58,  Obsv_GC!$B$10:$J$211, CY$5, FALSE)</f>
        <v>5.9232E-3</v>
      </c>
      <c r="CZ58" s="121">
        <f t="shared" si="47"/>
        <v>2.2266832096082987E-3</v>
      </c>
      <c r="DA58" s="137">
        <f>VLOOKUP($CO58,  Obsv_GC!$B$10:$J$211, DA$5, FALSE)</f>
        <v>5.9232E-3</v>
      </c>
      <c r="DB58" s="121"/>
      <c r="DC58" s="137"/>
      <c r="DD58" s="121"/>
      <c r="DE58" s="137"/>
      <c r="DF58" s="121"/>
      <c r="DG58" s="137"/>
      <c r="DI58" s="64">
        <f t="shared" si="37"/>
        <v>100</v>
      </c>
      <c r="DJ58" s="119">
        <f t="shared" si="48"/>
        <v>6.1638694203412963E-3</v>
      </c>
      <c r="DK58" s="119">
        <f t="shared" si="49"/>
        <v>7.1571929531293044E-3</v>
      </c>
      <c r="DL58" s="119">
        <f t="shared" si="50"/>
        <v>5.1630189360869451E-3</v>
      </c>
      <c r="DM58" s="119">
        <f t="shared" si="51"/>
        <v>2.6752779372570764E-3</v>
      </c>
      <c r="DN58" s="119">
        <f t="shared" si="52"/>
        <v>5.0535679022168873E-3</v>
      </c>
      <c r="DO58" s="119">
        <f t="shared" si="53"/>
        <v>4.1930637739820845E-3</v>
      </c>
      <c r="DP58" s="119">
        <f t="shared" si="54"/>
        <v>4.7404692666215198E-3</v>
      </c>
      <c r="DQ58" s="110">
        <f t="shared" si="55"/>
        <v>2.2266832096082987E-3</v>
      </c>
      <c r="DR58" s="110"/>
      <c r="DS58" s="113"/>
      <c r="DT58" s="110"/>
      <c r="DV58" s="62">
        <f>Obsv_GC!B61</f>
        <v>100</v>
      </c>
      <c r="DW58" s="57">
        <f t="shared" si="38"/>
        <v>101</v>
      </c>
      <c r="DX58" s="125">
        <f t="shared" si="56"/>
        <v>466.08000000000004</v>
      </c>
      <c r="DY58" s="125">
        <f t="shared" si="57"/>
        <v>541.19000000000005</v>
      </c>
      <c r="DZ58" s="125">
        <f t="shared" si="58"/>
        <v>54.879999999999995</v>
      </c>
      <c r="EA58" s="125">
        <f t="shared" si="59"/>
        <v>29.17</v>
      </c>
      <c r="EB58" s="125">
        <f t="shared" si="60"/>
        <v>490.32</v>
      </c>
      <c r="EC58" s="125">
        <f t="shared" si="61"/>
        <v>406.83</v>
      </c>
      <c r="ED58" s="125">
        <f t="shared" si="62"/>
        <v>69.02000000000001</v>
      </c>
      <c r="EE58" s="125">
        <f t="shared" si="39"/>
        <v>36.36</v>
      </c>
      <c r="EF58" s="125"/>
      <c r="EG58" s="106"/>
      <c r="EH58" s="2"/>
      <c r="EJ58" s="64">
        <f t="shared" si="40"/>
        <v>50</v>
      </c>
      <c r="EK58" s="57">
        <f t="shared" si="41"/>
        <v>50.5</v>
      </c>
      <c r="EL58" s="2"/>
      <c r="EM58" s="2"/>
      <c r="EO58" s="33">
        <v>50</v>
      </c>
      <c r="EP58" s="33">
        <v>906.87</v>
      </c>
      <c r="EQ58" s="33">
        <v>946.74</v>
      </c>
      <c r="ER58" s="33">
        <v>95.36</v>
      </c>
      <c r="ES58" s="33">
        <v>130.41999999999999</v>
      </c>
      <c r="ET58" s="33">
        <v>1393.93</v>
      </c>
      <c r="EU58" s="33">
        <v>1460.67</v>
      </c>
      <c r="EV58" s="33">
        <v>114.75</v>
      </c>
      <c r="EW58" s="33">
        <v>174.13</v>
      </c>
      <c r="EX58" s="33">
        <v>428.33</v>
      </c>
      <c r="EY58" s="33">
        <v>35.31</v>
      </c>
    </row>
    <row r="59" spans="93:155" x14ac:dyDescent="0.45">
      <c r="CO59" s="65">
        <f t="shared" si="36"/>
        <v>102</v>
      </c>
      <c r="CP59" s="121">
        <f t="shared" si="42"/>
        <v>7.2672242644433267E-3</v>
      </c>
      <c r="CQ59" s="137">
        <f>VLOOKUP($CO59,  Obsv_GC!$B$10:$J$211, CQ$5, FALSE)</f>
        <v>7.6654999999999996E-3</v>
      </c>
      <c r="CR59" s="121">
        <f t="shared" si="43"/>
        <v>4.3840503356714954E-3</v>
      </c>
      <c r="CS59" s="137">
        <f>VLOOKUP($CO59,  Obsv_GC!$B$10:$J$211, CS$5, FALSE)</f>
        <v>5.7838000000000004E-3</v>
      </c>
      <c r="CT59" s="121">
        <f t="shared" si="44"/>
        <v>3.8400372722987241E-3</v>
      </c>
      <c r="CU59" s="137">
        <f>VLOOKUP($CO59,  Obsv_GC!$B$10:$J$211, CU$5, FALSE)</f>
        <v>4.5278999999999996E-3</v>
      </c>
      <c r="CV59" s="121">
        <f t="shared" si="45"/>
        <v>3.7841980563263831E-3</v>
      </c>
      <c r="CW59" s="137">
        <f>VLOOKUP($CO59,  Obsv_GC!$B$10:$J$211, CW$5, FALSE)</f>
        <v>4.2991000000000001E-3</v>
      </c>
      <c r="CX59" s="121">
        <f t="shared" si="46"/>
        <v>4.9794845237620998E-3</v>
      </c>
      <c r="CY59" s="137">
        <f>VLOOKUP($CO59,  Obsv_GC!$B$10:$J$211, CY$5, FALSE)</f>
        <v>5.7083000000000004E-3</v>
      </c>
      <c r="CZ59" s="121">
        <f t="shared" si="47"/>
        <v>3.6339763932386263E-3</v>
      </c>
      <c r="DA59" s="137">
        <f>VLOOKUP($CO59,  Obsv_GC!$B$10:$J$211, DA$5, FALSE)</f>
        <v>5.7083000000000004E-3</v>
      </c>
      <c r="DB59" s="121"/>
      <c r="DC59" s="137"/>
      <c r="DD59" s="121"/>
      <c r="DE59" s="137"/>
      <c r="DF59" s="121"/>
      <c r="DG59" s="137"/>
      <c r="DI59" s="64">
        <f t="shared" si="37"/>
        <v>102</v>
      </c>
      <c r="DJ59" s="119">
        <f t="shared" si="48"/>
        <v>7.2672242644433267E-3</v>
      </c>
      <c r="DK59" s="119">
        <f t="shared" si="49"/>
        <v>8.4263882592358844E-3</v>
      </c>
      <c r="DL59" s="119">
        <f t="shared" si="50"/>
        <v>4.3840503356714954E-3</v>
      </c>
      <c r="DM59" s="119">
        <f t="shared" si="51"/>
        <v>3.8400372722987241E-3</v>
      </c>
      <c r="DN59" s="119">
        <f t="shared" si="52"/>
        <v>3.7841980563263831E-3</v>
      </c>
      <c r="DO59" s="119">
        <f t="shared" si="53"/>
        <v>3.1096263088959382E-3</v>
      </c>
      <c r="DP59" s="119">
        <f t="shared" si="54"/>
        <v>4.9794845237620998E-3</v>
      </c>
      <c r="DQ59" s="110">
        <f t="shared" si="55"/>
        <v>3.6339763932386263E-3</v>
      </c>
      <c r="DR59" s="110"/>
      <c r="DS59" s="113"/>
      <c r="DT59" s="110"/>
      <c r="DV59" s="62">
        <f>Obsv_GC!B62</f>
        <v>102</v>
      </c>
      <c r="DW59" s="57">
        <f t="shared" si="38"/>
        <v>103</v>
      </c>
      <c r="DX59" s="125">
        <f t="shared" si="56"/>
        <v>549.51</v>
      </c>
      <c r="DY59" s="125">
        <f t="shared" si="57"/>
        <v>637.16000000000008</v>
      </c>
      <c r="DZ59" s="125">
        <f t="shared" si="58"/>
        <v>46.6</v>
      </c>
      <c r="EA59" s="125">
        <f t="shared" si="59"/>
        <v>41.87</v>
      </c>
      <c r="EB59" s="125">
        <f t="shared" si="60"/>
        <v>367.15999999999997</v>
      </c>
      <c r="EC59" s="125">
        <f t="shared" si="61"/>
        <v>301.70999999999998</v>
      </c>
      <c r="ED59" s="125">
        <f t="shared" si="62"/>
        <v>72.5</v>
      </c>
      <c r="EE59" s="125">
        <f t="shared" si="39"/>
        <v>59.339999999999996</v>
      </c>
      <c r="EF59" s="125"/>
      <c r="EG59" s="106"/>
      <c r="EH59" s="2"/>
      <c r="EJ59" s="64">
        <f t="shared" si="40"/>
        <v>51</v>
      </c>
      <c r="EK59" s="57">
        <f t="shared" si="41"/>
        <v>51.5</v>
      </c>
      <c r="EL59" s="2"/>
      <c r="EM59" s="2"/>
      <c r="EO59" s="33">
        <v>51</v>
      </c>
      <c r="EP59" s="33">
        <v>841.75</v>
      </c>
      <c r="EQ59" s="33">
        <v>913.39</v>
      </c>
      <c r="ER59" s="33">
        <v>98.85</v>
      </c>
      <c r="ES59" s="33">
        <v>115.66</v>
      </c>
      <c r="ET59" s="33">
        <v>844.71</v>
      </c>
      <c r="EU59" s="33">
        <v>1035.93</v>
      </c>
      <c r="EV59" s="33">
        <v>136</v>
      </c>
      <c r="EW59" s="33">
        <v>157.44</v>
      </c>
      <c r="EX59" s="33">
        <v>393.91</v>
      </c>
      <c r="EY59" s="33">
        <v>31.99</v>
      </c>
    </row>
    <row r="60" spans="93:155" x14ac:dyDescent="0.45">
      <c r="CO60" s="65">
        <f t="shared" si="36"/>
        <v>104</v>
      </c>
      <c r="CP60" s="121">
        <f t="shared" si="42"/>
        <v>6.5216034312841212E-3</v>
      </c>
      <c r="CQ60" s="137">
        <f>VLOOKUP($CO60,  Obsv_GC!$B$10:$J$211, CQ$5, FALSE)</f>
        <v>7.4838999999999999E-3</v>
      </c>
      <c r="CR60" s="121">
        <f t="shared" si="43"/>
        <v>6.1179140199295575E-3</v>
      </c>
      <c r="CS60" s="137">
        <f>VLOOKUP($CO60,  Obsv_GC!$B$10:$J$211, CS$5, FALSE)</f>
        <v>5.6569000000000003E-3</v>
      </c>
      <c r="CT60" s="121">
        <f t="shared" si="44"/>
        <v>1.7132050691793686E-3</v>
      </c>
      <c r="CU60" s="137">
        <f>VLOOKUP($CO60,  Obsv_GC!$B$10:$J$211, CU$5, FALSE)</f>
        <v>4.4491000000000001E-3</v>
      </c>
      <c r="CV60" s="121">
        <f t="shared" si="45"/>
        <v>3.8980867929055496E-3</v>
      </c>
      <c r="CW60" s="137">
        <f>VLOOKUP($CO60,  Obsv_GC!$B$10:$J$211, CW$5, FALSE)</f>
        <v>4.2430999999999996E-3</v>
      </c>
      <c r="CX60" s="121">
        <f t="shared" si="46"/>
        <v>3.9533672991413299E-3</v>
      </c>
      <c r="CY60" s="137">
        <f>VLOOKUP($CO60,  Obsv_GC!$B$10:$J$211, CY$5, FALSE)</f>
        <v>5.5573000000000003E-3</v>
      </c>
      <c r="CZ60" s="121">
        <f t="shared" si="47"/>
        <v>2.1642184991077363E-3</v>
      </c>
      <c r="DA60" s="137">
        <f>VLOOKUP($CO60,  Obsv_GC!$B$10:$J$211, DA$5, FALSE)</f>
        <v>5.5573000000000003E-3</v>
      </c>
      <c r="DB60" s="121"/>
      <c r="DC60" s="137"/>
      <c r="DD60" s="121"/>
      <c r="DE60" s="137"/>
      <c r="DF60" s="121"/>
      <c r="DG60" s="137"/>
      <c r="DI60" s="64">
        <f t="shared" si="37"/>
        <v>104</v>
      </c>
      <c r="DJ60" s="119">
        <f t="shared" si="48"/>
        <v>6.5216034312841212E-3</v>
      </c>
      <c r="DK60" s="119">
        <f t="shared" si="49"/>
        <v>8.6477733735864527E-3</v>
      </c>
      <c r="DL60" s="119">
        <f t="shared" si="50"/>
        <v>6.1179140199295575E-3</v>
      </c>
      <c r="DM60" s="119">
        <f t="shared" si="51"/>
        <v>1.7132050691793686E-3</v>
      </c>
      <c r="DN60" s="119">
        <f t="shared" si="52"/>
        <v>3.8980867929055496E-3</v>
      </c>
      <c r="DO60" s="119">
        <f t="shared" si="53"/>
        <v>4.0372268783190092E-3</v>
      </c>
      <c r="DP60" s="119">
        <f t="shared" si="54"/>
        <v>3.9533672991413299E-3</v>
      </c>
      <c r="DQ60" s="110">
        <f t="shared" si="55"/>
        <v>2.1642184991077363E-3</v>
      </c>
      <c r="DR60" s="110"/>
      <c r="DS60" s="113"/>
      <c r="DT60" s="110"/>
      <c r="DV60" s="62">
        <f>Obsv_GC!B63</f>
        <v>104</v>
      </c>
      <c r="DW60" s="57">
        <f t="shared" si="38"/>
        <v>105</v>
      </c>
      <c r="DX60" s="125">
        <f t="shared" si="56"/>
        <v>493.13</v>
      </c>
      <c r="DY60" s="125">
        <f t="shared" si="57"/>
        <v>653.90000000000009</v>
      </c>
      <c r="DZ60" s="125">
        <f t="shared" si="58"/>
        <v>65.03</v>
      </c>
      <c r="EA60" s="125">
        <f t="shared" si="59"/>
        <v>18.68</v>
      </c>
      <c r="EB60" s="125">
        <f t="shared" si="60"/>
        <v>378.21000000000004</v>
      </c>
      <c r="EC60" s="125">
        <f t="shared" si="61"/>
        <v>391.71000000000004</v>
      </c>
      <c r="ED60" s="125">
        <f t="shared" si="62"/>
        <v>57.559999999999995</v>
      </c>
      <c r="EE60" s="125">
        <f t="shared" si="39"/>
        <v>35.340000000000003</v>
      </c>
      <c r="EF60" s="125"/>
      <c r="EG60" s="106"/>
      <c r="EH60" s="2"/>
      <c r="EJ60" s="64">
        <f t="shared" si="40"/>
        <v>52</v>
      </c>
      <c r="EK60" s="57">
        <f t="shared" si="41"/>
        <v>52.5</v>
      </c>
      <c r="EL60" s="2"/>
      <c r="EM60" s="2"/>
      <c r="EO60" s="33">
        <v>52</v>
      </c>
      <c r="EP60" s="33">
        <v>850.25</v>
      </c>
      <c r="EQ60" s="33">
        <v>1003.73</v>
      </c>
      <c r="ER60" s="33">
        <v>75.150000000000006</v>
      </c>
      <c r="ES60" s="33">
        <v>147.19999999999999</v>
      </c>
      <c r="ET60" s="33">
        <v>1238.26</v>
      </c>
      <c r="EU60" s="33">
        <v>1094.8599999999999</v>
      </c>
      <c r="EV60" s="33">
        <v>97.04</v>
      </c>
      <c r="EW60" s="33">
        <v>152.12</v>
      </c>
      <c r="EX60" s="33">
        <v>380.27</v>
      </c>
      <c r="EY60" s="33">
        <v>31.69</v>
      </c>
    </row>
    <row r="61" spans="93:155" x14ac:dyDescent="0.45">
      <c r="CO61" s="65">
        <f t="shared" si="36"/>
        <v>106</v>
      </c>
      <c r="CP61" s="121">
        <f t="shared" si="42"/>
        <v>5.8940811089463361E-3</v>
      </c>
      <c r="CQ61" s="137">
        <f>VLOOKUP($CO61,  Obsv_GC!$B$10:$J$211, CQ$5, FALSE)</f>
        <v>7.3023000000000003E-3</v>
      </c>
      <c r="CR61" s="121">
        <f t="shared" si="43"/>
        <v>5.5383914862871452E-3</v>
      </c>
      <c r="CS61" s="137">
        <f>VLOOKUP($CO61,  Obsv_GC!$B$10:$J$211, CS$5, FALSE)</f>
        <v>5.5681000000000003E-3</v>
      </c>
      <c r="CT61" s="121">
        <f t="shared" si="44"/>
        <v>2.5267023370391653E-3</v>
      </c>
      <c r="CU61" s="137">
        <f>VLOOKUP($CO61,  Obsv_GC!$B$10:$J$211, CU$5, FALSE)</f>
        <v>4.4282999999999996E-3</v>
      </c>
      <c r="CV61" s="121">
        <f t="shared" si="45"/>
        <v>3.5008676157326029E-3</v>
      </c>
      <c r="CW61" s="137">
        <f>VLOOKUP($CO61,  Obsv_GC!$B$10:$J$211, CW$5, FALSE)</f>
        <v>4.1871E-3</v>
      </c>
      <c r="CX61" s="121">
        <f t="shared" si="46"/>
        <v>3.6360539405236626E-3</v>
      </c>
      <c r="CY61" s="137">
        <f>VLOOKUP($CO61,  Obsv_GC!$B$10:$J$211, CY$5, FALSE)</f>
        <v>5.4389E-3</v>
      </c>
      <c r="CZ61" s="121">
        <f t="shared" si="47"/>
        <v>1.5701913502298346E-3</v>
      </c>
      <c r="DA61" s="137">
        <f>VLOOKUP($CO61,  Obsv_GC!$B$10:$J$211, DA$5, FALSE)</f>
        <v>5.4389E-3</v>
      </c>
      <c r="DB61" s="121"/>
      <c r="DC61" s="137"/>
      <c r="DD61" s="121"/>
      <c r="DE61" s="137"/>
      <c r="DF61" s="121"/>
      <c r="DG61" s="137"/>
      <c r="DI61" s="64">
        <f t="shared" si="37"/>
        <v>106</v>
      </c>
      <c r="DJ61" s="119">
        <f t="shared" si="48"/>
        <v>5.8940811089463361E-3</v>
      </c>
      <c r="DK61" s="119">
        <f t="shared" si="49"/>
        <v>9.1139517057762694E-3</v>
      </c>
      <c r="DL61" s="119">
        <f t="shared" si="50"/>
        <v>5.5383914862871452E-3</v>
      </c>
      <c r="DM61" s="119">
        <f t="shared" si="51"/>
        <v>2.5267023370391653E-3</v>
      </c>
      <c r="DN61" s="119">
        <f t="shared" si="52"/>
        <v>3.5008676157326029E-3</v>
      </c>
      <c r="DO61" s="119">
        <f t="shared" si="53"/>
        <v>4.1758516300827893E-3</v>
      </c>
      <c r="DP61" s="119">
        <f t="shared" si="54"/>
        <v>3.6360539405236626E-3</v>
      </c>
      <c r="DQ61" s="110">
        <f t="shared" si="55"/>
        <v>1.5701913502298346E-3</v>
      </c>
      <c r="DR61" s="110"/>
      <c r="DS61" s="113"/>
      <c r="DT61" s="110"/>
      <c r="DV61" s="62">
        <f>Obsv_GC!B64</f>
        <v>106</v>
      </c>
      <c r="DW61" s="57">
        <f t="shared" si="38"/>
        <v>107</v>
      </c>
      <c r="DX61" s="125">
        <f t="shared" si="56"/>
        <v>445.67999999999995</v>
      </c>
      <c r="DY61" s="125">
        <f t="shared" si="57"/>
        <v>689.15</v>
      </c>
      <c r="DZ61" s="125">
        <f t="shared" si="58"/>
        <v>58.870000000000005</v>
      </c>
      <c r="EA61" s="125">
        <f t="shared" si="59"/>
        <v>27.549999999999997</v>
      </c>
      <c r="EB61" s="125">
        <f t="shared" si="60"/>
        <v>339.66999999999996</v>
      </c>
      <c r="EC61" s="125">
        <f t="shared" si="61"/>
        <v>405.15999999999997</v>
      </c>
      <c r="ED61" s="125">
        <f t="shared" si="62"/>
        <v>52.94</v>
      </c>
      <c r="EE61" s="125">
        <f t="shared" si="39"/>
        <v>25.64</v>
      </c>
      <c r="EF61" s="125"/>
      <c r="EG61" s="106"/>
      <c r="EH61" s="2"/>
      <c r="EJ61" s="64">
        <f t="shared" si="40"/>
        <v>53</v>
      </c>
      <c r="EK61" s="57">
        <f t="shared" si="41"/>
        <v>53.5</v>
      </c>
      <c r="EL61" s="2"/>
      <c r="EM61" s="2"/>
      <c r="EO61" s="33">
        <v>53</v>
      </c>
      <c r="EP61" s="33">
        <v>681.56</v>
      </c>
      <c r="EQ61" s="33">
        <v>739.83</v>
      </c>
      <c r="ER61" s="33">
        <v>97.2</v>
      </c>
      <c r="ES61" s="33">
        <v>64.650000000000006</v>
      </c>
      <c r="ET61" s="33">
        <v>1257.6199999999999</v>
      </c>
      <c r="EU61" s="33">
        <v>1459.47</v>
      </c>
      <c r="EV61" s="33">
        <v>132.19</v>
      </c>
      <c r="EW61" s="33">
        <v>108.41</v>
      </c>
      <c r="EX61" s="33">
        <v>346.04</v>
      </c>
      <c r="EY61" s="33">
        <v>30.73</v>
      </c>
    </row>
    <row r="62" spans="93:155" x14ac:dyDescent="0.45">
      <c r="CO62" s="65">
        <f t="shared" si="36"/>
        <v>108</v>
      </c>
      <c r="CP62" s="121">
        <f t="shared" si="42"/>
        <v>6.4694972574166638E-3</v>
      </c>
      <c r="CQ62" s="137">
        <f>VLOOKUP($CO62,  Obsv_GC!$B$10:$J$211, CQ$5, FALSE)</f>
        <v>7.1209000000000003E-3</v>
      </c>
      <c r="CR62" s="121">
        <f t="shared" si="43"/>
        <v>7.3418731372490017E-3</v>
      </c>
      <c r="CS62" s="137">
        <f>VLOOKUP($CO62,  Obsv_GC!$B$10:$J$211, CS$5, FALSE)</f>
        <v>5.4973000000000001E-3</v>
      </c>
      <c r="CT62" s="121">
        <f t="shared" si="44"/>
        <v>1.6765197357922303E-3</v>
      </c>
      <c r="CU62" s="137">
        <f>VLOOKUP($CO62,  Obsv_GC!$B$10:$J$211, CU$5, FALSE)</f>
        <v>4.4250000000000001E-3</v>
      </c>
      <c r="CV62" s="121">
        <f t="shared" si="45"/>
        <v>3.1070496406475426E-3</v>
      </c>
      <c r="CW62" s="137">
        <f>VLOOKUP($CO62,  Obsv_GC!$B$10:$J$211, CW$5, FALSE)</f>
        <v>4.1307999999999996E-3</v>
      </c>
      <c r="CX62" s="121">
        <f t="shared" si="46"/>
        <v>3.6958077548088081E-3</v>
      </c>
      <c r="CY62" s="137">
        <f>VLOOKUP($CO62,  Obsv_GC!$B$10:$J$211, CY$5, FALSE)</f>
        <v>5.3591000000000003E-3</v>
      </c>
      <c r="CZ62" s="121">
        <f t="shared" si="47"/>
        <v>1.3135961178794833E-3</v>
      </c>
      <c r="DA62" s="137">
        <f>VLOOKUP($CO62,  Obsv_GC!$B$10:$J$211, DA$5, FALSE)</f>
        <v>5.3591000000000003E-3</v>
      </c>
      <c r="DB62" s="121"/>
      <c r="DC62" s="137"/>
      <c r="DD62" s="121"/>
      <c r="DE62" s="137"/>
      <c r="DF62" s="121"/>
      <c r="DG62" s="137"/>
      <c r="DI62" s="64">
        <f t="shared" si="37"/>
        <v>108</v>
      </c>
      <c r="DJ62" s="119">
        <f t="shared" si="48"/>
        <v>6.4694972574166638E-3</v>
      </c>
      <c r="DK62" s="119">
        <f t="shared" si="49"/>
        <v>8.1465490107497391E-3</v>
      </c>
      <c r="DL62" s="119">
        <f t="shared" si="50"/>
        <v>7.3418731372490017E-3</v>
      </c>
      <c r="DM62" s="119">
        <f t="shared" si="51"/>
        <v>1.6765197357922303E-3</v>
      </c>
      <c r="DN62" s="119">
        <f t="shared" si="52"/>
        <v>3.1070496406475426E-3</v>
      </c>
      <c r="DO62" s="119">
        <f t="shared" si="53"/>
        <v>3.726274554102408E-3</v>
      </c>
      <c r="DP62" s="119">
        <f t="shared" si="54"/>
        <v>3.6958077548088081E-3</v>
      </c>
      <c r="DQ62" s="110">
        <f t="shared" si="55"/>
        <v>1.3135961178794833E-3</v>
      </c>
      <c r="DR62" s="110"/>
      <c r="DS62" s="113"/>
      <c r="DT62" s="110"/>
      <c r="DV62" s="62">
        <f>Obsv_GC!B65</f>
        <v>108</v>
      </c>
      <c r="DW62" s="57">
        <f t="shared" si="38"/>
        <v>109</v>
      </c>
      <c r="DX62" s="125">
        <f t="shared" si="56"/>
        <v>489.19</v>
      </c>
      <c r="DY62" s="125">
        <f t="shared" si="57"/>
        <v>616</v>
      </c>
      <c r="DZ62" s="125">
        <f t="shared" si="58"/>
        <v>78.039999999999992</v>
      </c>
      <c r="EA62" s="125">
        <f t="shared" si="59"/>
        <v>18.28</v>
      </c>
      <c r="EB62" s="125">
        <f t="shared" si="60"/>
        <v>301.46000000000004</v>
      </c>
      <c r="EC62" s="125">
        <f t="shared" si="61"/>
        <v>361.53999999999996</v>
      </c>
      <c r="ED62" s="125">
        <f t="shared" si="62"/>
        <v>53.81</v>
      </c>
      <c r="EE62" s="125">
        <f t="shared" si="39"/>
        <v>21.45</v>
      </c>
      <c r="EF62" s="125"/>
      <c r="EG62" s="106"/>
      <c r="EH62" s="2"/>
      <c r="EJ62" s="64">
        <f t="shared" si="40"/>
        <v>54</v>
      </c>
      <c r="EK62" s="57">
        <f t="shared" si="41"/>
        <v>54.5</v>
      </c>
      <c r="EL62" s="2"/>
      <c r="EM62" s="2"/>
      <c r="EO62" s="33">
        <v>54</v>
      </c>
      <c r="EP62" s="33">
        <v>681.89</v>
      </c>
      <c r="EQ62" s="33">
        <v>776.86</v>
      </c>
      <c r="ER62" s="33">
        <v>66.39</v>
      </c>
      <c r="ES62" s="33">
        <v>119.97</v>
      </c>
      <c r="ET62" s="33">
        <v>1152.93</v>
      </c>
      <c r="EU62" s="33">
        <v>965.77</v>
      </c>
      <c r="EV62" s="33">
        <v>111.83</v>
      </c>
      <c r="EW62" s="33">
        <v>104.96</v>
      </c>
      <c r="EX62" s="33">
        <v>338.95</v>
      </c>
      <c r="EY62" s="33">
        <v>27.32</v>
      </c>
    </row>
    <row r="63" spans="93:155" x14ac:dyDescent="0.45">
      <c r="CO63" s="65">
        <f t="shared" si="36"/>
        <v>110</v>
      </c>
      <c r="CP63" s="121">
        <f t="shared" si="42"/>
        <v>6.6486948858187076E-3</v>
      </c>
      <c r="CQ63" s="137">
        <f>VLOOKUP($CO63,  Obsv_GC!$B$10:$J$211, CQ$5, FALSE)</f>
        <v>6.9394000000000001E-3</v>
      </c>
      <c r="CR63" s="121">
        <f t="shared" si="43"/>
        <v>7.1499533371466454E-3</v>
      </c>
      <c r="CS63" s="137">
        <f>VLOOKUP($CO63,  Obsv_GC!$B$10:$J$211, CS$5, FALSE)</f>
        <v>5.4837999999999996E-3</v>
      </c>
      <c r="CT63" s="121">
        <f t="shared" si="44"/>
        <v>1.6104861356953811E-3</v>
      </c>
      <c r="CU63" s="137">
        <f>VLOOKUP($CO63,  Obsv_GC!$B$10:$J$211, CU$5, FALSE)</f>
        <v>4.4732000000000001E-3</v>
      </c>
      <c r="CV63" s="121">
        <f t="shared" si="45"/>
        <v>3.8069758036422168E-3</v>
      </c>
      <c r="CW63" s="137">
        <f>VLOOKUP($CO63,  Obsv_GC!$B$10:$J$211, CW$5, FALSE)</f>
        <v>4.0749999999999996E-3</v>
      </c>
      <c r="CX63" s="121">
        <f t="shared" si="46"/>
        <v>3.7109179147429825E-3</v>
      </c>
      <c r="CY63" s="137">
        <f>VLOOKUP($CO63,  Obsv_GC!$B$10:$J$211, CY$5, FALSE)</f>
        <v>5.3035000000000001E-3</v>
      </c>
      <c r="CZ63" s="121">
        <f t="shared" si="47"/>
        <v>4.799371923459912E-3</v>
      </c>
      <c r="DA63" s="137">
        <f>VLOOKUP($CO63,  Obsv_GC!$B$10:$J$211, DA$5, FALSE)</f>
        <v>5.3035000000000001E-3</v>
      </c>
      <c r="DB63" s="121"/>
      <c r="DC63" s="137"/>
      <c r="DD63" s="121"/>
      <c r="DE63" s="137"/>
      <c r="DF63" s="121"/>
      <c r="DG63" s="137"/>
      <c r="DI63" s="64">
        <f t="shared" si="37"/>
        <v>110</v>
      </c>
      <c r="DJ63" s="119">
        <f t="shared" si="48"/>
        <v>6.6486948858187076E-3</v>
      </c>
      <c r="DK63" s="119">
        <f t="shared" si="49"/>
        <v>7.8841666530009152E-3</v>
      </c>
      <c r="DL63" s="119">
        <f t="shared" si="50"/>
        <v>7.1499533371466454E-3</v>
      </c>
      <c r="DM63" s="119">
        <f t="shared" si="51"/>
        <v>1.6104861356953811E-3</v>
      </c>
      <c r="DN63" s="119">
        <f t="shared" si="52"/>
        <v>3.8069758036422168E-3</v>
      </c>
      <c r="DO63" s="119">
        <f t="shared" si="53"/>
        <v>4.4174400450525319E-3</v>
      </c>
      <c r="DP63" s="119">
        <f t="shared" si="54"/>
        <v>3.7109179147429825E-3</v>
      </c>
      <c r="DQ63" s="110">
        <f t="shared" si="55"/>
        <v>4.799371923459912E-3</v>
      </c>
      <c r="DR63" s="110"/>
      <c r="DS63" s="113"/>
      <c r="DT63" s="110"/>
      <c r="DV63" s="62">
        <f>Obsv_GC!B66</f>
        <v>110</v>
      </c>
      <c r="DW63" s="57">
        <f t="shared" si="38"/>
        <v>111</v>
      </c>
      <c r="DX63" s="125">
        <f t="shared" si="56"/>
        <v>502.74</v>
      </c>
      <c r="DY63" s="125">
        <f t="shared" si="57"/>
        <v>596.16</v>
      </c>
      <c r="DZ63" s="125">
        <f t="shared" si="58"/>
        <v>76</v>
      </c>
      <c r="EA63" s="125">
        <f t="shared" si="59"/>
        <v>17.560000000000002</v>
      </c>
      <c r="EB63" s="125">
        <f t="shared" si="60"/>
        <v>369.37</v>
      </c>
      <c r="EC63" s="125">
        <f t="shared" si="61"/>
        <v>428.6</v>
      </c>
      <c r="ED63" s="125">
        <f t="shared" si="62"/>
        <v>54.03</v>
      </c>
      <c r="EE63" s="125">
        <f t="shared" si="39"/>
        <v>78.37</v>
      </c>
      <c r="EF63" s="125"/>
      <c r="EG63" s="106"/>
      <c r="EH63" s="2"/>
      <c r="EJ63" s="64">
        <f t="shared" si="40"/>
        <v>55</v>
      </c>
      <c r="EK63" s="57">
        <f t="shared" si="41"/>
        <v>55.5</v>
      </c>
      <c r="EL63" s="2"/>
      <c r="EM63" s="2"/>
      <c r="EO63" s="33">
        <v>55</v>
      </c>
      <c r="EP63" s="33">
        <v>773.64</v>
      </c>
      <c r="EQ63" s="33">
        <v>835.83</v>
      </c>
      <c r="ER63" s="33">
        <v>103.47</v>
      </c>
      <c r="ES63" s="33">
        <v>77.69</v>
      </c>
      <c r="ET63" s="33">
        <v>975.92</v>
      </c>
      <c r="EU63" s="33">
        <v>1056.0899999999999</v>
      </c>
      <c r="EV63" s="33">
        <v>90.73</v>
      </c>
      <c r="EW63" s="33">
        <v>104.66</v>
      </c>
      <c r="EX63" s="33">
        <v>326.5</v>
      </c>
      <c r="EY63" s="33">
        <v>28.37</v>
      </c>
    </row>
    <row r="64" spans="93:155" x14ac:dyDescent="0.45">
      <c r="CO64" s="65">
        <f t="shared" si="36"/>
        <v>112</v>
      </c>
      <c r="CP64" s="121">
        <f t="shared" si="42"/>
        <v>6.7037105414757183E-3</v>
      </c>
      <c r="CQ64" s="137">
        <f>VLOOKUP($CO64,  Obsv_GC!$B$10:$J$211, CQ$5, FALSE)</f>
        <v>6.7577999999999996E-3</v>
      </c>
      <c r="CR64" s="121">
        <f t="shared" si="43"/>
        <v>6.7632913869404253E-3</v>
      </c>
      <c r="CS64" s="137">
        <f>VLOOKUP($CO64,  Obsv_GC!$B$10:$J$211, CS$5, FALSE)</f>
        <v>5.5319000000000002E-3</v>
      </c>
      <c r="CT64" s="121">
        <f t="shared" si="44"/>
        <v>2.6606038039022209E-3</v>
      </c>
      <c r="CU64" s="137">
        <f>VLOOKUP($CO64,  Obsv_GC!$B$10:$J$211, CU$5, FALSE)</f>
        <v>4.5551000000000003E-3</v>
      </c>
      <c r="CV64" s="121">
        <f t="shared" si="45"/>
        <v>4.0722695664972145E-3</v>
      </c>
      <c r="CW64" s="137">
        <f>VLOOKUP($CO64,  Obsv_GC!$B$10:$J$211, CW$5, FALSE)</f>
        <v>4.0188999999999997E-3</v>
      </c>
      <c r="CX64" s="121">
        <f t="shared" si="46"/>
        <v>4.4787887695796769E-3</v>
      </c>
      <c r="CY64" s="137">
        <f>VLOOKUP($CO64,  Obsv_GC!$B$10:$J$211, CY$5, FALSE)</f>
        <v>5.2941999999999998E-3</v>
      </c>
      <c r="CZ64" s="121">
        <f t="shared" si="47"/>
        <v>2.7508968585149831E-3</v>
      </c>
      <c r="DA64" s="137">
        <f>VLOOKUP($CO64,  Obsv_GC!$B$10:$J$211, DA$5, FALSE)</f>
        <v>5.2941999999999998E-3</v>
      </c>
      <c r="DB64" s="121"/>
      <c r="DC64" s="137"/>
      <c r="DD64" s="121"/>
      <c r="DE64" s="137"/>
      <c r="DF64" s="121"/>
      <c r="DG64" s="137"/>
      <c r="DI64" s="64">
        <f t="shared" si="37"/>
        <v>112</v>
      </c>
      <c r="DJ64" s="119">
        <f t="shared" si="48"/>
        <v>6.7037105414757183E-3</v>
      </c>
      <c r="DK64" s="119">
        <f t="shared" si="49"/>
        <v>7.6794449343541545E-3</v>
      </c>
      <c r="DL64" s="119">
        <f t="shared" si="50"/>
        <v>6.7632913869404253E-3</v>
      </c>
      <c r="DM64" s="119">
        <f t="shared" si="51"/>
        <v>2.6606038039022209E-3</v>
      </c>
      <c r="DN64" s="119">
        <f t="shared" si="52"/>
        <v>4.0722695664972145E-3</v>
      </c>
      <c r="DO64" s="119">
        <f t="shared" si="53"/>
        <v>4.4949462259643259E-3</v>
      </c>
      <c r="DP64" s="119">
        <f t="shared" si="54"/>
        <v>4.4787887695796769E-3</v>
      </c>
      <c r="DQ64" s="110">
        <f t="shared" si="55"/>
        <v>2.7508968585149831E-3</v>
      </c>
      <c r="DR64" s="110"/>
      <c r="DS64" s="113"/>
      <c r="DT64" s="110"/>
      <c r="DV64" s="62">
        <f>Obsv_GC!B67</f>
        <v>112</v>
      </c>
      <c r="DW64" s="57">
        <f t="shared" si="38"/>
        <v>113</v>
      </c>
      <c r="DX64" s="125">
        <f t="shared" si="56"/>
        <v>506.9</v>
      </c>
      <c r="DY64" s="125">
        <f t="shared" si="57"/>
        <v>580.68000000000006</v>
      </c>
      <c r="DZ64" s="125">
        <f t="shared" si="58"/>
        <v>71.89</v>
      </c>
      <c r="EA64" s="125">
        <f t="shared" si="59"/>
        <v>29.009999999999998</v>
      </c>
      <c r="EB64" s="125">
        <f t="shared" si="60"/>
        <v>395.11</v>
      </c>
      <c r="EC64" s="125">
        <f t="shared" si="61"/>
        <v>436.12</v>
      </c>
      <c r="ED64" s="125">
        <f t="shared" si="62"/>
        <v>65.210000000000008</v>
      </c>
      <c r="EE64" s="125">
        <f t="shared" si="39"/>
        <v>44.92</v>
      </c>
      <c r="EF64" s="125"/>
      <c r="EG64" s="106"/>
      <c r="EH64" s="2"/>
      <c r="EJ64" s="64">
        <f t="shared" si="40"/>
        <v>56</v>
      </c>
      <c r="EK64" s="57">
        <f t="shared" si="41"/>
        <v>56.5</v>
      </c>
      <c r="EL64" s="2"/>
      <c r="EM64" s="2"/>
      <c r="EO64" s="33">
        <v>56</v>
      </c>
      <c r="EP64" s="33">
        <v>732.68</v>
      </c>
      <c r="EQ64" s="33">
        <v>664.01</v>
      </c>
      <c r="ER64" s="33">
        <v>100.91</v>
      </c>
      <c r="ES64" s="33">
        <v>51.3</v>
      </c>
      <c r="ET64" s="33">
        <v>1087.77</v>
      </c>
      <c r="EU64" s="33">
        <v>1098.8699999999999</v>
      </c>
      <c r="EV64" s="33">
        <v>134.43</v>
      </c>
      <c r="EW64" s="33">
        <v>143.25</v>
      </c>
      <c r="EX64" s="33">
        <v>297.95999999999998</v>
      </c>
      <c r="EY64" s="33">
        <v>24.62</v>
      </c>
    </row>
    <row r="65" spans="93:155" x14ac:dyDescent="0.45">
      <c r="CO65" s="65">
        <f t="shared" si="36"/>
        <v>114</v>
      </c>
      <c r="CP65" s="121">
        <f t="shared" si="42"/>
        <v>6.7985331979807124E-3</v>
      </c>
      <c r="CQ65" s="137">
        <f>VLOOKUP($CO65,  Obsv_GC!$B$10:$J$211, CQ$5, FALSE)</f>
        <v>6.5763999999999996E-3</v>
      </c>
      <c r="CR65" s="121">
        <f t="shared" si="43"/>
        <v>6.1470783032784452E-3</v>
      </c>
      <c r="CS65" s="137">
        <f>VLOOKUP($CO65,  Obsv_GC!$B$10:$J$211, CS$5, FALSE)</f>
        <v>5.5954999999999998E-3</v>
      </c>
      <c r="CT65" s="121">
        <f t="shared" si="44"/>
        <v>3.4465870717216634E-3</v>
      </c>
      <c r="CU65" s="137">
        <f>VLOOKUP($CO65,  Obsv_GC!$B$10:$J$211, CU$5, FALSE)</f>
        <v>4.6781000000000001E-3</v>
      </c>
      <c r="CV65" s="121">
        <f t="shared" si="45"/>
        <v>3.130033521423247E-3</v>
      </c>
      <c r="CW65" s="137">
        <f>VLOOKUP($CO65,  Obsv_GC!$B$10:$J$211, CW$5, FALSE)</f>
        <v>3.9626000000000001E-3</v>
      </c>
      <c r="CX65" s="121">
        <f t="shared" si="46"/>
        <v>5.7370529968254922E-3</v>
      </c>
      <c r="CY65" s="137">
        <f>VLOOKUP($CO65,  Obsv_GC!$B$10:$J$211, CY$5, FALSE)</f>
        <v>5.3382999999999998E-3</v>
      </c>
      <c r="CZ65" s="121">
        <f t="shared" si="47"/>
        <v>1.7367639115646687E-3</v>
      </c>
      <c r="DA65" s="137">
        <f>VLOOKUP($CO65,  Obsv_GC!$B$10:$J$211, DA$5, FALSE)</f>
        <v>5.3382999999999998E-3</v>
      </c>
      <c r="DB65" s="121"/>
      <c r="DC65" s="137"/>
      <c r="DD65" s="121"/>
      <c r="DE65" s="137"/>
      <c r="DF65" s="121"/>
      <c r="DG65" s="137"/>
      <c r="DI65" s="64">
        <f t="shared" si="37"/>
        <v>114</v>
      </c>
      <c r="DJ65" s="119">
        <f t="shared" si="48"/>
        <v>6.7985331979807124E-3</v>
      </c>
      <c r="DK65" s="119">
        <f t="shared" si="49"/>
        <v>6.8493168801256445E-3</v>
      </c>
      <c r="DL65" s="119">
        <f t="shared" si="50"/>
        <v>6.1470783032784452E-3</v>
      </c>
      <c r="DM65" s="119">
        <f t="shared" si="51"/>
        <v>3.4465870717216634E-3</v>
      </c>
      <c r="DN65" s="119">
        <f t="shared" si="52"/>
        <v>3.130033521423247E-3</v>
      </c>
      <c r="DO65" s="119">
        <f t="shared" si="53"/>
        <v>4.5998681570390684E-3</v>
      </c>
      <c r="DP65" s="119">
        <f t="shared" si="54"/>
        <v>5.7370529968254922E-3</v>
      </c>
      <c r="DQ65" s="110">
        <f t="shared" si="55"/>
        <v>1.7367639115646687E-3</v>
      </c>
      <c r="DR65" s="110"/>
      <c r="DS65" s="113"/>
      <c r="DT65" s="110"/>
      <c r="DV65" s="62">
        <f>Obsv_GC!B68</f>
        <v>114</v>
      </c>
      <c r="DW65" s="57">
        <f t="shared" si="38"/>
        <v>115</v>
      </c>
      <c r="DX65" s="125">
        <f t="shared" si="56"/>
        <v>514.07000000000005</v>
      </c>
      <c r="DY65" s="125">
        <f t="shared" si="57"/>
        <v>517.91</v>
      </c>
      <c r="DZ65" s="125">
        <f t="shared" si="58"/>
        <v>65.34</v>
      </c>
      <c r="EA65" s="125">
        <f t="shared" si="59"/>
        <v>37.58</v>
      </c>
      <c r="EB65" s="125">
        <f t="shared" si="60"/>
        <v>303.69</v>
      </c>
      <c r="EC65" s="125">
        <f t="shared" si="61"/>
        <v>446.3</v>
      </c>
      <c r="ED65" s="125">
        <f t="shared" si="62"/>
        <v>83.53</v>
      </c>
      <c r="EE65" s="125">
        <f t="shared" si="39"/>
        <v>28.36</v>
      </c>
      <c r="EF65" s="125"/>
      <c r="EG65" s="106"/>
      <c r="EH65" s="2"/>
      <c r="EJ65" s="64">
        <f t="shared" si="40"/>
        <v>57</v>
      </c>
      <c r="EK65" s="57">
        <f t="shared" si="41"/>
        <v>57.5</v>
      </c>
      <c r="EL65" s="2"/>
      <c r="EM65" s="2"/>
      <c r="EO65" s="33">
        <v>57</v>
      </c>
      <c r="EP65" s="33">
        <v>921.29</v>
      </c>
      <c r="EQ65" s="33">
        <v>697.8</v>
      </c>
      <c r="ER65" s="33">
        <v>69.040000000000006</v>
      </c>
      <c r="ES65" s="33">
        <v>129.29</v>
      </c>
      <c r="ET65" s="33">
        <v>1509.28</v>
      </c>
      <c r="EU65" s="33">
        <v>1028.3800000000001</v>
      </c>
      <c r="EV65" s="33">
        <v>112.56</v>
      </c>
      <c r="EW65" s="33">
        <v>69.430000000000007</v>
      </c>
      <c r="EX65" s="33">
        <v>292.05</v>
      </c>
      <c r="EY65" s="33">
        <v>21.62</v>
      </c>
    </row>
    <row r="66" spans="93:155" x14ac:dyDescent="0.45">
      <c r="CO66" s="65">
        <f t="shared" si="36"/>
        <v>116</v>
      </c>
      <c r="CP66" s="121">
        <f t="shared" si="42"/>
        <v>6.0165438424520882E-3</v>
      </c>
      <c r="CQ66" s="137">
        <f>VLOOKUP($CO66,  Obsv_GC!$B$10:$J$211, CQ$5, FALSE)</f>
        <v>6.3946000000000003E-3</v>
      </c>
      <c r="CR66" s="121">
        <f t="shared" si="43"/>
        <v>6.8338501369780563E-3</v>
      </c>
      <c r="CS66" s="137">
        <f>VLOOKUP($CO66,  Obsv_GC!$B$10:$J$211, CS$5, FALSE)</f>
        <v>5.6576999999999999E-3</v>
      </c>
      <c r="CT66" s="121">
        <f t="shared" si="44"/>
        <v>3.4300786716974512E-3</v>
      </c>
      <c r="CU66" s="137">
        <f>VLOOKUP($CO66,  Obsv_GC!$B$10:$J$211, CU$5, FALSE)</f>
        <v>4.8307999999999997E-3</v>
      </c>
      <c r="CV66" s="121">
        <f t="shared" si="45"/>
        <v>3.2126930388318366E-3</v>
      </c>
      <c r="CW66" s="137">
        <f>VLOOKUP($CO66,  Obsv_GC!$B$10:$J$211, CW$5, FALSE)</f>
        <v>3.9068999999999996E-3</v>
      </c>
      <c r="CX66" s="121">
        <f t="shared" si="46"/>
        <v>5.828400781882093E-3</v>
      </c>
      <c r="CY66" s="137">
        <f>VLOOKUP($CO66,  Obsv_GC!$B$10:$J$211, CY$5, FALSE)</f>
        <v>5.391E-3</v>
      </c>
      <c r="CZ66" s="121">
        <f t="shared" si="47"/>
        <v>2.1636060999851814E-3</v>
      </c>
      <c r="DA66" s="137">
        <f>VLOOKUP($CO66,  Obsv_GC!$B$10:$J$211, DA$5, FALSE)</f>
        <v>5.391E-3</v>
      </c>
      <c r="DB66" s="121"/>
      <c r="DC66" s="137"/>
      <c r="DD66" s="121"/>
      <c r="DE66" s="137"/>
      <c r="DF66" s="121"/>
      <c r="DG66" s="137"/>
      <c r="DI66" s="64">
        <f t="shared" si="37"/>
        <v>116</v>
      </c>
      <c r="DJ66" s="119">
        <f t="shared" si="48"/>
        <v>6.0165438424520882E-3</v>
      </c>
      <c r="DK66" s="119">
        <f t="shared" si="49"/>
        <v>6.3786420760792439E-3</v>
      </c>
      <c r="DL66" s="119">
        <f t="shared" si="50"/>
        <v>6.8338501369780563E-3</v>
      </c>
      <c r="DM66" s="119">
        <f t="shared" si="51"/>
        <v>3.4300786716974512E-3</v>
      </c>
      <c r="DN66" s="119">
        <f t="shared" si="52"/>
        <v>3.2126930388318366E-3</v>
      </c>
      <c r="DO66" s="119">
        <f t="shared" si="53"/>
        <v>5.1164386074777825E-3</v>
      </c>
      <c r="DP66" s="119">
        <f t="shared" si="54"/>
        <v>5.828400781882093E-3</v>
      </c>
      <c r="DQ66" s="110">
        <f t="shared" si="55"/>
        <v>2.1636060999851814E-3</v>
      </c>
      <c r="DR66" s="110"/>
      <c r="DS66" s="113"/>
      <c r="DT66" s="110"/>
      <c r="DV66" s="62">
        <f>Obsv_GC!B69</f>
        <v>116</v>
      </c>
      <c r="DW66" s="57">
        <f t="shared" si="38"/>
        <v>117</v>
      </c>
      <c r="DX66" s="125">
        <f t="shared" si="56"/>
        <v>454.94</v>
      </c>
      <c r="DY66" s="125">
        <f t="shared" si="57"/>
        <v>482.32</v>
      </c>
      <c r="DZ66" s="125">
        <f t="shared" si="58"/>
        <v>72.64</v>
      </c>
      <c r="EA66" s="125">
        <f t="shared" si="59"/>
        <v>37.4</v>
      </c>
      <c r="EB66" s="125">
        <f t="shared" si="60"/>
        <v>311.71000000000004</v>
      </c>
      <c r="EC66" s="125">
        <f t="shared" si="61"/>
        <v>496.42</v>
      </c>
      <c r="ED66" s="125">
        <f t="shared" si="62"/>
        <v>84.86</v>
      </c>
      <c r="EE66" s="125">
        <f t="shared" si="39"/>
        <v>35.33</v>
      </c>
      <c r="EF66" s="125"/>
      <c r="EG66" s="106"/>
      <c r="EH66" s="2"/>
      <c r="EJ66" s="64">
        <f t="shared" si="40"/>
        <v>58</v>
      </c>
      <c r="EK66" s="57">
        <f t="shared" si="41"/>
        <v>58.5</v>
      </c>
      <c r="EL66" s="2"/>
      <c r="EM66" s="2"/>
      <c r="EO66" s="33">
        <v>58</v>
      </c>
      <c r="EP66" s="33">
        <v>834.05</v>
      </c>
      <c r="EQ66" s="33">
        <v>703.54</v>
      </c>
      <c r="ER66" s="33">
        <v>102.97</v>
      </c>
      <c r="ES66" s="33">
        <v>37.04</v>
      </c>
      <c r="ET66" s="33">
        <v>1681.71</v>
      </c>
      <c r="EU66" s="33">
        <v>755.17</v>
      </c>
      <c r="EV66" s="33">
        <v>118.01</v>
      </c>
      <c r="EW66" s="33">
        <v>40.14</v>
      </c>
      <c r="EX66" s="33">
        <v>278.3</v>
      </c>
      <c r="EY66" s="33">
        <v>22.04</v>
      </c>
    </row>
    <row r="67" spans="93:155" x14ac:dyDescent="0.45">
      <c r="CO67" s="65">
        <f t="shared" si="36"/>
        <v>118</v>
      </c>
      <c r="CP67" s="121">
        <f t="shared" si="42"/>
        <v>7.7380313176619803E-3</v>
      </c>
      <c r="CQ67" s="137">
        <f>VLOOKUP($CO67,  Obsv_GC!$B$10:$J$211, CQ$5, FALSE)</f>
        <v>6.2135000000000003E-3</v>
      </c>
      <c r="CR67" s="121">
        <f t="shared" si="43"/>
        <v>6.6485158202125453E-3</v>
      </c>
      <c r="CS67" s="137">
        <f>VLOOKUP($CO67,  Obsv_GC!$B$10:$J$211, CS$5, FALSE)</f>
        <v>5.7225000000000002E-3</v>
      </c>
      <c r="CT67" s="121">
        <f t="shared" si="44"/>
        <v>1.8608635360626011E-3</v>
      </c>
      <c r="CU67" s="137">
        <f>VLOOKUP($CO67,  Obsv_GC!$B$10:$J$211, CU$5, FALSE)</f>
        <v>5.0007999999999997E-3</v>
      </c>
      <c r="CV67" s="121">
        <f t="shared" si="45"/>
        <v>3.8109954061097163E-3</v>
      </c>
      <c r="CW67" s="137">
        <f>VLOOKUP($CO67,  Obsv_GC!$B$10:$J$211, CW$5, FALSE)</f>
        <v>3.8508000000000001E-3</v>
      </c>
      <c r="CX67" s="121">
        <f t="shared" si="46"/>
        <v>5.894336025231219E-3</v>
      </c>
      <c r="CY67" s="137">
        <f>VLOOKUP($CO67,  Obsv_GC!$B$10:$J$211, CY$5, FALSE)</f>
        <v>5.4514999999999997E-3</v>
      </c>
      <c r="CZ67" s="121">
        <f t="shared" si="47"/>
        <v>3.4465822617369378E-3</v>
      </c>
      <c r="DA67" s="137">
        <f>VLOOKUP($CO67,  Obsv_GC!$B$10:$J$211, DA$5, FALSE)</f>
        <v>5.4514999999999997E-3</v>
      </c>
      <c r="DB67" s="121"/>
      <c r="DC67" s="137"/>
      <c r="DD67" s="121"/>
      <c r="DE67" s="137"/>
      <c r="DF67" s="121"/>
      <c r="DG67" s="137"/>
      <c r="DI67" s="64">
        <f t="shared" si="37"/>
        <v>118</v>
      </c>
      <c r="DJ67" s="119">
        <f t="shared" si="48"/>
        <v>7.7380313176619803E-3</v>
      </c>
      <c r="DK67" s="119">
        <f t="shared" si="49"/>
        <v>5.7894720136946638E-3</v>
      </c>
      <c r="DL67" s="119">
        <f t="shared" si="50"/>
        <v>6.6485158202125453E-3</v>
      </c>
      <c r="DM67" s="119">
        <f t="shared" si="51"/>
        <v>1.8608635360626011E-3</v>
      </c>
      <c r="DN67" s="119">
        <f t="shared" si="52"/>
        <v>3.8109954061097163E-3</v>
      </c>
      <c r="DO67" s="119">
        <f t="shared" si="53"/>
        <v>4.6299636421803505E-3</v>
      </c>
      <c r="DP67" s="119">
        <f t="shared" si="54"/>
        <v>5.894336025231219E-3</v>
      </c>
      <c r="DQ67" s="110">
        <f t="shared" si="55"/>
        <v>3.4465822617369378E-3</v>
      </c>
      <c r="DR67" s="110"/>
      <c r="DS67" s="113"/>
      <c r="DT67" s="110"/>
      <c r="DV67" s="62">
        <f>Obsv_GC!B70</f>
        <v>118</v>
      </c>
      <c r="DW67" s="57">
        <f t="shared" si="38"/>
        <v>119</v>
      </c>
      <c r="DX67" s="125">
        <f t="shared" si="56"/>
        <v>585.11</v>
      </c>
      <c r="DY67" s="125">
        <f t="shared" si="57"/>
        <v>437.77</v>
      </c>
      <c r="DZ67" s="125">
        <f t="shared" si="58"/>
        <v>70.67</v>
      </c>
      <c r="EA67" s="125">
        <f t="shared" si="59"/>
        <v>20.29</v>
      </c>
      <c r="EB67" s="125">
        <f t="shared" si="60"/>
        <v>369.76</v>
      </c>
      <c r="EC67" s="125">
        <f t="shared" si="61"/>
        <v>449.22</v>
      </c>
      <c r="ED67" s="125">
        <f t="shared" si="62"/>
        <v>85.82</v>
      </c>
      <c r="EE67" s="125">
        <f t="shared" si="39"/>
        <v>56.28</v>
      </c>
      <c r="EF67" s="125"/>
      <c r="EG67" s="106"/>
      <c r="EH67" s="2"/>
      <c r="EJ67" s="64">
        <f t="shared" si="40"/>
        <v>59</v>
      </c>
      <c r="EK67" s="57">
        <f t="shared" si="41"/>
        <v>59.5</v>
      </c>
      <c r="EL67" s="2"/>
      <c r="EM67" s="2"/>
      <c r="EO67" s="33">
        <v>59</v>
      </c>
      <c r="EP67" s="33">
        <v>712.64</v>
      </c>
      <c r="EQ67" s="33">
        <v>703.33</v>
      </c>
      <c r="ER67" s="33">
        <v>96.53</v>
      </c>
      <c r="ES67" s="33">
        <v>57.26</v>
      </c>
      <c r="ET67" s="33">
        <v>1008.38</v>
      </c>
      <c r="EU67" s="33">
        <v>1008.61</v>
      </c>
      <c r="EV67" s="33">
        <v>128.16999999999999</v>
      </c>
      <c r="EW67" s="33">
        <v>129.22999999999999</v>
      </c>
      <c r="EX67" s="33">
        <v>260.95</v>
      </c>
      <c r="EY67" s="33">
        <v>20.85</v>
      </c>
    </row>
    <row r="68" spans="93:155" x14ac:dyDescent="0.45">
      <c r="CO68" s="65">
        <f t="shared" si="36"/>
        <v>120</v>
      </c>
      <c r="CP68" s="121">
        <f t="shared" si="42"/>
        <v>6.901687552337608E-3</v>
      </c>
      <c r="CQ68" s="137">
        <f>VLOOKUP($CO68,  Obsv_GC!$B$10:$J$211, CQ$5, FALSE)</f>
        <v>6.0318999999999998E-3</v>
      </c>
      <c r="CR68" s="121">
        <f t="shared" si="43"/>
        <v>7.0831577204443531E-3</v>
      </c>
      <c r="CS68" s="137">
        <f>VLOOKUP($CO68,  Obsv_GC!$B$10:$J$211, CS$5, FALSE)</f>
        <v>5.7894000000000001E-3</v>
      </c>
      <c r="CT68" s="121">
        <f t="shared" si="44"/>
        <v>2.9311581376323674E-3</v>
      </c>
      <c r="CU68" s="137">
        <f>VLOOKUP($CO68,  Obsv_GC!$B$10:$J$211, CU$5, FALSE)</f>
        <v>5.2021000000000003E-3</v>
      </c>
      <c r="CV68" s="121">
        <f t="shared" si="45"/>
        <v>3.3477104550478608E-3</v>
      </c>
      <c r="CW68" s="137">
        <f>VLOOKUP($CO68,  Obsv_GC!$B$10:$J$211, CW$5, FALSE)</f>
        <v>3.7945000000000001E-3</v>
      </c>
      <c r="CX68" s="121">
        <f t="shared" si="46"/>
        <v>4.2672465305012312E-3</v>
      </c>
      <c r="CY68" s="137">
        <f>VLOOKUP($CO68,  Obsv_GC!$B$10:$J$211, CY$5, FALSE)</f>
        <v>5.5247999999999998E-3</v>
      </c>
      <c r="CZ68" s="121">
        <f t="shared" si="47"/>
        <v>1.8794529071198762E-3</v>
      </c>
      <c r="DA68" s="137">
        <f>VLOOKUP($CO68,  Obsv_GC!$B$10:$J$211, DA$5, FALSE)</f>
        <v>5.5247999999999998E-3</v>
      </c>
      <c r="DB68" s="121"/>
      <c r="DC68" s="137"/>
      <c r="DD68" s="121"/>
      <c r="DE68" s="137"/>
      <c r="DF68" s="121"/>
      <c r="DG68" s="137"/>
      <c r="DI68" s="64">
        <f t="shared" si="37"/>
        <v>120</v>
      </c>
      <c r="DJ68" s="119">
        <f t="shared" si="48"/>
        <v>6.901687552337608E-3</v>
      </c>
      <c r="DK68" s="119">
        <f t="shared" si="49"/>
        <v>4.8954676092682311E-3</v>
      </c>
      <c r="DL68" s="119">
        <f t="shared" si="50"/>
        <v>7.0831577204443531E-3</v>
      </c>
      <c r="DM68" s="119">
        <f t="shared" si="51"/>
        <v>2.9311581376323674E-3</v>
      </c>
      <c r="DN68" s="119">
        <f t="shared" si="52"/>
        <v>3.3477104550478608E-3</v>
      </c>
      <c r="DO68" s="119">
        <f t="shared" si="53"/>
        <v>4.5038099647388133E-3</v>
      </c>
      <c r="DP68" s="119">
        <f t="shared" si="54"/>
        <v>4.2672465305012312E-3</v>
      </c>
      <c r="DQ68" s="110">
        <f t="shared" si="55"/>
        <v>1.8794529071198762E-3</v>
      </c>
      <c r="DR68" s="110"/>
      <c r="DS68" s="113"/>
      <c r="DT68" s="110"/>
      <c r="DV68" s="62">
        <f>Obsv_GC!B71</f>
        <v>120</v>
      </c>
      <c r="DW68" s="57">
        <f t="shared" si="38"/>
        <v>121</v>
      </c>
      <c r="DX68" s="125">
        <f t="shared" si="56"/>
        <v>521.87</v>
      </c>
      <c r="DY68" s="125">
        <f t="shared" si="57"/>
        <v>370.16999999999996</v>
      </c>
      <c r="DZ68" s="125">
        <f t="shared" si="58"/>
        <v>75.289999999999992</v>
      </c>
      <c r="EA68" s="125">
        <f t="shared" si="59"/>
        <v>31.96</v>
      </c>
      <c r="EB68" s="125">
        <f t="shared" si="60"/>
        <v>324.81</v>
      </c>
      <c r="EC68" s="125">
        <f t="shared" si="61"/>
        <v>436.98</v>
      </c>
      <c r="ED68" s="125">
        <f t="shared" si="62"/>
        <v>62.13</v>
      </c>
      <c r="EE68" s="125">
        <f t="shared" si="39"/>
        <v>30.69</v>
      </c>
      <c r="EF68" s="125"/>
      <c r="EG68" s="106"/>
      <c r="EH68" s="2"/>
      <c r="EJ68" s="64">
        <f t="shared" si="40"/>
        <v>60</v>
      </c>
      <c r="EK68" s="57">
        <f t="shared" si="41"/>
        <v>60.5</v>
      </c>
      <c r="EL68" s="2"/>
      <c r="EM68" s="2"/>
      <c r="EO68" s="33">
        <v>60</v>
      </c>
      <c r="EP68" s="33">
        <v>887.49</v>
      </c>
      <c r="EQ68" s="33">
        <v>662.23</v>
      </c>
      <c r="ER68" s="33">
        <v>84.58</v>
      </c>
      <c r="ES68" s="33">
        <v>100.71</v>
      </c>
      <c r="ET68" s="33">
        <v>1032.3699999999999</v>
      </c>
      <c r="EU68" s="33">
        <v>852.84</v>
      </c>
      <c r="EV68" s="33">
        <v>120.19</v>
      </c>
      <c r="EW68" s="33">
        <v>69.97</v>
      </c>
      <c r="EX68" s="33">
        <v>238.49</v>
      </c>
      <c r="EY68" s="33">
        <v>19.48</v>
      </c>
    </row>
    <row r="69" spans="93:155" x14ac:dyDescent="0.45">
      <c r="CO69" s="65">
        <f t="shared" si="36"/>
        <v>122</v>
      </c>
      <c r="CP69" s="121">
        <f t="shared" si="42"/>
        <v>6.5975144561570163E-3</v>
      </c>
      <c r="CQ69" s="137">
        <f>VLOOKUP($CO69,  Obsv_GC!$B$10:$J$211, CQ$5, FALSE)</f>
        <v>5.8503000000000001E-3</v>
      </c>
      <c r="CR69" s="121">
        <f t="shared" si="43"/>
        <v>7.1443086371436341E-3</v>
      </c>
      <c r="CS69" s="137">
        <f>VLOOKUP($CO69,  Obsv_GC!$B$10:$J$211, CS$5, FALSE)</f>
        <v>5.8674E-3</v>
      </c>
      <c r="CT69" s="121">
        <f t="shared" si="44"/>
        <v>3.3062656715158586E-3</v>
      </c>
      <c r="CU69" s="137">
        <f>VLOOKUP($CO69,  Obsv_GC!$B$10:$J$211, CU$5, FALSE)</f>
        <v>5.4327000000000004E-3</v>
      </c>
      <c r="CV69" s="121">
        <f t="shared" si="45"/>
        <v>3.2852520167067074E-3</v>
      </c>
      <c r="CW69" s="137">
        <f>VLOOKUP($CO69,  Obsv_GC!$B$10:$J$211, CW$5, FALSE)</f>
        <v>3.7387000000000002E-3</v>
      </c>
      <c r="CX69" s="121">
        <f t="shared" si="46"/>
        <v>4.4210954316491911E-3</v>
      </c>
      <c r="CY69" s="137">
        <f>VLOOKUP($CO69,  Obsv_GC!$B$10:$J$211, CY$5, FALSE)</f>
        <v>5.5979999999999997E-3</v>
      </c>
      <c r="CZ69" s="121">
        <f t="shared" si="47"/>
        <v>2.2401559903044987E-3</v>
      </c>
      <c r="DA69" s="137">
        <f>VLOOKUP($CO69,  Obsv_GC!$B$10:$J$211, DA$5, FALSE)</f>
        <v>5.5979999999999997E-3</v>
      </c>
      <c r="DB69" s="121"/>
      <c r="DC69" s="137"/>
      <c r="DD69" s="121"/>
      <c r="DE69" s="137"/>
      <c r="DF69" s="121"/>
      <c r="DG69" s="137"/>
      <c r="DI69" s="64">
        <f t="shared" si="37"/>
        <v>122</v>
      </c>
      <c r="DJ69" s="119">
        <f t="shared" si="48"/>
        <v>6.5975144561570163E-3</v>
      </c>
      <c r="DK69" s="119">
        <f t="shared" si="49"/>
        <v>4.7581929684702082E-3</v>
      </c>
      <c r="DL69" s="119">
        <f t="shared" si="50"/>
        <v>7.1443086371436341E-3</v>
      </c>
      <c r="DM69" s="119">
        <f t="shared" si="51"/>
        <v>3.3062656715158586E-3</v>
      </c>
      <c r="DN69" s="119">
        <f t="shared" si="52"/>
        <v>3.2852520167067074E-3</v>
      </c>
      <c r="DO69" s="119">
        <f t="shared" si="53"/>
        <v>5.1034521995058603E-3</v>
      </c>
      <c r="DP69" s="119">
        <f t="shared" si="54"/>
        <v>4.4210954316491911E-3</v>
      </c>
      <c r="DQ69" s="110">
        <f t="shared" si="55"/>
        <v>2.2401559903044987E-3</v>
      </c>
      <c r="DR69" s="110"/>
      <c r="DS69" s="113"/>
      <c r="DT69" s="110"/>
      <c r="DV69" s="62">
        <f>Obsv_GC!B72</f>
        <v>122</v>
      </c>
      <c r="DW69" s="57">
        <f t="shared" si="38"/>
        <v>123</v>
      </c>
      <c r="DX69" s="125">
        <f t="shared" si="56"/>
        <v>498.87</v>
      </c>
      <c r="DY69" s="125">
        <f t="shared" si="57"/>
        <v>359.78999999999996</v>
      </c>
      <c r="DZ69" s="125">
        <f t="shared" si="58"/>
        <v>75.94</v>
      </c>
      <c r="EA69" s="125">
        <f t="shared" si="59"/>
        <v>36.049999999999997</v>
      </c>
      <c r="EB69" s="125">
        <f t="shared" si="60"/>
        <v>318.75</v>
      </c>
      <c r="EC69" s="125">
        <f t="shared" si="61"/>
        <v>495.16</v>
      </c>
      <c r="ED69" s="125">
        <f t="shared" si="62"/>
        <v>64.37</v>
      </c>
      <c r="EE69" s="125">
        <f t="shared" si="39"/>
        <v>36.58</v>
      </c>
      <c r="EF69" s="125"/>
      <c r="EG69" s="106"/>
      <c r="EH69" s="2"/>
      <c r="EJ69" s="64">
        <f t="shared" si="40"/>
        <v>61</v>
      </c>
      <c r="EK69" s="57">
        <f t="shared" si="41"/>
        <v>61.5</v>
      </c>
      <c r="EL69" s="2"/>
      <c r="EM69" s="2"/>
      <c r="EO69" s="33">
        <v>61</v>
      </c>
      <c r="EP69" s="33">
        <v>708.5</v>
      </c>
      <c r="EQ69" s="33">
        <v>616.15</v>
      </c>
      <c r="ER69" s="33">
        <v>90.9</v>
      </c>
      <c r="ES69" s="33">
        <v>67.38</v>
      </c>
      <c r="ET69" s="33">
        <v>1222.71</v>
      </c>
      <c r="EU69" s="33">
        <v>836.3</v>
      </c>
      <c r="EV69" s="33">
        <v>123.78</v>
      </c>
      <c r="EW69" s="33">
        <v>115.74</v>
      </c>
      <c r="EX69" s="33">
        <v>219.52</v>
      </c>
      <c r="EY69" s="33">
        <v>18.41</v>
      </c>
    </row>
    <row r="70" spans="93:155" x14ac:dyDescent="0.45">
      <c r="CO70" s="65">
        <f t="shared" si="36"/>
        <v>124</v>
      </c>
      <c r="CP70" s="121">
        <f t="shared" si="42"/>
        <v>7.3933899747721452E-3</v>
      </c>
      <c r="CQ70" s="137">
        <f>VLOOKUP($CO70,  Obsv_GC!$B$10:$J$211, CQ$5, FALSE)</f>
        <v>5.6689000000000002E-3</v>
      </c>
      <c r="CR70" s="121">
        <f t="shared" si="43"/>
        <v>6.3559322033898335E-3</v>
      </c>
      <c r="CS70" s="137">
        <f>VLOOKUP($CO70,  Obsv_GC!$B$10:$J$211, CS$5, FALSE)</f>
        <v>5.9595000000000004E-3</v>
      </c>
      <c r="CT70" s="121">
        <f t="shared" si="44"/>
        <v>2.1286664697887127E-3</v>
      </c>
      <c r="CU70" s="137">
        <f>VLOOKUP($CO70,  Obsv_GC!$B$10:$J$211, CU$5, FALSE)</f>
        <v>5.6877999999999998E-3</v>
      </c>
      <c r="CV70" s="121">
        <f t="shared" si="45"/>
        <v>4.7509639831250939E-3</v>
      </c>
      <c r="CW70" s="137">
        <f>VLOOKUP($CO70,  Obsv_GC!$B$10:$J$211, CW$5, FALSE)</f>
        <v>3.6827000000000001E-3</v>
      </c>
      <c r="CX70" s="121">
        <f t="shared" si="46"/>
        <v>5.2974847078313203E-3</v>
      </c>
      <c r="CY70" s="137">
        <f>VLOOKUP($CO70,  Obsv_GC!$B$10:$J$211, CY$5, FALSE)</f>
        <v>5.6779999999999999E-3</v>
      </c>
      <c r="CZ70" s="121">
        <f t="shared" si="47"/>
        <v>3.0050424943751162E-3</v>
      </c>
      <c r="DA70" s="137">
        <f>VLOOKUP($CO70,  Obsv_GC!$B$10:$J$211, DA$5, FALSE)</f>
        <v>5.6779999999999999E-3</v>
      </c>
      <c r="DB70" s="121"/>
      <c r="DC70" s="137"/>
      <c r="DD70" s="121"/>
      <c r="DE70" s="137"/>
      <c r="DF70" s="121"/>
      <c r="DG70" s="137"/>
      <c r="DI70" s="64">
        <f t="shared" si="37"/>
        <v>124</v>
      </c>
      <c r="DJ70" s="119">
        <f t="shared" si="48"/>
        <v>7.3933899747721452E-3</v>
      </c>
      <c r="DK70" s="119">
        <f t="shared" si="49"/>
        <v>4.7525062540633546E-3</v>
      </c>
      <c r="DL70" s="119">
        <f t="shared" si="50"/>
        <v>6.3559322033898335E-3</v>
      </c>
      <c r="DM70" s="119">
        <f t="shared" si="51"/>
        <v>2.1286664697887127E-3</v>
      </c>
      <c r="DN70" s="119">
        <f t="shared" si="52"/>
        <v>4.7509639831250939E-3</v>
      </c>
      <c r="DO70" s="119">
        <f t="shared" si="53"/>
        <v>4.5448305232532998E-3</v>
      </c>
      <c r="DP70" s="119">
        <f t="shared" si="54"/>
        <v>5.2974847078313203E-3</v>
      </c>
      <c r="DQ70" s="110">
        <f t="shared" si="55"/>
        <v>3.0050424943751162E-3</v>
      </c>
      <c r="DR70" s="110"/>
      <c r="DS70" s="113"/>
      <c r="DT70" s="110"/>
      <c r="DV70" s="62">
        <f>Obsv_GC!B73</f>
        <v>124</v>
      </c>
      <c r="DW70" s="57">
        <f t="shared" si="38"/>
        <v>125</v>
      </c>
      <c r="DX70" s="125">
        <f t="shared" si="56"/>
        <v>559.04999999999995</v>
      </c>
      <c r="DY70" s="125">
        <f t="shared" si="57"/>
        <v>359.36</v>
      </c>
      <c r="DZ70" s="125">
        <f t="shared" si="58"/>
        <v>67.56</v>
      </c>
      <c r="EA70" s="125">
        <f t="shared" si="59"/>
        <v>23.21</v>
      </c>
      <c r="EB70" s="125">
        <f t="shared" si="60"/>
        <v>460.96</v>
      </c>
      <c r="EC70" s="125">
        <f t="shared" si="61"/>
        <v>440.96</v>
      </c>
      <c r="ED70" s="125">
        <f t="shared" si="62"/>
        <v>77.13</v>
      </c>
      <c r="EE70" s="125">
        <f t="shared" si="39"/>
        <v>49.07</v>
      </c>
      <c r="EF70" s="125"/>
      <c r="EG70" s="106"/>
      <c r="EH70" s="2"/>
      <c r="EJ70" s="64">
        <f t="shared" si="40"/>
        <v>62</v>
      </c>
      <c r="EK70" s="57">
        <f t="shared" si="41"/>
        <v>62.5</v>
      </c>
      <c r="EL70" s="2"/>
      <c r="EM70" s="2"/>
      <c r="EO70" s="33">
        <v>62</v>
      </c>
      <c r="EP70" s="33">
        <v>840.8</v>
      </c>
      <c r="EQ70" s="33">
        <v>512.75</v>
      </c>
      <c r="ER70" s="33">
        <v>104.06</v>
      </c>
      <c r="ES70" s="33">
        <v>149.24</v>
      </c>
      <c r="ET70" s="33">
        <v>808.08</v>
      </c>
      <c r="EU70" s="33">
        <v>766.54</v>
      </c>
      <c r="EV70" s="33">
        <v>106.13</v>
      </c>
      <c r="EW70" s="33">
        <v>145.38</v>
      </c>
      <c r="EX70" s="33">
        <v>207.06</v>
      </c>
      <c r="EY70" s="33">
        <v>16.600000000000001</v>
      </c>
    </row>
    <row r="71" spans="93:155" x14ac:dyDescent="0.45">
      <c r="CO71" s="65">
        <f t="shared" si="36"/>
        <v>126</v>
      </c>
      <c r="CP71" s="121">
        <f t="shared" si="42"/>
        <v>6.8942815986914726E-3</v>
      </c>
      <c r="CQ71" s="137">
        <f>VLOOKUP($CO71,  Obsv_GC!$B$10:$J$211, CQ$5, FALSE)</f>
        <v>5.4872999999999996E-3</v>
      </c>
      <c r="CR71" s="121">
        <f t="shared" si="43"/>
        <v>7.673969654092787E-3</v>
      </c>
      <c r="CS71" s="137">
        <f>VLOOKUP($CO71,  Obsv_GC!$B$10:$J$211, CS$5, FALSE)</f>
        <v>6.0527000000000003E-3</v>
      </c>
      <c r="CT71" s="121">
        <f t="shared" si="44"/>
        <v>2.5092768036802746E-3</v>
      </c>
      <c r="CU71" s="137">
        <f>VLOOKUP($CO71,  Obsv_GC!$B$10:$J$211, CU$5, FALSE)</f>
        <v>5.9072999999999999E-3</v>
      </c>
      <c r="CV71" s="121">
        <f t="shared" si="45"/>
        <v>3.4919008102281806E-3</v>
      </c>
      <c r="CW71" s="137">
        <f>VLOOKUP($CO71,  Obsv_GC!$B$10:$J$211, CW$5, FALSE)</f>
        <v>3.6264999999999999E-3</v>
      </c>
      <c r="CX71" s="121">
        <f t="shared" si="46"/>
        <v>4.9293462657987027E-3</v>
      </c>
      <c r="CY71" s="137">
        <f>VLOOKUP($CO71,  Obsv_GC!$B$10:$J$211, CY$5, FALSE)</f>
        <v>5.7666999999999996E-3</v>
      </c>
      <c r="CZ71" s="121">
        <f t="shared" si="47"/>
        <v>3.6076432309687816E-3</v>
      </c>
      <c r="DA71" s="137">
        <f>VLOOKUP($CO71,  Obsv_GC!$B$10:$J$211, DA$5, FALSE)</f>
        <v>5.7666999999999996E-3</v>
      </c>
      <c r="DB71" s="121"/>
      <c r="DC71" s="137"/>
      <c r="DD71" s="121"/>
      <c r="DE71" s="137"/>
      <c r="DF71" s="121"/>
      <c r="DG71" s="137"/>
      <c r="DI71" s="64">
        <f t="shared" si="37"/>
        <v>126</v>
      </c>
      <c r="DJ71" s="119">
        <f t="shared" si="48"/>
        <v>6.8942815986914726E-3</v>
      </c>
      <c r="DK71" s="119">
        <f t="shared" si="49"/>
        <v>4.986587288950157E-3</v>
      </c>
      <c r="DL71" s="119">
        <f t="shared" si="50"/>
        <v>7.673969654092787E-3</v>
      </c>
      <c r="DM71" s="119">
        <f t="shared" si="51"/>
        <v>2.5092768036802746E-3</v>
      </c>
      <c r="DN71" s="119">
        <f t="shared" si="52"/>
        <v>3.4919008102281806E-3</v>
      </c>
      <c r="DO71" s="119">
        <f t="shared" si="53"/>
        <v>4.2587172809512514E-3</v>
      </c>
      <c r="DP71" s="119">
        <f t="shared" si="54"/>
        <v>4.9293462657987027E-3</v>
      </c>
      <c r="DQ71" s="110">
        <f t="shared" si="55"/>
        <v>3.6076432309687816E-3</v>
      </c>
      <c r="DR71" s="110"/>
      <c r="DS71" s="113"/>
      <c r="DT71" s="110"/>
      <c r="DV71" s="62">
        <f>Obsv_GC!B74</f>
        <v>126</v>
      </c>
      <c r="DW71" s="57">
        <f t="shared" si="38"/>
        <v>127</v>
      </c>
      <c r="DX71" s="125">
        <f t="shared" si="56"/>
        <v>521.31000000000006</v>
      </c>
      <c r="DY71" s="125">
        <f t="shared" si="57"/>
        <v>377.06</v>
      </c>
      <c r="DZ71" s="125">
        <f t="shared" si="58"/>
        <v>81.569999999999993</v>
      </c>
      <c r="EA71" s="125">
        <f t="shared" si="59"/>
        <v>27.36</v>
      </c>
      <c r="EB71" s="125">
        <f t="shared" si="60"/>
        <v>338.8</v>
      </c>
      <c r="EC71" s="125">
        <f t="shared" si="61"/>
        <v>413.20000000000005</v>
      </c>
      <c r="ED71" s="125">
        <f t="shared" si="62"/>
        <v>71.77000000000001</v>
      </c>
      <c r="EE71" s="125">
        <f t="shared" si="39"/>
        <v>58.910000000000004</v>
      </c>
      <c r="EF71" s="125"/>
      <c r="EG71" s="106"/>
      <c r="EH71" s="2"/>
      <c r="EJ71" s="64">
        <f t="shared" si="40"/>
        <v>63</v>
      </c>
      <c r="EK71" s="57">
        <f t="shared" si="41"/>
        <v>63.5</v>
      </c>
      <c r="EL71" s="2"/>
      <c r="EM71" s="2"/>
      <c r="EO71" s="33">
        <v>63</v>
      </c>
      <c r="EP71" s="33">
        <v>612.38</v>
      </c>
      <c r="EQ71" s="33">
        <v>513.55999999999995</v>
      </c>
      <c r="ER71" s="33">
        <v>81</v>
      </c>
      <c r="ES71" s="33">
        <v>50</v>
      </c>
      <c r="ET71" s="33">
        <v>957.49</v>
      </c>
      <c r="EU71" s="33">
        <v>461.51</v>
      </c>
      <c r="EV71" s="33">
        <v>151.26</v>
      </c>
      <c r="EW71" s="33">
        <v>100.74</v>
      </c>
      <c r="EX71" s="33">
        <v>195.81</v>
      </c>
      <c r="EY71" s="33">
        <v>16.46</v>
      </c>
    </row>
    <row r="72" spans="93:155" x14ac:dyDescent="0.45">
      <c r="CO72" s="65">
        <f t="shared" si="36"/>
        <v>128</v>
      </c>
      <c r="CP72" s="121">
        <f t="shared" ref="CP72:CP103" si="63">VLOOKUP($CO72,  $DI$7:$DT$158, CP$5, FALSE)</f>
        <v>7.023885787498854E-3</v>
      </c>
      <c r="CQ72" s="137">
        <f>VLOOKUP($CO72,  Obsv_GC!$B$10:$J$211, CQ$5, FALSE)</f>
        <v>5.4028000000000001E-3</v>
      </c>
      <c r="CR72" s="121">
        <f t="shared" ref="CR72:CR103" si="64">VLOOKUP($CO72,  $DI$7:$DT$158, CR$5, FALSE)</f>
        <v>7.1809991871632029E-3</v>
      </c>
      <c r="CS72" s="137">
        <f>VLOOKUP($CO72,  Obsv_GC!$B$10:$J$211, CS$5, FALSE)</f>
        <v>6.1704999999999998E-3</v>
      </c>
      <c r="CT72" s="121">
        <f t="shared" ref="CT72:CT103" si="65">VLOOKUP($CO72,  $DI$7:$DT$158, CT$5, FALSE)</f>
        <v>2.609244337160227E-3</v>
      </c>
      <c r="CU72" s="137">
        <f>VLOOKUP($CO72,  Obsv_GC!$B$10:$J$211, CU$5, FALSE)</f>
        <v>6.1776000000000001E-3</v>
      </c>
      <c r="CV72" s="121">
        <f t="shared" ref="CV72:CV103" si="66">VLOOKUP($CO72,  $DI$7:$DT$158, CV$5, FALSE)</f>
        <v>4.230373930218881E-3</v>
      </c>
      <c r="CW72" s="137">
        <f>VLOOKUP($CO72,  Obsv_GC!$B$10:$J$211, CW$5, FALSE)</f>
        <v>3.5704999999999999E-3</v>
      </c>
      <c r="CX72" s="121">
        <f t="shared" ref="CX72:CX103" si="67">VLOOKUP($CO72,  $DI$7:$DT$158, CX$5, FALSE)</f>
        <v>7.2350193066634426E-3</v>
      </c>
      <c r="CY72" s="137">
        <f>VLOOKUP($CO72,  Obsv_GC!$B$10:$J$211, CY$5, FALSE)</f>
        <v>5.8573000000000002E-3</v>
      </c>
      <c r="CZ72" s="121">
        <f t="shared" ref="CZ72:CZ103" si="68">VLOOKUP($CO72,  $DI$7:$DT$158, CZ$5, FALSE)</f>
        <v>3.1220107267830328E-3</v>
      </c>
      <c r="DA72" s="137">
        <f>VLOOKUP($CO72,  Obsv_GC!$B$10:$J$211, DA$5, FALSE)</f>
        <v>5.8573000000000002E-3</v>
      </c>
      <c r="DB72" s="121"/>
      <c r="DC72" s="137"/>
      <c r="DD72" s="121"/>
      <c r="DE72" s="137"/>
      <c r="DF72" s="121"/>
      <c r="DG72" s="137"/>
      <c r="DI72" s="64">
        <f t="shared" si="37"/>
        <v>128</v>
      </c>
      <c r="DJ72" s="119">
        <f t="shared" ref="DJ72:DJ103" si="69">DX72/DX$4</f>
        <v>7.023885787498854E-3</v>
      </c>
      <c r="DK72" s="119">
        <f t="shared" ref="DK72:DK103" si="70">DY72/DY$4</f>
        <v>5.2912893818197575E-3</v>
      </c>
      <c r="DL72" s="119">
        <f t="shared" ref="DL72:DL103" si="71">DZ72/DZ$4</f>
        <v>7.1809991871632029E-3</v>
      </c>
      <c r="DM72" s="119">
        <f t="shared" ref="DM72:DM103" si="72">EA72/EA$4</f>
        <v>2.609244337160227E-3</v>
      </c>
      <c r="DN72" s="119">
        <f t="shared" ref="DN72:DN103" si="73">EB72/EB$4</f>
        <v>4.230373930218881E-3</v>
      </c>
      <c r="DO72" s="119">
        <f t="shared" ref="DO72:DO103" si="74">EC72/EC$4</f>
        <v>3.7133912128604215E-3</v>
      </c>
      <c r="DP72" s="119">
        <f t="shared" ref="DP72:DP103" si="75">ED72/ED$4</f>
        <v>7.2350193066634426E-3</v>
      </c>
      <c r="DQ72" s="110">
        <f t="shared" ref="DQ72:DQ103" si="76">EE72/EE$4</f>
        <v>3.1220107267830328E-3</v>
      </c>
      <c r="DR72" s="110"/>
      <c r="DS72" s="113"/>
      <c r="DT72" s="110"/>
      <c r="DV72" s="62">
        <f>Obsv_GC!B75</f>
        <v>128</v>
      </c>
      <c r="DW72" s="57">
        <f t="shared" si="38"/>
        <v>129</v>
      </c>
      <c r="DX72" s="125">
        <f t="shared" ref="DX72:DX103" si="77">SUMIFS(EP:EP,$EO:$EO,"&gt;="&amp;$DV72,$EO:$EO,"&lt;"&amp;$DV73)</f>
        <v>531.11</v>
      </c>
      <c r="DY72" s="125">
        <f t="shared" ref="DY72:DY103" si="78">SUMIFS(EQ:EQ,$EO:$EO,"&gt;="&amp;$DV72,$EO:$EO,"&lt;"&amp;$DV73)</f>
        <v>400.1</v>
      </c>
      <c r="DZ72" s="125">
        <f t="shared" ref="DZ72:DZ103" si="79">SUMIFS(ER:ER,$EO:$EO,"&gt;="&amp;$DV72,$EO:$EO,"&lt;"&amp;$DV73)</f>
        <v>76.33</v>
      </c>
      <c r="EA72" s="125">
        <f t="shared" ref="EA72:EA103" si="80">SUMIFS(ES:ES,$EO:$EO,"&gt;="&amp;$DV72,$EO:$EO,"&lt;"&amp;$DV73)</f>
        <v>28.45</v>
      </c>
      <c r="EB72" s="125">
        <f t="shared" ref="EB72:EB103" si="81">SUMIFS(ET:ET,$EO:$EO,"&gt;="&amp;$DV72,$EO:$EO,"&lt;"&amp;$DV73)</f>
        <v>410.45000000000005</v>
      </c>
      <c r="EC72" s="125">
        <f t="shared" ref="EC72:EC103" si="82">SUMIFS(EU:EU,$EO:$EO,"&gt;="&amp;$DV72,$EO:$EO,"&lt;"&amp;$DV73)</f>
        <v>360.29</v>
      </c>
      <c r="ED72" s="125">
        <f t="shared" ref="ED72:ED103" si="83">SUMIFS(EV:EV,$EO:$EO,"&gt;="&amp;$DV72,$EO:$EO,"&lt;"&amp;$DV73)</f>
        <v>105.34</v>
      </c>
      <c r="EE72" s="125">
        <f t="shared" si="39"/>
        <v>50.98</v>
      </c>
      <c r="EF72" s="125"/>
      <c r="EG72" s="106"/>
      <c r="EH72" s="2"/>
      <c r="EJ72" s="64">
        <f t="shared" si="40"/>
        <v>64</v>
      </c>
      <c r="EK72" s="57">
        <f t="shared" si="41"/>
        <v>64.5</v>
      </c>
      <c r="EL72" s="2"/>
      <c r="EM72" s="2"/>
      <c r="EO72" s="33">
        <v>64</v>
      </c>
      <c r="EP72" s="33">
        <v>673.74</v>
      </c>
      <c r="EQ72" s="33">
        <v>399.28</v>
      </c>
      <c r="ER72" s="33">
        <v>83.04</v>
      </c>
      <c r="ES72" s="33">
        <v>80.040000000000006</v>
      </c>
      <c r="ET72" s="33">
        <v>1116.17</v>
      </c>
      <c r="EU72" s="33">
        <v>570.77</v>
      </c>
      <c r="EV72" s="33">
        <v>105.09</v>
      </c>
      <c r="EW72" s="33">
        <v>83.24</v>
      </c>
      <c r="EX72" s="33">
        <v>177.98</v>
      </c>
      <c r="EY72" s="33">
        <v>14.75</v>
      </c>
    </row>
    <row r="73" spans="93:155" x14ac:dyDescent="0.45">
      <c r="CO73" s="65">
        <f t="shared" ref="CO73:CO136" si="84">$DV73</f>
        <v>130</v>
      </c>
      <c r="CP73" s="121">
        <f t="shared" si="63"/>
        <v>6.6951143452793106E-3</v>
      </c>
      <c r="CQ73" s="137">
        <f>VLOOKUP($CO73,  Obsv_GC!$B$10:$J$211, CQ$5, FALSE)</f>
        <v>5.3187E-3</v>
      </c>
      <c r="CR73" s="121">
        <f t="shared" si="64"/>
        <v>6.9251061203600599E-3</v>
      </c>
      <c r="CS73" s="137">
        <f>VLOOKUP($CO73,  Obsv_GC!$B$10:$J$211, CS$5, FALSE)</f>
        <v>6.2909999999999997E-3</v>
      </c>
      <c r="CT73" s="121">
        <f t="shared" si="65"/>
        <v>2.8311906041524146E-3</v>
      </c>
      <c r="CU73" s="137">
        <f>VLOOKUP($CO73,  Obsv_GC!$B$10:$J$211, CU$5, FALSE)</f>
        <v>6.4228999999999996E-3</v>
      </c>
      <c r="CV73" s="121">
        <f t="shared" si="66"/>
        <v>4.0486672853418948E-3</v>
      </c>
      <c r="CW73" s="137">
        <f>VLOOKUP($CO73,  Obsv_GC!$B$10:$J$211, CW$5, FALSE)</f>
        <v>3.5144E-3</v>
      </c>
      <c r="CX73" s="121">
        <f t="shared" si="67"/>
        <v>5.8510660217833549E-3</v>
      </c>
      <c r="CY73" s="137">
        <f>VLOOKUP($CO73,  Obsv_GC!$B$10:$J$211, CY$5, FALSE)</f>
        <v>5.9677999999999997E-3</v>
      </c>
      <c r="CZ73" s="121">
        <f t="shared" si="68"/>
        <v>3.4153499064866564E-3</v>
      </c>
      <c r="DA73" s="137">
        <f>VLOOKUP($CO73,  Obsv_GC!$B$10:$J$211, DA$5, FALSE)</f>
        <v>5.9677999999999997E-3</v>
      </c>
      <c r="DB73" s="121"/>
      <c r="DC73" s="137"/>
      <c r="DD73" s="121"/>
      <c r="DE73" s="137"/>
      <c r="DF73" s="121"/>
      <c r="DG73" s="137"/>
      <c r="DI73" s="64">
        <f t="shared" ref="DI73:DI136" si="85">$DV73</f>
        <v>130</v>
      </c>
      <c r="DJ73" s="119">
        <f t="shared" si="69"/>
        <v>6.6951143452793106E-3</v>
      </c>
      <c r="DK73" s="119">
        <f t="shared" si="70"/>
        <v>4.6744792424344202E-3</v>
      </c>
      <c r="DL73" s="119">
        <f t="shared" si="71"/>
        <v>6.9251061203600599E-3</v>
      </c>
      <c r="DM73" s="119">
        <f t="shared" si="72"/>
        <v>2.8311906041524146E-3</v>
      </c>
      <c r="DN73" s="119">
        <f t="shared" si="73"/>
        <v>4.0486672853418948E-3</v>
      </c>
      <c r="DO73" s="119">
        <f t="shared" si="74"/>
        <v>3.762244842850036E-3</v>
      </c>
      <c r="DP73" s="119">
        <f t="shared" si="75"/>
        <v>5.8510660217833549E-3</v>
      </c>
      <c r="DQ73" s="110">
        <f t="shared" si="76"/>
        <v>3.4153499064866564E-3</v>
      </c>
      <c r="DR73" s="110"/>
      <c r="DS73" s="113"/>
      <c r="DT73" s="110"/>
      <c r="DV73" s="62">
        <f>Obsv_GC!B76</f>
        <v>130</v>
      </c>
      <c r="DW73" s="57">
        <f t="shared" ref="DW73:DW136" si="86">AVERAGE(DV73:DV74)</f>
        <v>131</v>
      </c>
      <c r="DX73" s="125">
        <f t="shared" si="77"/>
        <v>506.25</v>
      </c>
      <c r="DY73" s="125">
        <f t="shared" si="78"/>
        <v>353.46000000000004</v>
      </c>
      <c r="DZ73" s="125">
        <f t="shared" si="79"/>
        <v>73.61</v>
      </c>
      <c r="EA73" s="125">
        <f t="shared" si="80"/>
        <v>30.869999999999997</v>
      </c>
      <c r="EB73" s="125">
        <f t="shared" si="81"/>
        <v>392.82000000000005</v>
      </c>
      <c r="EC73" s="125">
        <f t="shared" si="82"/>
        <v>365.03</v>
      </c>
      <c r="ED73" s="125">
        <f t="shared" si="83"/>
        <v>85.19</v>
      </c>
      <c r="EE73" s="125">
        <f t="shared" ref="EE73:EE136" si="87">SUMIFS(EW:EW,$EO:$EO,"&gt;="&amp;$DV73,$EO:$EO,"&lt;"&amp;$DV74)</f>
        <v>55.77</v>
      </c>
      <c r="EF73" s="125"/>
      <c r="EG73" s="106"/>
      <c r="EH73" s="2"/>
      <c r="EJ73" s="64">
        <f t="shared" ref="EJ73:EJ136" si="88">$EO73</f>
        <v>65</v>
      </c>
      <c r="EK73" s="57">
        <f t="shared" ref="EK73:EK136" si="89">AVERAGE(EJ73:EJ74)</f>
        <v>65.5</v>
      </c>
      <c r="EL73" s="2"/>
      <c r="EM73" s="2"/>
      <c r="EO73" s="33">
        <v>65</v>
      </c>
      <c r="EP73" s="33">
        <v>631.01</v>
      </c>
      <c r="EQ73" s="33">
        <v>358.67</v>
      </c>
      <c r="ER73" s="33">
        <v>111.87</v>
      </c>
      <c r="ES73" s="33">
        <v>95.34</v>
      </c>
      <c r="ET73" s="33">
        <v>613.08000000000004</v>
      </c>
      <c r="EU73" s="33">
        <v>432.74</v>
      </c>
      <c r="EV73" s="33">
        <v>120.42</v>
      </c>
      <c r="EW73" s="33">
        <v>91.43</v>
      </c>
      <c r="EX73" s="33">
        <v>175.78</v>
      </c>
      <c r="EY73" s="33">
        <v>14.57</v>
      </c>
    </row>
    <row r="74" spans="93:155" x14ac:dyDescent="0.45">
      <c r="CO74" s="65">
        <f t="shared" si="84"/>
        <v>132</v>
      </c>
      <c r="CP74" s="121">
        <f t="shared" si="63"/>
        <v>6.6885018866666892E-3</v>
      </c>
      <c r="CQ74" s="137">
        <f>VLOOKUP($CO74,  Obsv_GC!$B$10:$J$211, CQ$5, FALSE)</f>
        <v>5.2344000000000002E-3</v>
      </c>
      <c r="CR74" s="121">
        <f t="shared" si="64"/>
        <v>7.4453593039708619E-3</v>
      </c>
      <c r="CS74" s="137">
        <f>VLOOKUP($CO74,  Obsv_GC!$B$10:$J$211, CS$5, FALSE)</f>
        <v>6.4073999999999997E-3</v>
      </c>
      <c r="CT74" s="121">
        <f t="shared" si="65"/>
        <v>3.5502231385403293E-3</v>
      </c>
      <c r="CU74" s="137">
        <f>VLOOKUP($CO74,  Obsv_GC!$B$10:$J$211, CU$5, FALSE)</f>
        <v>6.7017999999999999E-3</v>
      </c>
      <c r="CV74" s="121">
        <f t="shared" si="66"/>
        <v>3.4995277482434369E-3</v>
      </c>
      <c r="CW74" s="137">
        <f>VLOOKUP($CO74,  Obsv_GC!$B$10:$J$211, CW$5, FALSE)</f>
        <v>3.4586999999999999E-3</v>
      </c>
      <c r="CX74" s="121">
        <f t="shared" si="67"/>
        <v>5.8483187199771421E-3</v>
      </c>
      <c r="CY74" s="137">
        <f>VLOOKUP($CO74,  Obsv_GC!$B$10:$J$211, CY$5, FALSE)</f>
        <v>6.0853000000000001E-3</v>
      </c>
      <c r="CZ74" s="121">
        <f t="shared" si="68"/>
        <v>5.2819424320328873E-3</v>
      </c>
      <c r="DA74" s="137">
        <f>VLOOKUP($CO74,  Obsv_GC!$B$10:$J$211, DA$5, FALSE)</f>
        <v>6.0853000000000001E-3</v>
      </c>
      <c r="DB74" s="121"/>
      <c r="DC74" s="137"/>
      <c r="DD74" s="121"/>
      <c r="DE74" s="137"/>
      <c r="DF74" s="121"/>
      <c r="DG74" s="137"/>
      <c r="DI74" s="64">
        <f t="shared" si="85"/>
        <v>132</v>
      </c>
      <c r="DJ74" s="119">
        <f t="shared" si="69"/>
        <v>6.6885018866666892E-3</v>
      </c>
      <c r="DK74" s="119">
        <f t="shared" si="70"/>
        <v>5.3999982014112553E-3</v>
      </c>
      <c r="DL74" s="119">
        <f t="shared" si="71"/>
        <v>7.4453593039708619E-3</v>
      </c>
      <c r="DM74" s="119">
        <f t="shared" si="72"/>
        <v>3.5502231385403293E-3</v>
      </c>
      <c r="DN74" s="119">
        <f t="shared" si="73"/>
        <v>3.4995277482434369E-3</v>
      </c>
      <c r="DO74" s="119">
        <f t="shared" si="74"/>
        <v>3.4358325091430517E-3</v>
      </c>
      <c r="DP74" s="119">
        <f t="shared" si="75"/>
        <v>5.8483187199771421E-3</v>
      </c>
      <c r="DQ74" s="110">
        <f t="shared" si="76"/>
        <v>5.2819424320328873E-3</v>
      </c>
      <c r="DR74" s="110"/>
      <c r="DS74" s="113"/>
      <c r="DT74" s="110"/>
      <c r="DV74" s="62">
        <f>Obsv_GC!B77</f>
        <v>132</v>
      </c>
      <c r="DW74" s="57">
        <f t="shared" si="86"/>
        <v>133</v>
      </c>
      <c r="DX74" s="125">
        <f t="shared" si="77"/>
        <v>505.75</v>
      </c>
      <c r="DY74" s="125">
        <f t="shared" si="78"/>
        <v>408.32</v>
      </c>
      <c r="DZ74" s="125">
        <f t="shared" si="79"/>
        <v>79.14</v>
      </c>
      <c r="EA74" s="125">
        <f t="shared" si="80"/>
        <v>38.709999999999994</v>
      </c>
      <c r="EB74" s="125">
        <f t="shared" si="81"/>
        <v>339.54</v>
      </c>
      <c r="EC74" s="125">
        <f t="shared" si="82"/>
        <v>333.36</v>
      </c>
      <c r="ED74" s="125">
        <f t="shared" si="83"/>
        <v>85.15</v>
      </c>
      <c r="EE74" s="125">
        <f t="shared" si="87"/>
        <v>86.25</v>
      </c>
      <c r="EF74" s="125"/>
      <c r="EG74" s="106"/>
      <c r="EH74" s="2"/>
      <c r="EJ74" s="64">
        <f t="shared" si="88"/>
        <v>66</v>
      </c>
      <c r="EK74" s="57">
        <f t="shared" si="89"/>
        <v>66.5</v>
      </c>
      <c r="EL74" s="2"/>
      <c r="EM74" s="2"/>
      <c r="EO74" s="33">
        <v>66</v>
      </c>
      <c r="EP74" s="33">
        <v>649.36</v>
      </c>
      <c r="EQ74" s="33">
        <v>507.79</v>
      </c>
      <c r="ER74" s="33">
        <v>82.86</v>
      </c>
      <c r="ES74" s="33">
        <v>43.86</v>
      </c>
      <c r="ET74" s="33">
        <v>931.39</v>
      </c>
      <c r="EU74" s="33">
        <v>463.92</v>
      </c>
      <c r="EV74" s="33">
        <v>126.74</v>
      </c>
      <c r="EW74" s="33">
        <v>52.71</v>
      </c>
      <c r="EX74" s="33">
        <v>156.66</v>
      </c>
      <c r="EY74" s="33">
        <v>14.03</v>
      </c>
    </row>
    <row r="75" spans="93:155" x14ac:dyDescent="0.45">
      <c r="CO75" s="65">
        <f t="shared" si="84"/>
        <v>134</v>
      </c>
      <c r="CP75" s="121">
        <f t="shared" si="63"/>
        <v>5.0778392178043343E-3</v>
      </c>
      <c r="CQ75" s="137">
        <f>VLOOKUP($CO75,  Obsv_GC!$B$10:$J$211, CQ$5, FALSE)</f>
        <v>5.1501000000000003E-3</v>
      </c>
      <c r="CR75" s="121">
        <f t="shared" si="64"/>
        <v>7.5902399373814653E-3</v>
      </c>
      <c r="CS75" s="137">
        <f>VLOOKUP($CO75,  Obsv_GC!$B$10:$J$211, CS$5, FALSE)</f>
        <v>6.5246999999999996E-3</v>
      </c>
      <c r="CT75" s="121">
        <f t="shared" si="65"/>
        <v>2.6541838705594714E-3</v>
      </c>
      <c r="CU75" s="137">
        <f>VLOOKUP($CO75,  Obsv_GC!$B$10:$J$211, CU$5, FALSE)</f>
        <v>6.9582999999999997E-3</v>
      </c>
      <c r="CV75" s="121">
        <f t="shared" si="66"/>
        <v>3.8614981037783055E-3</v>
      </c>
      <c r="CW75" s="137">
        <f>VLOOKUP($CO75,  Obsv_GC!$B$10:$J$211, CW$5, FALSE)</f>
        <v>3.4026999999999998E-3</v>
      </c>
      <c r="CX75" s="121">
        <f t="shared" si="67"/>
        <v>6.5337705206274278E-3</v>
      </c>
      <c r="CY75" s="137">
        <f>VLOOKUP($CO75,  Obsv_GC!$B$10:$J$211, CY$5, FALSE)</f>
        <v>6.1986999999999997E-3</v>
      </c>
      <c r="CZ75" s="121">
        <f t="shared" si="68"/>
        <v>4.7516047919006574E-3</v>
      </c>
      <c r="DA75" s="137">
        <f>VLOOKUP($CO75,  Obsv_GC!$B$10:$J$211, DA$5, FALSE)</f>
        <v>6.1986999999999997E-3</v>
      </c>
      <c r="DB75" s="121"/>
      <c r="DC75" s="137"/>
      <c r="DD75" s="121"/>
      <c r="DE75" s="137"/>
      <c r="DF75" s="121"/>
      <c r="DG75" s="137"/>
      <c r="DI75" s="64">
        <f t="shared" si="85"/>
        <v>134</v>
      </c>
      <c r="DJ75" s="119">
        <f t="shared" si="69"/>
        <v>5.0778392178043343E-3</v>
      </c>
      <c r="DK75" s="119">
        <f t="shared" si="70"/>
        <v>5.8857494110944337E-3</v>
      </c>
      <c r="DL75" s="119">
        <f t="shared" si="71"/>
        <v>7.5902399373814653E-3</v>
      </c>
      <c r="DM75" s="119">
        <f t="shared" si="72"/>
        <v>2.6541838705594714E-3</v>
      </c>
      <c r="DN75" s="119">
        <f t="shared" si="73"/>
        <v>3.8614981037783055E-3</v>
      </c>
      <c r="DO75" s="119">
        <f t="shared" si="74"/>
        <v>3.7260684206425363E-3</v>
      </c>
      <c r="DP75" s="119">
        <f t="shared" si="75"/>
        <v>6.5337705206274278E-3</v>
      </c>
      <c r="DQ75" s="110">
        <f t="shared" si="76"/>
        <v>4.7516047919006574E-3</v>
      </c>
      <c r="DR75" s="110"/>
      <c r="DS75" s="113"/>
      <c r="DT75" s="110"/>
      <c r="DV75" s="62">
        <f>Obsv_GC!B78</f>
        <v>134</v>
      </c>
      <c r="DW75" s="57">
        <f t="shared" si="86"/>
        <v>135</v>
      </c>
      <c r="DX75" s="125">
        <f t="shared" si="77"/>
        <v>383.96000000000004</v>
      </c>
      <c r="DY75" s="125">
        <f t="shared" si="78"/>
        <v>445.05</v>
      </c>
      <c r="DZ75" s="125">
        <f t="shared" si="79"/>
        <v>80.680000000000007</v>
      </c>
      <c r="EA75" s="125">
        <f t="shared" si="80"/>
        <v>28.939999999999998</v>
      </c>
      <c r="EB75" s="125">
        <f t="shared" si="81"/>
        <v>374.65999999999997</v>
      </c>
      <c r="EC75" s="125">
        <f t="shared" si="82"/>
        <v>361.52</v>
      </c>
      <c r="ED75" s="125">
        <f t="shared" si="83"/>
        <v>95.13</v>
      </c>
      <c r="EE75" s="125">
        <f t="shared" si="87"/>
        <v>77.59</v>
      </c>
      <c r="EF75" s="125"/>
      <c r="EG75" s="106"/>
      <c r="EH75" s="2"/>
      <c r="EJ75" s="64">
        <f t="shared" si="88"/>
        <v>67</v>
      </c>
      <c r="EK75" s="57">
        <f t="shared" si="89"/>
        <v>67.5</v>
      </c>
      <c r="EL75" s="2"/>
      <c r="EM75" s="2"/>
      <c r="EO75" s="33">
        <v>67</v>
      </c>
      <c r="EP75" s="33">
        <v>521.61</v>
      </c>
      <c r="EQ75" s="33">
        <v>417.02</v>
      </c>
      <c r="ER75" s="33">
        <v>91.36</v>
      </c>
      <c r="ES75" s="33">
        <v>52.39</v>
      </c>
      <c r="ET75" s="33">
        <v>629.82000000000005</v>
      </c>
      <c r="EU75" s="33">
        <v>461.06</v>
      </c>
      <c r="EV75" s="33">
        <v>98.62</v>
      </c>
      <c r="EW75" s="33">
        <v>87.69</v>
      </c>
      <c r="EX75" s="33">
        <v>152.13999999999999</v>
      </c>
      <c r="EY75" s="33">
        <v>13.6</v>
      </c>
    </row>
    <row r="76" spans="93:155" x14ac:dyDescent="0.45">
      <c r="CO76" s="65">
        <f t="shared" si="84"/>
        <v>136</v>
      </c>
      <c r="CP76" s="121">
        <f t="shared" si="63"/>
        <v>5.5134679912038406E-3</v>
      </c>
      <c r="CQ76" s="137">
        <f>VLOOKUP($CO76,  Obsv_GC!$B$10:$J$211, CQ$5, FALSE)</f>
        <v>5.0657000000000002E-3</v>
      </c>
      <c r="CR76" s="121">
        <f t="shared" si="64"/>
        <v>7.3559848872565281E-3</v>
      </c>
      <c r="CS76" s="137">
        <f>VLOOKUP($CO76,  Obsv_GC!$B$10:$J$211, CS$5, FALSE)</f>
        <v>6.6296999999999997E-3</v>
      </c>
      <c r="CT76" s="121">
        <f t="shared" si="65"/>
        <v>3.4869409384475154E-3</v>
      </c>
      <c r="CU76" s="137">
        <f>VLOOKUP($CO76,  Obsv_GC!$B$10:$J$211, CU$5, FALSE)</f>
        <v>7.2087999999999996E-3</v>
      </c>
      <c r="CV76" s="121">
        <f t="shared" si="66"/>
        <v>4.2965427708377257E-3</v>
      </c>
      <c r="CW76" s="137">
        <f>VLOOKUP($CO76,  Obsv_GC!$B$10:$J$211, CW$5, FALSE)</f>
        <v>3.3467000000000002E-3</v>
      </c>
      <c r="CX76" s="121">
        <f t="shared" si="67"/>
        <v>6.0955758825363632E-3</v>
      </c>
      <c r="CY76" s="137">
        <f>VLOOKUP($CO76,  Obsv_GC!$B$10:$J$211, CY$5, FALSE)</f>
        <v>6.3090000000000004E-3</v>
      </c>
      <c r="CZ76" s="121">
        <f t="shared" si="68"/>
        <v>6.0492785325937225E-3</v>
      </c>
      <c r="DA76" s="137">
        <f>VLOOKUP($CO76,  Obsv_GC!$B$10:$J$211, DA$5, FALSE)</f>
        <v>6.3090000000000004E-3</v>
      </c>
      <c r="DB76" s="121"/>
      <c r="DC76" s="137"/>
      <c r="DD76" s="121"/>
      <c r="DE76" s="137"/>
      <c r="DF76" s="121"/>
      <c r="DG76" s="137"/>
      <c r="DI76" s="64">
        <f t="shared" si="85"/>
        <v>136</v>
      </c>
      <c r="DJ76" s="119">
        <f t="shared" si="69"/>
        <v>5.5134679912038406E-3</v>
      </c>
      <c r="DK76" s="119">
        <f t="shared" si="70"/>
        <v>6.0734109865206339E-3</v>
      </c>
      <c r="DL76" s="119">
        <f t="shared" si="71"/>
        <v>7.3559848872565281E-3</v>
      </c>
      <c r="DM76" s="119">
        <f t="shared" si="72"/>
        <v>3.4869409384475154E-3</v>
      </c>
      <c r="DN76" s="119">
        <f t="shared" si="73"/>
        <v>4.2965427708377257E-3</v>
      </c>
      <c r="DO76" s="119">
        <f t="shared" si="74"/>
        <v>4.1346249381084303E-3</v>
      </c>
      <c r="DP76" s="119">
        <f t="shared" si="75"/>
        <v>6.0955758825363632E-3</v>
      </c>
      <c r="DQ76" s="110">
        <f t="shared" si="76"/>
        <v>6.0492785325937225E-3</v>
      </c>
      <c r="DR76" s="110"/>
      <c r="DS76" s="113"/>
      <c r="DT76" s="110"/>
      <c r="DV76" s="62">
        <f>Obsv_GC!B79</f>
        <v>136</v>
      </c>
      <c r="DW76" s="57">
        <f t="shared" si="86"/>
        <v>137</v>
      </c>
      <c r="DX76" s="125">
        <f t="shared" si="77"/>
        <v>416.9</v>
      </c>
      <c r="DY76" s="125">
        <f t="shared" si="78"/>
        <v>459.24</v>
      </c>
      <c r="DZ76" s="125">
        <f t="shared" si="79"/>
        <v>78.19</v>
      </c>
      <c r="EA76" s="125">
        <f t="shared" si="80"/>
        <v>38.019999999999996</v>
      </c>
      <c r="EB76" s="125">
        <f t="shared" si="81"/>
        <v>416.87</v>
      </c>
      <c r="EC76" s="125">
        <f t="shared" si="82"/>
        <v>401.15999999999997</v>
      </c>
      <c r="ED76" s="125">
        <f t="shared" si="83"/>
        <v>88.75</v>
      </c>
      <c r="EE76" s="125">
        <f t="shared" si="87"/>
        <v>98.78</v>
      </c>
      <c r="EF76" s="125"/>
      <c r="EG76" s="106"/>
      <c r="EH76" s="2"/>
      <c r="EJ76" s="64">
        <f t="shared" si="88"/>
        <v>68</v>
      </c>
      <c r="EK76" s="57">
        <f t="shared" si="89"/>
        <v>68.5</v>
      </c>
      <c r="EL76" s="2"/>
      <c r="EM76" s="2"/>
      <c r="EO76" s="33">
        <v>68</v>
      </c>
      <c r="EP76" s="33">
        <v>658.85</v>
      </c>
      <c r="EQ76" s="33">
        <v>412.27</v>
      </c>
      <c r="ER76" s="33">
        <v>94.29</v>
      </c>
      <c r="ES76" s="33">
        <v>69.7</v>
      </c>
      <c r="ET76" s="33">
        <v>727.32</v>
      </c>
      <c r="EU76" s="33">
        <v>510.44</v>
      </c>
      <c r="EV76" s="33">
        <v>118.57</v>
      </c>
      <c r="EW76" s="33">
        <v>64.819999999999993</v>
      </c>
      <c r="EX76" s="33">
        <v>145.04</v>
      </c>
      <c r="EY76" s="33">
        <v>12</v>
      </c>
    </row>
    <row r="77" spans="93:155" x14ac:dyDescent="0.45">
      <c r="CO77" s="65">
        <f t="shared" si="84"/>
        <v>138</v>
      </c>
      <c r="CP77" s="121">
        <f t="shared" si="63"/>
        <v>5.0003412028644095E-3</v>
      </c>
      <c r="CQ77" s="137">
        <f>VLOOKUP($CO77,  Obsv_GC!$B$10:$J$211, CQ$5, FALSE)</f>
        <v>4.9814000000000004E-3</v>
      </c>
      <c r="CR77" s="121">
        <f t="shared" si="64"/>
        <v>7.5591940873649061E-3</v>
      </c>
      <c r="CS77" s="137">
        <f>VLOOKUP($CO77,  Obsv_GC!$B$10:$J$211, CS$5, FALSE)</f>
        <v>6.7215E-3</v>
      </c>
      <c r="CT77" s="121">
        <f t="shared" si="65"/>
        <v>4.1491112060853654E-3</v>
      </c>
      <c r="CU77" s="137">
        <f>VLOOKUP($CO77,  Obsv_GC!$B$10:$J$211, CU$5, FALSE)</f>
        <v>7.4660000000000004E-3</v>
      </c>
      <c r="CV77" s="121">
        <f t="shared" si="66"/>
        <v>3.0506721393726067E-3</v>
      </c>
      <c r="CW77" s="137">
        <f>VLOOKUP($CO77,  Obsv_GC!$B$10:$J$211, CW$5, FALSE)</f>
        <v>3.2907000000000001E-3</v>
      </c>
      <c r="CX77" s="121">
        <f t="shared" si="67"/>
        <v>6.0873339771177221E-3</v>
      </c>
      <c r="CY77" s="137">
        <f>VLOOKUP($CO77,  Obsv_GC!$B$10:$J$211, CY$5, FALSE)</f>
        <v>6.4021E-3</v>
      </c>
      <c r="CZ77" s="121">
        <f t="shared" si="68"/>
        <v>6.7149563788105058E-3</v>
      </c>
      <c r="DA77" s="137">
        <f>VLOOKUP($CO77,  Obsv_GC!$B$10:$J$211, DA$5, FALSE)</f>
        <v>6.4021E-3</v>
      </c>
      <c r="DB77" s="121"/>
      <c r="DC77" s="137"/>
      <c r="DD77" s="121"/>
      <c r="DE77" s="137"/>
      <c r="DF77" s="121"/>
      <c r="DG77" s="137"/>
      <c r="DI77" s="64">
        <f t="shared" si="85"/>
        <v>138</v>
      </c>
      <c r="DJ77" s="119">
        <f t="shared" si="69"/>
        <v>5.0003412028644095E-3</v>
      </c>
      <c r="DK77" s="119">
        <f t="shared" si="70"/>
        <v>6.6459176532014056E-3</v>
      </c>
      <c r="DL77" s="119">
        <f t="shared" si="71"/>
        <v>7.5591940873649061E-3</v>
      </c>
      <c r="DM77" s="119">
        <f t="shared" si="72"/>
        <v>4.1491112060853654E-3</v>
      </c>
      <c r="DN77" s="119">
        <f t="shared" si="73"/>
        <v>3.0506721393726067E-3</v>
      </c>
      <c r="DO77" s="119">
        <f t="shared" si="74"/>
        <v>4.2542854115640068E-3</v>
      </c>
      <c r="DP77" s="119">
        <f t="shared" si="75"/>
        <v>6.0873339771177221E-3</v>
      </c>
      <c r="DQ77" s="110">
        <f t="shared" si="76"/>
        <v>6.7149563788105058E-3</v>
      </c>
      <c r="DR77" s="110"/>
      <c r="DS77" s="113"/>
      <c r="DT77" s="110"/>
      <c r="DV77" s="62">
        <f>Obsv_GC!B80</f>
        <v>138</v>
      </c>
      <c r="DW77" s="57">
        <f t="shared" si="86"/>
        <v>139</v>
      </c>
      <c r="DX77" s="125">
        <f t="shared" si="77"/>
        <v>378.1</v>
      </c>
      <c r="DY77" s="125">
        <f t="shared" si="78"/>
        <v>502.53</v>
      </c>
      <c r="DZ77" s="125">
        <f t="shared" si="79"/>
        <v>80.349999999999994</v>
      </c>
      <c r="EA77" s="125">
        <f t="shared" si="80"/>
        <v>45.239999999999995</v>
      </c>
      <c r="EB77" s="125">
        <f t="shared" si="81"/>
        <v>295.99</v>
      </c>
      <c r="EC77" s="125">
        <f t="shared" si="82"/>
        <v>412.77</v>
      </c>
      <c r="ED77" s="125">
        <f t="shared" si="83"/>
        <v>88.63</v>
      </c>
      <c r="EE77" s="125">
        <f t="shared" si="87"/>
        <v>109.65</v>
      </c>
      <c r="EF77" s="125"/>
      <c r="EG77" s="106"/>
      <c r="EH77" s="2"/>
      <c r="EJ77" s="64">
        <f t="shared" si="88"/>
        <v>69</v>
      </c>
      <c r="EK77" s="57">
        <f t="shared" si="89"/>
        <v>69.5</v>
      </c>
      <c r="EL77" s="2"/>
      <c r="EM77" s="2"/>
      <c r="EO77" s="33">
        <v>69</v>
      </c>
      <c r="EP77" s="33">
        <v>519.28</v>
      </c>
      <c r="EQ77" s="33">
        <v>365.73</v>
      </c>
      <c r="ER77" s="33">
        <v>81.69</v>
      </c>
      <c r="ES77" s="33">
        <v>47.06</v>
      </c>
      <c r="ET77" s="33">
        <v>839.56</v>
      </c>
      <c r="EU77" s="33">
        <v>295.45</v>
      </c>
      <c r="EV77" s="33">
        <v>104.46</v>
      </c>
      <c r="EW77" s="33">
        <v>63.05</v>
      </c>
      <c r="EX77" s="33">
        <v>137.43</v>
      </c>
      <c r="EY77" s="33">
        <v>11.23</v>
      </c>
    </row>
    <row r="78" spans="93:155" x14ac:dyDescent="0.45">
      <c r="CO78" s="65">
        <f t="shared" si="84"/>
        <v>140</v>
      </c>
      <c r="CP78" s="121">
        <f t="shared" si="63"/>
        <v>4.7371653500820725E-3</v>
      </c>
      <c r="CQ78" s="137">
        <f>VLOOKUP($CO78,  Obsv_GC!$B$10:$J$211, CQ$5, FALSE)</f>
        <v>4.8970999999999997E-3</v>
      </c>
      <c r="CR78" s="121">
        <f t="shared" si="64"/>
        <v>7.6730288707589529E-3</v>
      </c>
      <c r="CS78" s="137">
        <f>VLOOKUP($CO78,  Obsv_GC!$B$10:$J$211, CS$5, FALSE)</f>
        <v>6.7917999999999997E-3</v>
      </c>
      <c r="CT78" s="121">
        <f t="shared" si="65"/>
        <v>5.8650676752687704E-3</v>
      </c>
      <c r="CU78" s="137">
        <f>VLOOKUP($CO78,  Obsv_GC!$B$10:$J$211, CU$5, FALSE)</f>
        <v>7.7526000000000001E-3</v>
      </c>
      <c r="CV78" s="121">
        <f t="shared" si="66"/>
        <v>3.2234119787451694E-3</v>
      </c>
      <c r="CW78" s="137">
        <f>VLOOKUP($CO78,  Obsv_GC!$B$10:$J$211, CW$5, FALSE)</f>
        <v>3.2345E-3</v>
      </c>
      <c r="CX78" s="121">
        <f t="shared" si="67"/>
        <v>7.1107038999322783E-3</v>
      </c>
      <c r="CY78" s="137">
        <f>VLOOKUP($CO78,  Obsv_GC!$B$10:$J$211, CY$5, FALSE)</f>
        <v>6.4844999999999998E-3</v>
      </c>
      <c r="CZ78" s="121">
        <f t="shared" si="68"/>
        <v>5.809218076552344E-3</v>
      </c>
      <c r="DA78" s="137">
        <f>VLOOKUP($CO78,  Obsv_GC!$B$10:$J$211, DA$5, FALSE)</f>
        <v>6.4844999999999998E-3</v>
      </c>
      <c r="DB78" s="121"/>
      <c r="DC78" s="137"/>
      <c r="DD78" s="121"/>
      <c r="DE78" s="137"/>
      <c r="DF78" s="121"/>
      <c r="DG78" s="137"/>
      <c r="DI78" s="64">
        <f t="shared" si="85"/>
        <v>140</v>
      </c>
      <c r="DJ78" s="119">
        <f t="shared" si="69"/>
        <v>4.7371653500820725E-3</v>
      </c>
      <c r="DK78" s="119">
        <f t="shared" si="70"/>
        <v>5.984275044422495E-3</v>
      </c>
      <c r="DL78" s="119">
        <f t="shared" si="71"/>
        <v>7.6730288707589529E-3</v>
      </c>
      <c r="DM78" s="119">
        <f t="shared" si="72"/>
        <v>5.8650676752687704E-3</v>
      </c>
      <c r="DN78" s="119">
        <f t="shared" si="73"/>
        <v>3.2234119787451694E-3</v>
      </c>
      <c r="DO78" s="119">
        <f t="shared" si="74"/>
        <v>3.8343915538051635E-3</v>
      </c>
      <c r="DP78" s="119">
        <f t="shared" si="75"/>
        <v>7.1107038999322783E-3</v>
      </c>
      <c r="DQ78" s="110">
        <f t="shared" si="76"/>
        <v>5.809218076552344E-3</v>
      </c>
      <c r="DR78" s="110"/>
      <c r="DS78" s="113"/>
      <c r="DT78" s="110"/>
      <c r="DV78" s="62">
        <f>Obsv_GC!B81</f>
        <v>140</v>
      </c>
      <c r="DW78" s="57">
        <f t="shared" si="86"/>
        <v>141</v>
      </c>
      <c r="DX78" s="125">
        <f t="shared" si="77"/>
        <v>358.20000000000005</v>
      </c>
      <c r="DY78" s="125">
        <f t="shared" si="78"/>
        <v>452.5</v>
      </c>
      <c r="DZ78" s="125">
        <f t="shared" si="79"/>
        <v>81.56</v>
      </c>
      <c r="EA78" s="125">
        <f t="shared" si="80"/>
        <v>63.95</v>
      </c>
      <c r="EB78" s="125">
        <f t="shared" si="81"/>
        <v>312.75</v>
      </c>
      <c r="EC78" s="125">
        <f t="shared" si="82"/>
        <v>372.03</v>
      </c>
      <c r="ED78" s="125">
        <f t="shared" si="83"/>
        <v>103.53</v>
      </c>
      <c r="EE78" s="125">
        <f t="shared" si="87"/>
        <v>94.86</v>
      </c>
      <c r="EF78" s="125"/>
      <c r="EG78" s="106"/>
      <c r="EH78" s="2"/>
      <c r="EJ78" s="64">
        <f t="shared" si="88"/>
        <v>70</v>
      </c>
      <c r="EK78" s="57">
        <f t="shared" si="89"/>
        <v>70.5</v>
      </c>
      <c r="EL78" s="2"/>
      <c r="EM78" s="2"/>
      <c r="EO78" s="33">
        <v>70</v>
      </c>
      <c r="EP78" s="33">
        <v>546.85</v>
      </c>
      <c r="EQ78" s="33">
        <v>289.60000000000002</v>
      </c>
      <c r="ER78" s="33">
        <v>67.760000000000005</v>
      </c>
      <c r="ES78" s="33">
        <v>59.46</v>
      </c>
      <c r="ET78" s="33">
        <v>954.81</v>
      </c>
      <c r="EU78" s="33">
        <v>218.79</v>
      </c>
      <c r="EV78" s="33">
        <v>109.05</v>
      </c>
      <c r="EW78" s="33">
        <v>120.01</v>
      </c>
      <c r="EX78" s="33">
        <v>126.19</v>
      </c>
      <c r="EY78" s="33">
        <v>10.96</v>
      </c>
    </row>
    <row r="79" spans="93:155" x14ac:dyDescent="0.45">
      <c r="CO79" s="65">
        <f t="shared" si="84"/>
        <v>142</v>
      </c>
      <c r="CP79" s="121">
        <f t="shared" si="63"/>
        <v>4.6710407639558573E-3</v>
      </c>
      <c r="CQ79" s="137">
        <f>VLOOKUP($CO79,  Obsv_GC!$B$10:$J$211, CQ$5, FALSE)</f>
        <v>4.8127999999999999E-3</v>
      </c>
      <c r="CR79" s="121">
        <f t="shared" si="64"/>
        <v>7.8743565041996602E-3</v>
      </c>
      <c r="CS79" s="137">
        <f>VLOOKUP($CO79,  Obsv_GC!$B$10:$J$211, CS$5, FALSE)</f>
        <v>6.8409999999999999E-3</v>
      </c>
      <c r="CT79" s="121">
        <f t="shared" si="65"/>
        <v>4.7186510069206922E-3</v>
      </c>
      <c r="CU79" s="137">
        <f>VLOOKUP($CO79,  Obsv_GC!$B$10:$J$211, CU$5, FALSE)</f>
        <v>8.0335000000000007E-3</v>
      </c>
      <c r="CV79" s="121">
        <f t="shared" si="66"/>
        <v>3.7048366742757433E-3</v>
      </c>
      <c r="CW79" s="137">
        <f>VLOOKUP($CO79,  Obsv_GC!$B$10:$J$211, CW$5, FALSE)</f>
        <v>3.1784999999999999E-3</v>
      </c>
      <c r="CX79" s="121">
        <f t="shared" si="67"/>
        <v>8.2844885966370276E-3</v>
      </c>
      <c r="CY79" s="137">
        <f>VLOOKUP($CO79,  Obsv_GC!$B$10:$J$211, CY$5, FALSE)</f>
        <v>6.5500999999999997E-3</v>
      </c>
      <c r="CZ79" s="121">
        <f t="shared" si="68"/>
        <v>6.1662467650016395E-3</v>
      </c>
      <c r="DA79" s="137">
        <f>VLOOKUP($CO79,  Obsv_GC!$B$10:$J$211, DA$5, FALSE)</f>
        <v>6.5500999999999997E-3</v>
      </c>
      <c r="DB79" s="121"/>
      <c r="DC79" s="137"/>
      <c r="DD79" s="121"/>
      <c r="DE79" s="137"/>
      <c r="DF79" s="121"/>
      <c r="DG79" s="137"/>
      <c r="DI79" s="64">
        <f t="shared" si="85"/>
        <v>142</v>
      </c>
      <c r="DJ79" s="119">
        <f t="shared" si="69"/>
        <v>4.6710407639558573E-3</v>
      </c>
      <c r="DK79" s="119">
        <f t="shared" si="70"/>
        <v>5.4630810565756659E-3</v>
      </c>
      <c r="DL79" s="119">
        <f t="shared" si="71"/>
        <v>7.8743565041996602E-3</v>
      </c>
      <c r="DM79" s="119">
        <f t="shared" si="72"/>
        <v>4.7186510069206922E-3</v>
      </c>
      <c r="DN79" s="119">
        <f t="shared" si="73"/>
        <v>3.7048366742757433E-3</v>
      </c>
      <c r="DO79" s="119">
        <f t="shared" si="74"/>
        <v>4.361887077617083E-3</v>
      </c>
      <c r="DP79" s="119">
        <f t="shared" si="75"/>
        <v>8.2844885966370276E-3</v>
      </c>
      <c r="DQ79" s="110">
        <f t="shared" si="76"/>
        <v>6.1662467650016395E-3</v>
      </c>
      <c r="DR79" s="110"/>
      <c r="DS79" s="113"/>
      <c r="DT79" s="110"/>
      <c r="DV79" s="62">
        <f>Obsv_GC!B82</f>
        <v>142</v>
      </c>
      <c r="DW79" s="57">
        <f t="shared" si="86"/>
        <v>143</v>
      </c>
      <c r="DX79" s="125">
        <f t="shared" si="77"/>
        <v>353.20000000000005</v>
      </c>
      <c r="DY79" s="125">
        <f t="shared" si="78"/>
        <v>413.09000000000003</v>
      </c>
      <c r="DZ79" s="125">
        <f t="shared" si="79"/>
        <v>83.7</v>
      </c>
      <c r="EA79" s="125">
        <f t="shared" si="80"/>
        <v>51.45</v>
      </c>
      <c r="EB79" s="125">
        <f t="shared" si="81"/>
        <v>359.46000000000004</v>
      </c>
      <c r="EC79" s="125">
        <f t="shared" si="82"/>
        <v>423.21</v>
      </c>
      <c r="ED79" s="125">
        <f t="shared" si="83"/>
        <v>120.62</v>
      </c>
      <c r="EE79" s="125">
        <f t="shared" si="87"/>
        <v>100.69</v>
      </c>
      <c r="EF79" s="125"/>
      <c r="EG79" s="106"/>
      <c r="EH79" s="2"/>
      <c r="EJ79" s="64">
        <f t="shared" si="88"/>
        <v>71</v>
      </c>
      <c r="EK79" s="57">
        <f t="shared" si="89"/>
        <v>71.5</v>
      </c>
      <c r="EL79" s="2"/>
      <c r="EM79" s="2"/>
      <c r="EO79" s="33">
        <v>71</v>
      </c>
      <c r="EP79" s="33">
        <v>615.42999999999995</v>
      </c>
      <c r="EQ79" s="33">
        <v>304.05</v>
      </c>
      <c r="ER79" s="33">
        <v>74.52</v>
      </c>
      <c r="ES79" s="33">
        <v>84.71</v>
      </c>
      <c r="ET79" s="33">
        <v>636.36</v>
      </c>
      <c r="EU79" s="33">
        <v>286.74</v>
      </c>
      <c r="EV79" s="33">
        <v>104.06</v>
      </c>
      <c r="EW79" s="33">
        <v>64.489999999999995</v>
      </c>
      <c r="EX79" s="33">
        <v>121.21</v>
      </c>
      <c r="EY79" s="33">
        <v>9.76</v>
      </c>
    </row>
    <row r="80" spans="93:155" x14ac:dyDescent="0.45">
      <c r="CO80" s="65">
        <f t="shared" si="84"/>
        <v>144</v>
      </c>
      <c r="CP80" s="121">
        <f t="shared" si="63"/>
        <v>4.9389775869392817E-3</v>
      </c>
      <c r="CQ80" s="137">
        <f>VLOOKUP($CO80,  Obsv_GC!$B$10:$J$211, CQ$5, FALSE)</f>
        <v>4.7285000000000001E-3</v>
      </c>
      <c r="CR80" s="121">
        <f t="shared" si="64"/>
        <v>8.1424797543426606E-3</v>
      </c>
      <c r="CS80" s="137">
        <f>VLOOKUP($CO80,  Obsv_GC!$B$10:$J$211, CS$5, FALSE)</f>
        <v>6.8481000000000002E-3</v>
      </c>
      <c r="CT80" s="121">
        <f t="shared" si="65"/>
        <v>6.6859020098059951E-3</v>
      </c>
      <c r="CU80" s="137">
        <f>VLOOKUP($CO80,  Obsv_GC!$B$10:$J$211, CU$5, FALSE)</f>
        <v>8.2912999999999997E-3</v>
      </c>
      <c r="CV80" s="121">
        <f t="shared" si="66"/>
        <v>2.2729305952763302E-3</v>
      </c>
      <c r="CW80" s="137">
        <f>VLOOKUP($CO80,  Obsv_GC!$B$10:$J$211, CW$5, FALSE)</f>
        <v>3.1226000000000001E-3</v>
      </c>
      <c r="CX80" s="121">
        <f t="shared" si="67"/>
        <v>7.4994471055114982E-3</v>
      </c>
      <c r="CY80" s="137">
        <f>VLOOKUP($CO80,  Obsv_GC!$B$10:$J$211, CY$5, FALSE)</f>
        <v>6.5982999999999997E-3</v>
      </c>
      <c r="CZ80" s="121">
        <f t="shared" si="68"/>
        <v>7.3585878566153244E-3</v>
      </c>
      <c r="DA80" s="137">
        <f>VLOOKUP($CO80,  Obsv_GC!$B$10:$J$211, DA$5, FALSE)</f>
        <v>6.5982999999999997E-3</v>
      </c>
      <c r="DB80" s="121"/>
      <c r="DC80" s="137"/>
      <c r="DD80" s="121"/>
      <c r="DE80" s="137"/>
      <c r="DF80" s="121"/>
      <c r="DG80" s="137"/>
      <c r="DI80" s="64">
        <f t="shared" si="85"/>
        <v>144</v>
      </c>
      <c r="DJ80" s="119">
        <f t="shared" si="69"/>
        <v>4.9389775869392817E-3</v>
      </c>
      <c r="DK80" s="119">
        <f t="shared" si="70"/>
        <v>5.0334034959275175E-3</v>
      </c>
      <c r="DL80" s="119">
        <f t="shared" si="71"/>
        <v>8.1424797543426606E-3</v>
      </c>
      <c r="DM80" s="119">
        <f t="shared" si="72"/>
        <v>6.6859020098059951E-3</v>
      </c>
      <c r="DN80" s="119">
        <f t="shared" si="73"/>
        <v>2.2729305952763302E-3</v>
      </c>
      <c r="DO80" s="119">
        <f t="shared" si="74"/>
        <v>5.180855313687718E-3</v>
      </c>
      <c r="DP80" s="119">
        <f t="shared" si="75"/>
        <v>7.4994471055114982E-3</v>
      </c>
      <c r="DQ80" s="110">
        <f t="shared" si="76"/>
        <v>7.3585878566153244E-3</v>
      </c>
      <c r="DR80" s="110"/>
      <c r="DS80" s="113"/>
      <c r="DT80" s="110"/>
      <c r="DV80" s="62">
        <f>Obsv_GC!B83</f>
        <v>144</v>
      </c>
      <c r="DW80" s="57">
        <f t="shared" si="86"/>
        <v>145</v>
      </c>
      <c r="DX80" s="125">
        <f t="shared" si="77"/>
        <v>373.46</v>
      </c>
      <c r="DY80" s="125">
        <f t="shared" si="78"/>
        <v>380.6</v>
      </c>
      <c r="DZ80" s="125">
        <f t="shared" si="79"/>
        <v>86.550000000000011</v>
      </c>
      <c r="EA80" s="125">
        <f t="shared" si="80"/>
        <v>72.900000000000006</v>
      </c>
      <c r="EB80" s="125">
        <f t="shared" si="81"/>
        <v>220.53</v>
      </c>
      <c r="EC80" s="125">
        <f t="shared" si="82"/>
        <v>502.67</v>
      </c>
      <c r="ED80" s="125">
        <f t="shared" si="83"/>
        <v>109.19</v>
      </c>
      <c r="EE80" s="125">
        <f t="shared" si="87"/>
        <v>120.16</v>
      </c>
      <c r="EF80" s="125"/>
      <c r="EG80" s="106"/>
      <c r="EH80" s="2"/>
      <c r="EJ80" s="64">
        <f t="shared" si="88"/>
        <v>72</v>
      </c>
      <c r="EK80" s="57">
        <f t="shared" si="89"/>
        <v>72.5</v>
      </c>
      <c r="EL80" s="2"/>
      <c r="EM80" s="2"/>
      <c r="EO80" s="33">
        <v>72</v>
      </c>
      <c r="EP80" s="33">
        <v>503.42</v>
      </c>
      <c r="EQ80" s="33">
        <v>268.33</v>
      </c>
      <c r="ER80" s="33">
        <v>71.400000000000006</v>
      </c>
      <c r="ES80" s="33">
        <v>47.95</v>
      </c>
      <c r="ET80" s="33">
        <v>628.77</v>
      </c>
      <c r="EU80" s="33">
        <v>225.21</v>
      </c>
      <c r="EV80" s="33">
        <v>109</v>
      </c>
      <c r="EW80" s="33">
        <v>71.099999999999994</v>
      </c>
      <c r="EX80" s="33">
        <v>114.24</v>
      </c>
      <c r="EY80" s="33">
        <v>9.6300000000000008</v>
      </c>
    </row>
    <row r="81" spans="93:155" x14ac:dyDescent="0.45">
      <c r="CO81" s="65">
        <f t="shared" si="84"/>
        <v>146</v>
      </c>
      <c r="CP81" s="121">
        <f t="shared" si="63"/>
        <v>4.9783878402705059E-3</v>
      </c>
      <c r="CQ81" s="137">
        <f>VLOOKUP($CO81,  Obsv_GC!$B$10:$J$211, CQ$5, FALSE)</f>
        <v>4.6442000000000002E-3</v>
      </c>
      <c r="CR81" s="121">
        <f t="shared" si="64"/>
        <v>6.8743038203329648E-3</v>
      </c>
      <c r="CS81" s="137">
        <f>VLOOKUP($CO81,  Obsv_GC!$B$10:$J$211, CS$5, FALSE)</f>
        <v>6.8389999999999996E-3</v>
      </c>
      <c r="CT81" s="121">
        <f t="shared" si="65"/>
        <v>7.7020857446297303E-3</v>
      </c>
      <c r="CU81" s="137">
        <f>VLOOKUP($CO81,  Obsv_GC!$B$10:$J$211, CU$5, FALSE)</f>
        <v>8.5430999999999997E-3</v>
      </c>
      <c r="CV81" s="121">
        <f t="shared" si="66"/>
        <v>2.1263697053074851E-3</v>
      </c>
      <c r="CW81" s="137">
        <f>VLOOKUP($CO81,  Obsv_GC!$B$10:$J$211, CW$5, FALSE)</f>
        <v>3.0666000000000001E-3</v>
      </c>
      <c r="CX81" s="121">
        <f t="shared" si="67"/>
        <v>6.8785568973072321E-3</v>
      </c>
      <c r="CY81" s="137">
        <f>VLOOKUP($CO81,  Obsv_GC!$B$10:$J$211, CY$5, FALSE)</f>
        <v>6.6030000000000004E-3</v>
      </c>
      <c r="CZ81" s="121">
        <f t="shared" si="68"/>
        <v>8.0720328343913614E-3</v>
      </c>
      <c r="DA81" s="137">
        <f>VLOOKUP($CO81,  Obsv_GC!$B$10:$J$211, DA$5, FALSE)</f>
        <v>6.6030000000000004E-3</v>
      </c>
      <c r="DB81" s="121"/>
      <c r="DC81" s="137"/>
      <c r="DD81" s="121"/>
      <c r="DE81" s="137"/>
      <c r="DF81" s="121"/>
      <c r="DG81" s="137"/>
      <c r="DI81" s="64">
        <f t="shared" si="85"/>
        <v>146</v>
      </c>
      <c r="DJ81" s="119">
        <f t="shared" si="69"/>
        <v>4.9783878402705059E-3</v>
      </c>
      <c r="DK81" s="119">
        <f t="shared" si="70"/>
        <v>4.517102727454027E-3</v>
      </c>
      <c r="DL81" s="119">
        <f t="shared" si="71"/>
        <v>6.8743038203329648E-3</v>
      </c>
      <c r="DM81" s="119">
        <f t="shared" si="72"/>
        <v>7.7020857446297303E-3</v>
      </c>
      <c r="DN81" s="119">
        <f t="shared" si="73"/>
        <v>2.1263697053074851E-3</v>
      </c>
      <c r="DO81" s="119">
        <f t="shared" si="74"/>
        <v>6.2082244776887367E-3</v>
      </c>
      <c r="DP81" s="119">
        <f t="shared" si="75"/>
        <v>6.8785568973072321E-3</v>
      </c>
      <c r="DQ81" s="110">
        <f t="shared" si="76"/>
        <v>8.0720328343913614E-3</v>
      </c>
      <c r="DR81" s="110"/>
      <c r="DS81" s="113"/>
      <c r="DT81" s="110"/>
      <c r="DV81" s="62">
        <f>Obsv_GC!B84</f>
        <v>146</v>
      </c>
      <c r="DW81" s="57">
        <f t="shared" si="86"/>
        <v>147</v>
      </c>
      <c r="DX81" s="125">
        <f t="shared" si="77"/>
        <v>376.44</v>
      </c>
      <c r="DY81" s="125">
        <f t="shared" si="78"/>
        <v>341.56</v>
      </c>
      <c r="DZ81" s="125">
        <f t="shared" si="79"/>
        <v>73.069999999999993</v>
      </c>
      <c r="EA81" s="125">
        <f t="shared" si="80"/>
        <v>83.97999999999999</v>
      </c>
      <c r="EB81" s="125">
        <f t="shared" si="81"/>
        <v>206.31</v>
      </c>
      <c r="EC81" s="125">
        <f t="shared" si="82"/>
        <v>602.35</v>
      </c>
      <c r="ED81" s="125">
        <f t="shared" si="83"/>
        <v>100.15</v>
      </c>
      <c r="EE81" s="125">
        <f t="shared" si="87"/>
        <v>131.81</v>
      </c>
      <c r="EF81" s="125"/>
      <c r="EG81" s="106"/>
      <c r="EH81" s="2"/>
      <c r="EJ81" s="64">
        <f t="shared" si="88"/>
        <v>73</v>
      </c>
      <c r="EK81" s="57">
        <f t="shared" si="89"/>
        <v>73.5</v>
      </c>
      <c r="EL81" s="2"/>
      <c r="EM81" s="2"/>
      <c r="EO81" s="33">
        <v>73</v>
      </c>
      <c r="EP81" s="33">
        <v>486.76</v>
      </c>
      <c r="EQ81" s="33">
        <v>314.2</v>
      </c>
      <c r="ER81" s="33">
        <v>87.82</v>
      </c>
      <c r="ES81" s="33">
        <v>59.56</v>
      </c>
      <c r="ET81" s="33">
        <v>438.72</v>
      </c>
      <c r="EU81" s="33">
        <v>136.19</v>
      </c>
      <c r="EV81" s="33">
        <v>99.72</v>
      </c>
      <c r="EW81" s="33">
        <v>130.63999999999999</v>
      </c>
      <c r="EX81" s="33">
        <v>105.46</v>
      </c>
      <c r="EY81" s="33">
        <v>9.7899999999999991</v>
      </c>
    </row>
    <row r="82" spans="93:155" x14ac:dyDescent="0.45">
      <c r="CO82" s="65">
        <f t="shared" si="84"/>
        <v>148</v>
      </c>
      <c r="CP82" s="121">
        <f t="shared" si="63"/>
        <v>4.8815814461817264E-3</v>
      </c>
      <c r="CQ82" s="137">
        <f>VLOOKUP($CO82,  Obsv_GC!$B$10:$J$211, CQ$5, FALSE)</f>
        <v>4.5599000000000004E-3</v>
      </c>
      <c r="CR82" s="121">
        <f t="shared" si="64"/>
        <v>7.0314146370834257E-3</v>
      </c>
      <c r="CS82" s="137">
        <f>VLOOKUP($CO82,  Obsv_GC!$B$10:$J$211, CS$5, FALSE)</f>
        <v>6.7853000000000002E-3</v>
      </c>
      <c r="CT82" s="121">
        <f t="shared" si="65"/>
        <v>6.7776153432738415E-3</v>
      </c>
      <c r="CU82" s="137">
        <f>VLOOKUP($CO82,  Obsv_GC!$B$10:$J$211, CU$5, FALSE)</f>
        <v>8.77E-3</v>
      </c>
      <c r="CV82" s="121">
        <f t="shared" si="66"/>
        <v>2.495863932127675E-3</v>
      </c>
      <c r="CW82" s="137">
        <f>VLOOKUP($CO82,  Obsv_GC!$B$10:$J$211, CW$5, FALSE)</f>
        <v>3.0105000000000002E-3</v>
      </c>
      <c r="CX82" s="121">
        <f t="shared" si="67"/>
        <v>7.5722506033761581E-3</v>
      </c>
      <c r="CY82" s="137">
        <f>VLOOKUP($CO82,  Obsv_GC!$B$10:$J$211, CY$5, FALSE)</f>
        <v>6.6039000000000002E-3</v>
      </c>
      <c r="CZ82" s="121">
        <f t="shared" si="68"/>
        <v>5.043719173359172E-3</v>
      </c>
      <c r="DA82" s="137">
        <f>VLOOKUP($CO82,  Obsv_GC!$B$10:$J$211, DA$5, FALSE)</f>
        <v>6.6039000000000002E-3</v>
      </c>
      <c r="DB82" s="121"/>
      <c r="DC82" s="137"/>
      <c r="DD82" s="121"/>
      <c r="DE82" s="137"/>
      <c r="DF82" s="121"/>
      <c r="DG82" s="137"/>
      <c r="DI82" s="64">
        <f t="shared" si="85"/>
        <v>148</v>
      </c>
      <c r="DJ82" s="119">
        <f t="shared" si="69"/>
        <v>4.8815814461817264E-3</v>
      </c>
      <c r="DK82" s="119">
        <f t="shared" si="70"/>
        <v>4.3574779765453431E-3</v>
      </c>
      <c r="DL82" s="119">
        <f t="shared" si="71"/>
        <v>7.0314146370834257E-3</v>
      </c>
      <c r="DM82" s="119">
        <f t="shared" si="72"/>
        <v>6.7776153432738415E-3</v>
      </c>
      <c r="DN82" s="119">
        <f t="shared" si="73"/>
        <v>2.495863932127675E-3</v>
      </c>
      <c r="DO82" s="119">
        <f t="shared" si="74"/>
        <v>5.3926574437059864E-3</v>
      </c>
      <c r="DP82" s="119">
        <f t="shared" si="75"/>
        <v>7.5722506033761581E-3</v>
      </c>
      <c r="DQ82" s="110">
        <f t="shared" si="76"/>
        <v>5.043719173359172E-3</v>
      </c>
      <c r="DR82" s="110"/>
      <c r="DS82" s="113"/>
      <c r="DT82" s="110"/>
      <c r="DV82" s="62">
        <f>Obsv_GC!B85</f>
        <v>148</v>
      </c>
      <c r="DW82" s="57">
        <f t="shared" si="86"/>
        <v>149</v>
      </c>
      <c r="DX82" s="125">
        <f t="shared" si="77"/>
        <v>369.12</v>
      </c>
      <c r="DY82" s="125">
        <f t="shared" si="78"/>
        <v>329.49</v>
      </c>
      <c r="DZ82" s="125">
        <f t="shared" si="79"/>
        <v>74.740000000000009</v>
      </c>
      <c r="EA82" s="125">
        <f t="shared" si="80"/>
        <v>73.900000000000006</v>
      </c>
      <c r="EB82" s="125">
        <f t="shared" si="81"/>
        <v>242.16000000000003</v>
      </c>
      <c r="EC82" s="125">
        <f t="shared" si="82"/>
        <v>523.22</v>
      </c>
      <c r="ED82" s="125">
        <f t="shared" si="83"/>
        <v>110.25</v>
      </c>
      <c r="EE82" s="125">
        <f t="shared" si="87"/>
        <v>82.36</v>
      </c>
      <c r="EF82" s="125"/>
      <c r="EG82" s="106"/>
      <c r="EH82" s="2"/>
      <c r="EJ82" s="64">
        <f t="shared" si="88"/>
        <v>74</v>
      </c>
      <c r="EK82" s="57">
        <f t="shared" si="89"/>
        <v>74.5</v>
      </c>
      <c r="EL82" s="2"/>
      <c r="EM82" s="2"/>
      <c r="EO82" s="33">
        <v>74</v>
      </c>
      <c r="EP82" s="33">
        <v>488.18</v>
      </c>
      <c r="EQ82" s="33">
        <v>263.10000000000002</v>
      </c>
      <c r="ER82" s="33">
        <v>75.45</v>
      </c>
      <c r="ES82" s="33">
        <v>59.6</v>
      </c>
      <c r="ET82" s="33">
        <v>477.49</v>
      </c>
      <c r="EU82" s="33">
        <v>188.41</v>
      </c>
      <c r="EV82" s="33">
        <v>83.04</v>
      </c>
      <c r="EW82" s="33">
        <v>58.08</v>
      </c>
      <c r="EX82" s="33">
        <v>101.22</v>
      </c>
      <c r="EY82" s="33">
        <v>8.8699999999999992</v>
      </c>
    </row>
    <row r="83" spans="93:155" x14ac:dyDescent="0.45">
      <c r="CO83" s="65">
        <f t="shared" si="84"/>
        <v>150</v>
      </c>
      <c r="CP83" s="121">
        <f t="shared" si="63"/>
        <v>4.8806557019759602E-3</v>
      </c>
      <c r="CQ83" s="137">
        <f>VLOOKUP($CO83,  Obsv_GC!$B$10:$J$211, CQ$5, FALSE)</f>
        <v>4.4755000000000003E-3</v>
      </c>
      <c r="CR83" s="121">
        <f t="shared" si="64"/>
        <v>6.2881958033537081E-3</v>
      </c>
      <c r="CS83" s="137">
        <f>VLOOKUP($CO83,  Obsv_GC!$B$10:$J$211, CS$5, FALSE)</f>
        <v>6.7086999999999997E-3</v>
      </c>
      <c r="CT83" s="121">
        <f t="shared" si="65"/>
        <v>8.3128965455255884E-3</v>
      </c>
      <c r="CU83" s="137">
        <f>VLOOKUP($CO83,  Obsv_GC!$B$10:$J$211, CU$5, FALSE)</f>
        <v>8.9715000000000003E-3</v>
      </c>
      <c r="CV83" s="121">
        <f t="shared" si="66"/>
        <v>2.8675225602765183E-3</v>
      </c>
      <c r="CW83" s="137">
        <f>VLOOKUP($CO83,  Obsv_GC!$B$10:$J$211, CW$5, FALSE)</f>
        <v>2.9543999999999998E-3</v>
      </c>
      <c r="CX83" s="121">
        <f t="shared" si="67"/>
        <v>7.3098832808827629E-3</v>
      </c>
      <c r="CY83" s="137">
        <f>VLOOKUP($CO83,  Obsv_GC!$B$10:$J$211, CY$5, FALSE)</f>
        <v>6.5558999999999999E-3</v>
      </c>
      <c r="CZ83" s="121">
        <f t="shared" si="68"/>
        <v>7.7474612994374555E-3</v>
      </c>
      <c r="DA83" s="137">
        <f>VLOOKUP($CO83,  Obsv_GC!$B$10:$J$211, DA$5, FALSE)</f>
        <v>6.5558999999999999E-3</v>
      </c>
      <c r="DB83" s="121"/>
      <c r="DC83" s="137"/>
      <c r="DD83" s="121"/>
      <c r="DE83" s="137"/>
      <c r="DF83" s="121"/>
      <c r="DG83" s="137"/>
      <c r="DI83" s="64">
        <f t="shared" si="85"/>
        <v>150</v>
      </c>
      <c r="DJ83" s="119">
        <f t="shared" si="69"/>
        <v>4.8806557019759602E-3</v>
      </c>
      <c r="DK83" s="119">
        <f t="shared" si="70"/>
        <v>4.4035006884891896E-3</v>
      </c>
      <c r="DL83" s="119">
        <f t="shared" si="71"/>
        <v>6.2881958033537081E-3</v>
      </c>
      <c r="DM83" s="119">
        <f t="shared" si="72"/>
        <v>8.3128965455255884E-3</v>
      </c>
      <c r="DN83" s="119">
        <f t="shared" si="73"/>
        <v>2.8675225602765183E-3</v>
      </c>
      <c r="DO83" s="119">
        <f t="shared" si="74"/>
        <v>4.0740217009061237E-3</v>
      </c>
      <c r="DP83" s="119">
        <f t="shared" si="75"/>
        <v>7.3098832808827629E-3</v>
      </c>
      <c r="DQ83" s="110">
        <f t="shared" si="76"/>
        <v>7.7474612994374555E-3</v>
      </c>
      <c r="DR83" s="110"/>
      <c r="DS83" s="113"/>
      <c r="DT83" s="110"/>
      <c r="DV83" s="62">
        <f>Obsv_GC!B86</f>
        <v>150</v>
      </c>
      <c r="DW83" s="57">
        <f t="shared" si="86"/>
        <v>151</v>
      </c>
      <c r="DX83" s="125">
        <f t="shared" si="77"/>
        <v>369.05</v>
      </c>
      <c r="DY83" s="125">
        <f t="shared" si="78"/>
        <v>332.97</v>
      </c>
      <c r="DZ83" s="125">
        <f t="shared" si="79"/>
        <v>66.84</v>
      </c>
      <c r="EA83" s="125">
        <f t="shared" si="80"/>
        <v>90.64</v>
      </c>
      <c r="EB83" s="125">
        <f t="shared" si="81"/>
        <v>278.22000000000003</v>
      </c>
      <c r="EC83" s="125">
        <f t="shared" si="82"/>
        <v>395.28</v>
      </c>
      <c r="ED83" s="125">
        <f t="shared" si="83"/>
        <v>106.43</v>
      </c>
      <c r="EE83" s="125">
        <f t="shared" si="87"/>
        <v>126.50999999999999</v>
      </c>
      <c r="EF83" s="125"/>
      <c r="EG83" s="106"/>
      <c r="EH83" s="2"/>
      <c r="EJ83" s="64">
        <f t="shared" si="88"/>
        <v>75</v>
      </c>
      <c r="EK83" s="57">
        <f t="shared" si="89"/>
        <v>75.5</v>
      </c>
      <c r="EL83" s="2"/>
      <c r="EM83" s="2"/>
      <c r="EO83" s="33">
        <v>75</v>
      </c>
      <c r="EP83" s="33">
        <v>413.36</v>
      </c>
      <c r="EQ83" s="33">
        <v>325.62</v>
      </c>
      <c r="ER83" s="33">
        <v>83.44</v>
      </c>
      <c r="ES83" s="33">
        <v>68.209999999999994</v>
      </c>
      <c r="ET83" s="33">
        <v>406.21</v>
      </c>
      <c r="EU83" s="33">
        <v>180.7</v>
      </c>
      <c r="EV83" s="33">
        <v>123.42</v>
      </c>
      <c r="EW83" s="33">
        <v>91.9</v>
      </c>
      <c r="EX83" s="33">
        <v>94.76</v>
      </c>
      <c r="EY83" s="33">
        <v>9.25</v>
      </c>
    </row>
    <row r="84" spans="93:155" x14ac:dyDescent="0.45">
      <c r="CO84" s="65">
        <f t="shared" si="84"/>
        <v>152</v>
      </c>
      <c r="CP84" s="121">
        <f t="shared" si="63"/>
        <v>5.0687140249189161E-3</v>
      </c>
      <c r="CQ84" s="137">
        <f>VLOOKUP($CO84,  Obsv_GC!$B$10:$J$211, CQ$5, FALSE)</f>
        <v>4.3911000000000002E-3</v>
      </c>
      <c r="CR84" s="121">
        <f t="shared" si="64"/>
        <v>4.7246139025197958E-3</v>
      </c>
      <c r="CS84" s="137">
        <f>VLOOKUP($CO84,  Obsv_GC!$B$10:$J$211, CS$5, FALSE)</f>
        <v>6.5798999999999996E-3</v>
      </c>
      <c r="CT84" s="121">
        <f t="shared" si="65"/>
        <v>7.7983847447709699E-3</v>
      </c>
      <c r="CU84" s="137">
        <f>VLOOKUP($CO84,  Obsv_GC!$B$10:$J$211, CU$5, FALSE)</f>
        <v>9.1576999999999995E-3</v>
      </c>
      <c r="CV84" s="121">
        <f t="shared" si="66"/>
        <v>2.7236414052860063E-3</v>
      </c>
      <c r="CW84" s="137">
        <f>VLOOKUP($CO84,  Obsv_GC!$B$10:$J$211, CW$5, FALSE)</f>
        <v>2.8982000000000001E-3</v>
      </c>
      <c r="CX84" s="121">
        <f t="shared" si="67"/>
        <v>6.916332297142668E-3</v>
      </c>
      <c r="CY84" s="137">
        <f>VLOOKUP($CO84,  Obsv_GC!$B$10:$J$211, CY$5, FALSE)</f>
        <v>6.4938000000000001E-3</v>
      </c>
      <c r="CZ84" s="121">
        <f t="shared" si="68"/>
        <v>7.4179905715031141E-3</v>
      </c>
      <c r="DA84" s="137">
        <f>VLOOKUP($CO84,  Obsv_GC!$B$10:$J$211, DA$5, FALSE)</f>
        <v>6.4938000000000001E-3</v>
      </c>
      <c r="DB84" s="121"/>
      <c r="DC84" s="137"/>
      <c r="DD84" s="121"/>
      <c r="DE84" s="137"/>
      <c r="DF84" s="121"/>
      <c r="DG84" s="137"/>
      <c r="DI84" s="64">
        <f t="shared" si="85"/>
        <v>152</v>
      </c>
      <c r="DJ84" s="119">
        <f t="shared" si="69"/>
        <v>5.0687140249189161E-3</v>
      </c>
      <c r="DK84" s="119">
        <f t="shared" si="70"/>
        <v>3.7901290275824157E-3</v>
      </c>
      <c r="DL84" s="119">
        <f t="shared" si="71"/>
        <v>4.7246139025197958E-3</v>
      </c>
      <c r="DM84" s="119">
        <f t="shared" si="72"/>
        <v>7.7983847447709699E-3</v>
      </c>
      <c r="DN84" s="119">
        <f t="shared" si="73"/>
        <v>2.7236414052860063E-3</v>
      </c>
      <c r="DO84" s="119">
        <f t="shared" si="74"/>
        <v>4.3362234618630454E-3</v>
      </c>
      <c r="DP84" s="119">
        <f t="shared" si="75"/>
        <v>6.916332297142668E-3</v>
      </c>
      <c r="DQ84" s="110">
        <f t="shared" si="76"/>
        <v>7.4179905715031141E-3</v>
      </c>
      <c r="DR84" s="110"/>
      <c r="DS84" s="113"/>
      <c r="DT84" s="110"/>
      <c r="DV84" s="62">
        <f>Obsv_GC!B87</f>
        <v>152</v>
      </c>
      <c r="DW84" s="57">
        <f t="shared" si="86"/>
        <v>153</v>
      </c>
      <c r="DX84" s="125">
        <f t="shared" si="77"/>
        <v>383.27</v>
      </c>
      <c r="DY84" s="125">
        <f t="shared" si="78"/>
        <v>286.59000000000003</v>
      </c>
      <c r="DZ84" s="125">
        <f t="shared" si="79"/>
        <v>50.22</v>
      </c>
      <c r="EA84" s="125">
        <f t="shared" si="80"/>
        <v>85.03</v>
      </c>
      <c r="EB84" s="125">
        <f t="shared" si="81"/>
        <v>264.26</v>
      </c>
      <c r="EC84" s="125">
        <f t="shared" si="82"/>
        <v>420.72</v>
      </c>
      <c r="ED84" s="125">
        <f t="shared" si="83"/>
        <v>100.7</v>
      </c>
      <c r="EE84" s="125">
        <f t="shared" si="87"/>
        <v>121.13</v>
      </c>
      <c r="EF84" s="125"/>
      <c r="EG84" s="106"/>
      <c r="EH84" s="2"/>
      <c r="EJ84" s="64">
        <f t="shared" si="88"/>
        <v>76</v>
      </c>
      <c r="EK84" s="57">
        <f t="shared" si="89"/>
        <v>76.5</v>
      </c>
      <c r="EL84" s="2"/>
      <c r="EM84" s="2"/>
      <c r="EO84" s="33">
        <v>76</v>
      </c>
      <c r="EP84" s="33">
        <v>328.19</v>
      </c>
      <c r="EQ84" s="33">
        <v>302.32</v>
      </c>
      <c r="ER84" s="33">
        <v>56.61</v>
      </c>
      <c r="ES84" s="33">
        <v>81.819999999999993</v>
      </c>
      <c r="ET84" s="33">
        <v>319.77999999999997</v>
      </c>
      <c r="EU84" s="33">
        <v>171.85</v>
      </c>
      <c r="EV84" s="33">
        <v>88.47</v>
      </c>
      <c r="EW84" s="33">
        <v>96.94</v>
      </c>
      <c r="EX84" s="33">
        <v>90.03</v>
      </c>
      <c r="EY84" s="33">
        <v>8.56</v>
      </c>
    </row>
    <row r="85" spans="93:155" x14ac:dyDescent="0.45">
      <c r="CO85" s="65">
        <f t="shared" si="84"/>
        <v>154</v>
      </c>
      <c r="CP85" s="121">
        <f t="shared" si="63"/>
        <v>5.6101421361203687E-3</v>
      </c>
      <c r="CQ85" s="137">
        <f>VLOOKUP($CO85,  Obsv_GC!$B$10:$J$211, CQ$5, FALSE)</f>
        <v>4.3068999999999998E-3</v>
      </c>
      <c r="CR85" s="121">
        <f t="shared" si="64"/>
        <v>4.9532242526417226E-3</v>
      </c>
      <c r="CS85" s="137">
        <f>VLOOKUP($CO85,  Obsv_GC!$B$10:$J$211, CS$5, FALSE)</f>
        <v>6.3610999999999997E-3</v>
      </c>
      <c r="CT85" s="121">
        <f t="shared" si="65"/>
        <v>7.323309677407526E-3</v>
      </c>
      <c r="CU85" s="137">
        <f>VLOOKUP($CO85,  Obsv_GC!$B$10:$J$211, CU$5, FALSE)</f>
        <v>9.3209999999999994E-3</v>
      </c>
      <c r="CV85" s="121">
        <f t="shared" si="66"/>
        <v>4.0603138258246503E-3</v>
      </c>
      <c r="CW85" s="137">
        <f>VLOOKUP($CO85,  Obsv_GC!$B$10:$J$211, CW$5, FALSE)</f>
        <v>2.8422999999999999E-3</v>
      </c>
      <c r="CX85" s="121">
        <f t="shared" si="67"/>
        <v>7.028284845745871E-3</v>
      </c>
      <c r="CY85" s="137">
        <f>VLOOKUP($CO85,  Obsv_GC!$B$10:$J$211, CY$5, FALSE)</f>
        <v>6.3810000000000004E-3</v>
      </c>
      <c r="CZ85" s="121">
        <f t="shared" si="68"/>
        <v>7.4835172776164492E-3</v>
      </c>
      <c r="DA85" s="137">
        <f>VLOOKUP($CO85,  Obsv_GC!$B$10:$J$211, DA$5, FALSE)</f>
        <v>6.3810000000000004E-3</v>
      </c>
      <c r="DB85" s="121"/>
      <c r="DC85" s="137"/>
      <c r="DD85" s="121"/>
      <c r="DE85" s="137"/>
      <c r="DF85" s="121"/>
      <c r="DG85" s="137"/>
      <c r="DI85" s="64">
        <f t="shared" si="85"/>
        <v>154</v>
      </c>
      <c r="DJ85" s="119">
        <f t="shared" si="69"/>
        <v>5.6101421361203687E-3</v>
      </c>
      <c r="DK85" s="119">
        <f t="shared" si="70"/>
        <v>3.185353562872049E-3</v>
      </c>
      <c r="DL85" s="119">
        <f t="shared" si="71"/>
        <v>4.9532242526417226E-3</v>
      </c>
      <c r="DM85" s="119">
        <f t="shared" si="72"/>
        <v>7.323309677407526E-3</v>
      </c>
      <c r="DN85" s="119">
        <f t="shared" si="73"/>
        <v>4.0603138258246503E-3</v>
      </c>
      <c r="DO85" s="119">
        <f t="shared" si="74"/>
        <v>4.3024175744440707E-3</v>
      </c>
      <c r="DP85" s="119">
        <f t="shared" si="75"/>
        <v>7.028284845745871E-3</v>
      </c>
      <c r="DQ85" s="110">
        <f t="shared" si="76"/>
        <v>7.4835172776164492E-3</v>
      </c>
      <c r="DR85" s="110"/>
      <c r="DS85" s="113"/>
      <c r="DT85" s="110"/>
      <c r="DV85" s="62">
        <f>Obsv_GC!B88</f>
        <v>154</v>
      </c>
      <c r="DW85" s="57">
        <f t="shared" si="86"/>
        <v>155</v>
      </c>
      <c r="DX85" s="125">
        <f t="shared" si="77"/>
        <v>424.21000000000004</v>
      </c>
      <c r="DY85" s="125">
        <f t="shared" si="78"/>
        <v>240.86</v>
      </c>
      <c r="DZ85" s="125">
        <f t="shared" si="79"/>
        <v>52.650000000000006</v>
      </c>
      <c r="EA85" s="125">
        <f t="shared" si="80"/>
        <v>79.849999999999994</v>
      </c>
      <c r="EB85" s="125">
        <f t="shared" si="81"/>
        <v>393.95</v>
      </c>
      <c r="EC85" s="125">
        <f t="shared" si="82"/>
        <v>417.44</v>
      </c>
      <c r="ED85" s="125">
        <f t="shared" si="83"/>
        <v>102.33</v>
      </c>
      <c r="EE85" s="125">
        <f t="shared" si="87"/>
        <v>122.19999999999999</v>
      </c>
      <c r="EF85" s="125"/>
      <c r="EG85" s="106"/>
      <c r="EH85" s="2"/>
      <c r="EJ85" s="64">
        <f t="shared" si="88"/>
        <v>77</v>
      </c>
      <c r="EK85" s="57">
        <f t="shared" si="89"/>
        <v>77.5</v>
      </c>
      <c r="EL85" s="2"/>
      <c r="EM85" s="2"/>
      <c r="EO85" s="33">
        <v>77</v>
      </c>
      <c r="EP85" s="33">
        <v>380.99</v>
      </c>
      <c r="EQ85" s="33">
        <v>239.64</v>
      </c>
      <c r="ER85" s="33">
        <v>50.38</v>
      </c>
      <c r="ES85" s="33">
        <v>57.61</v>
      </c>
      <c r="ET85" s="33">
        <v>435.12</v>
      </c>
      <c r="EU85" s="33">
        <v>188.69</v>
      </c>
      <c r="EV85" s="33">
        <v>83.27</v>
      </c>
      <c r="EW85" s="33">
        <v>50.67</v>
      </c>
      <c r="EX85" s="33">
        <v>88.78</v>
      </c>
      <c r="EY85" s="33">
        <v>8.6300000000000008</v>
      </c>
    </row>
    <row r="86" spans="93:155" x14ac:dyDescent="0.45">
      <c r="CO86" s="65">
        <f t="shared" si="84"/>
        <v>156</v>
      </c>
      <c r="CP86" s="121">
        <f t="shared" si="63"/>
        <v>5.379235081367624E-3</v>
      </c>
      <c r="CQ86" s="137">
        <f>VLOOKUP($CO86,  Obsv_GC!$B$10:$J$211, CQ$5, FALSE)</f>
        <v>4.2227000000000002E-3</v>
      </c>
      <c r="CR86" s="121">
        <f t="shared" si="64"/>
        <v>4.6935680525032383E-3</v>
      </c>
      <c r="CS86" s="137">
        <f>VLOOKUP($CO86,  Obsv_GC!$B$10:$J$211, CS$5, FALSE)</f>
        <v>6.1253999999999996E-3</v>
      </c>
      <c r="CT86" s="121">
        <f t="shared" si="65"/>
        <v>7.2095851439073965E-3</v>
      </c>
      <c r="CU86" s="137">
        <f>VLOOKUP($CO86,  Obsv_GC!$B$10:$J$211, CU$5, FALSE)</f>
        <v>9.4362999999999999E-3</v>
      </c>
      <c r="CV86" s="121">
        <f t="shared" si="66"/>
        <v>4.0124908631343943E-3</v>
      </c>
      <c r="CW86" s="137">
        <f>VLOOKUP($CO86,  Obsv_GC!$B$10:$J$211, CW$5, FALSE)</f>
        <v>2.7861000000000001E-3</v>
      </c>
      <c r="CX86" s="121">
        <f t="shared" si="67"/>
        <v>6.6834984690660676E-3</v>
      </c>
      <c r="CY86" s="137">
        <f>VLOOKUP($CO86,  Obsv_GC!$B$10:$J$211, CY$5, FALSE)</f>
        <v>6.1809999999999999E-3</v>
      </c>
      <c r="CZ86" s="121">
        <f t="shared" si="68"/>
        <v>1.0271158083484706E-2</v>
      </c>
      <c r="DA86" s="137">
        <f>VLOOKUP($CO86,  Obsv_GC!$B$10:$J$211, DA$5, FALSE)</f>
        <v>6.1809999999999999E-3</v>
      </c>
      <c r="DB86" s="121"/>
      <c r="DC86" s="137"/>
      <c r="DD86" s="121"/>
      <c r="DE86" s="137"/>
      <c r="DF86" s="121"/>
      <c r="DG86" s="137"/>
      <c r="DI86" s="64">
        <f t="shared" si="85"/>
        <v>156</v>
      </c>
      <c r="DJ86" s="119">
        <f t="shared" si="69"/>
        <v>5.379235081367624E-3</v>
      </c>
      <c r="DK86" s="119">
        <f t="shared" si="70"/>
        <v>2.793102517971339E-3</v>
      </c>
      <c r="DL86" s="119">
        <f t="shared" si="71"/>
        <v>4.6935680525032383E-3</v>
      </c>
      <c r="DM86" s="119">
        <f t="shared" si="72"/>
        <v>7.2095851439073965E-3</v>
      </c>
      <c r="DN86" s="119">
        <f t="shared" si="73"/>
        <v>4.0124908631343943E-3</v>
      </c>
      <c r="DO86" s="119">
        <f t="shared" si="74"/>
        <v>3.3887310135623469E-3</v>
      </c>
      <c r="DP86" s="119">
        <f t="shared" si="75"/>
        <v>6.6834984690660676E-3</v>
      </c>
      <c r="DQ86" s="110">
        <f t="shared" si="76"/>
        <v>1.0271158083484706E-2</v>
      </c>
      <c r="DR86" s="110"/>
      <c r="DS86" s="113"/>
      <c r="DT86" s="110"/>
      <c r="DV86" s="62">
        <f>Obsv_GC!B89</f>
        <v>156</v>
      </c>
      <c r="DW86" s="57">
        <f t="shared" si="86"/>
        <v>157</v>
      </c>
      <c r="DX86" s="125">
        <f t="shared" si="77"/>
        <v>406.75</v>
      </c>
      <c r="DY86" s="125">
        <f t="shared" si="78"/>
        <v>211.2</v>
      </c>
      <c r="DZ86" s="125">
        <f t="shared" si="79"/>
        <v>49.89</v>
      </c>
      <c r="EA86" s="125">
        <f t="shared" si="80"/>
        <v>78.61</v>
      </c>
      <c r="EB86" s="125">
        <f t="shared" si="81"/>
        <v>389.31</v>
      </c>
      <c r="EC86" s="125">
        <f t="shared" si="82"/>
        <v>328.79</v>
      </c>
      <c r="ED86" s="125">
        <f t="shared" si="83"/>
        <v>97.31</v>
      </c>
      <c r="EE86" s="125">
        <f t="shared" si="87"/>
        <v>167.72</v>
      </c>
      <c r="EF86" s="125"/>
      <c r="EG86" s="106"/>
      <c r="EH86" s="2"/>
      <c r="EJ86" s="64">
        <f t="shared" si="88"/>
        <v>78</v>
      </c>
      <c r="EK86" s="57">
        <f t="shared" si="89"/>
        <v>78.5</v>
      </c>
      <c r="EL86" s="2"/>
      <c r="EM86" s="2"/>
      <c r="EO86" s="33">
        <v>78</v>
      </c>
      <c r="EP86" s="33">
        <v>379.02</v>
      </c>
      <c r="EQ86" s="33">
        <v>287.06</v>
      </c>
      <c r="ER86" s="33">
        <v>61.06</v>
      </c>
      <c r="ES86" s="33">
        <v>52.92</v>
      </c>
      <c r="ET86" s="33">
        <v>315.67</v>
      </c>
      <c r="EU86" s="33">
        <v>143.22</v>
      </c>
      <c r="EV86" s="33">
        <v>76.94</v>
      </c>
      <c r="EW86" s="33">
        <v>72.33</v>
      </c>
      <c r="EX86" s="33">
        <v>80.3</v>
      </c>
      <c r="EY86" s="33">
        <v>8.25</v>
      </c>
    </row>
    <row r="87" spans="93:155" x14ac:dyDescent="0.45">
      <c r="CO87" s="65">
        <f t="shared" si="84"/>
        <v>158</v>
      </c>
      <c r="CP87" s="121">
        <f t="shared" si="63"/>
        <v>5.6387079573268929E-3</v>
      </c>
      <c r="CQ87" s="137">
        <f>VLOOKUP($CO87,  Obsv_GC!$B$10:$J$211, CQ$5, FALSE)</f>
        <v>4.1381999999999999E-3</v>
      </c>
      <c r="CR87" s="121">
        <f t="shared" si="64"/>
        <v>3.7960607520245672E-3</v>
      </c>
      <c r="CS87" s="137">
        <f>VLOOKUP($CO87,  Obsv_GC!$B$10:$J$211, CS$5, FALSE)</f>
        <v>5.8847999999999999E-3</v>
      </c>
      <c r="CT87" s="121">
        <f t="shared" si="65"/>
        <v>8.4220354123523255E-3</v>
      </c>
      <c r="CU87" s="137">
        <f>VLOOKUP($CO87,  Obsv_GC!$B$10:$J$211, CU$5, FALSE)</f>
        <v>9.4964999999999997E-3</v>
      </c>
      <c r="CV87" s="121">
        <f t="shared" si="66"/>
        <v>4.2357334001755474E-3</v>
      </c>
      <c r="CW87" s="137">
        <f>VLOOKUP($CO87,  Obsv_GC!$B$10:$J$211, CW$5, FALSE)</f>
        <v>2.7301999999999999E-3</v>
      </c>
      <c r="CX87" s="121">
        <f t="shared" si="67"/>
        <v>6.4747035317938373E-3</v>
      </c>
      <c r="CY87" s="137">
        <f>VLOOKUP($CO87,  Obsv_GC!$B$10:$J$211, CY$5, FALSE)</f>
        <v>5.9683000000000002E-3</v>
      </c>
      <c r="CZ87" s="121">
        <f t="shared" si="68"/>
        <v>6.367113677199528E-3</v>
      </c>
      <c r="DA87" s="137">
        <f>VLOOKUP($CO87,  Obsv_GC!$B$10:$J$211, DA$5, FALSE)</f>
        <v>5.9683000000000002E-3</v>
      </c>
      <c r="DB87" s="121"/>
      <c r="DC87" s="137"/>
      <c r="DD87" s="121"/>
      <c r="DE87" s="137"/>
      <c r="DF87" s="121"/>
      <c r="DG87" s="137"/>
      <c r="DI87" s="64">
        <f t="shared" si="85"/>
        <v>158</v>
      </c>
      <c r="DJ87" s="119">
        <f t="shared" si="69"/>
        <v>5.6387079573268929E-3</v>
      </c>
      <c r="DK87" s="119">
        <f t="shared" si="70"/>
        <v>3.1710706522687865E-3</v>
      </c>
      <c r="DL87" s="119">
        <f t="shared" si="71"/>
        <v>3.7960607520245672E-3</v>
      </c>
      <c r="DM87" s="119">
        <f t="shared" si="72"/>
        <v>8.4220354123523255E-3</v>
      </c>
      <c r="DN87" s="119">
        <f t="shared" si="73"/>
        <v>4.2357334001755474E-3</v>
      </c>
      <c r="DO87" s="119">
        <f t="shared" si="74"/>
        <v>3.8017194004154849E-3</v>
      </c>
      <c r="DP87" s="119">
        <f t="shared" si="75"/>
        <v>6.4747035317938373E-3</v>
      </c>
      <c r="DQ87" s="110">
        <f t="shared" si="76"/>
        <v>6.367113677199528E-3</v>
      </c>
      <c r="DR87" s="110"/>
      <c r="DS87" s="113"/>
      <c r="DT87" s="110"/>
      <c r="DV87" s="62">
        <f>Obsv_GC!B90</f>
        <v>158</v>
      </c>
      <c r="DW87" s="57">
        <f t="shared" si="86"/>
        <v>159</v>
      </c>
      <c r="DX87" s="125">
        <f t="shared" si="77"/>
        <v>426.37</v>
      </c>
      <c r="DY87" s="125">
        <f t="shared" si="78"/>
        <v>239.78</v>
      </c>
      <c r="DZ87" s="125">
        <f t="shared" si="79"/>
        <v>40.349999999999994</v>
      </c>
      <c r="EA87" s="125">
        <f t="shared" si="80"/>
        <v>91.83</v>
      </c>
      <c r="EB87" s="125">
        <f t="shared" si="81"/>
        <v>410.97</v>
      </c>
      <c r="EC87" s="125">
        <f t="shared" si="82"/>
        <v>368.86</v>
      </c>
      <c r="ED87" s="125">
        <f t="shared" si="83"/>
        <v>94.27000000000001</v>
      </c>
      <c r="EE87" s="125">
        <f t="shared" si="87"/>
        <v>103.97</v>
      </c>
      <c r="EF87" s="125"/>
      <c r="EG87" s="106"/>
      <c r="EH87" s="2"/>
      <c r="EJ87" s="64">
        <f t="shared" si="88"/>
        <v>79</v>
      </c>
      <c r="EK87" s="57">
        <f t="shared" si="89"/>
        <v>79.5</v>
      </c>
      <c r="EL87" s="2"/>
      <c r="EM87" s="2"/>
      <c r="EO87" s="33">
        <v>79</v>
      </c>
      <c r="EP87" s="33">
        <v>380.22</v>
      </c>
      <c r="EQ87" s="33">
        <v>258.77</v>
      </c>
      <c r="ER87" s="33">
        <v>52.3</v>
      </c>
      <c r="ES87" s="33">
        <v>43.25</v>
      </c>
      <c r="ET87" s="33">
        <v>337.24</v>
      </c>
      <c r="EU87" s="33">
        <v>129.04</v>
      </c>
      <c r="EV87" s="33">
        <v>68.83</v>
      </c>
      <c r="EW87" s="33">
        <v>50.09</v>
      </c>
      <c r="EX87" s="33">
        <v>77.209999999999994</v>
      </c>
      <c r="EY87" s="33">
        <v>8.9</v>
      </c>
    </row>
    <row r="88" spans="93:155" x14ac:dyDescent="0.45">
      <c r="CO88" s="65">
        <f t="shared" si="84"/>
        <v>160</v>
      </c>
      <c r="CP88" s="121">
        <f t="shared" si="63"/>
        <v>5.4979948380503071E-3</v>
      </c>
      <c r="CQ88" s="137">
        <f>VLOOKUP($CO88,  Obsv_GC!$B$10:$J$211, CQ$5, FALSE)</f>
        <v>4.0540000000000003E-3</v>
      </c>
      <c r="CR88" s="121">
        <f t="shared" si="64"/>
        <v>3.5806213685763335E-3</v>
      </c>
      <c r="CS88" s="137">
        <f>VLOOKUP($CO88,  Obsv_GC!$B$10:$J$211, CS$5, FALSE)</f>
        <v>5.6506999999999998E-3</v>
      </c>
      <c r="CT88" s="121">
        <f t="shared" si="65"/>
        <v>6.6969076098221357E-3</v>
      </c>
      <c r="CU88" s="137">
        <f>VLOOKUP($CO88,  Obsv_GC!$B$10:$J$211, CU$5, FALSE)</f>
        <v>9.5207E-3</v>
      </c>
      <c r="CV88" s="121">
        <f t="shared" si="66"/>
        <v>4.1126717246320861E-3</v>
      </c>
      <c r="CW88" s="137">
        <f>VLOOKUP($CO88,  Obsv_GC!$B$10:$J$211, CW$5, FALSE)</f>
        <v>2.6743000000000001E-3</v>
      </c>
      <c r="CX88" s="121">
        <f t="shared" si="67"/>
        <v>6.8160557812158721E-3</v>
      </c>
      <c r="CY88" s="137">
        <f>VLOOKUP($CO88,  Obsv_GC!$B$10:$J$211, CY$5, FALSE)</f>
        <v>5.7575999999999999E-3</v>
      </c>
      <c r="CZ88" s="121">
        <f t="shared" si="68"/>
        <v>7.119752198819055E-3</v>
      </c>
      <c r="DA88" s="137">
        <f>VLOOKUP($CO88,  Obsv_GC!$B$10:$J$211, DA$5, FALSE)</f>
        <v>5.7575999999999999E-3</v>
      </c>
      <c r="DB88" s="121"/>
      <c r="DC88" s="137"/>
      <c r="DD88" s="121"/>
      <c r="DE88" s="137"/>
      <c r="DF88" s="121"/>
      <c r="DG88" s="137"/>
      <c r="DI88" s="64">
        <f t="shared" si="85"/>
        <v>160</v>
      </c>
      <c r="DJ88" s="119">
        <f t="shared" si="69"/>
        <v>5.4979948380503071E-3</v>
      </c>
      <c r="DK88" s="119">
        <f t="shared" si="70"/>
        <v>2.5344231370455841E-3</v>
      </c>
      <c r="DL88" s="119">
        <f t="shared" si="71"/>
        <v>3.5806213685763335E-3</v>
      </c>
      <c r="DM88" s="119">
        <f t="shared" si="72"/>
        <v>6.6969076098221357E-3</v>
      </c>
      <c r="DN88" s="119">
        <f t="shared" si="73"/>
        <v>4.1126717246320861E-3</v>
      </c>
      <c r="DO88" s="119">
        <f t="shared" si="74"/>
        <v>2.8187719970168383E-3</v>
      </c>
      <c r="DP88" s="119">
        <f t="shared" si="75"/>
        <v>6.8160557812158721E-3</v>
      </c>
      <c r="DQ88" s="110">
        <f t="shared" si="76"/>
        <v>7.119752198819055E-3</v>
      </c>
      <c r="DR88" s="110"/>
      <c r="DS88" s="113"/>
      <c r="DT88" s="110"/>
      <c r="DV88" s="62">
        <f>Obsv_GC!B91</f>
        <v>160</v>
      </c>
      <c r="DW88" s="57">
        <f t="shared" si="86"/>
        <v>161</v>
      </c>
      <c r="DX88" s="125">
        <f t="shared" si="77"/>
        <v>415.73</v>
      </c>
      <c r="DY88" s="125">
        <f t="shared" si="78"/>
        <v>191.64</v>
      </c>
      <c r="DZ88" s="125">
        <f t="shared" si="79"/>
        <v>38.06</v>
      </c>
      <c r="EA88" s="125">
        <f t="shared" si="80"/>
        <v>73.02</v>
      </c>
      <c r="EB88" s="125">
        <f t="shared" si="81"/>
        <v>399.03</v>
      </c>
      <c r="EC88" s="125">
        <f t="shared" si="82"/>
        <v>273.49</v>
      </c>
      <c r="ED88" s="125">
        <f t="shared" si="83"/>
        <v>99.24</v>
      </c>
      <c r="EE88" s="125">
        <f t="shared" si="87"/>
        <v>116.26</v>
      </c>
      <c r="EF88" s="125"/>
      <c r="EG88" s="106"/>
      <c r="EH88" s="2"/>
      <c r="EJ88" s="64">
        <f t="shared" si="88"/>
        <v>80</v>
      </c>
      <c r="EK88" s="57">
        <f t="shared" si="89"/>
        <v>80.5</v>
      </c>
      <c r="EL88" s="2"/>
      <c r="EM88" s="2"/>
      <c r="EO88" s="33">
        <v>80</v>
      </c>
      <c r="EP88" s="33">
        <v>413.95</v>
      </c>
      <c r="EQ88" s="33">
        <v>289.16000000000003</v>
      </c>
      <c r="ER88" s="33">
        <v>37.67</v>
      </c>
      <c r="ES88" s="33">
        <v>34.380000000000003</v>
      </c>
      <c r="ET88" s="33">
        <v>263.8</v>
      </c>
      <c r="EU88" s="33">
        <v>182.01</v>
      </c>
      <c r="EV88" s="33">
        <v>64.510000000000005</v>
      </c>
      <c r="EW88" s="33">
        <v>49.18</v>
      </c>
      <c r="EX88" s="33">
        <v>73.150000000000006</v>
      </c>
      <c r="EY88" s="33">
        <v>8.44</v>
      </c>
    </row>
    <row r="89" spans="93:155" x14ac:dyDescent="0.45">
      <c r="CO89" s="65">
        <f t="shared" si="84"/>
        <v>162</v>
      </c>
      <c r="CP89" s="121">
        <f t="shared" si="63"/>
        <v>5.070433264158198E-3</v>
      </c>
      <c r="CQ89" s="137">
        <f>VLOOKUP($CO89,  Obsv_GC!$B$10:$J$211, CQ$5, FALSE)</f>
        <v>3.9694999999999999E-3</v>
      </c>
      <c r="CR89" s="121">
        <f t="shared" si="64"/>
        <v>4.2297618689225418E-3</v>
      </c>
      <c r="CS89" s="137">
        <f>VLOOKUP($CO89,  Obsv_GC!$B$10:$J$211, CS$5, FALSE)</f>
        <v>5.3828000000000001E-3</v>
      </c>
      <c r="CT89" s="121">
        <f t="shared" si="65"/>
        <v>6.8399804100319761E-3</v>
      </c>
      <c r="CU89" s="137">
        <f>VLOOKUP($CO89,  Obsv_GC!$B$10:$J$211, CU$5, FALSE)</f>
        <v>9.4853000000000003E-3</v>
      </c>
      <c r="CV89" s="121">
        <f t="shared" si="66"/>
        <v>4.3184959843140715E-3</v>
      </c>
      <c r="CW89" s="137">
        <f>VLOOKUP($CO89,  Obsv_GC!$B$10:$J$211, CW$5, FALSE)</f>
        <v>2.6182000000000002E-3</v>
      </c>
      <c r="CX89" s="121">
        <f t="shared" si="67"/>
        <v>4.9293462657987019E-3</v>
      </c>
      <c r="CY89" s="137">
        <f>VLOOKUP($CO89,  Obsv_GC!$B$10:$J$211, CY$5, FALSE)</f>
        <v>5.5056000000000003E-3</v>
      </c>
      <c r="CZ89" s="121">
        <f t="shared" si="68"/>
        <v>6.0517281290839407E-3</v>
      </c>
      <c r="DA89" s="137">
        <f>VLOOKUP($CO89,  Obsv_GC!$B$10:$J$211, DA$5, FALSE)</f>
        <v>5.5056000000000003E-3</v>
      </c>
      <c r="DB89" s="121"/>
      <c r="DC89" s="137"/>
      <c r="DD89" s="121"/>
      <c r="DE89" s="137"/>
      <c r="DF89" s="121"/>
      <c r="DG89" s="137"/>
      <c r="DI89" s="64">
        <f t="shared" si="85"/>
        <v>162</v>
      </c>
      <c r="DJ89" s="119">
        <f t="shared" si="69"/>
        <v>5.070433264158198E-3</v>
      </c>
      <c r="DK89" s="119">
        <f t="shared" si="70"/>
        <v>2.8844866959977689E-3</v>
      </c>
      <c r="DL89" s="119">
        <f t="shared" si="71"/>
        <v>4.2297618689225418E-3</v>
      </c>
      <c r="DM89" s="119">
        <f t="shared" si="72"/>
        <v>6.8399804100319761E-3</v>
      </c>
      <c r="DN89" s="119">
        <f t="shared" si="73"/>
        <v>4.3184959843140715E-3</v>
      </c>
      <c r="DO89" s="119">
        <f t="shared" si="74"/>
        <v>2.0458745892275492E-3</v>
      </c>
      <c r="DP89" s="119">
        <f t="shared" si="75"/>
        <v>4.9293462657987019E-3</v>
      </c>
      <c r="DQ89" s="110">
        <f t="shared" si="76"/>
        <v>6.0517281290839407E-3</v>
      </c>
      <c r="DR89" s="110"/>
      <c r="DS89" s="113"/>
      <c r="DT89" s="110"/>
      <c r="DV89" s="62">
        <f>Obsv_GC!B92</f>
        <v>162</v>
      </c>
      <c r="DW89" s="57">
        <f t="shared" si="86"/>
        <v>163</v>
      </c>
      <c r="DX89" s="125">
        <f t="shared" si="77"/>
        <v>383.4</v>
      </c>
      <c r="DY89" s="125">
        <f t="shared" si="78"/>
        <v>218.11</v>
      </c>
      <c r="DZ89" s="125">
        <f t="shared" si="79"/>
        <v>44.96</v>
      </c>
      <c r="EA89" s="125">
        <f t="shared" si="80"/>
        <v>74.58</v>
      </c>
      <c r="EB89" s="125">
        <f t="shared" si="81"/>
        <v>419</v>
      </c>
      <c r="EC89" s="125">
        <f t="shared" si="82"/>
        <v>198.5</v>
      </c>
      <c r="ED89" s="125">
        <f t="shared" si="83"/>
        <v>71.77</v>
      </c>
      <c r="EE89" s="125">
        <f t="shared" si="87"/>
        <v>98.82</v>
      </c>
      <c r="EF89" s="125"/>
      <c r="EG89" s="106"/>
      <c r="EH89" s="2"/>
      <c r="EJ89" s="64">
        <f t="shared" si="88"/>
        <v>81</v>
      </c>
      <c r="EK89" s="57">
        <f t="shared" si="89"/>
        <v>81.5</v>
      </c>
      <c r="EL89" s="2"/>
      <c r="EM89" s="2"/>
      <c r="EO89" s="33">
        <v>81</v>
      </c>
      <c r="EP89" s="33">
        <v>339.74</v>
      </c>
      <c r="EQ89" s="33">
        <v>289.12</v>
      </c>
      <c r="ER89" s="33">
        <v>68</v>
      </c>
      <c r="ES89" s="33">
        <v>47.96</v>
      </c>
      <c r="ET89" s="33">
        <v>206.58</v>
      </c>
      <c r="EU89" s="33">
        <v>205.3</v>
      </c>
      <c r="EV89" s="33">
        <v>60.91</v>
      </c>
      <c r="EW89" s="33">
        <v>92.72</v>
      </c>
      <c r="EX89" s="33">
        <v>71.53</v>
      </c>
      <c r="EY89" s="33">
        <v>8.15</v>
      </c>
    </row>
    <row r="90" spans="93:155" x14ac:dyDescent="0.45">
      <c r="CO90" s="65">
        <f t="shared" si="84"/>
        <v>164</v>
      </c>
      <c r="CP90" s="121">
        <f t="shared" si="63"/>
        <v>4.8121506307492005E-3</v>
      </c>
      <c r="CQ90" s="137">
        <f>VLOOKUP($CO90,  Obsv_GC!$B$10:$J$211, CQ$5, FALSE)</f>
        <v>3.8853E-3</v>
      </c>
      <c r="CR90" s="121">
        <f t="shared" si="64"/>
        <v>4.4019252190143632E-3</v>
      </c>
      <c r="CS90" s="137">
        <f>VLOOKUP($CO90,  Obsv_GC!$B$10:$J$211, CS$5, FALSE)</f>
        <v>5.1070999999999998E-3</v>
      </c>
      <c r="CT90" s="121">
        <f t="shared" si="65"/>
        <v>6.7702782765964127E-3</v>
      </c>
      <c r="CU90" s="137">
        <f>VLOOKUP($CO90,  Obsv_GC!$B$10:$J$211, CU$5, FALSE)</f>
        <v>9.3883000000000005E-3</v>
      </c>
      <c r="CV90" s="121">
        <f t="shared" si="66"/>
        <v>4.1396752078752905E-3</v>
      </c>
      <c r="CW90" s="137">
        <f>VLOOKUP($CO90,  Obsv_GC!$B$10:$J$211, CW$5, FALSE)</f>
        <v>2.5622000000000002E-3</v>
      </c>
      <c r="CX90" s="121">
        <f t="shared" si="67"/>
        <v>5.4925431360724839E-3</v>
      </c>
      <c r="CY90" s="137">
        <f>VLOOKUP($CO90,  Obsv_GC!$B$10:$J$211, CY$5, FALSE)</f>
        <v>5.2548999999999998E-3</v>
      </c>
      <c r="CZ90" s="121">
        <f t="shared" si="68"/>
        <v>8.8246713560108866E-3</v>
      </c>
      <c r="DA90" s="137">
        <f>VLOOKUP($CO90,  Obsv_GC!$B$10:$J$211, DA$5, FALSE)</f>
        <v>5.2548999999999998E-3</v>
      </c>
      <c r="DB90" s="121"/>
      <c r="DC90" s="137"/>
      <c r="DD90" s="121"/>
      <c r="DE90" s="137"/>
      <c r="DF90" s="121"/>
      <c r="DG90" s="137"/>
      <c r="DI90" s="64">
        <f t="shared" si="85"/>
        <v>164</v>
      </c>
      <c r="DJ90" s="119">
        <f t="shared" si="69"/>
        <v>4.8121506307492005E-3</v>
      </c>
      <c r="DK90" s="119">
        <f t="shared" si="70"/>
        <v>2.4885326742739907E-3</v>
      </c>
      <c r="DL90" s="119">
        <f t="shared" si="71"/>
        <v>4.4019252190143632E-3</v>
      </c>
      <c r="DM90" s="119">
        <f t="shared" si="72"/>
        <v>6.7702782765964127E-3</v>
      </c>
      <c r="DN90" s="119">
        <f t="shared" si="73"/>
        <v>4.1396752078752905E-3</v>
      </c>
      <c r="DO90" s="119">
        <f t="shared" si="74"/>
        <v>2.0612315319879977E-3</v>
      </c>
      <c r="DP90" s="119">
        <f t="shared" si="75"/>
        <v>5.4925431360724839E-3</v>
      </c>
      <c r="DQ90" s="110">
        <f t="shared" si="76"/>
        <v>8.8246713560108866E-3</v>
      </c>
      <c r="DR90" s="110"/>
      <c r="DS90" s="113"/>
      <c r="DT90" s="110"/>
      <c r="DV90" s="62">
        <f>Obsv_GC!B93</f>
        <v>164</v>
      </c>
      <c r="DW90" s="57">
        <f t="shared" si="86"/>
        <v>165</v>
      </c>
      <c r="DX90" s="125">
        <f t="shared" si="77"/>
        <v>363.87</v>
      </c>
      <c r="DY90" s="125">
        <f t="shared" si="78"/>
        <v>188.17</v>
      </c>
      <c r="DZ90" s="125">
        <f t="shared" si="79"/>
        <v>46.790000000000006</v>
      </c>
      <c r="EA90" s="125">
        <f t="shared" si="80"/>
        <v>73.819999999999993</v>
      </c>
      <c r="EB90" s="125">
        <f t="shared" si="81"/>
        <v>401.65</v>
      </c>
      <c r="EC90" s="125">
        <f t="shared" si="82"/>
        <v>199.99</v>
      </c>
      <c r="ED90" s="125">
        <f t="shared" si="83"/>
        <v>79.97</v>
      </c>
      <c r="EE90" s="125">
        <f t="shared" si="87"/>
        <v>144.1</v>
      </c>
      <c r="EF90" s="125"/>
      <c r="EG90" s="106"/>
      <c r="EH90" s="2"/>
      <c r="EJ90" s="64">
        <f t="shared" si="88"/>
        <v>82</v>
      </c>
      <c r="EK90" s="57">
        <f t="shared" si="89"/>
        <v>82.5</v>
      </c>
      <c r="EL90" s="2"/>
      <c r="EM90" s="2"/>
      <c r="EO90" s="33">
        <v>82</v>
      </c>
      <c r="EP90" s="33">
        <v>331.89</v>
      </c>
      <c r="EQ90" s="33">
        <v>220.36</v>
      </c>
      <c r="ER90" s="33">
        <v>62.33</v>
      </c>
      <c r="ES90" s="33">
        <v>59.73</v>
      </c>
      <c r="ET90" s="33">
        <v>192.53</v>
      </c>
      <c r="EU90" s="33">
        <v>171.5</v>
      </c>
      <c r="EV90" s="33">
        <v>71.87</v>
      </c>
      <c r="EW90" s="33">
        <v>44.45</v>
      </c>
      <c r="EX90" s="33">
        <v>64.069999999999993</v>
      </c>
      <c r="EY90" s="33">
        <v>7.28</v>
      </c>
    </row>
    <row r="91" spans="93:155" x14ac:dyDescent="0.45">
      <c r="CO91" s="65">
        <f t="shared" si="84"/>
        <v>166</v>
      </c>
      <c r="CP91" s="121">
        <f t="shared" si="63"/>
        <v>3.4642670671524252E-3</v>
      </c>
      <c r="CQ91" s="137">
        <f>VLOOKUP($CO91,  Obsv_GC!$B$10:$J$211, CQ$5, FALSE)</f>
        <v>3.8010000000000001E-3</v>
      </c>
      <c r="CR91" s="121">
        <f t="shared" si="64"/>
        <v>5.2269922027877317E-3</v>
      </c>
      <c r="CS91" s="137">
        <f>VLOOKUP($CO91,  Obsv_GC!$B$10:$J$211, CS$5, FALSE)</f>
        <v>4.8333999999999998E-3</v>
      </c>
      <c r="CT91" s="121">
        <f t="shared" si="65"/>
        <v>8.7934744128971027E-3</v>
      </c>
      <c r="CU91" s="137">
        <f>VLOOKUP($CO91,  Obsv_GC!$B$10:$J$211, CU$5, FALSE)</f>
        <v>9.2488999999999991E-3</v>
      </c>
      <c r="CV91" s="121">
        <f t="shared" si="66"/>
        <v>4.825068961949004E-3</v>
      </c>
      <c r="CW91" s="137">
        <f>VLOOKUP($CO91,  Obsv_GC!$B$10:$J$211, CW$5, FALSE)</f>
        <v>2.5060999999999998E-3</v>
      </c>
      <c r="CX91" s="121">
        <f t="shared" si="67"/>
        <v>4.3908751117808413E-3</v>
      </c>
      <c r="CY91" s="137">
        <f>VLOOKUP($CO91,  Obsv_GC!$B$10:$J$211, CY$5, FALSE)</f>
        <v>4.9947999999999998E-3</v>
      </c>
      <c r="CZ91" s="121">
        <f t="shared" si="68"/>
        <v>6.8184518305222219E-3</v>
      </c>
      <c r="DA91" s="137">
        <f>VLOOKUP($CO91,  Obsv_GC!$B$10:$J$211, DA$5, FALSE)</f>
        <v>4.9947999999999998E-3</v>
      </c>
      <c r="DB91" s="121"/>
      <c r="DC91" s="137"/>
      <c r="DD91" s="121"/>
      <c r="DE91" s="137"/>
      <c r="DF91" s="121"/>
      <c r="DG91" s="137"/>
      <c r="DI91" s="64">
        <f t="shared" si="85"/>
        <v>166</v>
      </c>
      <c r="DJ91" s="119">
        <f t="shared" si="69"/>
        <v>3.4642670671524252E-3</v>
      </c>
      <c r="DK91" s="119">
        <f t="shared" si="70"/>
        <v>2.4090509217502801E-3</v>
      </c>
      <c r="DL91" s="119">
        <f t="shared" si="71"/>
        <v>5.2269922027877317E-3</v>
      </c>
      <c r="DM91" s="119">
        <f t="shared" si="72"/>
        <v>8.7934744128971027E-3</v>
      </c>
      <c r="DN91" s="119">
        <f t="shared" si="73"/>
        <v>4.825068961949004E-3</v>
      </c>
      <c r="DO91" s="119">
        <f t="shared" si="74"/>
        <v>1.5302317393582579E-3</v>
      </c>
      <c r="DP91" s="119">
        <f t="shared" si="75"/>
        <v>4.3908751117808413E-3</v>
      </c>
      <c r="DQ91" s="110">
        <f t="shared" si="76"/>
        <v>6.8184518305222219E-3</v>
      </c>
      <c r="DR91" s="110"/>
      <c r="DS91" s="113"/>
      <c r="DT91" s="110"/>
      <c r="DV91" s="62">
        <f>Obsv_GC!B94</f>
        <v>166</v>
      </c>
      <c r="DW91" s="57">
        <f t="shared" si="86"/>
        <v>167</v>
      </c>
      <c r="DX91" s="125">
        <f t="shared" si="77"/>
        <v>261.95</v>
      </c>
      <c r="DY91" s="125">
        <f t="shared" si="78"/>
        <v>182.16</v>
      </c>
      <c r="DZ91" s="125">
        <f t="shared" si="79"/>
        <v>55.56</v>
      </c>
      <c r="EA91" s="125">
        <f t="shared" si="80"/>
        <v>95.88</v>
      </c>
      <c r="EB91" s="125">
        <f t="shared" si="81"/>
        <v>468.15</v>
      </c>
      <c r="EC91" s="125">
        <f t="shared" si="82"/>
        <v>148.47</v>
      </c>
      <c r="ED91" s="125">
        <f t="shared" si="83"/>
        <v>63.93</v>
      </c>
      <c r="EE91" s="125">
        <f t="shared" si="87"/>
        <v>111.34</v>
      </c>
      <c r="EF91" s="125"/>
      <c r="EG91" s="106"/>
      <c r="EH91" s="2"/>
      <c r="EJ91" s="64">
        <f t="shared" si="88"/>
        <v>83</v>
      </c>
      <c r="EK91" s="57">
        <f t="shared" si="89"/>
        <v>83.5</v>
      </c>
      <c r="EL91" s="2"/>
      <c r="EM91" s="2"/>
      <c r="EO91" s="33">
        <v>83</v>
      </c>
      <c r="EP91" s="33">
        <v>309.58999999999997</v>
      </c>
      <c r="EQ91" s="33">
        <v>266.94</v>
      </c>
      <c r="ER91" s="33">
        <v>41.74</v>
      </c>
      <c r="ES91" s="33">
        <v>29.78</v>
      </c>
      <c r="ET91" s="33">
        <v>208.37</v>
      </c>
      <c r="EU91" s="33">
        <v>201.03</v>
      </c>
      <c r="EV91" s="33">
        <v>93.38</v>
      </c>
      <c r="EW91" s="33">
        <v>57.92</v>
      </c>
      <c r="EX91" s="33">
        <v>61.27</v>
      </c>
      <c r="EY91" s="33">
        <v>6.65</v>
      </c>
    </row>
    <row r="92" spans="93:155" x14ac:dyDescent="0.45">
      <c r="CO92" s="65">
        <f t="shared" si="84"/>
        <v>168</v>
      </c>
      <c r="CP92" s="121">
        <f t="shared" si="63"/>
        <v>3.7004640887952668E-3</v>
      </c>
      <c r="CQ92" s="137">
        <f>VLOOKUP($CO92,  Obsv_GC!$B$10:$J$211, CQ$5, FALSE)</f>
        <v>3.7168000000000001E-3</v>
      </c>
      <c r="CR92" s="121">
        <f t="shared" si="64"/>
        <v>5.5054640696029162E-3</v>
      </c>
      <c r="CS92" s="137">
        <f>VLOOKUP($CO92,  Obsv_GC!$B$10:$J$211, CS$5, FALSE)</f>
        <v>4.5611000000000002E-3</v>
      </c>
      <c r="CT92" s="121">
        <f t="shared" si="65"/>
        <v>7.0105672102821707E-3</v>
      </c>
      <c r="CU92" s="137">
        <f>VLOOKUP($CO92,  Obsv_GC!$B$10:$J$211, CU$5, FALSE)</f>
        <v>9.0682999999999996E-3</v>
      </c>
      <c r="CV92" s="121">
        <f t="shared" si="66"/>
        <v>5.0401692273252209E-3</v>
      </c>
      <c r="CW92" s="137">
        <f>VLOOKUP($CO92,  Obsv_GC!$B$10:$J$211, CW$5, FALSE)</f>
        <v>2.4502999999999999E-3</v>
      </c>
      <c r="CX92" s="121">
        <f t="shared" si="67"/>
        <v>4.7349746630090915E-3</v>
      </c>
      <c r="CY92" s="137">
        <f>VLOOKUP($CO92,  Obsv_GC!$B$10:$J$211, CY$5, FALSE)</f>
        <v>4.7269E-3</v>
      </c>
      <c r="CZ92" s="121">
        <f t="shared" si="68"/>
        <v>9.4040009259474793E-3</v>
      </c>
      <c r="DA92" s="137">
        <f>VLOOKUP($CO92,  Obsv_GC!$B$10:$J$211, DA$5, FALSE)</f>
        <v>4.7269E-3</v>
      </c>
      <c r="DB92" s="121"/>
      <c r="DC92" s="137"/>
      <c r="DD92" s="121"/>
      <c r="DE92" s="137"/>
      <c r="DF92" s="121"/>
      <c r="DG92" s="137"/>
      <c r="DI92" s="64">
        <f t="shared" si="85"/>
        <v>168</v>
      </c>
      <c r="DJ92" s="119">
        <f t="shared" si="69"/>
        <v>3.7004640887952668E-3</v>
      </c>
      <c r="DK92" s="119">
        <f t="shared" si="70"/>
        <v>2.4075961808555034E-3</v>
      </c>
      <c r="DL92" s="119">
        <f t="shared" si="71"/>
        <v>5.5054640696029162E-3</v>
      </c>
      <c r="DM92" s="119">
        <f t="shared" si="72"/>
        <v>7.0105672102821707E-3</v>
      </c>
      <c r="DN92" s="119">
        <f t="shared" si="73"/>
        <v>5.0401692273252209E-3</v>
      </c>
      <c r="DO92" s="119">
        <f t="shared" si="74"/>
        <v>1.7752213564158844E-3</v>
      </c>
      <c r="DP92" s="119">
        <f t="shared" si="75"/>
        <v>4.7349746630090915E-3</v>
      </c>
      <c r="DQ92" s="110">
        <f t="shared" si="76"/>
        <v>9.4040009259474793E-3</v>
      </c>
      <c r="DR92" s="110"/>
      <c r="DS92" s="113"/>
      <c r="DT92" s="110"/>
      <c r="DV92" s="62">
        <f>Obsv_GC!B95</f>
        <v>168</v>
      </c>
      <c r="DW92" s="57">
        <f t="shared" si="86"/>
        <v>169</v>
      </c>
      <c r="DX92" s="125">
        <f t="shared" si="77"/>
        <v>279.81</v>
      </c>
      <c r="DY92" s="125">
        <f t="shared" si="78"/>
        <v>182.05</v>
      </c>
      <c r="DZ92" s="125">
        <f t="shared" si="79"/>
        <v>58.519999999999996</v>
      </c>
      <c r="EA92" s="125">
        <f t="shared" si="80"/>
        <v>76.44</v>
      </c>
      <c r="EB92" s="125">
        <f t="shared" si="81"/>
        <v>489.02</v>
      </c>
      <c r="EC92" s="125">
        <f t="shared" si="82"/>
        <v>172.24</v>
      </c>
      <c r="ED92" s="125">
        <f t="shared" si="83"/>
        <v>68.94</v>
      </c>
      <c r="EE92" s="125">
        <f t="shared" si="87"/>
        <v>153.56</v>
      </c>
      <c r="EF92" s="125"/>
      <c r="EG92" s="106"/>
      <c r="EH92" s="2"/>
      <c r="EJ92" s="64">
        <f t="shared" si="88"/>
        <v>84</v>
      </c>
      <c r="EK92" s="57">
        <f t="shared" si="89"/>
        <v>84.5</v>
      </c>
      <c r="EL92" s="2"/>
      <c r="EM92" s="2"/>
      <c r="EO92" s="33">
        <v>84</v>
      </c>
      <c r="EP92" s="33">
        <v>307.41000000000003</v>
      </c>
      <c r="EQ92" s="33">
        <v>253.86</v>
      </c>
      <c r="ER92" s="33">
        <v>60.94</v>
      </c>
      <c r="ES92" s="33">
        <v>52.3</v>
      </c>
      <c r="ET92" s="33">
        <v>170.75</v>
      </c>
      <c r="EU92" s="33">
        <v>173.89</v>
      </c>
      <c r="EV92" s="33">
        <v>69.48</v>
      </c>
      <c r="EW92" s="33">
        <v>50.15</v>
      </c>
      <c r="EX92" s="33">
        <v>55.52</v>
      </c>
      <c r="EY92" s="33">
        <v>6.46</v>
      </c>
    </row>
    <row r="93" spans="93:155" x14ac:dyDescent="0.45">
      <c r="CO93" s="65">
        <f t="shared" si="84"/>
        <v>170</v>
      </c>
      <c r="CP93" s="121">
        <f t="shared" si="63"/>
        <v>3.6016739571227015E-3</v>
      </c>
      <c r="CQ93" s="137">
        <f>VLOOKUP($CO93,  Obsv_GC!$B$10:$J$211, CQ$5, FALSE)</f>
        <v>3.6323000000000002E-3</v>
      </c>
      <c r="CR93" s="121">
        <f t="shared" si="64"/>
        <v>5.2994325194930334E-3</v>
      </c>
      <c r="CS93" s="137">
        <f>VLOOKUP($CO93,  Obsv_GC!$B$10:$J$211, CS$5, FALSE)</f>
        <v>4.2963999999999997E-3</v>
      </c>
      <c r="CT93" s="121">
        <f t="shared" si="65"/>
        <v>7.029827010310419E-3</v>
      </c>
      <c r="CU93" s="137">
        <f>VLOOKUP($CO93,  Obsv_GC!$B$10:$J$211, CU$5, FALSE)</f>
        <v>8.7738999999999994E-3</v>
      </c>
      <c r="CV93" s="121">
        <f t="shared" si="66"/>
        <v>4.2585111474913798E-3</v>
      </c>
      <c r="CW93" s="137">
        <f>VLOOKUP($CO93,  Obsv_GC!$B$10:$J$211, CW$5, FALSE)</f>
        <v>2.3942E-3</v>
      </c>
      <c r="CX93" s="121">
        <f t="shared" si="67"/>
        <v>5.2329231153853016E-3</v>
      </c>
      <c r="CY93" s="137">
        <f>VLOOKUP($CO93,  Obsv_GC!$B$10:$J$211, CY$5, FALSE)</f>
        <v>4.4678000000000001E-3</v>
      </c>
      <c r="CZ93" s="121">
        <f t="shared" si="68"/>
        <v>9.788587574911729E-3</v>
      </c>
      <c r="DA93" s="137">
        <f>VLOOKUP($CO93,  Obsv_GC!$B$10:$J$211, DA$5, FALSE)</f>
        <v>4.4678000000000001E-3</v>
      </c>
      <c r="DB93" s="121"/>
      <c r="DC93" s="137"/>
      <c r="DD93" s="121"/>
      <c r="DE93" s="137"/>
      <c r="DF93" s="121"/>
      <c r="DG93" s="137"/>
      <c r="DI93" s="64">
        <f t="shared" si="85"/>
        <v>170</v>
      </c>
      <c r="DJ93" s="119">
        <f t="shared" si="69"/>
        <v>3.6016739571227015E-3</v>
      </c>
      <c r="DK93" s="119">
        <f t="shared" si="70"/>
        <v>2.2916136567901215E-3</v>
      </c>
      <c r="DL93" s="119">
        <f t="shared" si="71"/>
        <v>5.2994325194930334E-3</v>
      </c>
      <c r="DM93" s="119">
        <f t="shared" si="72"/>
        <v>7.029827010310419E-3</v>
      </c>
      <c r="DN93" s="119">
        <f t="shared" si="73"/>
        <v>4.2585111474913798E-3</v>
      </c>
      <c r="DO93" s="119">
        <f t="shared" si="74"/>
        <v>1.6792662308455647E-3</v>
      </c>
      <c r="DP93" s="119">
        <f t="shared" si="75"/>
        <v>5.2329231153853016E-3</v>
      </c>
      <c r="DQ93" s="110">
        <f t="shared" si="76"/>
        <v>9.788587574911729E-3</v>
      </c>
      <c r="DR93" s="110"/>
      <c r="DS93" s="113"/>
      <c r="DT93" s="110"/>
      <c r="DV93" s="62">
        <f>Obsv_GC!B96</f>
        <v>170</v>
      </c>
      <c r="DW93" s="57">
        <f t="shared" si="86"/>
        <v>171</v>
      </c>
      <c r="DX93" s="125">
        <f t="shared" si="77"/>
        <v>272.34000000000003</v>
      </c>
      <c r="DY93" s="125">
        <f t="shared" si="78"/>
        <v>173.28</v>
      </c>
      <c r="DZ93" s="125">
        <f t="shared" si="79"/>
        <v>56.33</v>
      </c>
      <c r="EA93" s="125">
        <f t="shared" si="80"/>
        <v>76.650000000000006</v>
      </c>
      <c r="EB93" s="125">
        <f t="shared" si="81"/>
        <v>413.18</v>
      </c>
      <c r="EC93" s="125">
        <f t="shared" si="82"/>
        <v>162.93</v>
      </c>
      <c r="ED93" s="125">
        <f t="shared" si="83"/>
        <v>76.19</v>
      </c>
      <c r="EE93" s="125">
        <f t="shared" si="87"/>
        <v>159.84</v>
      </c>
      <c r="EF93" s="125"/>
      <c r="EG93" s="106"/>
      <c r="EH93" s="2"/>
      <c r="EJ93" s="64">
        <f t="shared" si="88"/>
        <v>85</v>
      </c>
      <c r="EK93" s="57">
        <f t="shared" si="89"/>
        <v>85.5</v>
      </c>
      <c r="EL93" s="2"/>
      <c r="EM93" s="2"/>
      <c r="EO93" s="33">
        <v>85</v>
      </c>
      <c r="EP93" s="33">
        <v>284.58</v>
      </c>
      <c r="EQ93" s="33">
        <v>285.13</v>
      </c>
      <c r="ER93" s="33">
        <v>45.61</v>
      </c>
      <c r="ES93" s="33">
        <v>37.35</v>
      </c>
      <c r="ET93" s="33">
        <v>180.55</v>
      </c>
      <c r="EU93" s="33">
        <v>184.05</v>
      </c>
      <c r="EV93" s="33">
        <v>84.27</v>
      </c>
      <c r="EW93" s="33">
        <v>36.58</v>
      </c>
      <c r="EX93" s="33">
        <v>54.67</v>
      </c>
      <c r="EY93" s="33">
        <v>6.37</v>
      </c>
    </row>
    <row r="94" spans="93:155" x14ac:dyDescent="0.45">
      <c r="CO94" s="65">
        <f t="shared" si="84"/>
        <v>172</v>
      </c>
      <c r="CP94" s="121">
        <f t="shared" si="63"/>
        <v>3.7033735705848201E-3</v>
      </c>
      <c r="CQ94" s="137">
        <f>VLOOKUP($CO94,  Obsv_GC!$B$10:$J$211, CQ$5, FALSE)</f>
        <v>3.5479999999999999E-3</v>
      </c>
      <c r="CR94" s="121">
        <f t="shared" si="64"/>
        <v>4.5646807357678319E-3</v>
      </c>
      <c r="CS94" s="137">
        <f>VLOOKUP($CO94,  Obsv_GC!$B$10:$J$211, CS$5, FALSE)</f>
        <v>4.0390000000000001E-3</v>
      </c>
      <c r="CT94" s="121">
        <f t="shared" si="65"/>
        <v>7.5177419443593603E-3</v>
      </c>
      <c r="CU94" s="137">
        <f>VLOOKUP($CO94,  Obsv_GC!$B$10:$J$211, CU$5, FALSE)</f>
        <v>8.4449E-3</v>
      </c>
      <c r="CV94" s="121">
        <f t="shared" si="66"/>
        <v>3.0960215005444011E-3</v>
      </c>
      <c r="CW94" s="137">
        <f>VLOOKUP($CO94,  Obsv_GC!$B$10:$J$211, CW$5, FALSE)</f>
        <v>2.3383000000000002E-3</v>
      </c>
      <c r="CX94" s="121">
        <f t="shared" si="67"/>
        <v>5.670430928024813E-3</v>
      </c>
      <c r="CY94" s="137">
        <f>VLOOKUP($CO94,  Obsv_GC!$B$10:$J$211, CY$5, FALSE)</f>
        <v>4.2144000000000001E-3</v>
      </c>
      <c r="CZ94" s="121">
        <f t="shared" si="68"/>
        <v>8.5264329833268267E-3</v>
      </c>
      <c r="DA94" s="137">
        <f>VLOOKUP($CO94,  Obsv_GC!$B$10:$J$211, DA$5, FALSE)</f>
        <v>4.2144000000000001E-3</v>
      </c>
      <c r="DB94" s="121"/>
      <c r="DC94" s="137"/>
      <c r="DD94" s="121"/>
      <c r="DE94" s="137"/>
      <c r="DF94" s="121"/>
      <c r="DG94" s="137"/>
      <c r="DI94" s="64">
        <f t="shared" si="85"/>
        <v>172</v>
      </c>
      <c r="DJ94" s="119">
        <f t="shared" si="69"/>
        <v>3.7033735705848201E-3</v>
      </c>
      <c r="DK94" s="119">
        <f t="shared" si="70"/>
        <v>2.2843399523162378E-3</v>
      </c>
      <c r="DL94" s="119">
        <f t="shared" si="71"/>
        <v>4.5646807357678319E-3</v>
      </c>
      <c r="DM94" s="119">
        <f t="shared" si="72"/>
        <v>7.5177419443593603E-3</v>
      </c>
      <c r="DN94" s="119">
        <f t="shared" si="73"/>
        <v>3.0960215005444011E-3</v>
      </c>
      <c r="DO94" s="119">
        <f t="shared" si="74"/>
        <v>1.8377828614869736E-3</v>
      </c>
      <c r="DP94" s="119">
        <f t="shared" si="75"/>
        <v>5.670430928024813E-3</v>
      </c>
      <c r="DQ94" s="110">
        <f t="shared" si="76"/>
        <v>8.5264329833268267E-3</v>
      </c>
      <c r="DR94" s="110"/>
      <c r="DS94" s="113"/>
      <c r="DT94" s="110"/>
      <c r="DV94" s="62">
        <f>Obsv_GC!B97</f>
        <v>172</v>
      </c>
      <c r="DW94" s="57">
        <f t="shared" si="86"/>
        <v>173</v>
      </c>
      <c r="DX94" s="125">
        <f t="shared" si="77"/>
        <v>280.02999999999997</v>
      </c>
      <c r="DY94" s="125">
        <f t="shared" si="78"/>
        <v>172.73000000000002</v>
      </c>
      <c r="DZ94" s="125">
        <f t="shared" si="79"/>
        <v>48.519999999999996</v>
      </c>
      <c r="EA94" s="125">
        <f t="shared" si="80"/>
        <v>81.97</v>
      </c>
      <c r="EB94" s="125">
        <f t="shared" si="81"/>
        <v>300.39</v>
      </c>
      <c r="EC94" s="125">
        <f t="shared" si="82"/>
        <v>178.31</v>
      </c>
      <c r="ED94" s="125">
        <f t="shared" si="83"/>
        <v>82.56</v>
      </c>
      <c r="EE94" s="125">
        <f t="shared" si="87"/>
        <v>139.22999999999999</v>
      </c>
      <c r="EF94" s="125"/>
      <c r="EG94" s="106"/>
      <c r="EH94" s="2"/>
      <c r="EJ94" s="64">
        <f t="shared" si="88"/>
        <v>86</v>
      </c>
      <c r="EK94" s="57">
        <f t="shared" si="89"/>
        <v>86.5</v>
      </c>
      <c r="EL94" s="2"/>
      <c r="EM94" s="2"/>
      <c r="EO94" s="33">
        <v>86</v>
      </c>
      <c r="EP94" s="33">
        <v>272.95999999999998</v>
      </c>
      <c r="EQ94" s="33">
        <v>329.05</v>
      </c>
      <c r="ER94" s="33">
        <v>32.89</v>
      </c>
      <c r="ES94" s="33">
        <v>28.2</v>
      </c>
      <c r="ET94" s="33">
        <v>170.47</v>
      </c>
      <c r="EU94" s="33">
        <v>188.39</v>
      </c>
      <c r="EV94" s="33">
        <v>67.97</v>
      </c>
      <c r="EW94" s="33">
        <v>43.37</v>
      </c>
      <c r="EX94" s="33">
        <v>53.21</v>
      </c>
      <c r="EY94" s="33">
        <v>6.26</v>
      </c>
    </row>
    <row r="95" spans="93:155" x14ac:dyDescent="0.45">
      <c r="CO95" s="65">
        <f t="shared" si="84"/>
        <v>174</v>
      </c>
      <c r="CP95" s="121">
        <f t="shared" si="63"/>
        <v>3.5009000878663491E-3</v>
      </c>
      <c r="CQ95" s="137">
        <f>VLOOKUP($CO95,  Obsv_GC!$B$10:$J$211, CQ$5, FALSE)</f>
        <v>3.4637000000000001E-3</v>
      </c>
      <c r="CR95" s="121">
        <f t="shared" si="64"/>
        <v>5.1874793027666581E-3</v>
      </c>
      <c r="CS95" s="137">
        <f>VLOOKUP($CO95,  Obsv_GC!$B$10:$J$211, CS$5, FALSE)</f>
        <v>3.7916E-3</v>
      </c>
      <c r="CT95" s="121">
        <f t="shared" si="65"/>
        <v>7.3196411440688124E-3</v>
      </c>
      <c r="CU95" s="137">
        <f>VLOOKUP($CO95,  Obsv_GC!$B$10:$J$211, CU$5, FALSE)</f>
        <v>8.0443000000000008E-3</v>
      </c>
      <c r="CV95" s="121">
        <f t="shared" si="66"/>
        <v>2.2210880301185738E-3</v>
      </c>
      <c r="CW95" s="137">
        <f>VLOOKUP($CO95,  Obsv_GC!$B$10:$J$211, CW$5, FALSE)</f>
        <v>2.2821999999999999E-3</v>
      </c>
      <c r="CX95" s="121">
        <f t="shared" si="67"/>
        <v>6.268655896327819E-3</v>
      </c>
      <c r="CY95" s="137">
        <f>VLOOKUP($CO95,  Obsv_GC!$B$10:$J$211, CY$5, FALSE)</f>
        <v>3.9668000000000004E-3</v>
      </c>
      <c r="CZ95" s="121">
        <f t="shared" si="68"/>
        <v>6.3156721509049461E-3</v>
      </c>
      <c r="DA95" s="137">
        <f>VLOOKUP($CO95,  Obsv_GC!$B$10:$J$211, DA$5, FALSE)</f>
        <v>3.9668000000000004E-3</v>
      </c>
      <c r="DB95" s="121"/>
      <c r="DC95" s="137"/>
      <c r="DD95" s="121"/>
      <c r="DE95" s="137"/>
      <c r="DF95" s="121"/>
      <c r="DG95" s="137"/>
      <c r="DI95" s="64">
        <f t="shared" si="85"/>
        <v>174</v>
      </c>
      <c r="DJ95" s="119">
        <f t="shared" si="69"/>
        <v>3.5009000878663491E-3</v>
      </c>
      <c r="DK95" s="119">
        <f t="shared" si="70"/>
        <v>2.1376756202882916E-3</v>
      </c>
      <c r="DL95" s="119">
        <f t="shared" si="71"/>
        <v>5.1874793027666581E-3</v>
      </c>
      <c r="DM95" s="119">
        <f t="shared" si="72"/>
        <v>7.3196411440688124E-3</v>
      </c>
      <c r="DN95" s="119">
        <f t="shared" si="73"/>
        <v>2.2210880301185738E-3</v>
      </c>
      <c r="DO95" s="119">
        <f t="shared" si="74"/>
        <v>1.7522374756401792E-3</v>
      </c>
      <c r="DP95" s="119">
        <f t="shared" si="75"/>
        <v>6.268655896327819E-3</v>
      </c>
      <c r="DQ95" s="110">
        <f t="shared" si="76"/>
        <v>6.3156721509049461E-3</v>
      </c>
      <c r="DR95" s="110"/>
      <c r="DS95" s="113"/>
      <c r="DT95" s="110"/>
      <c r="DV95" s="62">
        <f>Obsv_GC!B98</f>
        <v>174</v>
      </c>
      <c r="DW95" s="57">
        <f t="shared" si="86"/>
        <v>175</v>
      </c>
      <c r="DX95" s="125">
        <f t="shared" si="77"/>
        <v>264.72000000000003</v>
      </c>
      <c r="DY95" s="125">
        <f t="shared" si="78"/>
        <v>161.63999999999999</v>
      </c>
      <c r="DZ95" s="125">
        <f t="shared" si="79"/>
        <v>55.14</v>
      </c>
      <c r="EA95" s="125">
        <f t="shared" si="80"/>
        <v>79.81</v>
      </c>
      <c r="EB95" s="125">
        <f t="shared" si="81"/>
        <v>215.5</v>
      </c>
      <c r="EC95" s="125">
        <f t="shared" si="82"/>
        <v>170.01</v>
      </c>
      <c r="ED95" s="125">
        <f t="shared" si="83"/>
        <v>91.27000000000001</v>
      </c>
      <c r="EE95" s="125">
        <f t="shared" si="87"/>
        <v>103.13</v>
      </c>
      <c r="EF95" s="125"/>
      <c r="EG95" s="106"/>
      <c r="EH95" s="2"/>
      <c r="EJ95" s="64">
        <f t="shared" si="88"/>
        <v>87</v>
      </c>
      <c r="EK95" s="57">
        <f t="shared" si="89"/>
        <v>87.5</v>
      </c>
      <c r="EL95" s="2"/>
      <c r="EM95" s="2"/>
      <c r="EO95" s="33">
        <v>87</v>
      </c>
      <c r="EP95" s="33">
        <v>268.79000000000002</v>
      </c>
      <c r="EQ95" s="33">
        <v>301.20999999999998</v>
      </c>
      <c r="ER95" s="33">
        <v>34.79</v>
      </c>
      <c r="ES95" s="33">
        <v>48.49</v>
      </c>
      <c r="ET95" s="33">
        <v>164.6</v>
      </c>
      <c r="EU95" s="33">
        <v>213.37</v>
      </c>
      <c r="EV95" s="33">
        <v>46.75</v>
      </c>
      <c r="EW95" s="33">
        <v>47.26</v>
      </c>
      <c r="EX95" s="33">
        <v>55.51</v>
      </c>
      <c r="EY95" s="33">
        <v>6</v>
      </c>
    </row>
    <row r="96" spans="93:155" x14ac:dyDescent="0.45">
      <c r="CO96" s="65">
        <f t="shared" si="84"/>
        <v>176</v>
      </c>
      <c r="CP96" s="121">
        <f t="shared" si="63"/>
        <v>3.4618865820518815E-3</v>
      </c>
      <c r="CQ96" s="137">
        <f>VLOOKUP($CO96,  Obsv_GC!$B$10:$J$211, CQ$5, FALSE)</f>
        <v>3.3795000000000001E-3</v>
      </c>
      <c r="CR96" s="121">
        <f t="shared" si="64"/>
        <v>6.0153686365415331E-3</v>
      </c>
      <c r="CS96" s="137">
        <f>VLOOKUP($CO96,  Obsv_GC!$B$10:$J$211, CS$5, FALSE)</f>
        <v>3.5473000000000002E-3</v>
      </c>
      <c r="CT96" s="121">
        <f t="shared" si="65"/>
        <v>8.0093254117470179E-3</v>
      </c>
      <c r="CU96" s="137">
        <f>VLOOKUP($CO96,  Obsv_GC!$B$10:$J$211, CU$5, FALSE)</f>
        <v>7.6293000000000003E-3</v>
      </c>
      <c r="CV96" s="121">
        <f t="shared" si="66"/>
        <v>2.485351125674213E-3</v>
      </c>
      <c r="CW96" s="137">
        <f>VLOOKUP($CO96,  Obsv_GC!$B$10:$J$211, CW$5, FALSE)</f>
        <v>2.2260000000000001E-3</v>
      </c>
      <c r="CX96" s="121">
        <f t="shared" si="67"/>
        <v>7.4465615457418874E-3</v>
      </c>
      <c r="CY96" s="137">
        <f>VLOOKUP($CO96,  Obsv_GC!$B$10:$J$211, CY$5, FALSE)</f>
        <v>3.7277999999999999E-3</v>
      </c>
      <c r="CZ96" s="121">
        <f t="shared" si="68"/>
        <v>1.1409608052313591E-2</v>
      </c>
      <c r="DA96" s="137">
        <f>VLOOKUP($CO96,  Obsv_GC!$B$10:$J$211, DA$5, FALSE)</f>
        <v>3.7277999999999999E-3</v>
      </c>
      <c r="DB96" s="121"/>
      <c r="DC96" s="137"/>
      <c r="DD96" s="121"/>
      <c r="DE96" s="137"/>
      <c r="DF96" s="121"/>
      <c r="DG96" s="137"/>
      <c r="DI96" s="64">
        <f t="shared" si="85"/>
        <v>176</v>
      </c>
      <c r="DJ96" s="119">
        <f t="shared" si="69"/>
        <v>3.4618865820518815E-3</v>
      </c>
      <c r="DK96" s="119">
        <f t="shared" si="70"/>
        <v>1.8328412782464389E-3</v>
      </c>
      <c r="DL96" s="119">
        <f t="shared" si="71"/>
        <v>6.0153686365415331E-3</v>
      </c>
      <c r="DM96" s="119">
        <f t="shared" si="72"/>
        <v>8.0093254117470179E-3</v>
      </c>
      <c r="DN96" s="119">
        <f t="shared" si="73"/>
        <v>2.485351125674213E-3</v>
      </c>
      <c r="DO96" s="119">
        <f t="shared" si="74"/>
        <v>1.6450480765068469E-3</v>
      </c>
      <c r="DP96" s="119">
        <f t="shared" si="75"/>
        <v>7.4465615457418874E-3</v>
      </c>
      <c r="DQ96" s="110">
        <f t="shared" si="76"/>
        <v>1.1409608052313591E-2</v>
      </c>
      <c r="DR96" s="110"/>
      <c r="DS96" s="113"/>
      <c r="DT96" s="110"/>
      <c r="DV96" s="62">
        <f>Obsv_GC!B99</f>
        <v>176</v>
      </c>
      <c r="DW96" s="57">
        <f t="shared" si="86"/>
        <v>177</v>
      </c>
      <c r="DX96" s="125">
        <f t="shared" si="77"/>
        <v>261.77</v>
      </c>
      <c r="DY96" s="125">
        <f t="shared" si="78"/>
        <v>138.59</v>
      </c>
      <c r="DZ96" s="125">
        <f t="shared" si="79"/>
        <v>63.940000000000005</v>
      </c>
      <c r="EA96" s="125">
        <f t="shared" si="80"/>
        <v>87.330000000000013</v>
      </c>
      <c r="EB96" s="125">
        <f t="shared" si="81"/>
        <v>241.14</v>
      </c>
      <c r="EC96" s="125">
        <f t="shared" si="82"/>
        <v>159.61000000000001</v>
      </c>
      <c r="ED96" s="125">
        <f t="shared" si="83"/>
        <v>108.42</v>
      </c>
      <c r="EE96" s="125">
        <f t="shared" si="87"/>
        <v>186.31</v>
      </c>
      <c r="EF96" s="125"/>
      <c r="EG96" s="106"/>
      <c r="EH96" s="2"/>
      <c r="EJ96" s="64">
        <f t="shared" si="88"/>
        <v>88</v>
      </c>
      <c r="EK96" s="57">
        <f t="shared" si="89"/>
        <v>88.5</v>
      </c>
      <c r="EL96" s="2"/>
      <c r="EM96" s="2"/>
      <c r="EO96" s="33">
        <v>88</v>
      </c>
      <c r="EP96" s="33">
        <v>247.73</v>
      </c>
      <c r="EQ96" s="33">
        <v>315.17</v>
      </c>
      <c r="ER96" s="33">
        <v>24.9</v>
      </c>
      <c r="ES96" s="33">
        <v>34.270000000000003</v>
      </c>
      <c r="ET96" s="33">
        <v>243.18</v>
      </c>
      <c r="EU96" s="33">
        <v>253.3</v>
      </c>
      <c r="EV96" s="33">
        <v>42.6</v>
      </c>
      <c r="EW96" s="33">
        <v>44.42</v>
      </c>
      <c r="EX96" s="33">
        <v>52.86</v>
      </c>
      <c r="EY96" s="33">
        <v>5.93</v>
      </c>
    </row>
    <row r="97" spans="93:155" x14ac:dyDescent="0.45">
      <c r="CO97" s="65">
        <f t="shared" si="84"/>
        <v>178</v>
      </c>
      <c r="CP97" s="121">
        <f t="shared" si="63"/>
        <v>2.8918926496439052E-3</v>
      </c>
      <c r="CQ97" s="137">
        <f>VLOOKUP($CO97,  Obsv_GC!$B$10:$J$211, CQ$5, FALSE)</f>
        <v>3.2950000000000002E-3</v>
      </c>
      <c r="CR97" s="121">
        <f t="shared" si="64"/>
        <v>5.3699912695306645E-3</v>
      </c>
      <c r="CS97" s="137">
        <f>VLOOKUP($CO97,  Obsv_GC!$B$10:$J$211, CS$5, FALSE)</f>
        <v>3.3056000000000001E-3</v>
      </c>
      <c r="CT97" s="121">
        <f t="shared" si="65"/>
        <v>6.6941562098181018E-3</v>
      </c>
      <c r="CU97" s="137">
        <f>VLOOKUP($CO97,  Obsv_GC!$B$10:$J$211, CU$5, FALSE)</f>
        <v>7.2179000000000002E-3</v>
      </c>
      <c r="CV97" s="121">
        <f t="shared" si="66"/>
        <v>2.7277640744834426E-3</v>
      </c>
      <c r="CW97" s="137">
        <f>VLOOKUP($CO97,  Obsv_GC!$B$10:$J$211, CW$5, FALSE)</f>
        <v>2.1703E-3</v>
      </c>
      <c r="CX97" s="121">
        <f t="shared" si="67"/>
        <v>7.3091964554312088E-3</v>
      </c>
      <c r="CY97" s="137">
        <f>VLOOKUP($CO97,  Obsv_GC!$B$10:$J$211, CY$5, FALSE)</f>
        <v>3.4949E-3</v>
      </c>
      <c r="CZ97" s="121">
        <f t="shared" si="68"/>
        <v>1.3210673871746487E-2</v>
      </c>
      <c r="DA97" s="137">
        <f>VLOOKUP($CO97,  Obsv_GC!$B$10:$J$211, DA$5, FALSE)</f>
        <v>3.4949E-3</v>
      </c>
      <c r="DB97" s="121"/>
      <c r="DC97" s="137"/>
      <c r="DD97" s="121"/>
      <c r="DE97" s="137"/>
      <c r="DF97" s="121"/>
      <c r="DG97" s="137"/>
      <c r="DI97" s="64">
        <f t="shared" si="85"/>
        <v>178</v>
      </c>
      <c r="DJ97" s="119">
        <f t="shared" si="69"/>
        <v>2.8918926496439052E-3</v>
      </c>
      <c r="DK97" s="119">
        <f t="shared" si="70"/>
        <v>1.8685485547545949E-3</v>
      </c>
      <c r="DL97" s="119">
        <f t="shared" si="71"/>
        <v>5.3699912695306645E-3</v>
      </c>
      <c r="DM97" s="119">
        <f t="shared" si="72"/>
        <v>6.6941562098181018E-3</v>
      </c>
      <c r="DN97" s="119">
        <f t="shared" si="73"/>
        <v>2.7277640744834426E-3</v>
      </c>
      <c r="DO97" s="119">
        <f t="shared" si="74"/>
        <v>1.6618479534863981E-3</v>
      </c>
      <c r="DP97" s="119">
        <f t="shared" si="75"/>
        <v>7.3091964554312088E-3</v>
      </c>
      <c r="DQ97" s="110">
        <f t="shared" si="76"/>
        <v>1.3210673871746487E-2</v>
      </c>
      <c r="DR97" s="110"/>
      <c r="DS97" s="113"/>
      <c r="DT97" s="110"/>
      <c r="DV97" s="62">
        <f>Obsv_GC!B100</f>
        <v>178</v>
      </c>
      <c r="DW97" s="57">
        <f t="shared" si="86"/>
        <v>179</v>
      </c>
      <c r="DX97" s="125">
        <f t="shared" si="77"/>
        <v>218.67000000000002</v>
      </c>
      <c r="DY97" s="125">
        <f t="shared" si="78"/>
        <v>141.29</v>
      </c>
      <c r="DZ97" s="125">
        <f t="shared" si="79"/>
        <v>57.08</v>
      </c>
      <c r="EA97" s="125">
        <f t="shared" si="80"/>
        <v>72.990000000000009</v>
      </c>
      <c r="EB97" s="125">
        <f t="shared" si="81"/>
        <v>264.66000000000003</v>
      </c>
      <c r="EC97" s="125">
        <f t="shared" si="82"/>
        <v>161.24</v>
      </c>
      <c r="ED97" s="125">
        <f t="shared" si="83"/>
        <v>106.42</v>
      </c>
      <c r="EE97" s="125">
        <f t="shared" si="87"/>
        <v>215.72</v>
      </c>
      <c r="EF97" s="125"/>
      <c r="EG97" s="106"/>
      <c r="EH97" s="2"/>
      <c r="EJ97" s="64">
        <f t="shared" si="88"/>
        <v>89</v>
      </c>
      <c r="EK97" s="57">
        <f t="shared" si="89"/>
        <v>89.5</v>
      </c>
      <c r="EL97" s="2"/>
      <c r="EM97" s="2"/>
      <c r="EO97" s="33">
        <v>89</v>
      </c>
      <c r="EP97" s="33">
        <v>305.10000000000002</v>
      </c>
      <c r="EQ97" s="33">
        <v>272.08</v>
      </c>
      <c r="ER97" s="33">
        <v>25.17</v>
      </c>
      <c r="ES97" s="33">
        <v>44.03</v>
      </c>
      <c r="ET97" s="33">
        <v>171.94</v>
      </c>
      <c r="EU97" s="33">
        <v>284.77</v>
      </c>
      <c r="EV97" s="33">
        <v>46.5</v>
      </c>
      <c r="EW97" s="33">
        <v>38.67</v>
      </c>
      <c r="EX97" s="33">
        <v>50.79</v>
      </c>
      <c r="EY97" s="33">
        <v>5.51</v>
      </c>
    </row>
    <row r="98" spans="93:155" x14ac:dyDescent="0.45">
      <c r="CO98" s="65">
        <f t="shared" si="84"/>
        <v>180</v>
      </c>
      <c r="CP98" s="121">
        <f t="shared" si="63"/>
        <v>3.184824566183039E-3</v>
      </c>
      <c r="CQ98" s="137">
        <f>VLOOKUP($CO98,  Obsv_GC!$B$10:$J$211, CQ$5, FALSE)</f>
        <v>3.2108000000000002E-3</v>
      </c>
      <c r="CR98" s="121">
        <f t="shared" si="64"/>
        <v>6.3277087033747799E-3</v>
      </c>
      <c r="CS98" s="137">
        <f>VLOOKUP($CO98,  Obsv_GC!$B$10:$J$211, CS$5, FALSE)</f>
        <v>3.0820999999999999E-3</v>
      </c>
      <c r="CT98" s="121">
        <f t="shared" si="65"/>
        <v>7.271950210665532E-3</v>
      </c>
      <c r="CU98" s="137">
        <f>VLOOKUP($CO98,  Obsv_GC!$B$10:$J$211, CU$5, FALSE)</f>
        <v>6.7907999999999996E-3</v>
      </c>
      <c r="CV98" s="121">
        <f t="shared" si="66"/>
        <v>1.969708275804922E-3</v>
      </c>
      <c r="CW98" s="137">
        <f>VLOOKUP($CO98,  Obsv_GC!$B$10:$J$211, CW$5, FALSE)</f>
        <v>2.114E-3</v>
      </c>
      <c r="CX98" s="121">
        <f t="shared" si="67"/>
        <v>6.6271787820386899E-3</v>
      </c>
      <c r="CY98" s="137">
        <f>VLOOKUP($CO98,  Obsv_GC!$B$10:$J$211, CY$5, FALSE)</f>
        <v>3.2723000000000001E-3</v>
      </c>
      <c r="CZ98" s="121">
        <f t="shared" si="68"/>
        <v>8.1277611545438229E-3</v>
      </c>
      <c r="DA98" s="137">
        <f>VLOOKUP($CO98,  Obsv_GC!$B$10:$J$211, DA$5, FALSE)</f>
        <v>3.2723000000000001E-3</v>
      </c>
      <c r="DB98" s="121"/>
      <c r="DC98" s="137"/>
      <c r="DD98" s="121"/>
      <c r="DE98" s="137"/>
      <c r="DF98" s="121"/>
      <c r="DG98" s="137"/>
      <c r="DI98" s="64">
        <f t="shared" si="85"/>
        <v>180</v>
      </c>
      <c r="DJ98" s="119">
        <f t="shared" si="69"/>
        <v>3.184824566183039E-3</v>
      </c>
      <c r="DK98" s="119">
        <f t="shared" si="70"/>
        <v>1.7158007608030377E-3</v>
      </c>
      <c r="DL98" s="119">
        <f t="shared" si="71"/>
        <v>6.3277087033747799E-3</v>
      </c>
      <c r="DM98" s="119">
        <f t="shared" si="72"/>
        <v>7.271950210665532E-3</v>
      </c>
      <c r="DN98" s="119">
        <f t="shared" si="73"/>
        <v>1.969708275804922E-3</v>
      </c>
      <c r="DO98" s="119">
        <f t="shared" si="74"/>
        <v>1.5964005799771034E-3</v>
      </c>
      <c r="DP98" s="119">
        <f t="shared" si="75"/>
        <v>6.6271787820386899E-3</v>
      </c>
      <c r="DQ98" s="110">
        <f t="shared" si="76"/>
        <v>8.1277611545438229E-3</v>
      </c>
      <c r="DR98" s="110"/>
      <c r="DS98" s="113"/>
      <c r="DT98" s="110"/>
      <c r="DV98" s="62">
        <f>Obsv_GC!B101</f>
        <v>180</v>
      </c>
      <c r="DW98" s="57">
        <f t="shared" si="86"/>
        <v>181</v>
      </c>
      <c r="DX98" s="125">
        <f t="shared" si="77"/>
        <v>240.82</v>
      </c>
      <c r="DY98" s="125">
        <f t="shared" si="78"/>
        <v>129.74</v>
      </c>
      <c r="DZ98" s="125">
        <f t="shared" si="79"/>
        <v>67.259999999999991</v>
      </c>
      <c r="EA98" s="125">
        <f t="shared" si="80"/>
        <v>79.289999999999992</v>
      </c>
      <c r="EB98" s="125">
        <f t="shared" si="81"/>
        <v>191.11</v>
      </c>
      <c r="EC98" s="125">
        <f t="shared" si="82"/>
        <v>154.88999999999999</v>
      </c>
      <c r="ED98" s="125">
        <f t="shared" si="83"/>
        <v>96.490000000000009</v>
      </c>
      <c r="EE98" s="125">
        <f t="shared" si="87"/>
        <v>132.72</v>
      </c>
      <c r="EF98" s="125"/>
      <c r="EG98" s="106"/>
      <c r="EH98" s="2"/>
      <c r="EJ98" s="64">
        <f t="shared" si="88"/>
        <v>90</v>
      </c>
      <c r="EK98" s="57">
        <f t="shared" si="89"/>
        <v>90.5</v>
      </c>
      <c r="EL98" s="2"/>
      <c r="EM98" s="2"/>
      <c r="EO98" s="33">
        <v>90</v>
      </c>
      <c r="EP98" s="33">
        <v>249.85</v>
      </c>
      <c r="EQ98" s="33">
        <v>349.12</v>
      </c>
      <c r="ER98" s="33">
        <v>28.45</v>
      </c>
      <c r="ES98" s="33">
        <v>23.43</v>
      </c>
      <c r="ET98" s="33">
        <v>221.64</v>
      </c>
      <c r="EU98" s="33">
        <v>233.57</v>
      </c>
      <c r="EV98" s="33">
        <v>30.17</v>
      </c>
      <c r="EW98" s="33">
        <v>40.200000000000003</v>
      </c>
      <c r="EX98" s="33">
        <v>47.46</v>
      </c>
      <c r="EY98" s="33">
        <v>6.22</v>
      </c>
    </row>
    <row r="99" spans="93:155" x14ac:dyDescent="0.45">
      <c r="CO99" s="65">
        <f t="shared" si="84"/>
        <v>182</v>
      </c>
      <c r="CP99" s="121">
        <f t="shared" si="63"/>
        <v>3.1470013029188441E-3</v>
      </c>
      <c r="CQ99" s="137">
        <f>VLOOKUP($CO99,  Obsv_GC!$B$10:$J$211, CQ$5, FALSE)</f>
        <v>3.1264000000000001E-3</v>
      </c>
      <c r="CR99" s="121">
        <f t="shared" si="64"/>
        <v>4.6719300358250308E-3</v>
      </c>
      <c r="CS99" s="137">
        <f>VLOOKUP($CO99,  Obsv_GC!$B$10:$J$211, CS$5, FALSE)</f>
        <v>2.8877E-3</v>
      </c>
      <c r="CT99" s="121">
        <f t="shared" si="65"/>
        <v>9.4730702138938437E-3</v>
      </c>
      <c r="CU99" s="137">
        <f>VLOOKUP($CO99,  Obsv_GC!$B$10:$J$211, CU$5, FALSE)</f>
        <v>6.3325999999999999E-3</v>
      </c>
      <c r="CV99" s="121">
        <f t="shared" si="66"/>
        <v>2.5054491380117126E-3</v>
      </c>
      <c r="CW99" s="137">
        <f>VLOOKUP($CO99,  Obsv_GC!$B$10:$J$211, CW$5, FALSE)</f>
        <v>2.0975999999999998E-3</v>
      </c>
      <c r="CX99" s="121">
        <f t="shared" si="67"/>
        <v>7.0900991363856761E-3</v>
      </c>
      <c r="CY99" s="137">
        <f>VLOOKUP($CO99,  Obsv_GC!$B$10:$J$211, CY$5, FALSE)</f>
        <v>3.0701000000000001E-3</v>
      </c>
      <c r="CZ99" s="121">
        <f t="shared" si="68"/>
        <v>6.1521615851828854E-3</v>
      </c>
      <c r="DA99" s="137">
        <f>VLOOKUP($CO99,  Obsv_GC!$B$10:$J$211, DA$5, FALSE)</f>
        <v>3.0701000000000001E-3</v>
      </c>
      <c r="DB99" s="121"/>
      <c r="DC99" s="137"/>
      <c r="DD99" s="121"/>
      <c r="DE99" s="137"/>
      <c r="DF99" s="121"/>
      <c r="DG99" s="137"/>
      <c r="DI99" s="64">
        <f t="shared" si="85"/>
        <v>182</v>
      </c>
      <c r="DJ99" s="119">
        <f t="shared" si="69"/>
        <v>3.1470013029188441E-3</v>
      </c>
      <c r="DK99" s="119">
        <f t="shared" si="70"/>
        <v>1.8144586433033508E-3</v>
      </c>
      <c r="DL99" s="119">
        <f t="shared" si="71"/>
        <v>4.6719300358250308E-3</v>
      </c>
      <c r="DM99" s="119">
        <f t="shared" si="72"/>
        <v>9.4730702138938437E-3</v>
      </c>
      <c r="DN99" s="119">
        <f t="shared" si="73"/>
        <v>2.5054491380117126E-3</v>
      </c>
      <c r="DO99" s="119">
        <f t="shared" si="74"/>
        <v>1.3500710954303106E-3</v>
      </c>
      <c r="DP99" s="119">
        <f t="shared" si="75"/>
        <v>7.0900991363856761E-3</v>
      </c>
      <c r="DQ99" s="110">
        <f t="shared" si="76"/>
        <v>6.1521615851828854E-3</v>
      </c>
      <c r="DR99" s="110"/>
      <c r="DS99" s="113"/>
      <c r="DT99" s="110"/>
      <c r="DV99" s="62">
        <f>Obsv_GC!B102</f>
        <v>182</v>
      </c>
      <c r="DW99" s="57">
        <f t="shared" si="86"/>
        <v>183</v>
      </c>
      <c r="DX99" s="125">
        <f t="shared" si="77"/>
        <v>237.96</v>
      </c>
      <c r="DY99" s="125">
        <f t="shared" si="78"/>
        <v>137.19999999999999</v>
      </c>
      <c r="DZ99" s="125">
        <f t="shared" si="79"/>
        <v>49.66</v>
      </c>
      <c r="EA99" s="125">
        <f t="shared" si="80"/>
        <v>103.29</v>
      </c>
      <c r="EB99" s="125">
        <f t="shared" si="81"/>
        <v>243.08999999999997</v>
      </c>
      <c r="EC99" s="125">
        <f t="shared" si="82"/>
        <v>130.99</v>
      </c>
      <c r="ED99" s="125">
        <f t="shared" si="83"/>
        <v>103.22999999999999</v>
      </c>
      <c r="EE99" s="125">
        <f t="shared" si="87"/>
        <v>100.46000000000001</v>
      </c>
      <c r="EF99" s="125"/>
      <c r="EG99" s="106"/>
      <c r="EH99" s="2"/>
      <c r="EJ99" s="64">
        <f t="shared" si="88"/>
        <v>91</v>
      </c>
      <c r="EK99" s="57">
        <f t="shared" si="89"/>
        <v>91.5</v>
      </c>
      <c r="EL99" s="2"/>
      <c r="EM99" s="2"/>
      <c r="EO99" s="33">
        <v>91</v>
      </c>
      <c r="EP99" s="33">
        <v>223.18</v>
      </c>
      <c r="EQ99" s="33">
        <v>262.16000000000003</v>
      </c>
      <c r="ER99" s="33">
        <v>31.02</v>
      </c>
      <c r="ES99" s="33">
        <v>29.97</v>
      </c>
      <c r="ET99" s="33">
        <v>213.37</v>
      </c>
      <c r="EU99" s="33">
        <v>229.75</v>
      </c>
      <c r="EV99" s="33">
        <v>36.15</v>
      </c>
      <c r="EW99" s="33">
        <v>63.34</v>
      </c>
      <c r="EX99" s="33">
        <v>45.65</v>
      </c>
      <c r="EY99" s="33">
        <v>5.85</v>
      </c>
    </row>
    <row r="100" spans="93:155" x14ac:dyDescent="0.45">
      <c r="CO100" s="65">
        <f t="shared" si="84"/>
        <v>184</v>
      </c>
      <c r="CP100" s="121">
        <f t="shared" si="63"/>
        <v>2.6403547240197813E-3</v>
      </c>
      <c r="CQ100" s="137">
        <f>VLOOKUP($CO100,  Obsv_GC!$B$10:$J$211, CQ$5, FALSE)</f>
        <v>3.0423E-3</v>
      </c>
      <c r="CR100" s="121">
        <f t="shared" si="64"/>
        <v>4.3285441189752256E-3</v>
      </c>
      <c r="CS100" s="137">
        <f>VLOOKUP($CO100,  Obsv_GC!$B$10:$J$211, CS$5, FALSE)</f>
        <v>2.7117E-3</v>
      </c>
      <c r="CT100" s="121">
        <f t="shared" si="65"/>
        <v>7.3095526773873497E-3</v>
      </c>
      <c r="CU100" s="137">
        <f>VLOOKUP($CO100,  Obsv_GC!$B$10:$J$211, CU$5, FALSE)</f>
        <v>5.8780000000000004E-3</v>
      </c>
      <c r="CV100" s="121">
        <f t="shared" si="66"/>
        <v>2.1254421047380619E-3</v>
      </c>
      <c r="CW100" s="137">
        <f>VLOOKUP($CO100,  Obsv_GC!$B$10:$J$211, CW$5, FALSE)</f>
        <v>2.0812000000000001E-3</v>
      </c>
      <c r="CX100" s="121">
        <f t="shared" si="67"/>
        <v>8.1368211245530474E-3</v>
      </c>
      <c r="CY100" s="137">
        <f>VLOOKUP($CO100,  Obsv_GC!$B$10:$J$211, CY$5, FALSE)</f>
        <v>2.8882000000000001E-3</v>
      </c>
      <c r="CZ100" s="121">
        <f t="shared" si="68"/>
        <v>1.0781898951695189E-2</v>
      </c>
      <c r="DA100" s="137">
        <f>VLOOKUP($CO100,  Obsv_GC!$B$10:$J$211, DA$5, FALSE)</f>
        <v>2.8882000000000001E-3</v>
      </c>
      <c r="DB100" s="121"/>
      <c r="DC100" s="137"/>
      <c r="DD100" s="121"/>
      <c r="DE100" s="137"/>
      <c r="DF100" s="121"/>
      <c r="DG100" s="137"/>
      <c r="DI100" s="64">
        <f t="shared" si="85"/>
        <v>184</v>
      </c>
      <c r="DJ100" s="119">
        <f t="shared" si="69"/>
        <v>2.6403547240197813E-3</v>
      </c>
      <c r="DK100" s="119">
        <f t="shared" si="70"/>
        <v>1.7220164718989019E-3</v>
      </c>
      <c r="DL100" s="119">
        <f t="shared" si="71"/>
        <v>4.3285441189752256E-3</v>
      </c>
      <c r="DM100" s="119">
        <f t="shared" si="72"/>
        <v>7.3095526773873497E-3</v>
      </c>
      <c r="DN100" s="119">
        <f t="shared" si="73"/>
        <v>2.1254421047380619E-3</v>
      </c>
      <c r="DO100" s="119">
        <f t="shared" si="74"/>
        <v>1.1440407022884531E-3</v>
      </c>
      <c r="DP100" s="119">
        <f t="shared" si="75"/>
        <v>8.1368211245530474E-3</v>
      </c>
      <c r="DQ100" s="110">
        <f t="shared" si="76"/>
        <v>1.0781898951695189E-2</v>
      </c>
      <c r="DR100" s="110"/>
      <c r="DS100" s="113"/>
      <c r="DT100" s="110"/>
      <c r="DV100" s="62">
        <f>Obsv_GC!B103</f>
        <v>184</v>
      </c>
      <c r="DW100" s="57">
        <f t="shared" si="86"/>
        <v>185</v>
      </c>
      <c r="DX100" s="125">
        <f t="shared" si="77"/>
        <v>199.65</v>
      </c>
      <c r="DY100" s="125">
        <f t="shared" si="78"/>
        <v>130.21</v>
      </c>
      <c r="DZ100" s="125">
        <f t="shared" si="79"/>
        <v>46.010000000000005</v>
      </c>
      <c r="EA100" s="125">
        <f t="shared" si="80"/>
        <v>79.7</v>
      </c>
      <c r="EB100" s="125">
        <f t="shared" si="81"/>
        <v>206.22</v>
      </c>
      <c r="EC100" s="125">
        <f t="shared" si="82"/>
        <v>111</v>
      </c>
      <c r="ED100" s="125">
        <f t="shared" si="83"/>
        <v>118.47</v>
      </c>
      <c r="EE100" s="125">
        <f t="shared" si="87"/>
        <v>176.06</v>
      </c>
      <c r="EF100" s="125"/>
      <c r="EG100" s="106"/>
      <c r="EH100" s="2"/>
      <c r="EJ100" s="64">
        <f t="shared" si="88"/>
        <v>92</v>
      </c>
      <c r="EK100" s="57">
        <f t="shared" si="89"/>
        <v>92.5</v>
      </c>
      <c r="EL100" s="2"/>
      <c r="EM100" s="2"/>
      <c r="EO100" s="33">
        <v>92</v>
      </c>
      <c r="EP100" s="33">
        <v>316.64999999999998</v>
      </c>
      <c r="EQ100" s="33">
        <v>328.94</v>
      </c>
      <c r="ER100" s="33">
        <v>35.770000000000003</v>
      </c>
      <c r="ES100" s="33">
        <v>35.29</v>
      </c>
      <c r="ET100" s="33">
        <v>162.02000000000001</v>
      </c>
      <c r="EU100" s="33">
        <v>184.34</v>
      </c>
      <c r="EV100" s="33">
        <v>38.01</v>
      </c>
      <c r="EW100" s="33">
        <v>49.2</v>
      </c>
      <c r="EX100" s="33">
        <v>43.13</v>
      </c>
      <c r="EY100" s="33">
        <v>5.0999999999999996</v>
      </c>
    </row>
    <row r="101" spans="93:155" x14ac:dyDescent="0.45">
      <c r="CO101" s="65">
        <f t="shared" si="84"/>
        <v>186</v>
      </c>
      <c r="CP101" s="121">
        <f t="shared" si="63"/>
        <v>2.0575326219033187E-3</v>
      </c>
      <c r="CQ101" s="137">
        <f>VLOOKUP($CO101,  Obsv_GC!$B$10:$J$211, CQ$5, FALSE)</f>
        <v>2.9578E-3</v>
      </c>
      <c r="CR101" s="121">
        <f t="shared" si="64"/>
        <v>4.2354065689255514E-3</v>
      </c>
      <c r="CS101" s="137">
        <f>VLOOKUP($CO101,  Obsv_GC!$B$10:$J$211, CS$5, FALSE)</f>
        <v>2.5904000000000001E-3</v>
      </c>
      <c r="CT101" s="121">
        <f t="shared" si="65"/>
        <v>8.0487621451381906E-3</v>
      </c>
      <c r="CU101" s="137">
        <f>VLOOKUP($CO101,  Obsv_GC!$B$10:$J$211, CU$5, FALSE)</f>
        <v>5.4371000000000003E-3</v>
      </c>
      <c r="CV101" s="121">
        <f t="shared" si="66"/>
        <v>1.6723607599398599E-3</v>
      </c>
      <c r="CW101" s="137">
        <f>VLOOKUP($CO101,  Obsv_GC!$B$10:$J$211, CW$5, FALSE)</f>
        <v>2.065E-3</v>
      </c>
      <c r="CX101" s="121">
        <f t="shared" si="67"/>
        <v>8.2082509715145999E-3</v>
      </c>
      <c r="CY101" s="137">
        <f>VLOOKUP($CO101,  Obsv_GC!$B$10:$J$211, CY$5, FALSE)</f>
        <v>2.725E-3</v>
      </c>
      <c r="CZ101" s="121">
        <f t="shared" si="68"/>
        <v>8.2379929966036412E-3</v>
      </c>
      <c r="DA101" s="137">
        <f>VLOOKUP($CO101,  Obsv_GC!$B$10:$J$211, DA$5, FALSE)</f>
        <v>2.725E-3</v>
      </c>
      <c r="DB101" s="121"/>
      <c r="DC101" s="137"/>
      <c r="DD101" s="121"/>
      <c r="DE101" s="137"/>
      <c r="DF101" s="121"/>
      <c r="DG101" s="137"/>
      <c r="DI101" s="64">
        <f t="shared" si="85"/>
        <v>186</v>
      </c>
      <c r="DJ101" s="119">
        <f t="shared" si="69"/>
        <v>2.0575326219033187E-3</v>
      </c>
      <c r="DK101" s="119">
        <f t="shared" si="70"/>
        <v>1.9883663048152977E-3</v>
      </c>
      <c r="DL101" s="119">
        <f t="shared" si="71"/>
        <v>4.2354065689255514E-3</v>
      </c>
      <c r="DM101" s="119">
        <f t="shared" si="72"/>
        <v>8.0487621451381906E-3</v>
      </c>
      <c r="DN101" s="119">
        <f t="shared" si="73"/>
        <v>1.6723607599398599E-3</v>
      </c>
      <c r="DO101" s="119">
        <f t="shared" si="74"/>
        <v>9.5779912129428783E-4</v>
      </c>
      <c r="DP101" s="119">
        <f t="shared" si="75"/>
        <v>8.2082509715145999E-3</v>
      </c>
      <c r="DQ101" s="110">
        <f t="shared" si="76"/>
        <v>8.2379929966036412E-3</v>
      </c>
      <c r="DR101" s="110"/>
      <c r="DS101" s="113"/>
      <c r="DT101" s="110"/>
      <c r="DV101" s="62">
        <f>Obsv_GC!B104</f>
        <v>186</v>
      </c>
      <c r="DW101" s="57">
        <f t="shared" si="86"/>
        <v>187</v>
      </c>
      <c r="DX101" s="125">
        <f t="shared" si="77"/>
        <v>155.57999999999998</v>
      </c>
      <c r="DY101" s="125">
        <f t="shared" si="78"/>
        <v>150.35000000000002</v>
      </c>
      <c r="DZ101" s="125">
        <f t="shared" si="79"/>
        <v>45.019999999999996</v>
      </c>
      <c r="EA101" s="125">
        <f t="shared" si="80"/>
        <v>87.76</v>
      </c>
      <c r="EB101" s="125">
        <f t="shared" si="81"/>
        <v>162.26</v>
      </c>
      <c r="EC101" s="125">
        <f t="shared" si="82"/>
        <v>92.93</v>
      </c>
      <c r="ED101" s="125">
        <f t="shared" si="83"/>
        <v>119.50999999999999</v>
      </c>
      <c r="EE101" s="125">
        <f t="shared" si="87"/>
        <v>134.52000000000001</v>
      </c>
      <c r="EF101" s="125"/>
      <c r="EG101" s="106"/>
      <c r="EH101" s="2"/>
      <c r="EJ101" s="64">
        <f t="shared" si="88"/>
        <v>93</v>
      </c>
      <c r="EK101" s="57">
        <f t="shared" si="89"/>
        <v>93.5</v>
      </c>
      <c r="EL101" s="2"/>
      <c r="EM101" s="2"/>
      <c r="EO101" s="33">
        <v>93</v>
      </c>
      <c r="EP101" s="33">
        <v>275.88</v>
      </c>
      <c r="EQ101" s="33">
        <v>298.24</v>
      </c>
      <c r="ER101" s="33">
        <v>23.76</v>
      </c>
      <c r="ES101" s="33">
        <v>48.75</v>
      </c>
      <c r="ET101" s="33">
        <v>168.57</v>
      </c>
      <c r="EU101" s="33">
        <v>201.45</v>
      </c>
      <c r="EV101" s="33">
        <v>48.66</v>
      </c>
      <c r="EW101" s="33">
        <v>21.89</v>
      </c>
      <c r="EX101" s="33">
        <v>43.49</v>
      </c>
      <c r="EY101" s="33">
        <v>5.16</v>
      </c>
    </row>
    <row r="102" spans="93:155" x14ac:dyDescent="0.45">
      <c r="CO102" s="65">
        <f t="shared" si="84"/>
        <v>188</v>
      </c>
      <c r="CP102" s="121">
        <f t="shared" si="63"/>
        <v>2.2754792577753249E-3</v>
      </c>
      <c r="CQ102" s="137">
        <f>VLOOKUP($CO102,  Obsv_GC!$B$10:$J$211, CQ$5, FALSE)</f>
        <v>2.8735000000000002E-3</v>
      </c>
      <c r="CR102" s="121">
        <f t="shared" si="64"/>
        <v>4.2899720022879862E-3</v>
      </c>
      <c r="CS102" s="137">
        <f>VLOOKUP($CO102,  Obsv_GC!$B$10:$J$211, CS$5, FALSE)</f>
        <v>2.4719999999999998E-3</v>
      </c>
      <c r="CT102" s="121">
        <f t="shared" si="65"/>
        <v>8.907198946397233E-3</v>
      </c>
      <c r="CU102" s="137">
        <f>VLOOKUP($CO102,  Obsv_GC!$B$10:$J$211, CU$5, FALSE)</f>
        <v>5.0070000000000002E-3</v>
      </c>
      <c r="CV102" s="121">
        <f t="shared" si="66"/>
        <v>1.9290999842101787E-3</v>
      </c>
      <c r="CW102" s="137">
        <f>VLOOKUP($CO102,  Obsv_GC!$B$10:$J$211, CW$5, FALSE)</f>
        <v>2.0485999999999998E-3</v>
      </c>
      <c r="CX102" s="121">
        <f t="shared" si="67"/>
        <v>8.1560522371965424E-3</v>
      </c>
      <c r="CY102" s="137">
        <f>VLOOKUP($CO102,  Obsv_GC!$B$10:$J$211, CY$5, FALSE)</f>
        <v>2.6208999999999998E-3</v>
      </c>
      <c r="CZ102" s="121">
        <f t="shared" si="68"/>
        <v>8.2869849264080031E-3</v>
      </c>
      <c r="DA102" s="137">
        <f>VLOOKUP($CO102,  Obsv_GC!$B$10:$J$211, DA$5, FALSE)</f>
        <v>2.6208999999999998E-3</v>
      </c>
      <c r="DB102" s="121"/>
      <c r="DC102" s="137"/>
      <c r="DD102" s="121"/>
      <c r="DE102" s="137"/>
      <c r="DF102" s="121"/>
      <c r="DG102" s="137"/>
      <c r="DI102" s="64">
        <f t="shared" si="85"/>
        <v>188</v>
      </c>
      <c r="DJ102" s="119">
        <f t="shared" si="69"/>
        <v>2.2754792577753249E-3</v>
      </c>
      <c r="DK102" s="119">
        <f t="shared" si="70"/>
        <v>2.2084289274433423E-3</v>
      </c>
      <c r="DL102" s="119">
        <f t="shared" si="71"/>
        <v>4.2899720022879862E-3</v>
      </c>
      <c r="DM102" s="119">
        <f t="shared" si="72"/>
        <v>8.907198946397233E-3</v>
      </c>
      <c r="DN102" s="119">
        <f t="shared" si="73"/>
        <v>1.9290999842101787E-3</v>
      </c>
      <c r="DO102" s="119">
        <f t="shared" si="74"/>
        <v>1.1444529692081968E-3</v>
      </c>
      <c r="DP102" s="119">
        <f t="shared" si="75"/>
        <v>8.1560522371965424E-3</v>
      </c>
      <c r="DQ102" s="110">
        <f t="shared" si="76"/>
        <v>8.2869849264080031E-3</v>
      </c>
      <c r="DR102" s="110"/>
      <c r="DS102" s="113"/>
      <c r="DT102" s="110"/>
      <c r="DV102" s="62">
        <f>Obsv_GC!B105</f>
        <v>188</v>
      </c>
      <c r="DW102" s="57">
        <f t="shared" si="86"/>
        <v>189</v>
      </c>
      <c r="DX102" s="125">
        <f t="shared" si="77"/>
        <v>172.06</v>
      </c>
      <c r="DY102" s="125">
        <f t="shared" si="78"/>
        <v>166.99</v>
      </c>
      <c r="DZ102" s="125">
        <f t="shared" si="79"/>
        <v>45.599999999999994</v>
      </c>
      <c r="EA102" s="125">
        <f t="shared" si="80"/>
        <v>97.12</v>
      </c>
      <c r="EB102" s="125">
        <f t="shared" si="81"/>
        <v>187.17000000000002</v>
      </c>
      <c r="EC102" s="125">
        <f t="shared" si="82"/>
        <v>111.04</v>
      </c>
      <c r="ED102" s="125">
        <f t="shared" si="83"/>
        <v>118.75</v>
      </c>
      <c r="EE102" s="125">
        <f t="shared" si="87"/>
        <v>135.32</v>
      </c>
      <c r="EF102" s="125"/>
      <c r="EG102" s="106"/>
      <c r="EH102" s="2"/>
      <c r="EJ102" s="64">
        <f t="shared" si="88"/>
        <v>94</v>
      </c>
      <c r="EK102" s="57">
        <f t="shared" si="89"/>
        <v>94.5</v>
      </c>
      <c r="EL102" s="2"/>
      <c r="EM102" s="2"/>
      <c r="EO102" s="33">
        <v>94</v>
      </c>
      <c r="EP102" s="33">
        <v>229.06</v>
      </c>
      <c r="EQ102" s="33">
        <v>288.81</v>
      </c>
      <c r="ER102" s="33">
        <v>31.29</v>
      </c>
      <c r="ES102" s="33">
        <v>31.46</v>
      </c>
      <c r="ET102" s="33">
        <v>230.9</v>
      </c>
      <c r="EU102" s="33">
        <v>171.77</v>
      </c>
      <c r="EV102" s="33">
        <v>35.26</v>
      </c>
      <c r="EW102" s="33">
        <v>24.65</v>
      </c>
      <c r="EX102" s="33">
        <v>46.39</v>
      </c>
      <c r="EY102" s="33">
        <v>4.8600000000000003</v>
      </c>
    </row>
    <row r="103" spans="93:155" x14ac:dyDescent="0.45">
      <c r="CO103" s="65">
        <f t="shared" si="84"/>
        <v>190</v>
      </c>
      <c r="CP103" s="121">
        <f t="shared" si="63"/>
        <v>1.9075620605690624E-3</v>
      </c>
      <c r="CQ103" s="137">
        <f>VLOOKUP($CO103,  Obsv_GC!$B$10:$J$211, CQ$5, FALSE)</f>
        <v>2.7891999999999999E-3</v>
      </c>
      <c r="CR103" s="121">
        <f t="shared" si="64"/>
        <v>4.8826655026040907E-3</v>
      </c>
      <c r="CS103" s="137">
        <f>VLOOKUP($CO103,  Obsv_GC!$B$10:$J$211, CS$5, FALSE)</f>
        <v>2.3858E-3</v>
      </c>
      <c r="CT103" s="121">
        <f t="shared" si="65"/>
        <v>8.5559368792153794E-3</v>
      </c>
      <c r="CU103" s="137">
        <f>VLOOKUP($CO103,  Obsv_GC!$B$10:$J$211, CU$5, FALSE)</f>
        <v>4.5916999999999998E-3</v>
      </c>
      <c r="CV103" s="121">
        <f t="shared" si="66"/>
        <v>1.625362331089091E-3</v>
      </c>
      <c r="CW103" s="137">
        <f>VLOOKUP($CO103,  Obsv_GC!$B$10:$J$211, CW$5, FALSE)</f>
        <v>2.0320999999999998E-3</v>
      </c>
      <c r="CX103" s="121">
        <f t="shared" si="67"/>
        <v>6.3826689212856825E-3</v>
      </c>
      <c r="CY103" s="137">
        <f>VLOOKUP($CO103,  Obsv_GC!$B$10:$J$211, CY$5, FALSE)</f>
        <v>2.5184000000000001E-3</v>
      </c>
      <c r="CZ103" s="121">
        <f t="shared" si="68"/>
        <v>8.2073730404759147E-3</v>
      </c>
      <c r="DA103" s="137">
        <f>VLOOKUP($CO103,  Obsv_GC!$B$10:$J$211, DA$5, FALSE)</f>
        <v>2.5184000000000001E-3</v>
      </c>
      <c r="DB103" s="121"/>
      <c r="DC103" s="137"/>
      <c r="DD103" s="121"/>
      <c r="DE103" s="137"/>
      <c r="DF103" s="121"/>
      <c r="DG103" s="137"/>
      <c r="DI103" s="64">
        <f t="shared" si="85"/>
        <v>190</v>
      </c>
      <c r="DJ103" s="119">
        <f t="shared" si="69"/>
        <v>1.9075620605690624E-3</v>
      </c>
      <c r="DK103" s="119">
        <f t="shared" si="70"/>
        <v>2.3431908339685693E-3</v>
      </c>
      <c r="DL103" s="119">
        <f t="shared" si="71"/>
        <v>4.8826655026040907E-3</v>
      </c>
      <c r="DM103" s="119">
        <f t="shared" si="72"/>
        <v>8.5559368792153794E-3</v>
      </c>
      <c r="DN103" s="119">
        <f t="shared" si="73"/>
        <v>1.625362331089091E-3</v>
      </c>
      <c r="DO103" s="119">
        <f t="shared" si="74"/>
        <v>7.926862199369813E-4</v>
      </c>
      <c r="DP103" s="119">
        <f t="shared" si="75"/>
        <v>6.3826689212856825E-3</v>
      </c>
      <c r="DQ103" s="110">
        <f t="shared" si="76"/>
        <v>8.2073730404759147E-3</v>
      </c>
      <c r="DR103" s="110"/>
      <c r="DS103" s="113"/>
      <c r="DT103" s="110"/>
      <c r="DV103" s="62">
        <f>Obsv_GC!B106</f>
        <v>190</v>
      </c>
      <c r="DW103" s="57">
        <f t="shared" si="86"/>
        <v>191</v>
      </c>
      <c r="DX103" s="125">
        <f t="shared" si="77"/>
        <v>144.24</v>
      </c>
      <c r="DY103" s="125">
        <f t="shared" si="78"/>
        <v>177.18</v>
      </c>
      <c r="DZ103" s="125">
        <f t="shared" si="79"/>
        <v>51.9</v>
      </c>
      <c r="EA103" s="125">
        <f t="shared" si="80"/>
        <v>93.289999999999992</v>
      </c>
      <c r="EB103" s="125">
        <f t="shared" si="81"/>
        <v>157.69999999999999</v>
      </c>
      <c r="EC103" s="125">
        <f t="shared" si="82"/>
        <v>76.91</v>
      </c>
      <c r="ED103" s="125">
        <f t="shared" si="83"/>
        <v>92.93</v>
      </c>
      <c r="EE103" s="125">
        <f t="shared" si="87"/>
        <v>134.02000000000001</v>
      </c>
      <c r="EF103" s="125"/>
      <c r="EG103" s="106"/>
      <c r="EH103" s="2"/>
      <c r="EJ103" s="64">
        <f t="shared" si="88"/>
        <v>95</v>
      </c>
      <c r="EK103" s="57">
        <f t="shared" si="89"/>
        <v>95.5</v>
      </c>
      <c r="EL103" s="2"/>
      <c r="EM103" s="2"/>
      <c r="EO103" s="33">
        <v>95</v>
      </c>
      <c r="EP103" s="33">
        <v>200.72</v>
      </c>
      <c r="EQ103" s="33">
        <v>297.37</v>
      </c>
      <c r="ER103" s="33">
        <v>23.66</v>
      </c>
      <c r="ES103" s="33">
        <v>19.77</v>
      </c>
      <c r="ET103" s="33">
        <v>210.93</v>
      </c>
      <c r="EU103" s="33">
        <v>208.02</v>
      </c>
      <c r="EV103" s="33">
        <v>48.96</v>
      </c>
      <c r="EW103" s="33">
        <v>34.36</v>
      </c>
      <c r="EX103" s="33">
        <v>45.77</v>
      </c>
      <c r="EY103" s="33">
        <v>4.79</v>
      </c>
    </row>
    <row r="104" spans="93:155" x14ac:dyDescent="0.45">
      <c r="CO104" s="65">
        <f t="shared" si="84"/>
        <v>192</v>
      </c>
      <c r="CP104" s="121">
        <f t="shared" ref="CP104:CP135" si="90">VLOOKUP($CO104,  $DI$7:$DT$158, CP$5, FALSE)</f>
        <v>2.1306664141589131E-3</v>
      </c>
      <c r="CQ104" s="137">
        <f>VLOOKUP($CO104,  Obsv_GC!$B$10:$J$211, CQ$5, FALSE)</f>
        <v>2.7049999999999999E-3</v>
      </c>
      <c r="CR104" s="121">
        <f t="shared" ref="CR104:CR135" si="91">VLOOKUP($CO104,  $DI$7:$DT$158, CR$5, FALSE)</f>
        <v>3.2560511184032289E-3</v>
      </c>
      <c r="CS104" s="137">
        <f>VLOOKUP($CO104,  Obsv_GC!$B$10:$J$211, CS$5, FALSE)</f>
        <v>2.2277999999999998E-3</v>
      </c>
      <c r="CT104" s="121">
        <f t="shared" ref="CT104:CT135" si="92">VLOOKUP($CO104,  $DI$7:$DT$158, CT$5, FALSE)</f>
        <v>6.9188538768143243E-3</v>
      </c>
      <c r="CU104" s="137">
        <f>VLOOKUP($CO104,  Obsv_GC!$B$10:$J$211, CU$5, FALSE)</f>
        <v>4.1894000000000002E-3</v>
      </c>
      <c r="CV104" s="121">
        <f t="shared" ref="CV104:CV135" si="93">VLOOKUP($CO104,  $DI$7:$DT$158, CV$5, FALSE)</f>
        <v>1.5946484455681938E-3</v>
      </c>
      <c r="CW104" s="137">
        <f>VLOOKUP($CO104,  Obsv_GC!$B$10:$J$211, CW$5, FALSE)</f>
        <v>2.0159000000000002E-3</v>
      </c>
      <c r="CX104" s="121">
        <f t="shared" ref="CX104:CX135" si="94">VLOOKUP($CO104,  $DI$7:$DT$158, CX$5, FALSE)</f>
        <v>6.037195719154325E-3</v>
      </c>
      <c r="CY104" s="137">
        <f>VLOOKUP($CO104,  Obsv_GC!$B$10:$J$211, CY$5, FALSE)</f>
        <v>2.4496000000000001E-3</v>
      </c>
      <c r="CZ104" s="121">
        <f t="shared" ref="CZ104:CZ135" si="95">VLOOKUP($CO104,  $DI$7:$DT$158, CZ$5, FALSE)</f>
        <v>1.0648395942978299E-2</v>
      </c>
      <c r="DA104" s="137">
        <f>VLOOKUP($CO104,  Obsv_GC!$B$10:$J$211, DA$5, FALSE)</f>
        <v>2.4496000000000001E-3</v>
      </c>
      <c r="DB104" s="121"/>
      <c r="DC104" s="137"/>
      <c r="DD104" s="121"/>
      <c r="DE104" s="137"/>
      <c r="DF104" s="121"/>
      <c r="DG104" s="137"/>
      <c r="DI104" s="64">
        <f t="shared" si="85"/>
        <v>192</v>
      </c>
      <c r="DJ104" s="119">
        <f t="shared" ref="DJ104:DJ135" si="96">DX104/DX$4</f>
        <v>2.1306664141589131E-3</v>
      </c>
      <c r="DK104" s="119">
        <f t="shared" ref="DK104:DK135" si="97">DY104/DY$4</f>
        <v>2.21213190426641E-3</v>
      </c>
      <c r="DL104" s="119">
        <f t="shared" ref="DL104:DL135" si="98">DZ104/DZ$4</f>
        <v>3.2560511184032289E-3</v>
      </c>
      <c r="DM104" s="119">
        <f t="shared" ref="DM104:DM135" si="99">EA104/EA$4</f>
        <v>6.9188538768143243E-3</v>
      </c>
      <c r="DN104" s="119">
        <f t="shared" ref="DN104:DN135" si="100">EB104/EB$4</f>
        <v>1.5946484455681938E-3</v>
      </c>
      <c r="DO104" s="119">
        <f t="shared" ref="DO104:DO135" si="101">EC104/EC$4</f>
        <v>9.4790471522044175E-4</v>
      </c>
      <c r="DP104" s="119">
        <f t="shared" ref="DP104:DP135" si="102">ED104/ED$4</f>
        <v>6.037195719154325E-3</v>
      </c>
      <c r="DQ104" s="110">
        <f t="shared" ref="DQ104:DQ135" si="103">EE104/EE$4</f>
        <v>1.0648395942978299E-2</v>
      </c>
      <c r="DR104" s="110"/>
      <c r="DS104" s="113"/>
      <c r="DT104" s="110"/>
      <c r="DV104" s="62">
        <f>Obsv_GC!B107</f>
        <v>192</v>
      </c>
      <c r="DW104" s="57">
        <f t="shared" si="86"/>
        <v>193</v>
      </c>
      <c r="DX104" s="125">
        <f t="shared" ref="DX104:DX135" si="104">SUMIFS(EP:EP,$EO:$EO,"&gt;="&amp;$DV104,$EO:$EO,"&lt;"&amp;$DV105)</f>
        <v>161.11000000000001</v>
      </c>
      <c r="DY104" s="125">
        <f t="shared" ref="DY104:DY135" si="105">SUMIFS(EQ:EQ,$EO:$EO,"&gt;="&amp;$DV104,$EO:$EO,"&lt;"&amp;$DV105)</f>
        <v>167.26999999999998</v>
      </c>
      <c r="DZ104" s="125">
        <f t="shared" ref="DZ104:DZ135" si="106">SUMIFS(ER:ER,$EO:$EO,"&gt;="&amp;$DV104,$EO:$EO,"&lt;"&amp;$DV105)</f>
        <v>34.61</v>
      </c>
      <c r="EA104" s="125">
        <f t="shared" ref="EA104:EA135" si="107">SUMIFS(ES:ES,$EO:$EO,"&gt;="&amp;$DV104,$EO:$EO,"&lt;"&amp;$DV105)</f>
        <v>75.44</v>
      </c>
      <c r="EB104" s="125">
        <f t="shared" ref="EB104:EB135" si="108">SUMIFS(ET:ET,$EO:$EO,"&gt;="&amp;$DV104,$EO:$EO,"&lt;"&amp;$DV105)</f>
        <v>154.72</v>
      </c>
      <c r="EC104" s="125">
        <f t="shared" ref="EC104:EC135" si="109">SUMIFS(EU:EU,$EO:$EO,"&gt;="&amp;$DV104,$EO:$EO,"&lt;"&amp;$DV105)</f>
        <v>91.97</v>
      </c>
      <c r="ED104" s="125">
        <f t="shared" ref="ED104:ED135" si="110">SUMIFS(EV:EV,$EO:$EO,"&gt;="&amp;$DV104,$EO:$EO,"&lt;"&amp;$DV105)</f>
        <v>87.9</v>
      </c>
      <c r="EE104" s="125">
        <f t="shared" si="87"/>
        <v>173.88</v>
      </c>
      <c r="EF104" s="125"/>
      <c r="EG104" s="106"/>
      <c r="EH104" s="2"/>
      <c r="EJ104" s="64">
        <f t="shared" si="88"/>
        <v>96</v>
      </c>
      <c r="EK104" s="57">
        <f t="shared" si="89"/>
        <v>96.5</v>
      </c>
      <c r="EL104" s="2"/>
      <c r="EM104" s="2"/>
      <c r="EO104" s="33">
        <v>96</v>
      </c>
      <c r="EP104" s="33">
        <v>302.99</v>
      </c>
      <c r="EQ104" s="33">
        <v>330.45</v>
      </c>
      <c r="ER104" s="33">
        <v>35.4</v>
      </c>
      <c r="ES104" s="33">
        <v>21.24</v>
      </c>
      <c r="ET104" s="33">
        <v>205.25</v>
      </c>
      <c r="EU104" s="33">
        <v>145.63999999999999</v>
      </c>
      <c r="EV104" s="33">
        <v>42.24</v>
      </c>
      <c r="EW104" s="33">
        <v>11.48</v>
      </c>
      <c r="EX104" s="33">
        <v>44.26</v>
      </c>
      <c r="EY104" s="33">
        <v>3.98</v>
      </c>
    </row>
    <row r="105" spans="93:155" x14ac:dyDescent="0.45">
      <c r="CO105" s="65">
        <f t="shared" si="84"/>
        <v>194</v>
      </c>
      <c r="CP105" s="121">
        <f t="shared" si="90"/>
        <v>1.7175200000423192E-3</v>
      </c>
      <c r="CQ105" s="137">
        <f>VLOOKUP($CO105,  Obsv_GC!$B$10:$J$211, CQ$5, FALSE)</f>
        <v>2.6205E-3</v>
      </c>
      <c r="CR105" s="121">
        <f t="shared" si="91"/>
        <v>3.2626366017400742E-3</v>
      </c>
      <c r="CS105" s="137">
        <f>VLOOKUP($CO105,  Obsv_GC!$B$10:$J$211, CS$5, FALSE)</f>
        <v>2.2022999999999999E-3</v>
      </c>
      <c r="CT105" s="121">
        <f t="shared" si="92"/>
        <v>6.804212209979516E-3</v>
      </c>
      <c r="CU105" s="137">
        <f>VLOOKUP($CO105,  Obsv_GC!$B$10:$J$211, CU$5, FALSE)</f>
        <v>3.7994999999999999E-3</v>
      </c>
      <c r="CV105" s="121">
        <f t="shared" si="93"/>
        <v>1.5970189803567194E-3</v>
      </c>
      <c r="CW105" s="137">
        <f>VLOOKUP($CO105,  Obsv_GC!$B$10:$J$211, CW$5, FALSE)</f>
        <v>1.9995999999999998E-3</v>
      </c>
      <c r="CX105" s="121">
        <f t="shared" si="94"/>
        <v>5.5248239322954933E-3</v>
      </c>
      <c r="CY105" s="137">
        <f>VLOOKUP($CO105,  Obsv_GC!$B$10:$J$211, CY$5, FALSE)</f>
        <v>2.3172000000000002E-3</v>
      </c>
      <c r="CZ105" s="121">
        <f t="shared" si="95"/>
        <v>1.0349545171171686E-2</v>
      </c>
      <c r="DA105" s="137">
        <f>VLOOKUP($CO105,  Obsv_GC!$B$10:$J$211, DA$5, FALSE)</f>
        <v>2.3172000000000002E-3</v>
      </c>
      <c r="DB105" s="121"/>
      <c r="DC105" s="137"/>
      <c r="DD105" s="121"/>
      <c r="DE105" s="137"/>
      <c r="DF105" s="121"/>
      <c r="DG105" s="137"/>
      <c r="DI105" s="64">
        <f t="shared" si="85"/>
        <v>194</v>
      </c>
      <c r="DJ105" s="119">
        <f t="shared" si="96"/>
        <v>1.7175200000423192E-3</v>
      </c>
      <c r="DK105" s="119">
        <f t="shared" si="97"/>
        <v>2.2921426534791311E-3</v>
      </c>
      <c r="DL105" s="119">
        <f t="shared" si="98"/>
        <v>3.2626366017400742E-3</v>
      </c>
      <c r="DM105" s="119">
        <f t="shared" si="99"/>
        <v>6.804212209979516E-3</v>
      </c>
      <c r="DN105" s="119">
        <f t="shared" si="100"/>
        <v>1.5970189803567194E-3</v>
      </c>
      <c r="DO105" s="119">
        <f t="shared" si="101"/>
        <v>7.7640167660710966E-4</v>
      </c>
      <c r="DP105" s="119">
        <f t="shared" si="102"/>
        <v>5.5248239322954933E-3</v>
      </c>
      <c r="DQ105" s="110">
        <f t="shared" si="103"/>
        <v>1.0349545171171686E-2</v>
      </c>
      <c r="DR105" s="110"/>
      <c r="DS105" s="113"/>
      <c r="DT105" s="110"/>
      <c r="DV105" s="62">
        <f>Obsv_GC!B108</f>
        <v>194</v>
      </c>
      <c r="DW105" s="57">
        <f t="shared" si="86"/>
        <v>195</v>
      </c>
      <c r="DX105" s="125">
        <f t="shared" si="104"/>
        <v>129.87</v>
      </c>
      <c r="DY105" s="125">
        <f t="shared" si="105"/>
        <v>173.32</v>
      </c>
      <c r="DZ105" s="125">
        <f t="shared" si="106"/>
        <v>34.68</v>
      </c>
      <c r="EA105" s="125">
        <f t="shared" si="107"/>
        <v>74.19</v>
      </c>
      <c r="EB105" s="125">
        <f t="shared" si="108"/>
        <v>154.94999999999999</v>
      </c>
      <c r="EC105" s="125">
        <f t="shared" si="109"/>
        <v>75.33</v>
      </c>
      <c r="ED105" s="125">
        <f t="shared" si="110"/>
        <v>80.44</v>
      </c>
      <c r="EE105" s="125">
        <f t="shared" si="87"/>
        <v>169</v>
      </c>
      <c r="EF105" s="125"/>
      <c r="EG105" s="106"/>
      <c r="EH105" s="2"/>
      <c r="EJ105" s="64">
        <f t="shared" si="88"/>
        <v>97</v>
      </c>
      <c r="EK105" s="57">
        <f t="shared" si="89"/>
        <v>97.5</v>
      </c>
      <c r="EL105" s="2"/>
      <c r="EM105" s="2"/>
      <c r="EO105" s="33">
        <v>97</v>
      </c>
      <c r="EP105" s="33">
        <v>235.55</v>
      </c>
      <c r="EQ105" s="33">
        <v>306.38</v>
      </c>
      <c r="ER105" s="33">
        <v>27.91</v>
      </c>
      <c r="ES105" s="33">
        <v>15.18</v>
      </c>
      <c r="ET105" s="33">
        <v>178.78</v>
      </c>
      <c r="EU105" s="33">
        <v>159.47999999999999</v>
      </c>
      <c r="EV105" s="33">
        <v>25.33</v>
      </c>
      <c r="EW105" s="33">
        <v>25.64</v>
      </c>
      <c r="EX105" s="33">
        <v>43.4</v>
      </c>
      <c r="EY105" s="33">
        <v>3.75</v>
      </c>
    </row>
    <row r="106" spans="93:155" x14ac:dyDescent="0.45">
      <c r="CO106" s="65">
        <f t="shared" si="84"/>
        <v>196</v>
      </c>
      <c r="CP106" s="121">
        <f t="shared" si="90"/>
        <v>1.9262091938566546E-3</v>
      </c>
      <c r="CQ106" s="137">
        <f>VLOOKUP($CO106,  Obsv_GC!$B$10:$J$211, CQ$5, FALSE)</f>
        <v>2.5363E-3</v>
      </c>
      <c r="CR106" s="121">
        <f t="shared" si="91"/>
        <v>2.9869870849263945E-3</v>
      </c>
      <c r="CS106" s="137">
        <f>VLOOKUP($CO106,  Obsv_GC!$B$10:$J$211, CS$5, FALSE)</f>
        <v>2.2315E-3</v>
      </c>
      <c r="CT106" s="121">
        <f t="shared" si="92"/>
        <v>8.6999268127598995E-3</v>
      </c>
      <c r="CU106" s="137">
        <f>VLOOKUP($CO106,  Obsv_GC!$B$10:$J$211, CU$5, FALSE)</f>
        <v>3.4206000000000002E-3</v>
      </c>
      <c r="CV106" s="121">
        <f t="shared" si="93"/>
        <v>1.6077379202700528E-3</v>
      </c>
      <c r="CW106" s="137">
        <f>VLOOKUP($CO106,  Obsv_GC!$B$10:$J$211, CW$5, FALSE)</f>
        <v>1.983E-3</v>
      </c>
      <c r="CX106" s="121">
        <f t="shared" si="94"/>
        <v>4.9348408694111284E-3</v>
      </c>
      <c r="CY106" s="137">
        <f>VLOOKUP($CO106,  Obsv_GC!$B$10:$J$211, CY$5, FALSE)</f>
        <v>2.3054999999999998E-3</v>
      </c>
      <c r="CZ106" s="121">
        <f t="shared" si="95"/>
        <v>1.0606140403522037E-2</v>
      </c>
      <c r="DA106" s="137">
        <f>VLOOKUP($CO106,  Obsv_GC!$B$10:$J$211, DA$5, FALSE)</f>
        <v>2.3054999999999998E-3</v>
      </c>
      <c r="DB106" s="121"/>
      <c r="DC106" s="137"/>
      <c r="DD106" s="121"/>
      <c r="DE106" s="137"/>
      <c r="DF106" s="121"/>
      <c r="DG106" s="137"/>
      <c r="DI106" s="64">
        <f t="shared" si="85"/>
        <v>196</v>
      </c>
      <c r="DJ106" s="119">
        <f t="shared" si="96"/>
        <v>1.9262091938566546E-3</v>
      </c>
      <c r="DK106" s="119">
        <f t="shared" si="97"/>
        <v>2.3668634358017544E-3</v>
      </c>
      <c r="DL106" s="119">
        <f t="shared" si="98"/>
        <v>2.9869870849263945E-3</v>
      </c>
      <c r="DM106" s="119">
        <f t="shared" si="99"/>
        <v>8.6999268127598995E-3</v>
      </c>
      <c r="DN106" s="119">
        <f t="shared" si="100"/>
        <v>1.6077379202700528E-3</v>
      </c>
      <c r="DO106" s="119">
        <f t="shared" si="101"/>
        <v>1.0369543698850565E-3</v>
      </c>
      <c r="DP106" s="119">
        <f t="shared" si="102"/>
        <v>4.9348408694111284E-3</v>
      </c>
      <c r="DQ106" s="110">
        <f t="shared" si="103"/>
        <v>1.0606140403522037E-2</v>
      </c>
      <c r="DR106" s="110"/>
      <c r="DS106" s="113"/>
      <c r="DT106" s="110"/>
      <c r="DV106" s="62">
        <f>Obsv_GC!B109</f>
        <v>196</v>
      </c>
      <c r="DW106" s="57">
        <f t="shared" si="86"/>
        <v>197</v>
      </c>
      <c r="DX106" s="125">
        <f t="shared" si="104"/>
        <v>145.64999999999998</v>
      </c>
      <c r="DY106" s="125">
        <f t="shared" si="105"/>
        <v>178.97</v>
      </c>
      <c r="DZ106" s="125">
        <f t="shared" si="106"/>
        <v>31.75</v>
      </c>
      <c r="EA106" s="125">
        <f t="shared" si="107"/>
        <v>94.86</v>
      </c>
      <c r="EB106" s="125">
        <f t="shared" si="108"/>
        <v>155.99</v>
      </c>
      <c r="EC106" s="125">
        <f t="shared" si="109"/>
        <v>100.61</v>
      </c>
      <c r="ED106" s="125">
        <f t="shared" si="110"/>
        <v>71.849999999999994</v>
      </c>
      <c r="EE106" s="125">
        <f t="shared" si="87"/>
        <v>173.19</v>
      </c>
      <c r="EF106" s="125"/>
      <c r="EG106" s="106"/>
      <c r="EH106" s="2"/>
      <c r="EJ106" s="64">
        <f t="shared" si="88"/>
        <v>98</v>
      </c>
      <c r="EK106" s="57">
        <f t="shared" si="89"/>
        <v>98.5</v>
      </c>
      <c r="EL106" s="2"/>
      <c r="EM106" s="2"/>
      <c r="EO106" s="33">
        <v>98</v>
      </c>
      <c r="EP106" s="33">
        <v>234.56</v>
      </c>
      <c r="EQ106" s="33">
        <v>328.42</v>
      </c>
      <c r="ER106" s="33">
        <v>41.94</v>
      </c>
      <c r="ES106" s="33">
        <v>22.23</v>
      </c>
      <c r="ET106" s="33">
        <v>290.93</v>
      </c>
      <c r="EU106" s="33">
        <v>224.05</v>
      </c>
      <c r="EV106" s="33">
        <v>27.26</v>
      </c>
      <c r="EW106" s="33">
        <v>13.46</v>
      </c>
      <c r="EX106" s="33">
        <v>40.39</v>
      </c>
      <c r="EY106" s="33">
        <v>3.71</v>
      </c>
    </row>
    <row r="107" spans="93:155" x14ac:dyDescent="0.45">
      <c r="CO107" s="65">
        <f t="shared" si="84"/>
        <v>198</v>
      </c>
      <c r="CP107" s="121">
        <f t="shared" si="90"/>
        <v>1.7087915546736589E-3</v>
      </c>
      <c r="CQ107" s="137">
        <f>VLOOKUP($CO107,  Obsv_GC!$B$10:$J$211, CQ$5, FALSE)</f>
        <v>2.4518999999999999E-3</v>
      </c>
      <c r="CR107" s="121">
        <f t="shared" si="91"/>
        <v>3.364241201794264E-3</v>
      </c>
      <c r="CS107" s="137">
        <f>VLOOKUP($CO107,  Obsv_GC!$B$10:$J$211, CS$5, FALSE)</f>
        <v>2.2796000000000001E-3</v>
      </c>
      <c r="CT107" s="121">
        <f t="shared" si="92"/>
        <v>6.5052267428743378E-3</v>
      </c>
      <c r="CU107" s="137">
        <f>VLOOKUP($CO107,  Obsv_GC!$B$10:$J$211, CU$5, FALSE)</f>
        <v>3.0663000000000001E-3</v>
      </c>
      <c r="CV107" s="121">
        <f t="shared" si="93"/>
        <v>1.7652238836121028E-3</v>
      </c>
      <c r="CW107" s="137">
        <f>VLOOKUP($CO107,  Obsv_GC!$B$10:$J$211, CW$5, FALSE)</f>
        <v>1.9666000000000002E-3</v>
      </c>
      <c r="CX107" s="121">
        <f t="shared" si="94"/>
        <v>6.7150924398375247E-3</v>
      </c>
      <c r="CY107" s="137">
        <f>VLOOKUP($CO107,  Obsv_GC!$B$10:$J$211, CY$5, FALSE)</f>
        <v>2.3486000000000002E-3</v>
      </c>
      <c r="CZ107" s="121">
        <f t="shared" si="95"/>
        <v>1.1579242609261197E-2</v>
      </c>
      <c r="DA107" s="137">
        <f>VLOOKUP($CO107,  Obsv_GC!$B$10:$J$211, DA$5, FALSE)</f>
        <v>2.3486000000000002E-3</v>
      </c>
      <c r="DB107" s="121"/>
      <c r="DC107" s="137"/>
      <c r="DD107" s="121"/>
      <c r="DE107" s="137"/>
      <c r="DF107" s="121"/>
      <c r="DG107" s="137"/>
      <c r="DI107" s="64">
        <f t="shared" si="85"/>
        <v>198</v>
      </c>
      <c r="DJ107" s="119">
        <f t="shared" si="96"/>
        <v>1.7087915546736589E-3</v>
      </c>
      <c r="DK107" s="119">
        <f t="shared" si="97"/>
        <v>2.5828263340899743E-3</v>
      </c>
      <c r="DL107" s="119">
        <f t="shared" si="98"/>
        <v>3.364241201794264E-3</v>
      </c>
      <c r="DM107" s="119">
        <f t="shared" si="99"/>
        <v>6.5052267428743378E-3</v>
      </c>
      <c r="DN107" s="119">
        <f t="shared" si="100"/>
        <v>1.7652238836121028E-3</v>
      </c>
      <c r="DO107" s="119">
        <f t="shared" si="101"/>
        <v>9.3110483824089063E-4</v>
      </c>
      <c r="DP107" s="119">
        <f t="shared" si="102"/>
        <v>6.7150924398375247E-3</v>
      </c>
      <c r="DQ107" s="110">
        <f t="shared" si="103"/>
        <v>1.1579242609261197E-2</v>
      </c>
      <c r="DR107" s="110"/>
      <c r="DS107" s="113"/>
      <c r="DT107" s="110"/>
      <c r="DV107" s="62">
        <f>Obsv_GC!B110</f>
        <v>198</v>
      </c>
      <c r="DW107" s="57">
        <f t="shared" si="86"/>
        <v>199</v>
      </c>
      <c r="DX107" s="125">
        <f t="shared" si="104"/>
        <v>129.21</v>
      </c>
      <c r="DY107" s="125">
        <f t="shared" si="105"/>
        <v>195.3</v>
      </c>
      <c r="DZ107" s="125">
        <f t="shared" si="106"/>
        <v>35.760000000000005</v>
      </c>
      <c r="EA107" s="125">
        <f t="shared" si="107"/>
        <v>70.930000000000007</v>
      </c>
      <c r="EB107" s="125">
        <f t="shared" si="108"/>
        <v>171.26999999999998</v>
      </c>
      <c r="EC107" s="125">
        <f t="shared" si="109"/>
        <v>90.34</v>
      </c>
      <c r="ED107" s="125">
        <f t="shared" si="110"/>
        <v>97.77000000000001</v>
      </c>
      <c r="EE107" s="125">
        <f t="shared" si="87"/>
        <v>189.07999999999998</v>
      </c>
      <c r="EF107" s="125"/>
      <c r="EG107" s="106"/>
      <c r="EH107" s="2"/>
      <c r="EJ107" s="64">
        <f t="shared" si="88"/>
        <v>99</v>
      </c>
      <c r="EK107" s="57">
        <f t="shared" si="89"/>
        <v>99.5</v>
      </c>
      <c r="EL107" s="2"/>
      <c r="EM107" s="2"/>
      <c r="EO107" s="33">
        <v>99</v>
      </c>
      <c r="EP107" s="33">
        <v>276.5</v>
      </c>
      <c r="EQ107" s="33">
        <v>281.12</v>
      </c>
      <c r="ER107" s="33">
        <v>31.22</v>
      </c>
      <c r="ES107" s="33">
        <v>13.85</v>
      </c>
      <c r="ET107" s="33">
        <v>260.97000000000003</v>
      </c>
      <c r="EU107" s="33">
        <v>186.22</v>
      </c>
      <c r="EV107" s="33">
        <v>32.99</v>
      </c>
      <c r="EW107" s="33">
        <v>30.51</v>
      </c>
      <c r="EX107" s="33">
        <v>42.89</v>
      </c>
      <c r="EY107" s="33">
        <v>3.88</v>
      </c>
    </row>
    <row r="108" spans="93:155" x14ac:dyDescent="0.45">
      <c r="CO108" s="65">
        <f t="shared" si="84"/>
        <v>200</v>
      </c>
      <c r="CP108" s="121">
        <f t="shared" si="90"/>
        <v>1.4954736398304878E-3</v>
      </c>
      <c r="CQ108" s="137">
        <f>VLOOKUP($CO108,  Obsv_GC!$B$10:$J$211, CQ$5, FALSE)</f>
        <v>2.3678000000000002E-3</v>
      </c>
      <c r="CR108" s="121">
        <f t="shared" si="91"/>
        <v>2.6210223680645465E-3</v>
      </c>
      <c r="CS108" s="137">
        <f>VLOOKUP($CO108,  Obsv_GC!$B$10:$J$211, CS$5, FALSE)</f>
        <v>2.3449999999999999E-3</v>
      </c>
      <c r="CT108" s="121">
        <f t="shared" si="92"/>
        <v>9.9573166146040715E-3</v>
      </c>
      <c r="CU108" s="137">
        <f>VLOOKUP($CO108,  Obsv_GC!$B$10:$J$211, CU$5, FALSE)</f>
        <v>2.7629999999999998E-3</v>
      </c>
      <c r="CV108" s="121">
        <f t="shared" si="93"/>
        <v>1.6167047257744759E-3</v>
      </c>
      <c r="CW108" s="137">
        <f>VLOOKUP($CO108,  Obsv_GC!$B$10:$J$211, CW$5, FALSE)</f>
        <v>1.9503999999999999E-3</v>
      </c>
      <c r="CX108" s="121">
        <f t="shared" si="94"/>
        <v>4.9630007129248185E-3</v>
      </c>
      <c r="CY108" s="137">
        <f>VLOOKUP($CO108,  Obsv_GC!$B$10:$J$211, CY$5, FALSE)</f>
        <v>2.4085999999999999E-3</v>
      </c>
      <c r="CZ108" s="121">
        <f t="shared" si="95"/>
        <v>1.2506414880808768E-2</v>
      </c>
      <c r="DA108" s="137">
        <f>VLOOKUP($CO108,  Obsv_GC!$B$10:$J$211, DA$5, FALSE)</f>
        <v>2.4085999999999999E-3</v>
      </c>
      <c r="DB108" s="121"/>
      <c r="DC108" s="137"/>
      <c r="DD108" s="121"/>
      <c r="DE108" s="137"/>
      <c r="DF108" s="121"/>
      <c r="DG108" s="137"/>
      <c r="DI108" s="64">
        <f t="shared" si="85"/>
        <v>200</v>
      </c>
      <c r="DJ108" s="119">
        <f t="shared" si="96"/>
        <v>1.4954736398304878E-3</v>
      </c>
      <c r="DK108" s="119">
        <f t="shared" si="97"/>
        <v>2.0501266682571824E-3</v>
      </c>
      <c r="DL108" s="119">
        <f t="shared" si="98"/>
        <v>2.6210223680645465E-3</v>
      </c>
      <c r="DM108" s="119">
        <f t="shared" si="99"/>
        <v>9.9573166146040715E-3</v>
      </c>
      <c r="DN108" s="119">
        <f t="shared" si="100"/>
        <v>1.6167047257744759E-3</v>
      </c>
      <c r="DO108" s="119">
        <f t="shared" si="101"/>
        <v>1.0326255672277488E-3</v>
      </c>
      <c r="DP108" s="119">
        <f t="shared" si="102"/>
        <v>4.9630007129248185E-3</v>
      </c>
      <c r="DQ108" s="110">
        <f t="shared" si="103"/>
        <v>1.2506414880808768E-2</v>
      </c>
      <c r="DR108" s="110"/>
      <c r="DS108" s="113"/>
      <c r="DT108" s="110"/>
      <c r="DV108" s="62">
        <f>Obsv_GC!B111</f>
        <v>200</v>
      </c>
      <c r="DW108" s="57">
        <f t="shared" si="86"/>
        <v>201</v>
      </c>
      <c r="DX108" s="125">
        <f t="shared" si="104"/>
        <v>113.08</v>
      </c>
      <c r="DY108" s="125">
        <f t="shared" si="105"/>
        <v>155.01999999999998</v>
      </c>
      <c r="DZ108" s="125">
        <f t="shared" si="106"/>
        <v>27.86</v>
      </c>
      <c r="EA108" s="125">
        <f t="shared" si="107"/>
        <v>108.57</v>
      </c>
      <c r="EB108" s="125">
        <f t="shared" si="108"/>
        <v>156.86000000000001</v>
      </c>
      <c r="EC108" s="125">
        <f t="shared" si="109"/>
        <v>100.19</v>
      </c>
      <c r="ED108" s="125">
        <f t="shared" si="110"/>
        <v>72.260000000000005</v>
      </c>
      <c r="EE108" s="125">
        <f t="shared" si="87"/>
        <v>204.22</v>
      </c>
      <c r="EF108" s="125"/>
      <c r="EG108" s="106"/>
      <c r="EH108" s="2"/>
      <c r="EJ108" s="64">
        <f t="shared" si="88"/>
        <v>100</v>
      </c>
      <c r="EK108" s="57">
        <f t="shared" si="89"/>
        <v>100.5</v>
      </c>
      <c r="EL108" s="2"/>
      <c r="EM108" s="2"/>
      <c r="EO108" s="33">
        <v>100</v>
      </c>
      <c r="EP108" s="33">
        <v>227.5</v>
      </c>
      <c r="EQ108" s="33">
        <v>274.41000000000003</v>
      </c>
      <c r="ER108" s="33">
        <v>23.05</v>
      </c>
      <c r="ES108" s="33">
        <v>14.46</v>
      </c>
      <c r="ET108" s="33">
        <v>244.39</v>
      </c>
      <c r="EU108" s="33">
        <v>249.01</v>
      </c>
      <c r="EV108" s="33">
        <v>31.35</v>
      </c>
      <c r="EW108" s="33">
        <v>19.77</v>
      </c>
      <c r="EX108" s="33">
        <v>40.57</v>
      </c>
      <c r="EY108" s="33">
        <v>3.49</v>
      </c>
    </row>
    <row r="109" spans="93:155" x14ac:dyDescent="0.45">
      <c r="CO109" s="65">
        <f t="shared" si="84"/>
        <v>202</v>
      </c>
      <c r="CP109" s="121">
        <f t="shared" si="90"/>
        <v>1.6343352706955402E-3</v>
      </c>
      <c r="CQ109" s="137">
        <f>VLOOKUP($CO109,  Obsv_GC!$B$10:$J$211, CQ$5, FALSE)</f>
        <v>2.3162E-3</v>
      </c>
      <c r="CR109" s="121">
        <f t="shared" si="91"/>
        <v>2.9550004515760011E-3</v>
      </c>
      <c r="CS109" s="137">
        <f>VLOOKUP($CO109,  Obsv_GC!$B$10:$J$211, CS$5, FALSE)</f>
        <v>2.4280999999999999E-3</v>
      </c>
      <c r="CT109" s="121">
        <f t="shared" si="92"/>
        <v>9.4382191471760607E-3</v>
      </c>
      <c r="CU109" s="137">
        <f>VLOOKUP($CO109,  Obsv_GC!$B$10:$J$211, CU$5, FALSE)</f>
        <v>2.4835999999999999E-3</v>
      </c>
      <c r="CV109" s="121">
        <f t="shared" si="93"/>
        <v>1.5770240347491554E-3</v>
      </c>
      <c r="CW109" s="137">
        <f>VLOOKUP($CO109,  Obsv_GC!$B$10:$J$211, CW$5, FALSE)</f>
        <v>1.934E-3</v>
      </c>
      <c r="CX109" s="121">
        <f t="shared" si="94"/>
        <v>4.5351084566070546E-3</v>
      </c>
      <c r="CY109" s="137">
        <f>VLOOKUP($CO109,  Obsv_GC!$B$10:$J$211, CY$5, FALSE)</f>
        <v>2.4773E-3</v>
      </c>
      <c r="CZ109" s="121">
        <f t="shared" si="95"/>
        <v>1.2115704240618972E-2</v>
      </c>
      <c r="DA109" s="137">
        <f>VLOOKUP($CO109,  Obsv_GC!$B$10:$J$211, DA$5, FALSE)</f>
        <v>2.4773E-3</v>
      </c>
      <c r="DB109" s="121"/>
      <c r="DC109" s="137"/>
      <c r="DD109" s="121"/>
      <c r="DE109" s="137"/>
      <c r="DF109" s="121"/>
      <c r="DG109" s="137"/>
      <c r="DI109" s="64">
        <f t="shared" si="85"/>
        <v>202</v>
      </c>
      <c r="DJ109" s="119">
        <f t="shared" si="96"/>
        <v>1.6343352706955402E-3</v>
      </c>
      <c r="DK109" s="119">
        <f t="shared" si="97"/>
        <v>2.1080518057037469E-3</v>
      </c>
      <c r="DL109" s="119">
        <f t="shared" si="98"/>
        <v>2.9550004515760011E-3</v>
      </c>
      <c r="DM109" s="119">
        <f t="shared" si="99"/>
        <v>9.4382191471760607E-3</v>
      </c>
      <c r="DN109" s="119">
        <f t="shared" si="100"/>
        <v>1.5770240347491554E-3</v>
      </c>
      <c r="DO109" s="119">
        <f t="shared" si="101"/>
        <v>1.0811699970275561E-3</v>
      </c>
      <c r="DP109" s="119">
        <f t="shared" si="102"/>
        <v>4.5351084566070546E-3</v>
      </c>
      <c r="DQ109" s="110">
        <f t="shared" si="103"/>
        <v>1.2115704240618972E-2</v>
      </c>
      <c r="DR109" s="110"/>
      <c r="DS109" s="113"/>
      <c r="DT109" s="110"/>
      <c r="DV109" s="62">
        <f>Obsv_GC!B112</f>
        <v>202</v>
      </c>
      <c r="DW109" s="57">
        <f t="shared" si="86"/>
        <v>203</v>
      </c>
      <c r="DX109" s="125">
        <f t="shared" si="104"/>
        <v>123.58</v>
      </c>
      <c r="DY109" s="125">
        <f t="shared" si="105"/>
        <v>159.39999999999998</v>
      </c>
      <c r="DZ109" s="125">
        <f t="shared" si="106"/>
        <v>31.409999999999997</v>
      </c>
      <c r="EA109" s="125">
        <f t="shared" si="107"/>
        <v>102.91</v>
      </c>
      <c r="EB109" s="125">
        <f t="shared" si="108"/>
        <v>153.01</v>
      </c>
      <c r="EC109" s="125">
        <f t="shared" si="109"/>
        <v>104.9</v>
      </c>
      <c r="ED109" s="125">
        <f t="shared" si="110"/>
        <v>66.03</v>
      </c>
      <c r="EE109" s="125">
        <f t="shared" si="87"/>
        <v>197.84</v>
      </c>
      <c r="EF109" s="125"/>
      <c r="EG109" s="106"/>
      <c r="EH109" s="2"/>
      <c r="EJ109" s="64">
        <f t="shared" si="88"/>
        <v>101</v>
      </c>
      <c r="EK109" s="57">
        <f t="shared" si="89"/>
        <v>101.5</v>
      </c>
      <c r="EL109" s="2"/>
      <c r="EM109" s="2"/>
      <c r="EO109" s="33">
        <v>101</v>
      </c>
      <c r="EP109" s="33">
        <v>238.58</v>
      </c>
      <c r="EQ109" s="33">
        <v>266.77999999999997</v>
      </c>
      <c r="ER109" s="33">
        <v>31.83</v>
      </c>
      <c r="ES109" s="33">
        <v>14.71</v>
      </c>
      <c r="ET109" s="33">
        <v>245.93</v>
      </c>
      <c r="EU109" s="33">
        <v>157.82</v>
      </c>
      <c r="EV109" s="33">
        <v>37.67</v>
      </c>
      <c r="EW109" s="33">
        <v>16.59</v>
      </c>
      <c r="EX109" s="33">
        <v>38.409999999999997</v>
      </c>
      <c r="EY109" s="33">
        <v>3.28</v>
      </c>
    </row>
    <row r="110" spans="93:155" x14ac:dyDescent="0.45">
      <c r="CO110" s="65">
        <f t="shared" si="84"/>
        <v>204</v>
      </c>
      <c r="CP110" s="121">
        <f t="shared" si="90"/>
        <v>1.2976288781408514E-3</v>
      </c>
      <c r="CQ110" s="137">
        <f>VLOOKUP($CO110,  Obsv_GC!$B$10:$J$211, CQ$5, FALSE)</f>
        <v>2.2647000000000001E-3</v>
      </c>
      <c r="CR110" s="121">
        <f t="shared" si="91"/>
        <v>2.1788542011620567E-3</v>
      </c>
      <c r="CS110" s="137">
        <f>VLOOKUP($CO110,  Obsv_GC!$B$10:$J$211, CS$5, FALSE)</f>
        <v>2.5580999999999998E-3</v>
      </c>
      <c r="CT110" s="121">
        <f t="shared" si="92"/>
        <v>9.2382840802161578E-3</v>
      </c>
      <c r="CU110" s="137">
        <f>VLOOKUP($CO110,  Obsv_GC!$B$10:$J$211, CU$5, FALSE)</f>
        <v>2.2404E-3</v>
      </c>
      <c r="CV110" s="121">
        <f t="shared" si="93"/>
        <v>1.5743442997708222E-3</v>
      </c>
      <c r="CW110" s="137">
        <f>VLOOKUP($CO110,  Obsv_GC!$B$10:$J$211, CW$5, FALSE)</f>
        <v>1.9176E-3</v>
      </c>
      <c r="CX110" s="121">
        <f t="shared" si="94"/>
        <v>3.5419588536608482E-3</v>
      </c>
      <c r="CY110" s="137">
        <f>VLOOKUP($CO110,  Obsv_GC!$B$10:$J$211, CY$5, FALSE)</f>
        <v>2.5807E-3</v>
      </c>
      <c r="CZ110" s="121">
        <f t="shared" si="95"/>
        <v>1.0167662631772989E-2</v>
      </c>
      <c r="DA110" s="137">
        <f>VLOOKUP($CO110,  Obsv_GC!$B$10:$J$211, DA$5, FALSE)</f>
        <v>2.5807E-3</v>
      </c>
      <c r="DB110" s="121"/>
      <c r="DC110" s="137"/>
      <c r="DD110" s="121"/>
      <c r="DE110" s="137"/>
      <c r="DF110" s="121"/>
      <c r="DG110" s="137"/>
      <c r="DI110" s="64">
        <f t="shared" si="85"/>
        <v>204</v>
      </c>
      <c r="DJ110" s="119">
        <f t="shared" si="96"/>
        <v>1.2976288781408514E-3</v>
      </c>
      <c r="DK110" s="119">
        <f t="shared" si="97"/>
        <v>2.5103537876956417E-3</v>
      </c>
      <c r="DL110" s="119">
        <f t="shared" si="98"/>
        <v>2.1788542011620567E-3</v>
      </c>
      <c r="DM110" s="119">
        <f t="shared" si="99"/>
        <v>9.2382840802161578E-3</v>
      </c>
      <c r="DN110" s="119">
        <f t="shared" si="100"/>
        <v>1.5743442997708222E-3</v>
      </c>
      <c r="DO110" s="119">
        <f t="shared" si="101"/>
        <v>1.0752951934212102E-3</v>
      </c>
      <c r="DP110" s="119">
        <f t="shared" si="102"/>
        <v>3.5419588536608482E-3</v>
      </c>
      <c r="DQ110" s="110">
        <f t="shared" si="103"/>
        <v>1.0167662631772989E-2</v>
      </c>
      <c r="DR110" s="110"/>
      <c r="DS110" s="113"/>
      <c r="DT110" s="110"/>
      <c r="DV110" s="62">
        <f>Obsv_GC!B113</f>
        <v>204</v>
      </c>
      <c r="DW110" s="57">
        <f t="shared" si="86"/>
        <v>205</v>
      </c>
      <c r="DX110" s="125">
        <f t="shared" si="104"/>
        <v>98.12</v>
      </c>
      <c r="DY110" s="125">
        <f t="shared" si="105"/>
        <v>189.82</v>
      </c>
      <c r="DZ110" s="125">
        <f t="shared" si="106"/>
        <v>23.16</v>
      </c>
      <c r="EA110" s="125">
        <f t="shared" si="107"/>
        <v>100.73</v>
      </c>
      <c r="EB110" s="125">
        <f t="shared" si="108"/>
        <v>152.75</v>
      </c>
      <c r="EC110" s="125">
        <f t="shared" si="109"/>
        <v>104.33000000000001</v>
      </c>
      <c r="ED110" s="125">
        <f t="shared" si="110"/>
        <v>51.57</v>
      </c>
      <c r="EE110" s="125">
        <f t="shared" si="87"/>
        <v>166.03</v>
      </c>
      <c r="EF110" s="125"/>
      <c r="EG110" s="106"/>
      <c r="EH110" s="2"/>
      <c r="EJ110" s="64">
        <f t="shared" si="88"/>
        <v>102</v>
      </c>
      <c r="EK110" s="57">
        <f t="shared" si="89"/>
        <v>102.5</v>
      </c>
      <c r="EL110" s="2"/>
      <c r="EM110" s="2"/>
      <c r="EO110" s="33">
        <v>102</v>
      </c>
      <c r="EP110" s="33">
        <v>298</v>
      </c>
      <c r="EQ110" s="33">
        <v>312.05</v>
      </c>
      <c r="ER110" s="33">
        <v>23.68</v>
      </c>
      <c r="ES110" s="33">
        <v>15.22</v>
      </c>
      <c r="ET110" s="33">
        <v>198.29</v>
      </c>
      <c r="EU110" s="33">
        <v>161.26</v>
      </c>
      <c r="EV110" s="33">
        <v>28.52</v>
      </c>
      <c r="EW110" s="33">
        <v>46.16</v>
      </c>
      <c r="EX110" s="33">
        <v>40.79</v>
      </c>
      <c r="EY110" s="33">
        <v>3.3</v>
      </c>
    </row>
    <row r="111" spans="93:155" x14ac:dyDescent="0.45">
      <c r="CO111" s="65">
        <f t="shared" si="84"/>
        <v>206</v>
      </c>
      <c r="CP111" s="121">
        <f t="shared" si="90"/>
        <v>1.6392284900688802E-3</v>
      </c>
      <c r="CQ111" s="137">
        <f>VLOOKUP($CO111,  Obsv_GC!$B$10:$J$211, CQ$5, FALSE)</f>
        <v>2.2133000000000001E-3</v>
      </c>
      <c r="CR111" s="121">
        <f t="shared" si="91"/>
        <v>2.1732095011590463E-3</v>
      </c>
      <c r="CS111" s="137">
        <f>VLOOKUP($CO111,  Obsv_GC!$B$10:$J$211, CS$5, FALSE)</f>
        <v>2.6990999999999999E-3</v>
      </c>
      <c r="CT111" s="121">
        <f t="shared" si="92"/>
        <v>9.9884991479831393E-3</v>
      </c>
      <c r="CU111" s="137">
        <f>VLOOKUP($CO111,  Obsv_GC!$B$10:$J$211, CU$5, FALSE)</f>
        <v>2.0449000000000001E-3</v>
      </c>
      <c r="CV111" s="121">
        <f t="shared" si="93"/>
        <v>1.5472377497976813E-3</v>
      </c>
      <c r="CW111" s="137">
        <f>VLOOKUP($CO111,  Obsv_GC!$B$10:$J$211, CW$5, FALSE)</f>
        <v>1.9011E-3</v>
      </c>
      <c r="CX111" s="121">
        <f t="shared" si="94"/>
        <v>3.7225939474193905E-3</v>
      </c>
      <c r="CY111" s="137">
        <f>VLOOKUP($CO111,  Obsv_GC!$B$10:$J$211, CY$5, FALSE)</f>
        <v>2.7384000000000002E-3</v>
      </c>
      <c r="CZ111" s="121">
        <f t="shared" si="95"/>
        <v>1.0676566302615808E-2</v>
      </c>
      <c r="DA111" s="137">
        <f>VLOOKUP($CO111,  Obsv_GC!$B$10:$J$211, DA$5, FALSE)</f>
        <v>2.7384000000000002E-3</v>
      </c>
      <c r="DB111" s="121"/>
      <c r="DC111" s="137"/>
      <c r="DD111" s="121"/>
      <c r="DE111" s="137"/>
      <c r="DF111" s="121"/>
      <c r="DG111" s="137"/>
      <c r="DI111" s="64">
        <f t="shared" si="85"/>
        <v>206</v>
      </c>
      <c r="DJ111" s="119">
        <f t="shared" si="96"/>
        <v>1.6392284900688802E-3</v>
      </c>
      <c r="DK111" s="119">
        <f t="shared" si="97"/>
        <v>2.1556615077146226E-3</v>
      </c>
      <c r="DL111" s="119">
        <f t="shared" si="98"/>
        <v>2.1732095011590463E-3</v>
      </c>
      <c r="DM111" s="119">
        <f t="shared" si="99"/>
        <v>9.9884991479831393E-3</v>
      </c>
      <c r="DN111" s="119">
        <f t="shared" si="100"/>
        <v>1.5472377497976813E-3</v>
      </c>
      <c r="DO111" s="119">
        <f t="shared" si="101"/>
        <v>1.1736208537800556E-3</v>
      </c>
      <c r="DP111" s="119">
        <f t="shared" si="102"/>
        <v>3.7225939474193905E-3</v>
      </c>
      <c r="DQ111" s="110">
        <f t="shared" si="103"/>
        <v>1.0676566302615808E-2</v>
      </c>
      <c r="DR111" s="110"/>
      <c r="DS111" s="113"/>
      <c r="DT111" s="110"/>
      <c r="DV111" s="62">
        <f>Obsv_GC!B114</f>
        <v>206</v>
      </c>
      <c r="DW111" s="57">
        <f t="shared" si="86"/>
        <v>207</v>
      </c>
      <c r="DX111" s="125">
        <f t="shared" si="104"/>
        <v>123.95</v>
      </c>
      <c r="DY111" s="125">
        <f t="shared" si="105"/>
        <v>163</v>
      </c>
      <c r="DZ111" s="125">
        <f t="shared" si="106"/>
        <v>23.1</v>
      </c>
      <c r="EA111" s="125">
        <f t="shared" si="107"/>
        <v>108.91</v>
      </c>
      <c r="EB111" s="125">
        <f t="shared" si="108"/>
        <v>150.12</v>
      </c>
      <c r="EC111" s="125">
        <f t="shared" si="109"/>
        <v>113.87</v>
      </c>
      <c r="ED111" s="125">
        <f t="shared" si="110"/>
        <v>54.2</v>
      </c>
      <c r="EE111" s="125">
        <f t="shared" si="87"/>
        <v>174.33999999999997</v>
      </c>
      <c r="EF111" s="125"/>
      <c r="EG111" s="106"/>
      <c r="EH111" s="2"/>
      <c r="EJ111" s="64">
        <f t="shared" si="88"/>
        <v>103</v>
      </c>
      <c r="EK111" s="57">
        <f t="shared" si="89"/>
        <v>103.5</v>
      </c>
      <c r="EL111" s="2"/>
      <c r="EM111" s="2"/>
      <c r="EO111" s="33">
        <v>103</v>
      </c>
      <c r="EP111" s="33">
        <v>251.51</v>
      </c>
      <c r="EQ111" s="33">
        <v>325.11</v>
      </c>
      <c r="ER111" s="33">
        <v>22.92</v>
      </c>
      <c r="ES111" s="33">
        <v>26.65</v>
      </c>
      <c r="ET111" s="33">
        <v>168.87</v>
      </c>
      <c r="EU111" s="33">
        <v>140.44999999999999</v>
      </c>
      <c r="EV111" s="33">
        <v>43.98</v>
      </c>
      <c r="EW111" s="33">
        <v>13.18</v>
      </c>
      <c r="EX111" s="33">
        <v>42.71</v>
      </c>
      <c r="EY111" s="33">
        <v>3.27</v>
      </c>
    </row>
    <row r="112" spans="93:155" x14ac:dyDescent="0.45">
      <c r="CO112" s="65">
        <f t="shared" si="84"/>
        <v>208</v>
      </c>
      <c r="CP112" s="121">
        <f t="shared" si="90"/>
        <v>1.5723104089091502E-3</v>
      </c>
      <c r="CQ112" s="137">
        <f>VLOOKUP($CO112,  Obsv_GC!$B$10:$J$211, CQ$5, FALSE)</f>
        <v>2.1618000000000002E-3</v>
      </c>
      <c r="CR112" s="121">
        <f t="shared" si="91"/>
        <v>2.2117816178462845E-3</v>
      </c>
      <c r="CS112" s="137">
        <f>VLOOKUP($CO112,  Obsv_GC!$B$10:$J$211, CS$5, FALSE)</f>
        <v>2.8422999999999999E-3</v>
      </c>
      <c r="CT112" s="121">
        <f t="shared" si="92"/>
        <v>1.0973500349427808E-2</v>
      </c>
      <c r="CU112" s="137">
        <f>VLOOKUP($CO112,  Obsv_GC!$B$10:$J$211, CU$5, FALSE)</f>
        <v>1.8675E-3</v>
      </c>
      <c r="CV112" s="121">
        <f t="shared" si="93"/>
        <v>1.4536531590158873E-3</v>
      </c>
      <c r="CW112" s="137">
        <f>VLOOKUP($CO112,  Obsv_GC!$B$10:$J$211, CW$5, FALSE)</f>
        <v>1.8848000000000001E-3</v>
      </c>
      <c r="CX112" s="121">
        <f t="shared" si="94"/>
        <v>4.1182054075141446E-3</v>
      </c>
      <c r="CY112" s="137">
        <f>VLOOKUP($CO112,  Obsv_GC!$B$10:$J$211, CY$5, FALSE)</f>
        <v>2.9074999999999999E-3</v>
      </c>
      <c r="CZ112" s="121">
        <f t="shared" si="95"/>
        <v>1.0863348034994943E-2</v>
      </c>
      <c r="DA112" s="137">
        <f>VLOOKUP($CO112,  Obsv_GC!$B$10:$J$211, DA$5, FALSE)</f>
        <v>2.9074999999999999E-3</v>
      </c>
      <c r="DB112" s="121"/>
      <c r="DC112" s="137"/>
      <c r="DD112" s="121"/>
      <c r="DE112" s="137"/>
      <c r="DF112" s="121"/>
      <c r="DG112" s="137"/>
      <c r="DI112" s="64">
        <f t="shared" si="85"/>
        <v>208</v>
      </c>
      <c r="DJ112" s="119">
        <f t="shared" si="96"/>
        <v>1.5723104089091502E-3</v>
      </c>
      <c r="DK112" s="119">
        <f t="shared" si="97"/>
        <v>1.6779774975388424E-3</v>
      </c>
      <c r="DL112" s="119">
        <f t="shared" si="98"/>
        <v>2.2117816178462845E-3</v>
      </c>
      <c r="DM112" s="119">
        <f t="shared" si="99"/>
        <v>1.0973500349427808E-2</v>
      </c>
      <c r="DN112" s="119">
        <f t="shared" si="100"/>
        <v>1.4536531590158873E-3</v>
      </c>
      <c r="DO112" s="119">
        <f t="shared" si="101"/>
        <v>1.1349708300540942E-3</v>
      </c>
      <c r="DP112" s="119">
        <f t="shared" si="102"/>
        <v>4.1182054075141446E-3</v>
      </c>
      <c r="DQ112" s="110">
        <f t="shared" si="103"/>
        <v>1.0863348034994943E-2</v>
      </c>
      <c r="DR112" s="110"/>
      <c r="DS112" s="113"/>
      <c r="DT112" s="110"/>
      <c r="DV112" s="62">
        <f>Obsv_GC!B115</f>
        <v>208</v>
      </c>
      <c r="DW112" s="57">
        <f t="shared" si="86"/>
        <v>209</v>
      </c>
      <c r="DX112" s="125">
        <f t="shared" si="104"/>
        <v>118.89</v>
      </c>
      <c r="DY112" s="125">
        <f t="shared" si="105"/>
        <v>126.88</v>
      </c>
      <c r="DZ112" s="125">
        <f t="shared" si="106"/>
        <v>23.509999999999998</v>
      </c>
      <c r="EA112" s="125">
        <f t="shared" si="107"/>
        <v>119.65</v>
      </c>
      <c r="EB112" s="125">
        <f t="shared" si="108"/>
        <v>141.04000000000002</v>
      </c>
      <c r="EC112" s="125">
        <f t="shared" si="109"/>
        <v>110.12</v>
      </c>
      <c r="ED112" s="125">
        <f t="shared" si="110"/>
        <v>59.959999999999994</v>
      </c>
      <c r="EE112" s="125">
        <f t="shared" si="87"/>
        <v>177.39</v>
      </c>
      <c r="EF112" s="125"/>
      <c r="EG112" s="106"/>
      <c r="EH112" s="2"/>
      <c r="EJ112" s="64">
        <f t="shared" si="88"/>
        <v>104</v>
      </c>
      <c r="EK112" s="57">
        <f t="shared" si="89"/>
        <v>104.5</v>
      </c>
      <c r="EL112" s="2"/>
      <c r="EM112" s="2"/>
      <c r="EO112" s="33">
        <v>104</v>
      </c>
      <c r="EP112" s="33">
        <v>234.45</v>
      </c>
      <c r="EQ112" s="33">
        <v>321.24</v>
      </c>
      <c r="ER112" s="33">
        <v>32.71</v>
      </c>
      <c r="ES112" s="33">
        <v>10.71</v>
      </c>
      <c r="ET112" s="33">
        <v>193.36</v>
      </c>
      <c r="EU112" s="33">
        <v>185.34</v>
      </c>
      <c r="EV112" s="33">
        <v>32.159999999999997</v>
      </c>
      <c r="EW112" s="33">
        <v>18.11</v>
      </c>
      <c r="EX112" s="33">
        <v>44.35</v>
      </c>
      <c r="EY112" s="33">
        <v>2.36</v>
      </c>
    </row>
    <row r="113" spans="93:155" x14ac:dyDescent="0.45">
      <c r="CO113" s="65">
        <f t="shared" si="84"/>
        <v>210</v>
      </c>
      <c r="CP113" s="121">
        <f t="shared" si="90"/>
        <v>1.460824356700351E-3</v>
      </c>
      <c r="CQ113" s="137">
        <f>VLOOKUP($CO113,  Obsv_GC!$B$10:$J$211, CQ$5, FALSE)</f>
        <v>2.1102999999999998E-3</v>
      </c>
      <c r="CR113" s="121">
        <f t="shared" si="91"/>
        <v>2.5071875846705009E-3</v>
      </c>
      <c r="CS113" s="137">
        <f>VLOOKUP($CO113,  Obsv_GC!$B$10:$J$211, CS$5, FALSE)</f>
        <v>2.9845000000000002E-3</v>
      </c>
      <c r="CT113" s="121">
        <f t="shared" si="92"/>
        <v>1.0410380481935232E-2</v>
      </c>
      <c r="CU113" s="137">
        <f>VLOOKUP($CO113,  Obsv_GC!$B$10:$J$211, CU$5, FALSE)</f>
        <v>1.7796999999999999E-3</v>
      </c>
      <c r="CV113" s="121">
        <f t="shared" si="93"/>
        <v>9.6996099542672387E-4</v>
      </c>
      <c r="CW113" s="137">
        <f>VLOOKUP($CO113,  Obsv_GC!$B$10:$J$211, CW$5, FALSE)</f>
        <v>1.8684999999999999E-3</v>
      </c>
      <c r="CX113" s="121">
        <f t="shared" si="94"/>
        <v>3.2507448622022092E-3</v>
      </c>
      <c r="CY113" s="137">
        <f>VLOOKUP($CO113,  Obsv_GC!$B$10:$J$211, CY$5, FALSE)</f>
        <v>3.0853E-3</v>
      </c>
      <c r="CZ113" s="121">
        <f t="shared" si="95"/>
        <v>1.0053756394977846E-2</v>
      </c>
      <c r="DA113" s="137">
        <f>VLOOKUP($CO113,  Obsv_GC!$B$10:$J$211, DA$5, FALSE)</f>
        <v>3.0853E-3</v>
      </c>
      <c r="DB113" s="121"/>
      <c r="DC113" s="137"/>
      <c r="DD113" s="121"/>
      <c r="DE113" s="137"/>
      <c r="DF113" s="121"/>
      <c r="DG113" s="137"/>
      <c r="DI113" s="64">
        <f t="shared" si="85"/>
        <v>210</v>
      </c>
      <c r="DJ113" s="119">
        <f t="shared" si="96"/>
        <v>1.460824356700351E-3</v>
      </c>
      <c r="DK113" s="119">
        <f t="shared" si="97"/>
        <v>1.2952483930403075E-3</v>
      </c>
      <c r="DL113" s="119">
        <f t="shared" si="98"/>
        <v>2.5071875846705009E-3</v>
      </c>
      <c r="DM113" s="119">
        <f t="shared" si="99"/>
        <v>1.0410380481935232E-2</v>
      </c>
      <c r="DN113" s="119">
        <f t="shared" si="100"/>
        <v>9.6996099542672387E-4</v>
      </c>
      <c r="DO113" s="119">
        <f t="shared" si="101"/>
        <v>1.3016297323604391E-3</v>
      </c>
      <c r="DP113" s="119">
        <f t="shared" si="102"/>
        <v>3.2507448622022092E-3</v>
      </c>
      <c r="DQ113" s="110">
        <f t="shared" si="103"/>
        <v>1.0053756394977846E-2</v>
      </c>
      <c r="DR113" s="110"/>
      <c r="DS113" s="113"/>
      <c r="DT113" s="110"/>
      <c r="DV113" s="62">
        <f>Obsv_GC!B116</f>
        <v>210</v>
      </c>
      <c r="DW113" s="57">
        <f t="shared" si="86"/>
        <v>211</v>
      </c>
      <c r="DX113" s="125">
        <f t="shared" si="104"/>
        <v>110.46000000000001</v>
      </c>
      <c r="DY113" s="125">
        <f t="shared" si="105"/>
        <v>97.94</v>
      </c>
      <c r="DZ113" s="125">
        <f t="shared" si="106"/>
        <v>26.65</v>
      </c>
      <c r="EA113" s="125">
        <f t="shared" si="107"/>
        <v>113.50999999999999</v>
      </c>
      <c r="EB113" s="125">
        <f t="shared" si="108"/>
        <v>94.11</v>
      </c>
      <c r="EC113" s="125">
        <f t="shared" si="109"/>
        <v>126.28999999999999</v>
      </c>
      <c r="ED113" s="125">
        <f t="shared" si="110"/>
        <v>47.33</v>
      </c>
      <c r="EE113" s="125">
        <f t="shared" si="87"/>
        <v>164.17000000000002</v>
      </c>
      <c r="EF113" s="125"/>
      <c r="EG113" s="106"/>
      <c r="EH113" s="2"/>
      <c r="EJ113" s="64">
        <f t="shared" si="88"/>
        <v>105</v>
      </c>
      <c r="EK113" s="57">
        <f t="shared" si="89"/>
        <v>105.5</v>
      </c>
      <c r="EL113" s="2"/>
      <c r="EM113" s="2"/>
      <c r="EO113" s="33">
        <v>105</v>
      </c>
      <c r="EP113" s="33">
        <v>258.68</v>
      </c>
      <c r="EQ113" s="33">
        <v>332.66</v>
      </c>
      <c r="ER113" s="33">
        <v>32.32</v>
      </c>
      <c r="ES113" s="33">
        <v>7.97</v>
      </c>
      <c r="ET113" s="33">
        <v>184.85</v>
      </c>
      <c r="EU113" s="33">
        <v>206.37</v>
      </c>
      <c r="EV113" s="33">
        <v>25.4</v>
      </c>
      <c r="EW113" s="33">
        <v>17.23</v>
      </c>
      <c r="EX113" s="33">
        <v>45.02</v>
      </c>
      <c r="EY113" s="33">
        <v>2.98</v>
      </c>
    </row>
    <row r="114" spans="93:155" x14ac:dyDescent="0.45">
      <c r="CO114" s="65">
        <f t="shared" si="84"/>
        <v>212</v>
      </c>
      <c r="CP114" s="121">
        <f t="shared" si="90"/>
        <v>1.3235497159023277E-3</v>
      </c>
      <c r="CQ114" s="137">
        <f>VLOOKUP($CO114,  Obsv_GC!$B$10:$J$211, CQ$5, FALSE)</f>
        <v>2.0588E-3</v>
      </c>
      <c r="CR114" s="121">
        <f t="shared" si="91"/>
        <v>2.330320317909505E-3</v>
      </c>
      <c r="CS114" s="137">
        <f>VLOOKUP($CO114,  Obsv_GC!$B$10:$J$211, CS$5, FALSE)</f>
        <v>3.1129999999999999E-3</v>
      </c>
      <c r="CT114" s="121">
        <f t="shared" si="92"/>
        <v>7.3187240107341353E-3</v>
      </c>
      <c r="CU114" s="137">
        <f>VLOOKUP($CO114,  Obsv_GC!$B$10:$J$211, CU$5, FALSE)</f>
        <v>1.8071000000000001E-3</v>
      </c>
      <c r="CV114" s="121">
        <f t="shared" si="93"/>
        <v>1.01376435564948E-3</v>
      </c>
      <c r="CW114" s="137">
        <f>VLOOKUP($CO114,  Obsv_GC!$B$10:$J$211, CW$5, FALSE)</f>
        <v>1.8522E-3</v>
      </c>
      <c r="CX114" s="121">
        <f t="shared" si="94"/>
        <v>4.0014450807500683E-3</v>
      </c>
      <c r="CY114" s="137">
        <f>VLOOKUP($CO114,  Obsv_GC!$B$10:$J$211, CY$5, FALSE)</f>
        <v>3.2487000000000002E-3</v>
      </c>
      <c r="CZ114" s="121">
        <f t="shared" si="95"/>
        <v>1.0825991688519117E-2</v>
      </c>
      <c r="DA114" s="137">
        <f>VLOOKUP($CO114,  Obsv_GC!$B$10:$J$211, DA$5, FALSE)</f>
        <v>3.2487000000000002E-3</v>
      </c>
      <c r="DB114" s="121"/>
      <c r="DC114" s="137"/>
      <c r="DD114" s="121"/>
      <c r="DE114" s="137"/>
      <c r="DF114" s="121"/>
      <c r="DG114" s="137"/>
      <c r="DI114" s="64">
        <f t="shared" si="85"/>
        <v>212</v>
      </c>
      <c r="DJ114" s="119">
        <f t="shared" si="96"/>
        <v>1.3235497159023277E-3</v>
      </c>
      <c r="DK114" s="119">
        <f t="shared" si="97"/>
        <v>1.1828365966257413E-3</v>
      </c>
      <c r="DL114" s="119">
        <f t="shared" si="98"/>
        <v>2.330320317909505E-3</v>
      </c>
      <c r="DM114" s="119">
        <f t="shared" si="99"/>
        <v>7.3187240107341353E-3</v>
      </c>
      <c r="DN114" s="119">
        <f t="shared" si="100"/>
        <v>1.01376435564948E-3</v>
      </c>
      <c r="DO114" s="119">
        <f t="shared" si="101"/>
        <v>1.2890555913082596E-3</v>
      </c>
      <c r="DP114" s="119">
        <f t="shared" si="102"/>
        <v>4.0014450807500683E-3</v>
      </c>
      <c r="DQ114" s="110">
        <f t="shared" si="103"/>
        <v>1.0825991688519117E-2</v>
      </c>
      <c r="DR114" s="110"/>
      <c r="DS114" s="113"/>
      <c r="DT114" s="110"/>
      <c r="DV114" s="62">
        <f>Obsv_GC!B117</f>
        <v>212</v>
      </c>
      <c r="DW114" s="57">
        <f t="shared" si="86"/>
        <v>213</v>
      </c>
      <c r="DX114" s="125">
        <f t="shared" si="104"/>
        <v>100.08</v>
      </c>
      <c r="DY114" s="125">
        <f t="shared" si="105"/>
        <v>89.44</v>
      </c>
      <c r="DZ114" s="125">
        <f t="shared" si="106"/>
        <v>24.77</v>
      </c>
      <c r="EA114" s="125">
        <f t="shared" si="107"/>
        <v>79.800000000000011</v>
      </c>
      <c r="EB114" s="125">
        <f t="shared" si="108"/>
        <v>98.36</v>
      </c>
      <c r="EC114" s="125">
        <f t="shared" si="109"/>
        <v>125.07</v>
      </c>
      <c r="ED114" s="125">
        <f t="shared" si="110"/>
        <v>58.260000000000005</v>
      </c>
      <c r="EE114" s="125">
        <f t="shared" si="87"/>
        <v>176.78</v>
      </c>
      <c r="EF114" s="125"/>
      <c r="EG114" s="106"/>
      <c r="EH114" s="2"/>
      <c r="EJ114" s="64">
        <f t="shared" si="88"/>
        <v>106</v>
      </c>
      <c r="EK114" s="57">
        <f t="shared" si="89"/>
        <v>106.5</v>
      </c>
      <c r="EL114" s="2"/>
      <c r="EM114" s="2"/>
      <c r="EO114" s="33">
        <v>106</v>
      </c>
      <c r="EP114" s="33">
        <v>218.17</v>
      </c>
      <c r="EQ114" s="33">
        <v>339.51</v>
      </c>
      <c r="ER114" s="33">
        <v>26.34</v>
      </c>
      <c r="ES114" s="33">
        <v>11.37</v>
      </c>
      <c r="ET114" s="33">
        <v>168.94</v>
      </c>
      <c r="EU114" s="33">
        <v>227.44</v>
      </c>
      <c r="EV114" s="33">
        <v>31.21</v>
      </c>
      <c r="EW114" s="33">
        <v>10.42</v>
      </c>
      <c r="EX114" s="33">
        <v>44.33</v>
      </c>
      <c r="EY114" s="33">
        <v>2.57</v>
      </c>
    </row>
    <row r="115" spans="93:155" x14ac:dyDescent="0.45">
      <c r="CO115" s="65">
        <f t="shared" si="84"/>
        <v>214</v>
      </c>
      <c r="CP115" s="121">
        <f t="shared" si="90"/>
        <v>1.5556470132053438E-3</v>
      </c>
      <c r="CQ115" s="137">
        <f>VLOOKUP($CO115,  Obsv_GC!$B$10:$J$211, CQ$5, FALSE)</f>
        <v>2.0073999999999999E-3</v>
      </c>
      <c r="CR115" s="121">
        <f t="shared" si="91"/>
        <v>1.8627510009934678E-3</v>
      </c>
      <c r="CS115" s="137">
        <f>VLOOKUP($CO115,  Obsv_GC!$B$10:$J$211, CS$5, FALSE)</f>
        <v>3.2349000000000002E-3</v>
      </c>
      <c r="CT115" s="121">
        <f t="shared" si="92"/>
        <v>1.1161512683036893E-2</v>
      </c>
      <c r="CU115" s="137">
        <f>VLOOKUP($CO115,  Obsv_GC!$B$10:$J$211, CU$5, FALSE)</f>
        <v>1.8910999999999999E-3</v>
      </c>
      <c r="CV115" s="121">
        <f t="shared" si="93"/>
        <v>9.6006658935287789E-4</v>
      </c>
      <c r="CW115" s="137">
        <f>VLOOKUP($CO115,  Obsv_GC!$B$10:$J$211, CW$5, FALSE)</f>
        <v>1.8358999999999999E-3</v>
      </c>
      <c r="CX115" s="121">
        <f t="shared" si="94"/>
        <v>2.7940059369192028E-3</v>
      </c>
      <c r="CY115" s="137">
        <f>VLOOKUP($CO115,  Obsv_GC!$B$10:$J$211, CY$5, FALSE)</f>
        <v>3.4088999999999999E-3</v>
      </c>
      <c r="CZ115" s="121">
        <f t="shared" si="95"/>
        <v>8.7756794262065247E-3</v>
      </c>
      <c r="DA115" s="137">
        <f>VLOOKUP($CO115,  Obsv_GC!$B$10:$J$211, DA$5, FALSE)</f>
        <v>3.4088999999999999E-3</v>
      </c>
      <c r="DB115" s="121"/>
      <c r="DC115" s="137"/>
      <c r="DD115" s="121"/>
      <c r="DE115" s="137"/>
      <c r="DF115" s="121"/>
      <c r="DG115" s="137"/>
      <c r="DI115" s="64">
        <f t="shared" si="85"/>
        <v>214</v>
      </c>
      <c r="DJ115" s="119">
        <f t="shared" si="96"/>
        <v>1.5556470132053438E-3</v>
      </c>
      <c r="DK115" s="119">
        <f t="shared" si="97"/>
        <v>1.1257049542126912E-3</v>
      </c>
      <c r="DL115" s="119">
        <f t="shared" si="98"/>
        <v>1.8627510009934678E-3</v>
      </c>
      <c r="DM115" s="119">
        <f t="shared" si="99"/>
        <v>1.1161512683036893E-2</v>
      </c>
      <c r="DN115" s="119">
        <f t="shared" si="100"/>
        <v>9.6006658935287789E-4</v>
      </c>
      <c r="DO115" s="119">
        <f t="shared" si="101"/>
        <v>1.0074772851233901E-3</v>
      </c>
      <c r="DP115" s="119">
        <f t="shared" si="102"/>
        <v>2.7940059369192028E-3</v>
      </c>
      <c r="DQ115" s="110">
        <f t="shared" si="103"/>
        <v>8.7756794262065247E-3</v>
      </c>
      <c r="DR115" s="110"/>
      <c r="DS115" s="113"/>
      <c r="DT115" s="110"/>
      <c r="DV115" s="62">
        <f>Obsv_GC!B118</f>
        <v>214</v>
      </c>
      <c r="DW115" s="57">
        <f t="shared" si="86"/>
        <v>215</v>
      </c>
      <c r="DX115" s="125">
        <f t="shared" si="104"/>
        <v>117.63</v>
      </c>
      <c r="DY115" s="125">
        <f t="shared" si="105"/>
        <v>85.12</v>
      </c>
      <c r="DZ115" s="125">
        <f t="shared" si="106"/>
        <v>19.799999999999997</v>
      </c>
      <c r="EA115" s="125">
        <f t="shared" si="107"/>
        <v>121.69999999999999</v>
      </c>
      <c r="EB115" s="125">
        <f t="shared" si="108"/>
        <v>93.15</v>
      </c>
      <c r="EC115" s="125">
        <f t="shared" si="109"/>
        <v>97.75</v>
      </c>
      <c r="ED115" s="125">
        <f t="shared" si="110"/>
        <v>40.68</v>
      </c>
      <c r="EE115" s="125">
        <f t="shared" si="87"/>
        <v>143.30000000000001</v>
      </c>
      <c r="EF115" s="125"/>
      <c r="EG115" s="106"/>
      <c r="EH115" s="2"/>
      <c r="EJ115" s="64">
        <f t="shared" si="88"/>
        <v>107</v>
      </c>
      <c r="EK115" s="57">
        <f t="shared" si="89"/>
        <v>107.5</v>
      </c>
      <c r="EL115" s="2"/>
      <c r="EM115" s="2"/>
      <c r="EO115" s="33">
        <v>107</v>
      </c>
      <c r="EP115" s="33">
        <v>227.51</v>
      </c>
      <c r="EQ115" s="33">
        <v>349.64</v>
      </c>
      <c r="ER115" s="33">
        <v>32.53</v>
      </c>
      <c r="ES115" s="33">
        <v>16.18</v>
      </c>
      <c r="ET115" s="33">
        <v>170.73</v>
      </c>
      <c r="EU115" s="33">
        <v>177.72</v>
      </c>
      <c r="EV115" s="33">
        <v>21.73</v>
      </c>
      <c r="EW115" s="33">
        <v>15.22</v>
      </c>
      <c r="EX115" s="33">
        <v>43.71</v>
      </c>
      <c r="EY115" s="33">
        <v>2.52</v>
      </c>
    </row>
    <row r="116" spans="93:155" x14ac:dyDescent="0.45">
      <c r="CO116" s="65">
        <f t="shared" si="84"/>
        <v>216</v>
      </c>
      <c r="CP116" s="121">
        <f t="shared" si="90"/>
        <v>1.601405226804685E-3</v>
      </c>
      <c r="CQ116" s="137">
        <f>VLOOKUP($CO116,  Obsv_GC!$B$10:$J$211, CQ$5, FALSE)</f>
        <v>1.9558000000000002E-3</v>
      </c>
      <c r="CR116" s="121">
        <f t="shared" si="91"/>
        <v>1.9267242676942538E-3</v>
      </c>
      <c r="CS116" s="137">
        <f>VLOOKUP($CO116,  Obsv_GC!$B$10:$J$211, CS$5, FALSE)</f>
        <v>3.3514999999999999E-3</v>
      </c>
      <c r="CT116" s="121">
        <f t="shared" si="92"/>
        <v>7.5452559443997154E-3</v>
      </c>
      <c r="CU116" s="137">
        <f>VLOOKUP($CO116,  Obsv_GC!$B$10:$J$211, CU$5, FALSE)</f>
        <v>2.0387999999999999E-3</v>
      </c>
      <c r="CV116" s="121">
        <f t="shared" si="93"/>
        <v>9.5800525475415977E-4</v>
      </c>
      <c r="CW116" s="137">
        <f>VLOOKUP($CO116,  Obsv_GC!$B$10:$J$211, CW$5, FALSE)</f>
        <v>1.8194999999999999E-3</v>
      </c>
      <c r="CX116" s="121">
        <f t="shared" si="94"/>
        <v>3.3008831201656072E-3</v>
      </c>
      <c r="CY116" s="137">
        <f>VLOOKUP($CO116,  Obsv_GC!$B$10:$J$211, CY$5, FALSE)</f>
        <v>3.5653999999999998E-3</v>
      </c>
      <c r="CZ116" s="121">
        <f t="shared" si="95"/>
        <v>7.4492229267533964E-3</v>
      </c>
      <c r="DA116" s="137">
        <f>VLOOKUP($CO116,  Obsv_GC!$B$10:$J$211, DA$5, FALSE)</f>
        <v>3.5653999999999998E-3</v>
      </c>
      <c r="DB116" s="121"/>
      <c r="DC116" s="137"/>
      <c r="DD116" s="121"/>
      <c r="DE116" s="137"/>
      <c r="DF116" s="121"/>
      <c r="DG116" s="137"/>
      <c r="DI116" s="64">
        <f t="shared" si="85"/>
        <v>216</v>
      </c>
      <c r="DJ116" s="119">
        <f t="shared" si="96"/>
        <v>1.601405226804685E-3</v>
      </c>
      <c r="DK116" s="119">
        <f t="shared" si="97"/>
        <v>1.1875975668268288E-3</v>
      </c>
      <c r="DL116" s="119">
        <f t="shared" si="98"/>
        <v>1.9267242676942538E-3</v>
      </c>
      <c r="DM116" s="119">
        <f t="shared" si="99"/>
        <v>7.5452559443997154E-3</v>
      </c>
      <c r="DN116" s="119">
        <f t="shared" si="100"/>
        <v>9.5800525475415977E-4</v>
      </c>
      <c r="DO116" s="119">
        <f t="shared" si="101"/>
        <v>8.2484303967698112E-4</v>
      </c>
      <c r="DP116" s="119">
        <f t="shared" si="102"/>
        <v>3.3008831201656072E-3</v>
      </c>
      <c r="DQ116" s="110">
        <f t="shared" si="103"/>
        <v>7.4492229267533964E-3</v>
      </c>
      <c r="DR116" s="110"/>
      <c r="DS116" s="113"/>
      <c r="DT116" s="110"/>
      <c r="DV116" s="62">
        <f>Obsv_GC!B119</f>
        <v>216</v>
      </c>
      <c r="DW116" s="57">
        <f t="shared" si="86"/>
        <v>217</v>
      </c>
      <c r="DX116" s="125">
        <f t="shared" si="104"/>
        <v>121.09</v>
      </c>
      <c r="DY116" s="125">
        <f t="shared" si="105"/>
        <v>89.8</v>
      </c>
      <c r="DZ116" s="125">
        <f t="shared" si="106"/>
        <v>20.48</v>
      </c>
      <c r="EA116" s="125">
        <f t="shared" si="107"/>
        <v>82.27000000000001</v>
      </c>
      <c r="EB116" s="125">
        <f t="shared" si="108"/>
        <v>92.949999999999989</v>
      </c>
      <c r="EC116" s="125">
        <f t="shared" si="109"/>
        <v>80.03</v>
      </c>
      <c r="ED116" s="125">
        <f t="shared" si="110"/>
        <v>48.06</v>
      </c>
      <c r="EE116" s="125">
        <f t="shared" si="87"/>
        <v>121.64000000000001</v>
      </c>
      <c r="EF116" s="125"/>
      <c r="EG116" s="106"/>
      <c r="EH116" s="2"/>
      <c r="EJ116" s="64">
        <f t="shared" si="88"/>
        <v>108</v>
      </c>
      <c r="EK116" s="57">
        <f t="shared" si="89"/>
        <v>108.5</v>
      </c>
      <c r="EL116" s="2"/>
      <c r="EM116" s="2"/>
      <c r="EO116" s="33">
        <v>108</v>
      </c>
      <c r="EP116" s="33">
        <v>220.51</v>
      </c>
      <c r="EQ116" s="33">
        <v>313.72000000000003</v>
      </c>
      <c r="ER116" s="33">
        <v>36.24</v>
      </c>
      <c r="ES116" s="33">
        <v>9.94</v>
      </c>
      <c r="ET116" s="33">
        <v>173.16</v>
      </c>
      <c r="EU116" s="33">
        <v>160.63999999999999</v>
      </c>
      <c r="EV116" s="33">
        <v>24.37</v>
      </c>
      <c r="EW116" s="33">
        <v>9</v>
      </c>
      <c r="EX116" s="33">
        <v>44.36</v>
      </c>
      <c r="EY116" s="33">
        <v>2.0499999999999998</v>
      </c>
    </row>
    <row r="117" spans="93:155" x14ac:dyDescent="0.45">
      <c r="CO117" s="65">
        <f t="shared" si="84"/>
        <v>218</v>
      </c>
      <c r="CP117" s="121">
        <f t="shared" si="90"/>
        <v>1.9042558312627517E-3</v>
      </c>
      <c r="CQ117" s="137">
        <f>VLOOKUP($CO117,  Obsv_GC!$B$10:$J$211, CQ$5, FALSE)</f>
        <v>1.9044000000000001E-3</v>
      </c>
      <c r="CR117" s="121">
        <f t="shared" si="91"/>
        <v>1.9615332510461523E-3</v>
      </c>
      <c r="CS117" s="137">
        <f>VLOOKUP($CO117,  Obsv_GC!$B$10:$J$211, CS$5, FALSE)</f>
        <v>3.4657999999999998E-3</v>
      </c>
      <c r="CT117" s="121">
        <f t="shared" si="92"/>
        <v>8.9383814797763007E-3</v>
      </c>
      <c r="CU117" s="137">
        <f>VLOOKUP($CO117,  Obsv_GC!$B$10:$J$211, CU$5, FALSE)</f>
        <v>2.2101999999999998E-3</v>
      </c>
      <c r="CV117" s="121">
        <f t="shared" si="93"/>
        <v>8.7534573734557081E-4</v>
      </c>
      <c r="CW117" s="137">
        <f>VLOOKUP($CO117,  Obsv_GC!$B$10:$J$211, CW$5, FALSE)</f>
        <v>1.8029000000000001E-3</v>
      </c>
      <c r="CX117" s="121">
        <f t="shared" si="94"/>
        <v>2.981509285193279E-3</v>
      </c>
      <c r="CY117" s="137">
        <f>VLOOKUP($CO117,  Obsv_GC!$B$10:$J$211, CY$5, FALSE)</f>
        <v>3.7111000000000002E-3</v>
      </c>
      <c r="CZ117" s="121">
        <f t="shared" si="95"/>
        <v>6.3364937210718007E-3</v>
      </c>
      <c r="DA117" s="137">
        <f>VLOOKUP($CO117,  Obsv_GC!$B$10:$J$211, DA$5, FALSE)</f>
        <v>3.7111000000000002E-3</v>
      </c>
      <c r="DB117" s="121"/>
      <c r="DC117" s="137"/>
      <c r="DD117" s="121"/>
      <c r="DE117" s="137"/>
      <c r="DF117" s="121"/>
      <c r="DG117" s="137"/>
      <c r="DI117" s="64">
        <f t="shared" si="85"/>
        <v>218</v>
      </c>
      <c r="DJ117" s="119">
        <f t="shared" si="96"/>
        <v>1.9042558312627517E-3</v>
      </c>
      <c r="DK117" s="119">
        <f t="shared" si="97"/>
        <v>1.1729179087068089E-3</v>
      </c>
      <c r="DL117" s="119">
        <f t="shared" si="98"/>
        <v>1.9615332510461523E-3</v>
      </c>
      <c r="DM117" s="119">
        <f t="shared" si="99"/>
        <v>8.9383814797763007E-3</v>
      </c>
      <c r="DN117" s="119">
        <f t="shared" si="100"/>
        <v>8.7534573734557081E-4</v>
      </c>
      <c r="DO117" s="119">
        <f t="shared" si="101"/>
        <v>9.0925469149448046E-4</v>
      </c>
      <c r="DP117" s="119">
        <f t="shared" si="102"/>
        <v>2.981509285193279E-3</v>
      </c>
      <c r="DQ117" s="110">
        <f t="shared" si="103"/>
        <v>6.3364937210718007E-3</v>
      </c>
      <c r="DR117" s="110"/>
      <c r="DS117" s="113"/>
      <c r="DT117" s="110"/>
      <c r="DV117" s="62">
        <f>Obsv_GC!B120</f>
        <v>218</v>
      </c>
      <c r="DW117" s="57">
        <f t="shared" si="86"/>
        <v>219</v>
      </c>
      <c r="DX117" s="125">
        <f t="shared" si="104"/>
        <v>143.99</v>
      </c>
      <c r="DY117" s="125">
        <f t="shared" si="105"/>
        <v>88.69</v>
      </c>
      <c r="DZ117" s="125">
        <f t="shared" si="106"/>
        <v>20.85</v>
      </c>
      <c r="EA117" s="125">
        <f t="shared" si="107"/>
        <v>97.460000000000008</v>
      </c>
      <c r="EB117" s="125">
        <f t="shared" si="108"/>
        <v>84.93</v>
      </c>
      <c r="EC117" s="125">
        <f t="shared" si="109"/>
        <v>88.22</v>
      </c>
      <c r="ED117" s="125">
        <f t="shared" si="110"/>
        <v>43.41</v>
      </c>
      <c r="EE117" s="125">
        <f t="shared" si="87"/>
        <v>103.47</v>
      </c>
      <c r="EF117" s="125"/>
      <c r="EG117" s="106"/>
      <c r="EH117" s="2"/>
      <c r="EJ117" s="64">
        <f t="shared" si="88"/>
        <v>109</v>
      </c>
      <c r="EK117" s="57">
        <f t="shared" si="89"/>
        <v>109.5</v>
      </c>
      <c r="EL117" s="2"/>
      <c r="EM117" s="2"/>
      <c r="EO117" s="33">
        <v>109</v>
      </c>
      <c r="EP117" s="33">
        <v>268.68</v>
      </c>
      <c r="EQ117" s="33">
        <v>302.27999999999997</v>
      </c>
      <c r="ER117" s="33">
        <v>41.8</v>
      </c>
      <c r="ES117" s="33">
        <v>8.34</v>
      </c>
      <c r="ET117" s="33">
        <v>128.30000000000001</v>
      </c>
      <c r="EU117" s="33">
        <v>200.9</v>
      </c>
      <c r="EV117" s="33">
        <v>29.44</v>
      </c>
      <c r="EW117" s="33">
        <v>12.45</v>
      </c>
      <c r="EX117" s="33">
        <v>40.799999999999997</v>
      </c>
      <c r="EY117" s="33">
        <v>2.04</v>
      </c>
    </row>
    <row r="118" spans="93:155" x14ac:dyDescent="0.45">
      <c r="CO118" s="65">
        <f t="shared" si="84"/>
        <v>220</v>
      </c>
      <c r="CP118" s="121">
        <f t="shared" si="90"/>
        <v>1.908752303119334E-3</v>
      </c>
      <c r="CQ118" s="137">
        <f>VLOOKUP($CO118,  Obsv_GC!$B$10:$J$211, CQ$5, FALSE)</f>
        <v>1.8529E-3</v>
      </c>
      <c r="CR118" s="121">
        <f t="shared" si="91"/>
        <v>1.704699400909174E-3</v>
      </c>
      <c r="CS118" s="137">
        <f>VLOOKUP($CO118,  Obsv_GC!$B$10:$J$211, CS$5, FALSE)</f>
        <v>3.5818E-3</v>
      </c>
      <c r="CT118" s="121">
        <f t="shared" si="92"/>
        <v>5.986129275446327E-3</v>
      </c>
      <c r="CU118" s="137">
        <f>VLOOKUP($CO118,  Obsv_GC!$B$10:$J$211, CU$5, FALSE)</f>
        <v>2.4126E-3</v>
      </c>
      <c r="CV118" s="121">
        <f t="shared" si="93"/>
        <v>1.068595855975377E-3</v>
      </c>
      <c r="CW118" s="137">
        <f>VLOOKUP($CO118,  Obsv_GC!$B$10:$J$211, CW$5, FALSE)</f>
        <v>1.7866E-3</v>
      </c>
      <c r="CX118" s="121">
        <f t="shared" si="94"/>
        <v>2.7493622825682323E-3</v>
      </c>
      <c r="CY118" s="137">
        <f>VLOOKUP($CO118,  Obsv_GC!$B$10:$J$211, CY$5, FALSE)</f>
        <v>3.8524000000000002E-3</v>
      </c>
      <c r="CZ118" s="121">
        <f t="shared" si="95"/>
        <v>7.6825469924466745E-3</v>
      </c>
      <c r="DA118" s="137">
        <f>VLOOKUP($CO118,  Obsv_GC!$B$10:$J$211, DA$5, FALSE)</f>
        <v>3.8524000000000002E-3</v>
      </c>
      <c r="DB118" s="121"/>
      <c r="DC118" s="137"/>
      <c r="DD118" s="121"/>
      <c r="DE118" s="137"/>
      <c r="DF118" s="121"/>
      <c r="DG118" s="137"/>
      <c r="DI118" s="64">
        <f t="shared" si="85"/>
        <v>220</v>
      </c>
      <c r="DJ118" s="119">
        <f t="shared" si="96"/>
        <v>1.908752303119334E-3</v>
      </c>
      <c r="DK118" s="119">
        <f t="shared" si="97"/>
        <v>9.2653770080053041E-4</v>
      </c>
      <c r="DL118" s="119">
        <f t="shared" si="98"/>
        <v>1.704699400909174E-3</v>
      </c>
      <c r="DM118" s="119">
        <f t="shared" si="99"/>
        <v>5.986129275446327E-3</v>
      </c>
      <c r="DN118" s="119">
        <f t="shared" si="100"/>
        <v>1.068595855975377E-3</v>
      </c>
      <c r="DO118" s="119">
        <f t="shared" si="101"/>
        <v>7.7093913992050715E-4</v>
      </c>
      <c r="DP118" s="119">
        <f t="shared" si="102"/>
        <v>2.7493622825682323E-3</v>
      </c>
      <c r="DQ118" s="110">
        <f t="shared" si="103"/>
        <v>7.6825469924466745E-3</v>
      </c>
      <c r="DR118" s="110"/>
      <c r="DS118" s="113"/>
      <c r="DT118" s="110"/>
      <c r="DV118" s="62">
        <f>Obsv_GC!B121</f>
        <v>220</v>
      </c>
      <c r="DW118" s="57">
        <f t="shared" si="86"/>
        <v>221</v>
      </c>
      <c r="DX118" s="125">
        <f t="shared" si="104"/>
        <v>144.32999999999998</v>
      </c>
      <c r="DY118" s="125">
        <f t="shared" si="105"/>
        <v>70.06</v>
      </c>
      <c r="DZ118" s="125">
        <f t="shared" si="106"/>
        <v>18.12</v>
      </c>
      <c r="EA118" s="125">
        <f t="shared" si="107"/>
        <v>65.27</v>
      </c>
      <c r="EB118" s="125">
        <f t="shared" si="108"/>
        <v>103.68</v>
      </c>
      <c r="EC118" s="125">
        <f t="shared" si="109"/>
        <v>74.8</v>
      </c>
      <c r="ED118" s="125">
        <f t="shared" si="110"/>
        <v>40.03</v>
      </c>
      <c r="EE118" s="125">
        <f t="shared" si="87"/>
        <v>125.45</v>
      </c>
      <c r="EF118" s="125"/>
      <c r="EG118" s="106"/>
      <c r="EH118" s="2"/>
      <c r="EJ118" s="64">
        <f t="shared" si="88"/>
        <v>110</v>
      </c>
      <c r="EK118" s="57">
        <f t="shared" si="89"/>
        <v>110.5</v>
      </c>
      <c r="EL118" s="2"/>
      <c r="EM118" s="2"/>
      <c r="EO118" s="33">
        <v>110</v>
      </c>
      <c r="EP118" s="33">
        <v>270.3</v>
      </c>
      <c r="EQ118" s="33">
        <v>290.20999999999998</v>
      </c>
      <c r="ER118" s="33">
        <v>42.24</v>
      </c>
      <c r="ES118" s="33">
        <v>8.35</v>
      </c>
      <c r="ET118" s="33">
        <v>170.48</v>
      </c>
      <c r="EU118" s="33">
        <v>199.85</v>
      </c>
      <c r="EV118" s="33">
        <v>30.69</v>
      </c>
      <c r="EW118" s="33">
        <v>39.97</v>
      </c>
      <c r="EX118" s="33">
        <v>38.06</v>
      </c>
      <c r="EY118" s="33">
        <v>1.99</v>
      </c>
    </row>
    <row r="119" spans="93:155" x14ac:dyDescent="0.45">
      <c r="CO119" s="65">
        <f t="shared" si="84"/>
        <v>222</v>
      </c>
      <c r="CP119" s="121">
        <f t="shared" si="90"/>
        <v>1.8897084223149839E-3</v>
      </c>
      <c r="CQ119" s="137">
        <f>VLOOKUP($CO119,  Obsv_GC!$B$10:$J$211, CQ$5, FALSE)</f>
        <v>1.8014999999999999E-3</v>
      </c>
      <c r="CR119" s="121">
        <f t="shared" si="91"/>
        <v>1.6435484842098932E-3</v>
      </c>
      <c r="CS119" s="137">
        <f>VLOOKUP($CO119,  Obsv_GC!$B$10:$J$211, CS$5, FALSE)</f>
        <v>3.6803000000000001E-3</v>
      </c>
      <c r="CT119" s="121">
        <f t="shared" si="92"/>
        <v>5.8549792085873078E-3</v>
      </c>
      <c r="CU119" s="137">
        <f>VLOOKUP($CO119,  Obsv_GC!$B$10:$J$211, CU$5, FALSE)</f>
        <v>2.6855E-3</v>
      </c>
      <c r="CV119" s="121">
        <f t="shared" si="93"/>
        <v>9.6243712414140333E-4</v>
      </c>
      <c r="CW119" s="137">
        <f>VLOOKUP($CO119,  Obsv_GC!$B$10:$J$211, CW$5, FALSE)</f>
        <v>1.7702E-3</v>
      </c>
      <c r="CX119" s="121">
        <f t="shared" si="94"/>
        <v>3.4554188467651207E-3</v>
      </c>
      <c r="CY119" s="137">
        <f>VLOOKUP($CO119,  Obsv_GC!$B$10:$J$211, CY$5, FALSE)</f>
        <v>3.9890000000000004E-3</v>
      </c>
      <c r="CZ119" s="121">
        <f t="shared" si="95"/>
        <v>5.3437947434108951E-3</v>
      </c>
      <c r="DA119" s="137">
        <f>VLOOKUP($CO119,  Obsv_GC!$B$10:$J$211, DA$5, FALSE)</f>
        <v>3.9890000000000004E-3</v>
      </c>
      <c r="DB119" s="121"/>
      <c r="DC119" s="137"/>
      <c r="DD119" s="121"/>
      <c r="DE119" s="137"/>
      <c r="DF119" s="121"/>
      <c r="DG119" s="137"/>
      <c r="DI119" s="64">
        <f t="shared" si="85"/>
        <v>222</v>
      </c>
      <c r="DJ119" s="119">
        <f t="shared" si="96"/>
        <v>1.8897084223149839E-3</v>
      </c>
      <c r="DK119" s="119">
        <f t="shared" si="97"/>
        <v>9.1886724880988944E-4</v>
      </c>
      <c r="DL119" s="119">
        <f t="shared" si="98"/>
        <v>1.6435484842098932E-3</v>
      </c>
      <c r="DM119" s="119">
        <f t="shared" si="99"/>
        <v>5.8549792085873078E-3</v>
      </c>
      <c r="DN119" s="119">
        <f t="shared" si="100"/>
        <v>9.6243712414140333E-4</v>
      </c>
      <c r="DO119" s="119">
        <f t="shared" si="101"/>
        <v>8.374171807291605E-4</v>
      </c>
      <c r="DP119" s="119">
        <f t="shared" si="102"/>
        <v>3.4554188467651207E-3</v>
      </c>
      <c r="DQ119" s="110">
        <f t="shared" si="103"/>
        <v>5.3437947434108951E-3</v>
      </c>
      <c r="DR119" s="110"/>
      <c r="DS119" s="113"/>
      <c r="DT119" s="110"/>
      <c r="DV119" s="62">
        <f>Obsv_GC!B122</f>
        <v>222</v>
      </c>
      <c r="DW119" s="57">
        <f t="shared" si="86"/>
        <v>223</v>
      </c>
      <c r="DX119" s="125">
        <f t="shared" si="104"/>
        <v>142.88999999999999</v>
      </c>
      <c r="DY119" s="125">
        <f t="shared" si="105"/>
        <v>69.48</v>
      </c>
      <c r="DZ119" s="125">
        <f t="shared" si="106"/>
        <v>17.47</v>
      </c>
      <c r="EA119" s="125">
        <f t="shared" si="107"/>
        <v>63.84</v>
      </c>
      <c r="EB119" s="125">
        <f t="shared" si="108"/>
        <v>93.38</v>
      </c>
      <c r="EC119" s="125">
        <f t="shared" si="109"/>
        <v>81.25</v>
      </c>
      <c r="ED119" s="125">
        <f t="shared" si="110"/>
        <v>50.31</v>
      </c>
      <c r="EE119" s="125">
        <f t="shared" si="87"/>
        <v>87.259999999999991</v>
      </c>
      <c r="EF119" s="125"/>
      <c r="EG119" s="106"/>
      <c r="EH119" s="2"/>
      <c r="EJ119" s="64">
        <f t="shared" si="88"/>
        <v>111</v>
      </c>
      <c r="EK119" s="57">
        <f t="shared" si="89"/>
        <v>111.5</v>
      </c>
      <c r="EL119" s="2"/>
      <c r="EM119" s="2"/>
      <c r="EO119" s="33">
        <v>111</v>
      </c>
      <c r="EP119" s="33">
        <v>232.44</v>
      </c>
      <c r="EQ119" s="33">
        <v>305.95</v>
      </c>
      <c r="ER119" s="33">
        <v>33.76</v>
      </c>
      <c r="ES119" s="33">
        <v>9.2100000000000009</v>
      </c>
      <c r="ET119" s="33">
        <v>198.89</v>
      </c>
      <c r="EU119" s="33">
        <v>228.75</v>
      </c>
      <c r="EV119" s="33">
        <v>23.34</v>
      </c>
      <c r="EW119" s="33">
        <v>38.4</v>
      </c>
      <c r="EX119" s="33">
        <v>37.130000000000003</v>
      </c>
      <c r="EY119" s="33">
        <v>1.94</v>
      </c>
    </row>
    <row r="120" spans="93:155" x14ac:dyDescent="0.45">
      <c r="CO120" s="65">
        <f t="shared" si="84"/>
        <v>224</v>
      </c>
      <c r="CP120" s="121">
        <f t="shared" si="90"/>
        <v>1.8587621160079154E-3</v>
      </c>
      <c r="CQ120" s="137">
        <f>VLOOKUP($CO120,  Obsv_GC!$B$10:$J$211, CQ$5, FALSE)</f>
        <v>1.7499E-3</v>
      </c>
      <c r="CR120" s="121">
        <f t="shared" si="91"/>
        <v>1.5428846674895391E-3</v>
      </c>
      <c r="CS120" s="137">
        <f>VLOOKUP($CO120,  Obsv_GC!$B$10:$J$211, CS$5, FALSE)</f>
        <v>3.7471000000000002E-3</v>
      </c>
      <c r="CT120" s="121">
        <f t="shared" si="92"/>
        <v>6.3951707427129219E-3</v>
      </c>
      <c r="CU120" s="137">
        <f>VLOOKUP($CO120,  Obsv_GC!$B$10:$J$211, CU$5, FALSE)</f>
        <v>2.9905999999999999E-3</v>
      </c>
      <c r="CV120" s="121">
        <f t="shared" si="93"/>
        <v>8.9637135025249365E-4</v>
      </c>
      <c r="CW120" s="137">
        <f>VLOOKUP($CO120,  Obsv_GC!$B$10:$J$211, CW$5, FALSE)</f>
        <v>1.7541E-3</v>
      </c>
      <c r="CX120" s="121">
        <f t="shared" si="94"/>
        <v>2.8441441948826003E-3</v>
      </c>
      <c r="CY120" s="137">
        <f>VLOOKUP($CO120,  Obsv_GC!$B$10:$J$211, CY$5, FALSE)</f>
        <v>4.1024E-3</v>
      </c>
      <c r="CZ120" s="121">
        <f t="shared" si="95"/>
        <v>5.1392534364776803E-3</v>
      </c>
      <c r="DA120" s="137">
        <f>VLOOKUP($CO120,  Obsv_GC!$B$10:$J$211, DA$5, FALSE)</f>
        <v>4.1024E-3</v>
      </c>
      <c r="DB120" s="121"/>
      <c r="DC120" s="137"/>
      <c r="DD120" s="121"/>
      <c r="DE120" s="137"/>
      <c r="DF120" s="121"/>
      <c r="DG120" s="137"/>
      <c r="DI120" s="64">
        <f t="shared" si="85"/>
        <v>224</v>
      </c>
      <c r="DJ120" s="119">
        <f t="shared" si="96"/>
        <v>1.8587621160079154E-3</v>
      </c>
      <c r="DK120" s="119">
        <f t="shared" si="97"/>
        <v>8.8051498885668457E-4</v>
      </c>
      <c r="DL120" s="119">
        <f t="shared" si="98"/>
        <v>1.5428846674895391E-3</v>
      </c>
      <c r="DM120" s="119">
        <f t="shared" si="99"/>
        <v>6.3951707427129219E-3</v>
      </c>
      <c r="DN120" s="119">
        <f t="shared" si="100"/>
        <v>8.9637135025249365E-4</v>
      </c>
      <c r="DO120" s="119">
        <f t="shared" si="101"/>
        <v>9.3141403843069828E-4</v>
      </c>
      <c r="DP120" s="119">
        <f t="shared" si="102"/>
        <v>2.8441441948826003E-3</v>
      </c>
      <c r="DQ120" s="110">
        <f t="shared" si="103"/>
        <v>5.1392534364776803E-3</v>
      </c>
      <c r="DR120" s="110"/>
      <c r="DS120" s="113"/>
      <c r="DT120" s="110"/>
      <c r="DV120" s="62">
        <f>Obsv_GC!B123</f>
        <v>224</v>
      </c>
      <c r="DW120" s="57">
        <f t="shared" si="86"/>
        <v>225</v>
      </c>
      <c r="DX120" s="125">
        <f t="shared" si="104"/>
        <v>140.55000000000001</v>
      </c>
      <c r="DY120" s="125">
        <f t="shared" si="105"/>
        <v>66.580000000000013</v>
      </c>
      <c r="DZ120" s="125">
        <f t="shared" si="106"/>
        <v>16.399999999999999</v>
      </c>
      <c r="EA120" s="125">
        <f t="shared" si="107"/>
        <v>69.73</v>
      </c>
      <c r="EB120" s="125">
        <f t="shared" si="108"/>
        <v>86.97</v>
      </c>
      <c r="EC120" s="125">
        <f t="shared" si="109"/>
        <v>90.37</v>
      </c>
      <c r="ED120" s="125">
        <f t="shared" si="110"/>
        <v>41.41</v>
      </c>
      <c r="EE120" s="125">
        <f t="shared" si="87"/>
        <v>83.92</v>
      </c>
      <c r="EF120" s="125"/>
      <c r="EG120" s="106"/>
      <c r="EH120" s="2"/>
      <c r="EJ120" s="64">
        <f t="shared" si="88"/>
        <v>112</v>
      </c>
      <c r="EK120" s="57">
        <f t="shared" si="89"/>
        <v>112.5</v>
      </c>
      <c r="EL120" s="2"/>
      <c r="EM120" s="2"/>
      <c r="EO120" s="33">
        <v>112</v>
      </c>
      <c r="EP120" s="33">
        <v>231.19</v>
      </c>
      <c r="EQ120" s="33">
        <v>287.61</v>
      </c>
      <c r="ER120" s="33">
        <v>37.71</v>
      </c>
      <c r="ES120" s="33">
        <v>15.01</v>
      </c>
      <c r="ET120" s="33">
        <v>222.63</v>
      </c>
      <c r="EU120" s="33">
        <v>209.22</v>
      </c>
      <c r="EV120" s="33">
        <v>28.19</v>
      </c>
      <c r="EW120" s="33">
        <v>22.15</v>
      </c>
      <c r="EX120" s="33">
        <v>35.14</v>
      </c>
      <c r="EY120" s="33">
        <v>1.78</v>
      </c>
    </row>
    <row r="121" spans="93:155" x14ac:dyDescent="0.45">
      <c r="CO121" s="65">
        <f t="shared" si="84"/>
        <v>226</v>
      </c>
      <c r="CP121" s="121">
        <f t="shared" si="90"/>
        <v>2.1893850466389924E-3</v>
      </c>
      <c r="CQ121" s="137">
        <f>VLOOKUP($CO121,  Obsv_GC!$B$10:$J$211, CQ$5, FALSE)</f>
        <v>1.6986E-3</v>
      </c>
      <c r="CR121" s="121">
        <f t="shared" si="91"/>
        <v>1.5391215341541988E-3</v>
      </c>
      <c r="CS121" s="137">
        <f>VLOOKUP($CO121,  Obsv_GC!$B$10:$J$211, CS$5, FALSE)</f>
        <v>3.8021000000000001E-3</v>
      </c>
      <c r="CT121" s="121">
        <f t="shared" si="92"/>
        <v>4.6168492067713823E-3</v>
      </c>
      <c r="CU121" s="137">
        <f>VLOOKUP($CO121,  Obsv_GC!$B$10:$J$211, CU$5, FALSE)</f>
        <v>3.3313000000000001E-3</v>
      </c>
      <c r="CV121" s="121">
        <f t="shared" si="93"/>
        <v>9.0255535404864737E-4</v>
      </c>
      <c r="CW121" s="137">
        <f>VLOOKUP($CO121,  Obsv_GC!$B$10:$J$211, CW$5, FALSE)</f>
        <v>1.7377E-3</v>
      </c>
      <c r="CX121" s="121">
        <f t="shared" si="94"/>
        <v>2.6449648139321171E-3</v>
      </c>
      <c r="CY121" s="137">
        <f>VLOOKUP($CO121,  Obsv_GC!$B$10:$J$211, CY$5, FALSE)</f>
        <v>4.1929000000000003E-3</v>
      </c>
      <c r="CZ121" s="121">
        <f t="shared" si="95"/>
        <v>4.1716628228415107E-3</v>
      </c>
      <c r="DA121" s="137">
        <f>VLOOKUP($CO121,  Obsv_GC!$B$10:$J$211, DA$5, FALSE)</f>
        <v>4.1929000000000003E-3</v>
      </c>
      <c r="DB121" s="121"/>
      <c r="DC121" s="137"/>
      <c r="DD121" s="121"/>
      <c r="DE121" s="137"/>
      <c r="DF121" s="121"/>
      <c r="DG121" s="137"/>
      <c r="DI121" s="64">
        <f t="shared" si="85"/>
        <v>226</v>
      </c>
      <c r="DJ121" s="119">
        <f t="shared" si="96"/>
        <v>2.1893850466389924E-3</v>
      </c>
      <c r="DK121" s="119">
        <f t="shared" si="97"/>
        <v>9.8433058907484278E-4</v>
      </c>
      <c r="DL121" s="119">
        <f t="shared" si="98"/>
        <v>1.5391215341541988E-3</v>
      </c>
      <c r="DM121" s="119">
        <f t="shared" si="99"/>
        <v>4.6168492067713823E-3</v>
      </c>
      <c r="DN121" s="119">
        <f t="shared" si="100"/>
        <v>9.0255535404864737E-4</v>
      </c>
      <c r="DO121" s="119">
        <f t="shared" si="101"/>
        <v>7.3558725155249466E-4</v>
      </c>
      <c r="DP121" s="119">
        <f t="shared" si="102"/>
        <v>2.6449648139321171E-3</v>
      </c>
      <c r="DQ121" s="110">
        <f t="shared" si="103"/>
        <v>4.1716628228415107E-3</v>
      </c>
      <c r="DR121" s="110"/>
      <c r="DS121" s="113"/>
      <c r="DT121" s="110"/>
      <c r="DV121" s="62">
        <f>Obsv_GC!B124</f>
        <v>226</v>
      </c>
      <c r="DW121" s="57">
        <f t="shared" si="86"/>
        <v>227</v>
      </c>
      <c r="DX121" s="125">
        <f t="shared" si="104"/>
        <v>165.55</v>
      </c>
      <c r="DY121" s="125">
        <f t="shared" si="105"/>
        <v>74.430000000000007</v>
      </c>
      <c r="DZ121" s="125">
        <f t="shared" si="106"/>
        <v>16.36</v>
      </c>
      <c r="EA121" s="125">
        <f t="shared" si="107"/>
        <v>50.34</v>
      </c>
      <c r="EB121" s="125">
        <f t="shared" si="108"/>
        <v>87.57</v>
      </c>
      <c r="EC121" s="125">
        <f t="shared" si="109"/>
        <v>71.37</v>
      </c>
      <c r="ED121" s="125">
        <f t="shared" si="110"/>
        <v>38.510000000000005</v>
      </c>
      <c r="EE121" s="125">
        <f t="shared" si="87"/>
        <v>68.12</v>
      </c>
      <c r="EF121" s="125"/>
      <c r="EG121" s="106"/>
      <c r="EH121" s="2"/>
      <c r="EJ121" s="64">
        <f t="shared" si="88"/>
        <v>113</v>
      </c>
      <c r="EK121" s="57">
        <f t="shared" si="89"/>
        <v>113.5</v>
      </c>
      <c r="EL121" s="2"/>
      <c r="EM121" s="2"/>
      <c r="EO121" s="33">
        <v>113</v>
      </c>
      <c r="EP121" s="33">
        <v>275.70999999999998</v>
      </c>
      <c r="EQ121" s="33">
        <v>293.07</v>
      </c>
      <c r="ER121" s="33">
        <v>34.18</v>
      </c>
      <c r="ES121" s="33">
        <v>14</v>
      </c>
      <c r="ET121" s="33">
        <v>172.48</v>
      </c>
      <c r="EU121" s="33">
        <v>226.9</v>
      </c>
      <c r="EV121" s="33">
        <v>37.020000000000003</v>
      </c>
      <c r="EW121" s="33">
        <v>22.77</v>
      </c>
      <c r="EX121" s="33">
        <v>34.33</v>
      </c>
      <c r="EY121" s="33">
        <v>1.74</v>
      </c>
    </row>
    <row r="122" spans="93:155" x14ac:dyDescent="0.45">
      <c r="CO122" s="65">
        <f t="shared" si="84"/>
        <v>228</v>
      </c>
      <c r="CP122" s="121">
        <f t="shared" si="90"/>
        <v>1.8120781582028069E-3</v>
      </c>
      <c r="CQ122" s="137">
        <f>VLOOKUP($CO122,  Obsv_GC!$B$10:$J$211, CQ$5, FALSE)</f>
        <v>1.647E-3</v>
      </c>
      <c r="CR122" s="121">
        <f t="shared" si="91"/>
        <v>1.1835054339645369E-3</v>
      </c>
      <c r="CS122" s="137">
        <f>VLOOKUP($CO122,  Obsv_GC!$B$10:$J$211, CS$5, FALSE)</f>
        <v>3.7902999999999999E-3</v>
      </c>
      <c r="CT122" s="121">
        <f t="shared" si="92"/>
        <v>5.3698156745424002E-3</v>
      </c>
      <c r="CU122" s="137">
        <f>VLOOKUP($CO122,  Obsv_GC!$B$10:$J$211, CU$5, FALSE)</f>
        <v>3.6722E-3</v>
      </c>
      <c r="CV122" s="121">
        <f t="shared" si="93"/>
        <v>8.1917436953050688E-4</v>
      </c>
      <c r="CW122" s="137">
        <f>VLOOKUP($CO122,  Obsv_GC!$B$10:$J$211, CW$5, FALSE)</f>
        <v>1.7214000000000001E-3</v>
      </c>
      <c r="CX122" s="121">
        <f t="shared" si="94"/>
        <v>2.3180358989927014E-3</v>
      </c>
      <c r="CY122" s="137">
        <f>VLOOKUP($CO122,  Obsv_GC!$B$10:$J$211, CY$5, FALSE)</f>
        <v>4.2652999999999996E-3</v>
      </c>
      <c r="CZ122" s="121">
        <f t="shared" si="95"/>
        <v>5.1857957697918249E-3</v>
      </c>
      <c r="DA122" s="137">
        <f>VLOOKUP($CO122,  Obsv_GC!$B$10:$J$211, DA$5, FALSE)</f>
        <v>4.2652999999999996E-3</v>
      </c>
      <c r="DB122" s="121"/>
      <c r="DC122" s="137"/>
      <c r="DD122" s="121"/>
      <c r="DE122" s="137"/>
      <c r="DF122" s="121"/>
      <c r="DG122" s="137"/>
      <c r="DI122" s="64">
        <f t="shared" si="85"/>
        <v>228</v>
      </c>
      <c r="DJ122" s="119">
        <f t="shared" si="96"/>
        <v>1.8120781582028069E-3</v>
      </c>
      <c r="DK122" s="119">
        <f t="shared" si="97"/>
        <v>7.0237535383266009E-4</v>
      </c>
      <c r="DL122" s="119">
        <f t="shared" si="98"/>
        <v>1.1835054339645369E-3</v>
      </c>
      <c r="DM122" s="119">
        <f t="shared" si="99"/>
        <v>5.3698156745424002E-3</v>
      </c>
      <c r="DN122" s="119">
        <f t="shared" si="100"/>
        <v>8.1917436953050688E-4</v>
      </c>
      <c r="DO122" s="119">
        <f t="shared" si="101"/>
        <v>5.0595457725531676E-4</v>
      </c>
      <c r="DP122" s="119">
        <f t="shared" si="102"/>
        <v>2.3180358989927014E-3</v>
      </c>
      <c r="DQ122" s="110">
        <f t="shared" si="103"/>
        <v>5.1857957697918249E-3</v>
      </c>
      <c r="DR122" s="110"/>
      <c r="DS122" s="113"/>
      <c r="DT122" s="110"/>
      <c r="DV122" s="62">
        <f>Obsv_GC!B125</f>
        <v>228</v>
      </c>
      <c r="DW122" s="57">
        <f t="shared" si="86"/>
        <v>229</v>
      </c>
      <c r="DX122" s="125">
        <f t="shared" si="104"/>
        <v>137.01999999999998</v>
      </c>
      <c r="DY122" s="125">
        <f t="shared" si="105"/>
        <v>53.11</v>
      </c>
      <c r="DZ122" s="125">
        <f t="shared" si="106"/>
        <v>12.58</v>
      </c>
      <c r="EA122" s="125">
        <f t="shared" si="107"/>
        <v>58.55</v>
      </c>
      <c r="EB122" s="125">
        <f t="shared" si="108"/>
        <v>79.47999999999999</v>
      </c>
      <c r="EC122" s="125">
        <f t="shared" si="109"/>
        <v>49.09</v>
      </c>
      <c r="ED122" s="125">
        <f t="shared" si="110"/>
        <v>33.75</v>
      </c>
      <c r="EE122" s="125">
        <f t="shared" si="87"/>
        <v>84.68</v>
      </c>
      <c r="EF122" s="125"/>
      <c r="EG122" s="106"/>
      <c r="EH122" s="2"/>
      <c r="EJ122" s="64">
        <f t="shared" si="88"/>
        <v>114</v>
      </c>
      <c r="EK122" s="57">
        <f t="shared" si="89"/>
        <v>114.5</v>
      </c>
      <c r="EL122" s="2"/>
      <c r="EM122" s="2"/>
      <c r="EO122" s="33">
        <v>114</v>
      </c>
      <c r="EP122" s="33">
        <v>252.46</v>
      </c>
      <c r="EQ122" s="33">
        <v>272.70999999999998</v>
      </c>
      <c r="ER122" s="33">
        <v>39.44</v>
      </c>
      <c r="ES122" s="33">
        <v>20.75</v>
      </c>
      <c r="ET122" s="33">
        <v>148.9</v>
      </c>
      <c r="EU122" s="33">
        <v>228.87</v>
      </c>
      <c r="EV122" s="33">
        <v>44.69</v>
      </c>
      <c r="EW122" s="33">
        <v>13.74</v>
      </c>
      <c r="EX122" s="33">
        <v>34.65</v>
      </c>
      <c r="EY122" s="33">
        <v>1.72</v>
      </c>
    </row>
    <row r="123" spans="93:155" x14ac:dyDescent="0.45">
      <c r="CO123" s="65">
        <f t="shared" si="84"/>
        <v>230</v>
      </c>
      <c r="CP123" s="121">
        <f t="shared" si="90"/>
        <v>2.1522230292360593E-3</v>
      </c>
      <c r="CQ123" s="137">
        <f>VLOOKUP($CO123,  Obsv_GC!$B$10:$J$211, CQ$5, FALSE)</f>
        <v>1.5957E-3</v>
      </c>
      <c r="CR123" s="121">
        <f t="shared" si="91"/>
        <v>1.251241834000663E-3</v>
      </c>
      <c r="CS123" s="137">
        <f>VLOOKUP($CO123,  Obsv_GC!$B$10:$J$211, CS$5, FALSE)</f>
        <v>3.7718999999999999E-3</v>
      </c>
      <c r="CT123" s="121">
        <f t="shared" si="92"/>
        <v>4.6654572735093415E-3</v>
      </c>
      <c r="CU123" s="137">
        <f>VLOOKUP($CO123,  Obsv_GC!$B$10:$J$211, CU$5, FALSE)</f>
        <v>3.9952E-3</v>
      </c>
      <c r="CV123" s="121">
        <f t="shared" si="93"/>
        <v>1.0011902145973005E-3</v>
      </c>
      <c r="CW123" s="137">
        <f>VLOOKUP($CO123,  Obsv_GC!$B$10:$J$211, CW$5, FALSE)</f>
        <v>1.7049000000000001E-3</v>
      </c>
      <c r="CX123" s="121">
        <f t="shared" si="94"/>
        <v>2.5172152799431856E-3</v>
      </c>
      <c r="CY123" s="137">
        <f>VLOOKUP($CO123,  Obsv_GC!$B$10:$J$211, CY$5, FALSE)</f>
        <v>4.2661000000000001E-3</v>
      </c>
      <c r="CZ123" s="121">
        <f t="shared" si="95"/>
        <v>5.043719173359172E-3</v>
      </c>
      <c r="DA123" s="137">
        <f>VLOOKUP($CO123,  Obsv_GC!$B$10:$J$211, DA$5, FALSE)</f>
        <v>4.2661000000000001E-3</v>
      </c>
      <c r="DB123" s="121"/>
      <c r="DC123" s="137"/>
      <c r="DD123" s="121"/>
      <c r="DE123" s="137"/>
      <c r="DF123" s="121"/>
      <c r="DG123" s="137"/>
      <c r="DI123" s="64">
        <f t="shared" si="85"/>
        <v>230</v>
      </c>
      <c r="DJ123" s="119">
        <f t="shared" si="96"/>
        <v>2.1522230292360593E-3</v>
      </c>
      <c r="DK123" s="119">
        <f t="shared" si="97"/>
        <v>6.522529175489888E-4</v>
      </c>
      <c r="DL123" s="119">
        <f t="shared" si="98"/>
        <v>1.251241834000663E-3</v>
      </c>
      <c r="DM123" s="119">
        <f t="shared" si="99"/>
        <v>4.6654572735093415E-3</v>
      </c>
      <c r="DN123" s="119">
        <f t="shared" si="100"/>
        <v>1.0011902145973005E-3</v>
      </c>
      <c r="DO123" s="119">
        <f t="shared" si="101"/>
        <v>8.0062235814204539E-4</v>
      </c>
      <c r="DP123" s="119">
        <f t="shared" si="102"/>
        <v>2.5172152799431856E-3</v>
      </c>
      <c r="DQ123" s="110">
        <f t="shared" si="103"/>
        <v>5.043719173359172E-3</v>
      </c>
      <c r="DR123" s="110"/>
      <c r="DS123" s="113"/>
      <c r="DT123" s="110"/>
      <c r="DV123" s="62">
        <f>Obsv_GC!B126</f>
        <v>230</v>
      </c>
      <c r="DW123" s="57">
        <f t="shared" si="86"/>
        <v>231</v>
      </c>
      <c r="DX123" s="125">
        <f t="shared" si="104"/>
        <v>162.74</v>
      </c>
      <c r="DY123" s="125">
        <f t="shared" si="105"/>
        <v>49.32</v>
      </c>
      <c r="DZ123" s="125">
        <f t="shared" si="106"/>
        <v>13.3</v>
      </c>
      <c r="EA123" s="125">
        <f t="shared" si="107"/>
        <v>50.870000000000005</v>
      </c>
      <c r="EB123" s="125">
        <f t="shared" si="108"/>
        <v>97.139999999999986</v>
      </c>
      <c r="EC123" s="125">
        <f t="shared" si="109"/>
        <v>77.680000000000007</v>
      </c>
      <c r="ED123" s="125">
        <f t="shared" si="110"/>
        <v>36.65</v>
      </c>
      <c r="EE123" s="125">
        <f t="shared" si="87"/>
        <v>82.36</v>
      </c>
      <c r="EF123" s="125"/>
      <c r="EG123" s="106"/>
      <c r="EH123" s="2"/>
      <c r="EJ123" s="64">
        <f t="shared" si="88"/>
        <v>115</v>
      </c>
      <c r="EK123" s="57">
        <f t="shared" si="89"/>
        <v>115.5</v>
      </c>
      <c r="EL123" s="2"/>
      <c r="EM123" s="2"/>
      <c r="EO123" s="33">
        <v>115</v>
      </c>
      <c r="EP123" s="33">
        <v>261.61</v>
      </c>
      <c r="EQ123" s="33">
        <v>245.2</v>
      </c>
      <c r="ER123" s="33">
        <v>25.9</v>
      </c>
      <c r="ES123" s="33">
        <v>16.829999999999998</v>
      </c>
      <c r="ET123" s="33">
        <v>154.79</v>
      </c>
      <c r="EU123" s="33">
        <v>217.43</v>
      </c>
      <c r="EV123" s="33">
        <v>38.840000000000003</v>
      </c>
      <c r="EW123" s="33">
        <v>14.62</v>
      </c>
      <c r="EX123" s="33">
        <v>34.61</v>
      </c>
      <c r="EY123" s="33">
        <v>1.68</v>
      </c>
    </row>
    <row r="124" spans="93:155" x14ac:dyDescent="0.45">
      <c r="CO124" s="65">
        <f t="shared" si="84"/>
        <v>232</v>
      </c>
      <c r="CP124" s="121">
        <f t="shared" si="90"/>
        <v>2.0802794795307371E-3</v>
      </c>
      <c r="CQ124" s="137">
        <f>VLOOKUP($CO124,  Obsv_GC!$B$10:$J$211, CQ$5, FALSE)</f>
        <v>1.5441000000000001E-3</v>
      </c>
      <c r="CR124" s="121">
        <f t="shared" si="91"/>
        <v>1.3782475840683993E-3</v>
      </c>
      <c r="CS124" s="137">
        <f>VLOOKUP($CO124,  Obsv_GC!$B$10:$J$211, CS$5, FALSE)</f>
        <v>3.7383999999999998E-3</v>
      </c>
      <c r="CT124" s="121">
        <f t="shared" si="92"/>
        <v>4.8571381404571394E-3</v>
      </c>
      <c r="CU124" s="137">
        <f>VLOOKUP($CO124,  Obsv_GC!$B$10:$J$211, CU$5, FALSE)</f>
        <v>4.3179999999999998E-3</v>
      </c>
      <c r="CV124" s="121">
        <f t="shared" si="93"/>
        <v>8.9049654664614757E-4</v>
      </c>
      <c r="CW124" s="137">
        <f>VLOOKUP($CO124,  Obsv_GC!$B$10:$J$211, CW$5, FALSE)</f>
        <v>1.6884999999999999E-3</v>
      </c>
      <c r="CX124" s="121">
        <f t="shared" si="94"/>
        <v>1.8516814173879478E-3</v>
      </c>
      <c r="CY124" s="137">
        <f>VLOOKUP($CO124,  Obsv_GC!$B$10:$J$211, CY$5, FALSE)</f>
        <v>4.2551999999999998E-3</v>
      </c>
      <c r="CZ124" s="121">
        <f t="shared" si="95"/>
        <v>4.5709470507470686E-3</v>
      </c>
      <c r="DA124" s="137">
        <f>VLOOKUP($CO124,  Obsv_GC!$B$10:$J$211, DA$5, FALSE)</f>
        <v>4.2551999999999998E-3</v>
      </c>
      <c r="DB124" s="121"/>
      <c r="DC124" s="137"/>
      <c r="DD124" s="121"/>
      <c r="DE124" s="137"/>
      <c r="DF124" s="121"/>
      <c r="DG124" s="137"/>
      <c r="DI124" s="64">
        <f t="shared" si="85"/>
        <v>232</v>
      </c>
      <c r="DJ124" s="119">
        <f t="shared" si="96"/>
        <v>2.0802794795307371E-3</v>
      </c>
      <c r="DK124" s="119">
        <f t="shared" si="97"/>
        <v>5.4764382229731596E-4</v>
      </c>
      <c r="DL124" s="119">
        <f t="shared" si="98"/>
        <v>1.3782475840683993E-3</v>
      </c>
      <c r="DM124" s="119">
        <f t="shared" si="99"/>
        <v>4.8571381404571394E-3</v>
      </c>
      <c r="DN124" s="119">
        <f t="shared" si="100"/>
        <v>8.9049654664614757E-4</v>
      </c>
      <c r="DO124" s="119">
        <f t="shared" si="101"/>
        <v>8.801898736525576E-4</v>
      </c>
      <c r="DP124" s="119">
        <f t="shared" si="102"/>
        <v>1.8516814173879478E-3</v>
      </c>
      <c r="DQ124" s="110">
        <f t="shared" si="103"/>
        <v>4.5709470507470686E-3</v>
      </c>
      <c r="DR124" s="110"/>
      <c r="DS124" s="113"/>
      <c r="DT124" s="110"/>
      <c r="DV124" s="62">
        <f>Obsv_GC!B127</f>
        <v>232</v>
      </c>
      <c r="DW124" s="57">
        <f t="shared" si="86"/>
        <v>233</v>
      </c>
      <c r="DX124" s="125">
        <f t="shared" si="104"/>
        <v>157.30000000000001</v>
      </c>
      <c r="DY124" s="125">
        <f t="shared" si="105"/>
        <v>41.41</v>
      </c>
      <c r="DZ124" s="125">
        <f t="shared" si="106"/>
        <v>14.65</v>
      </c>
      <c r="EA124" s="125">
        <f t="shared" si="107"/>
        <v>52.96</v>
      </c>
      <c r="EB124" s="125">
        <f t="shared" si="108"/>
        <v>86.4</v>
      </c>
      <c r="EC124" s="125">
        <f t="shared" si="109"/>
        <v>85.4</v>
      </c>
      <c r="ED124" s="125">
        <f t="shared" si="110"/>
        <v>26.96</v>
      </c>
      <c r="EE124" s="125">
        <f t="shared" si="87"/>
        <v>74.64</v>
      </c>
      <c r="EF124" s="125"/>
      <c r="EG124" s="106"/>
      <c r="EH124" s="2"/>
      <c r="EJ124" s="64">
        <f t="shared" si="88"/>
        <v>116</v>
      </c>
      <c r="EK124" s="57">
        <f t="shared" si="89"/>
        <v>116.5</v>
      </c>
      <c r="EL124" s="2"/>
      <c r="EM124" s="2"/>
      <c r="EO124" s="33">
        <v>116</v>
      </c>
      <c r="EP124" s="33">
        <v>239.99</v>
      </c>
      <c r="EQ124" s="33">
        <v>238</v>
      </c>
      <c r="ER124" s="33">
        <v>39.020000000000003</v>
      </c>
      <c r="ES124" s="33">
        <v>30.06</v>
      </c>
      <c r="ET124" s="33">
        <v>156.03</v>
      </c>
      <c r="EU124" s="33">
        <v>253.27</v>
      </c>
      <c r="EV124" s="33">
        <v>45.14</v>
      </c>
      <c r="EW124" s="33">
        <v>19.190000000000001</v>
      </c>
      <c r="EX124" s="33">
        <v>34.75</v>
      </c>
      <c r="EY124" s="33">
        <v>1.2</v>
      </c>
    </row>
    <row r="125" spans="93:155" x14ac:dyDescent="0.45">
      <c r="CO125" s="65">
        <f t="shared" si="84"/>
        <v>234</v>
      </c>
      <c r="CP125" s="121">
        <f t="shared" si="90"/>
        <v>1.6800934842948812E-3</v>
      </c>
      <c r="CQ125" s="137">
        <f>VLOOKUP($CO125,  Obsv_GC!$B$10:$J$211, CQ$5, FALSE)</f>
        <v>1.4927E-3</v>
      </c>
      <c r="CR125" s="121">
        <f t="shared" si="91"/>
        <v>1.6698904175572757E-3</v>
      </c>
      <c r="CS125" s="137">
        <f>VLOOKUP($CO125,  Obsv_GC!$B$10:$J$211, CS$5, FALSE)</f>
        <v>3.6773999999999999E-3</v>
      </c>
      <c r="CT125" s="121">
        <f t="shared" si="92"/>
        <v>3.5997483386129669E-3</v>
      </c>
      <c r="CU125" s="137">
        <f>VLOOKUP($CO125,  Obsv_GC!$B$10:$J$211, CU$5, FALSE)</f>
        <v>4.6410000000000002E-3</v>
      </c>
      <c r="CV125" s="121">
        <f t="shared" si="93"/>
        <v>8.9410388219390391E-4</v>
      </c>
      <c r="CW125" s="137">
        <f>VLOOKUP($CO125,  Obsv_GC!$B$10:$J$211, CW$5, FALSE)</f>
        <v>1.6724000000000001E-3</v>
      </c>
      <c r="CX125" s="121">
        <f t="shared" si="94"/>
        <v>1.9011328498997919E-3</v>
      </c>
      <c r="CY125" s="137">
        <f>VLOOKUP($CO125,  Obsv_GC!$B$10:$J$211, CY$5, FALSE)</f>
        <v>4.2287000000000002E-3</v>
      </c>
      <c r="CZ125" s="121">
        <f t="shared" si="95"/>
        <v>4.342522178034226E-3</v>
      </c>
      <c r="DA125" s="137">
        <f>VLOOKUP($CO125,  Obsv_GC!$B$10:$J$211, DA$5, FALSE)</f>
        <v>4.2287000000000002E-3</v>
      </c>
      <c r="DB125" s="121"/>
      <c r="DC125" s="137"/>
      <c r="DD125" s="121"/>
      <c r="DE125" s="137"/>
      <c r="DF125" s="121"/>
      <c r="DG125" s="137"/>
      <c r="DI125" s="64">
        <f t="shared" si="85"/>
        <v>234</v>
      </c>
      <c r="DJ125" s="119">
        <f t="shared" si="96"/>
        <v>1.6800934842948812E-3</v>
      </c>
      <c r="DK125" s="119">
        <f t="shared" si="97"/>
        <v>3.9502827751801092E-4</v>
      </c>
      <c r="DL125" s="119">
        <f t="shared" si="98"/>
        <v>1.6698904175572757E-3</v>
      </c>
      <c r="DM125" s="119">
        <f t="shared" si="99"/>
        <v>3.5997483386129669E-3</v>
      </c>
      <c r="DN125" s="119">
        <f t="shared" si="100"/>
        <v>8.9410388219390391E-4</v>
      </c>
      <c r="DO125" s="119">
        <f t="shared" si="101"/>
        <v>9.6491072565986469E-4</v>
      </c>
      <c r="DP125" s="119">
        <f t="shared" si="102"/>
        <v>1.9011328498997919E-3</v>
      </c>
      <c r="DQ125" s="110">
        <f t="shared" si="103"/>
        <v>4.342522178034226E-3</v>
      </c>
      <c r="DR125" s="110"/>
      <c r="DS125" s="113"/>
      <c r="DT125" s="110"/>
      <c r="DV125" s="62">
        <f>Obsv_GC!B128</f>
        <v>234</v>
      </c>
      <c r="DW125" s="57">
        <f t="shared" si="86"/>
        <v>235</v>
      </c>
      <c r="DX125" s="125">
        <f t="shared" si="104"/>
        <v>127.04</v>
      </c>
      <c r="DY125" s="125">
        <f t="shared" si="105"/>
        <v>29.87</v>
      </c>
      <c r="DZ125" s="125">
        <f t="shared" si="106"/>
        <v>17.75</v>
      </c>
      <c r="EA125" s="125">
        <f t="shared" si="107"/>
        <v>39.25</v>
      </c>
      <c r="EB125" s="125">
        <f t="shared" si="108"/>
        <v>86.75</v>
      </c>
      <c r="EC125" s="125">
        <f t="shared" si="109"/>
        <v>93.62</v>
      </c>
      <c r="ED125" s="125">
        <f t="shared" si="110"/>
        <v>27.68</v>
      </c>
      <c r="EE125" s="125">
        <f t="shared" si="87"/>
        <v>70.91</v>
      </c>
      <c r="EF125" s="125"/>
      <c r="EG125" s="106"/>
      <c r="EH125" s="2"/>
      <c r="EJ125" s="64">
        <f t="shared" si="88"/>
        <v>117</v>
      </c>
      <c r="EK125" s="57">
        <f t="shared" si="89"/>
        <v>117.5</v>
      </c>
      <c r="EL125" s="2"/>
      <c r="EM125" s="2"/>
      <c r="EO125" s="33">
        <v>117</v>
      </c>
      <c r="EP125" s="33">
        <v>214.95</v>
      </c>
      <c r="EQ125" s="33">
        <v>244.32</v>
      </c>
      <c r="ER125" s="33">
        <v>33.619999999999997</v>
      </c>
      <c r="ES125" s="33">
        <v>7.34</v>
      </c>
      <c r="ET125" s="33">
        <v>155.68</v>
      </c>
      <c r="EU125" s="33">
        <v>243.15</v>
      </c>
      <c r="EV125" s="33">
        <v>39.72</v>
      </c>
      <c r="EW125" s="33">
        <v>16.14</v>
      </c>
      <c r="EX125" s="33">
        <v>34.979999999999997</v>
      </c>
      <c r="EY125" s="33">
        <v>1.36</v>
      </c>
    </row>
    <row r="126" spans="93:155" x14ac:dyDescent="0.45">
      <c r="CO126" s="65">
        <f t="shared" si="84"/>
        <v>236</v>
      </c>
      <c r="CP126" s="121">
        <f t="shared" si="90"/>
        <v>1.9554362609244423E-3</v>
      </c>
      <c r="CQ126" s="137">
        <f>VLOOKUP($CO126,  Obsv_GC!$B$10:$J$211, CQ$5, FALSE)</f>
        <v>1.4411000000000001E-3</v>
      </c>
      <c r="CR126" s="121">
        <f t="shared" si="91"/>
        <v>1.5146611674744868E-3</v>
      </c>
      <c r="CS126" s="137">
        <f>VLOOKUP($CO126,  Obsv_GC!$B$10:$J$211, CS$5, FALSE)</f>
        <v>3.6102999999999999E-3</v>
      </c>
      <c r="CT126" s="121">
        <f t="shared" si="92"/>
        <v>3.2099666713746203E-3</v>
      </c>
      <c r="CU126" s="137">
        <f>VLOOKUP($CO126,  Obsv_GC!$B$10:$J$211, CU$5, FALSE)</f>
        <v>4.9662999999999999E-3</v>
      </c>
      <c r="CV126" s="121">
        <f t="shared" si="93"/>
        <v>9.9655221175018525E-4</v>
      </c>
      <c r="CW126" s="137">
        <f>VLOOKUP($CO126,  Obsv_GC!$B$10:$J$211, CW$5, FALSE)</f>
        <v>1.6559000000000001E-3</v>
      </c>
      <c r="CX126" s="121">
        <f t="shared" si="94"/>
        <v>1.8722861809345494E-3</v>
      </c>
      <c r="CY126" s="137">
        <f>VLOOKUP($CO126,  Obsv_GC!$B$10:$J$211, CY$5, FALSE)</f>
        <v>4.1741E-3</v>
      </c>
      <c r="CZ126" s="121">
        <f t="shared" si="95"/>
        <v>3.9046568054077321E-3</v>
      </c>
      <c r="DA126" s="137">
        <f>VLOOKUP($CO126,  Obsv_GC!$B$10:$J$211, DA$5, FALSE)</f>
        <v>4.1741E-3</v>
      </c>
      <c r="DB126" s="121"/>
      <c r="DC126" s="137"/>
      <c r="DD126" s="121"/>
      <c r="DE126" s="137"/>
      <c r="DF126" s="121"/>
      <c r="DG126" s="137"/>
      <c r="DI126" s="64">
        <f t="shared" si="85"/>
        <v>236</v>
      </c>
      <c r="DJ126" s="119">
        <f t="shared" si="96"/>
        <v>1.9554362609244423E-3</v>
      </c>
      <c r="DK126" s="119">
        <f t="shared" si="97"/>
        <v>2.1900462925002542E-4</v>
      </c>
      <c r="DL126" s="119">
        <f t="shared" si="98"/>
        <v>1.5146611674744868E-3</v>
      </c>
      <c r="DM126" s="119">
        <f t="shared" si="99"/>
        <v>3.2099666713746203E-3</v>
      </c>
      <c r="DN126" s="119">
        <f t="shared" si="100"/>
        <v>9.9655221175018525E-4</v>
      </c>
      <c r="DO126" s="119">
        <f t="shared" si="101"/>
        <v>9.1214055993268559E-4</v>
      </c>
      <c r="DP126" s="119">
        <f t="shared" si="102"/>
        <v>1.8722861809345494E-3</v>
      </c>
      <c r="DQ126" s="110">
        <f t="shared" si="103"/>
        <v>3.9046568054077321E-3</v>
      </c>
      <c r="DR126" s="110"/>
      <c r="DS126" s="113"/>
      <c r="DT126" s="110"/>
      <c r="DV126" s="62">
        <f>Obsv_GC!B129</f>
        <v>236</v>
      </c>
      <c r="DW126" s="57">
        <f t="shared" si="86"/>
        <v>237</v>
      </c>
      <c r="DX126" s="125">
        <f t="shared" si="104"/>
        <v>147.86000000000001</v>
      </c>
      <c r="DY126" s="125">
        <f t="shared" si="105"/>
        <v>16.559999999999999</v>
      </c>
      <c r="DZ126" s="125">
        <f t="shared" si="106"/>
        <v>16.100000000000001</v>
      </c>
      <c r="EA126" s="125">
        <f t="shared" si="107"/>
        <v>35</v>
      </c>
      <c r="EB126" s="125">
        <f t="shared" si="108"/>
        <v>96.69</v>
      </c>
      <c r="EC126" s="125">
        <f t="shared" si="109"/>
        <v>88.5</v>
      </c>
      <c r="ED126" s="125">
        <f t="shared" si="110"/>
        <v>27.259999999999998</v>
      </c>
      <c r="EE126" s="125">
        <f t="shared" si="87"/>
        <v>63.760000000000005</v>
      </c>
      <c r="EF126" s="125"/>
      <c r="EG126" s="106"/>
      <c r="EH126" s="2"/>
      <c r="EJ126" s="64">
        <f t="shared" si="88"/>
        <v>118</v>
      </c>
      <c r="EK126" s="57">
        <f t="shared" si="89"/>
        <v>118.5</v>
      </c>
      <c r="EL126" s="2"/>
      <c r="EM126" s="2"/>
      <c r="EO126" s="33">
        <v>118</v>
      </c>
      <c r="EP126" s="33">
        <v>277.61</v>
      </c>
      <c r="EQ126" s="33">
        <v>225.25</v>
      </c>
      <c r="ER126" s="33">
        <v>25.83</v>
      </c>
      <c r="ES126" s="33">
        <v>8.36</v>
      </c>
      <c r="ET126" s="33">
        <v>165.71</v>
      </c>
      <c r="EU126" s="33">
        <v>221.17</v>
      </c>
      <c r="EV126" s="33">
        <v>47.72</v>
      </c>
      <c r="EW126" s="33">
        <v>13.73</v>
      </c>
      <c r="EX126" s="33">
        <v>35.89</v>
      </c>
      <c r="EY126" s="33">
        <v>1.39</v>
      </c>
    </row>
    <row r="127" spans="93:155" x14ac:dyDescent="0.45">
      <c r="CO127" s="65">
        <f t="shared" si="84"/>
        <v>238</v>
      </c>
      <c r="CP127" s="121">
        <f t="shared" si="90"/>
        <v>1.9207869777943054E-3</v>
      </c>
      <c r="CQ127" s="137">
        <f>VLOOKUP($CO127,  Obsv_GC!$B$10:$J$211, CQ$5, FALSE)</f>
        <v>1.3895999999999999E-3</v>
      </c>
      <c r="CR127" s="121">
        <f t="shared" si="91"/>
        <v>1.4826745341240937E-3</v>
      </c>
      <c r="CS127" s="137">
        <f>VLOOKUP($CO127,  Obsv_GC!$B$10:$J$211, CS$5, FALSE)</f>
        <v>3.5301999999999998E-3</v>
      </c>
      <c r="CT127" s="121">
        <f t="shared" si="92"/>
        <v>3.2622432714512926E-3</v>
      </c>
      <c r="CU127" s="137">
        <f>VLOOKUP($CO127,  Obsv_GC!$B$10:$J$211, CU$5, FALSE)</f>
        <v>5.2940000000000001E-3</v>
      </c>
      <c r="CV127" s="121">
        <f t="shared" si="93"/>
        <v>8.626685295634554E-4</v>
      </c>
      <c r="CW127" s="137">
        <f>VLOOKUP($CO127,  Obsv_GC!$B$10:$J$211, CW$5, FALSE)</f>
        <v>1.6394000000000001E-3</v>
      </c>
      <c r="CX127" s="121">
        <f t="shared" si="94"/>
        <v>1.4986531352895037E-3</v>
      </c>
      <c r="CY127" s="137">
        <f>VLOOKUP($CO127,  Obsv_GC!$B$10:$J$211, CY$5, FALSE)</f>
        <v>4.1108000000000004E-3</v>
      </c>
      <c r="CZ127" s="121">
        <f t="shared" si="95"/>
        <v>4.0479582000854933E-3</v>
      </c>
      <c r="DA127" s="137">
        <f>VLOOKUP($CO127,  Obsv_GC!$B$10:$J$211, DA$5, FALSE)</f>
        <v>4.1108000000000004E-3</v>
      </c>
      <c r="DB127" s="121"/>
      <c r="DC127" s="137"/>
      <c r="DD127" s="121"/>
      <c r="DE127" s="137"/>
      <c r="DF127" s="121"/>
      <c r="DG127" s="137"/>
      <c r="DI127" s="64">
        <f t="shared" si="85"/>
        <v>238</v>
      </c>
      <c r="DJ127" s="119">
        <f t="shared" si="96"/>
        <v>1.9207869777943054E-3</v>
      </c>
      <c r="DK127" s="119">
        <f t="shared" si="97"/>
        <v>2.5656339416971576E-4</v>
      </c>
      <c r="DL127" s="119">
        <f t="shared" si="98"/>
        <v>1.4826745341240937E-3</v>
      </c>
      <c r="DM127" s="119">
        <f t="shared" si="99"/>
        <v>3.2622432714512926E-3</v>
      </c>
      <c r="DN127" s="119">
        <f t="shared" si="100"/>
        <v>8.626685295634554E-4</v>
      </c>
      <c r="DO127" s="119">
        <f t="shared" si="101"/>
        <v>7.8784208362999418E-4</v>
      </c>
      <c r="DP127" s="119">
        <f t="shared" si="102"/>
        <v>1.4986531352895037E-3</v>
      </c>
      <c r="DQ127" s="110">
        <f t="shared" si="103"/>
        <v>4.0479582000854933E-3</v>
      </c>
      <c r="DR127" s="110"/>
      <c r="DS127" s="113"/>
      <c r="DT127" s="110"/>
      <c r="DV127" s="62">
        <f>Obsv_GC!B130</f>
        <v>238</v>
      </c>
      <c r="DW127" s="57">
        <f t="shared" si="86"/>
        <v>239</v>
      </c>
      <c r="DX127" s="125">
        <f t="shared" si="104"/>
        <v>145.24</v>
      </c>
      <c r="DY127" s="125">
        <f t="shared" si="105"/>
        <v>19.399999999999999</v>
      </c>
      <c r="DZ127" s="125">
        <f t="shared" si="106"/>
        <v>15.76</v>
      </c>
      <c r="EA127" s="125">
        <f t="shared" si="107"/>
        <v>35.57</v>
      </c>
      <c r="EB127" s="125">
        <f t="shared" si="108"/>
        <v>83.7</v>
      </c>
      <c r="EC127" s="125">
        <f t="shared" si="109"/>
        <v>76.44</v>
      </c>
      <c r="ED127" s="125">
        <f t="shared" si="110"/>
        <v>21.82</v>
      </c>
      <c r="EE127" s="125">
        <f t="shared" si="87"/>
        <v>66.099999999999994</v>
      </c>
      <c r="EF127" s="125"/>
      <c r="EG127" s="106"/>
      <c r="EH127" s="2"/>
      <c r="EJ127" s="64">
        <f t="shared" si="88"/>
        <v>119</v>
      </c>
      <c r="EK127" s="57">
        <f t="shared" si="89"/>
        <v>119.5</v>
      </c>
      <c r="EL127" s="2"/>
      <c r="EM127" s="2"/>
      <c r="EO127" s="33">
        <v>119</v>
      </c>
      <c r="EP127" s="33">
        <v>307.5</v>
      </c>
      <c r="EQ127" s="33">
        <v>212.52</v>
      </c>
      <c r="ER127" s="33">
        <v>44.84</v>
      </c>
      <c r="ES127" s="33">
        <v>11.93</v>
      </c>
      <c r="ET127" s="33">
        <v>204.05</v>
      </c>
      <c r="EU127" s="33">
        <v>228.05</v>
      </c>
      <c r="EV127" s="33">
        <v>38.1</v>
      </c>
      <c r="EW127" s="33">
        <v>42.55</v>
      </c>
      <c r="EX127" s="33">
        <v>33.85</v>
      </c>
      <c r="EY127" s="33">
        <v>1.2</v>
      </c>
    </row>
    <row r="128" spans="93:155" x14ac:dyDescent="0.45">
      <c r="CO128" s="65">
        <f t="shared" si="84"/>
        <v>240</v>
      </c>
      <c r="CP128" s="121">
        <f t="shared" si="90"/>
        <v>1.549563551281732E-3</v>
      </c>
      <c r="CQ128" s="137">
        <f>VLOOKUP($CO128,  Obsv_GC!$B$10:$J$211, CQ$5, FALSE)</f>
        <v>1.3381999999999999E-3</v>
      </c>
      <c r="CR128" s="121">
        <f t="shared" si="91"/>
        <v>1.3227413673721294E-3</v>
      </c>
      <c r="CS128" s="137">
        <f>VLOOKUP($CO128,  Obsv_GC!$B$10:$J$211, CS$5, FALSE)</f>
        <v>3.4332E-3</v>
      </c>
      <c r="CT128" s="121">
        <f t="shared" si="92"/>
        <v>3.6061682719557161E-3</v>
      </c>
      <c r="CU128" s="137">
        <f>VLOOKUP($CO128,  Obsv_GC!$B$10:$J$211, CU$5, FALSE)</f>
        <v>5.6170999999999999E-3</v>
      </c>
      <c r="CV128" s="121">
        <f t="shared" si="93"/>
        <v>9.8830687335531341E-4</v>
      </c>
      <c r="CW128" s="137">
        <f>VLOOKUP($CO128,  Obsv_GC!$B$10:$J$211, CW$5, FALSE)</f>
        <v>1.6234000000000001E-3</v>
      </c>
      <c r="CX128" s="121">
        <f t="shared" si="94"/>
        <v>1.7342342651723173E-3</v>
      </c>
      <c r="CY128" s="137">
        <f>VLOOKUP($CO128,  Obsv_GC!$B$10:$J$211, CY$5, FALSE)</f>
        <v>4.0308000000000002E-3</v>
      </c>
      <c r="CZ128" s="121">
        <f t="shared" si="95"/>
        <v>5.0559671558102629E-3</v>
      </c>
      <c r="DA128" s="137">
        <f>VLOOKUP($CO128,  Obsv_GC!$B$10:$J$211, DA$5, FALSE)</f>
        <v>4.0308000000000002E-3</v>
      </c>
      <c r="DB128" s="121"/>
      <c r="DC128" s="137"/>
      <c r="DD128" s="121"/>
      <c r="DE128" s="137"/>
      <c r="DF128" s="121"/>
      <c r="DG128" s="137"/>
      <c r="DI128" s="64">
        <f t="shared" si="85"/>
        <v>240</v>
      </c>
      <c r="DJ128" s="119">
        <f t="shared" si="96"/>
        <v>1.549563551281732E-3</v>
      </c>
      <c r="DK128" s="119">
        <f t="shared" si="97"/>
        <v>3.835225995320494E-4</v>
      </c>
      <c r="DL128" s="119">
        <f t="shared" si="98"/>
        <v>1.3227413673721294E-3</v>
      </c>
      <c r="DM128" s="119">
        <f t="shared" si="99"/>
        <v>3.6061682719557161E-3</v>
      </c>
      <c r="DN128" s="119">
        <f t="shared" si="100"/>
        <v>9.8830687335531341E-4</v>
      </c>
      <c r="DO128" s="119">
        <f t="shared" si="101"/>
        <v>7.5568526388999436E-4</v>
      </c>
      <c r="DP128" s="119">
        <f t="shared" si="102"/>
        <v>1.7342342651723173E-3</v>
      </c>
      <c r="DQ128" s="110">
        <f t="shared" si="103"/>
        <v>5.0559671558102629E-3</v>
      </c>
      <c r="DR128" s="110"/>
      <c r="DS128" s="113"/>
      <c r="DT128" s="110"/>
      <c r="DV128" s="62">
        <f>Obsv_GC!B131</f>
        <v>240</v>
      </c>
      <c r="DW128" s="57">
        <f t="shared" si="86"/>
        <v>241</v>
      </c>
      <c r="DX128" s="125">
        <f t="shared" si="104"/>
        <v>117.17</v>
      </c>
      <c r="DY128" s="125">
        <f t="shared" si="105"/>
        <v>29</v>
      </c>
      <c r="DZ128" s="125">
        <f t="shared" si="106"/>
        <v>14.06</v>
      </c>
      <c r="EA128" s="125">
        <f t="shared" si="107"/>
        <v>39.32</v>
      </c>
      <c r="EB128" s="125">
        <f t="shared" si="108"/>
        <v>95.89</v>
      </c>
      <c r="EC128" s="125">
        <f t="shared" si="109"/>
        <v>73.319999999999993</v>
      </c>
      <c r="ED128" s="125">
        <f t="shared" si="110"/>
        <v>25.25</v>
      </c>
      <c r="EE128" s="125">
        <f t="shared" si="87"/>
        <v>82.56</v>
      </c>
      <c r="EF128" s="125"/>
      <c r="EG128" s="106"/>
      <c r="EH128" s="2"/>
      <c r="EJ128" s="64">
        <f t="shared" si="88"/>
        <v>120</v>
      </c>
      <c r="EK128" s="57">
        <f t="shared" si="89"/>
        <v>120.5</v>
      </c>
      <c r="EL128" s="2"/>
      <c r="EM128" s="2"/>
      <c r="EO128" s="33">
        <v>120</v>
      </c>
      <c r="EP128" s="33">
        <v>240.1</v>
      </c>
      <c r="EQ128" s="33">
        <v>195.1</v>
      </c>
      <c r="ER128" s="33">
        <v>42.8</v>
      </c>
      <c r="ES128" s="33">
        <v>17.16</v>
      </c>
      <c r="ET128" s="33">
        <v>180.7</v>
      </c>
      <c r="EU128" s="33">
        <v>243.34</v>
      </c>
      <c r="EV128" s="33">
        <v>29.79</v>
      </c>
      <c r="EW128" s="33">
        <v>16.260000000000002</v>
      </c>
      <c r="EX128" s="33">
        <v>34.22</v>
      </c>
      <c r="EY128" s="33">
        <v>0.96</v>
      </c>
    </row>
    <row r="129" spans="93:155" x14ac:dyDescent="0.45">
      <c r="CO129" s="65">
        <f t="shared" si="84"/>
        <v>242</v>
      </c>
      <c r="CP129" s="121">
        <f t="shared" si="90"/>
        <v>1.3076798152320359E-3</v>
      </c>
      <c r="CQ129" s="137">
        <f>VLOOKUP($CO129,  Obsv_GC!$B$10:$J$211, CQ$5, FALSE)</f>
        <v>1.2865999999999999E-3</v>
      </c>
      <c r="CR129" s="121">
        <f t="shared" si="91"/>
        <v>1.5428846674895391E-3</v>
      </c>
      <c r="CS129" s="137">
        <f>VLOOKUP($CO129,  Obsv_GC!$B$10:$J$211, CS$5, FALSE)</f>
        <v>3.3129000000000001E-3</v>
      </c>
      <c r="CT129" s="121">
        <f t="shared" si="92"/>
        <v>3.7290641388026298E-3</v>
      </c>
      <c r="CU129" s="137">
        <f>VLOOKUP($CO129,  Obsv_GC!$B$10:$J$211, CU$5, FALSE)</f>
        <v>5.8973000000000003E-3</v>
      </c>
      <c r="CV129" s="121">
        <f t="shared" si="93"/>
        <v>9.9098660833364682E-4</v>
      </c>
      <c r="CW129" s="137">
        <f>VLOOKUP($CO129,  Obsv_GC!$B$10:$J$211, CW$5, FALSE)</f>
        <v>1.6069000000000001E-3</v>
      </c>
      <c r="CX129" s="121">
        <f t="shared" si="94"/>
        <v>1.6044242548287262E-3</v>
      </c>
      <c r="CY129" s="137">
        <f>VLOOKUP($CO129,  Obsv_GC!$B$10:$J$211, CY$5, FALSE)</f>
        <v>3.9416E-3</v>
      </c>
      <c r="CZ129" s="121">
        <f t="shared" si="95"/>
        <v>3.9365015597805676E-3</v>
      </c>
      <c r="DA129" s="137">
        <f>VLOOKUP($CO129,  Obsv_GC!$B$10:$J$211, DA$5, FALSE)</f>
        <v>3.9416E-3</v>
      </c>
      <c r="DB129" s="121"/>
      <c r="DC129" s="137"/>
      <c r="DD129" s="121"/>
      <c r="DE129" s="137"/>
      <c r="DF129" s="121"/>
      <c r="DG129" s="137"/>
      <c r="DI129" s="64">
        <f t="shared" si="85"/>
        <v>242</v>
      </c>
      <c r="DJ129" s="119">
        <f t="shared" si="96"/>
        <v>1.3076798152320359E-3</v>
      </c>
      <c r="DK129" s="119">
        <f t="shared" si="97"/>
        <v>3.0139586356328987E-4</v>
      </c>
      <c r="DL129" s="119">
        <f t="shared" si="98"/>
        <v>1.5428846674895391E-3</v>
      </c>
      <c r="DM129" s="119">
        <f t="shared" si="99"/>
        <v>3.7290641388026298E-3</v>
      </c>
      <c r="DN129" s="119">
        <f t="shared" si="100"/>
        <v>9.9098660833364682E-4</v>
      </c>
      <c r="DO129" s="119">
        <f t="shared" si="101"/>
        <v>6.7323187994127701E-4</v>
      </c>
      <c r="DP129" s="119">
        <f t="shared" si="102"/>
        <v>1.6044242548287262E-3</v>
      </c>
      <c r="DQ129" s="110">
        <f t="shared" si="103"/>
        <v>3.9365015597805676E-3</v>
      </c>
      <c r="DR129" s="110"/>
      <c r="DS129" s="113"/>
      <c r="DT129" s="110"/>
      <c r="DV129" s="62">
        <f>Obsv_GC!B132</f>
        <v>242</v>
      </c>
      <c r="DW129" s="57">
        <f t="shared" si="86"/>
        <v>243</v>
      </c>
      <c r="DX129" s="125">
        <f t="shared" si="104"/>
        <v>98.88</v>
      </c>
      <c r="DY129" s="125">
        <f t="shared" si="105"/>
        <v>22.79</v>
      </c>
      <c r="DZ129" s="125">
        <f t="shared" si="106"/>
        <v>16.399999999999999</v>
      </c>
      <c r="EA129" s="125">
        <f t="shared" si="107"/>
        <v>40.659999999999997</v>
      </c>
      <c r="EB129" s="125">
        <f t="shared" si="108"/>
        <v>96.15</v>
      </c>
      <c r="EC129" s="125">
        <f t="shared" si="109"/>
        <v>65.319999999999993</v>
      </c>
      <c r="ED129" s="125">
        <f t="shared" si="110"/>
        <v>23.36</v>
      </c>
      <c r="EE129" s="125">
        <f t="shared" si="87"/>
        <v>64.28</v>
      </c>
      <c r="EF129" s="125"/>
      <c r="EG129" s="106"/>
      <c r="EH129" s="2"/>
      <c r="EJ129" s="64">
        <f t="shared" si="88"/>
        <v>121</v>
      </c>
      <c r="EK129" s="57">
        <f t="shared" si="89"/>
        <v>121.5</v>
      </c>
      <c r="EL129" s="2"/>
      <c r="EM129" s="2"/>
      <c r="EO129" s="33">
        <v>121</v>
      </c>
      <c r="EP129" s="33">
        <v>281.77</v>
      </c>
      <c r="EQ129" s="33">
        <v>175.07</v>
      </c>
      <c r="ER129" s="33">
        <v>32.49</v>
      </c>
      <c r="ES129" s="33">
        <v>14.8</v>
      </c>
      <c r="ET129" s="33">
        <v>144.11000000000001</v>
      </c>
      <c r="EU129" s="33">
        <v>193.64</v>
      </c>
      <c r="EV129" s="33">
        <v>32.340000000000003</v>
      </c>
      <c r="EW129" s="33">
        <v>14.43</v>
      </c>
      <c r="EX129" s="33">
        <v>32.700000000000003</v>
      </c>
      <c r="EY129" s="33">
        <v>0.97</v>
      </c>
    </row>
    <row r="130" spans="93:155" x14ac:dyDescent="0.45">
      <c r="CO130" s="65">
        <f t="shared" si="84"/>
        <v>244</v>
      </c>
      <c r="CP130" s="121">
        <f t="shared" si="90"/>
        <v>1.0930394086663409E-3</v>
      </c>
      <c r="CQ130" s="137">
        <f>VLOOKUP($CO130,  Obsv_GC!$B$10:$J$211, CQ$5, FALSE)</f>
        <v>1.2354E-3</v>
      </c>
      <c r="CR130" s="121">
        <f t="shared" si="91"/>
        <v>1.6576602342174196E-3</v>
      </c>
      <c r="CS130" s="137">
        <f>VLOOKUP($CO130,  Obsv_GC!$B$10:$J$211, CS$5, FALSE)</f>
        <v>3.1578999999999999E-3</v>
      </c>
      <c r="CT130" s="121">
        <f t="shared" si="92"/>
        <v>2.7495657373660313E-3</v>
      </c>
      <c r="CU130" s="137">
        <f>VLOOKUP($CO130,  Obsv_GC!$B$10:$J$211, CU$5, FALSE)</f>
        <v>6.1691999999999997E-3</v>
      </c>
      <c r="CV130" s="121">
        <f t="shared" si="93"/>
        <v>9.32032438810314E-4</v>
      </c>
      <c r="CW130" s="137">
        <f>VLOOKUP($CO130,  Obsv_GC!$B$10:$J$211, CW$5, FALSE)</f>
        <v>1.5904000000000001E-3</v>
      </c>
      <c r="CX130" s="121">
        <f t="shared" si="94"/>
        <v>1.6305236219877552E-3</v>
      </c>
      <c r="CY130" s="137">
        <f>VLOOKUP($CO130,  Obsv_GC!$B$10:$J$211, CY$5, FALSE)</f>
        <v>3.8335999999999999E-3</v>
      </c>
      <c r="CZ130" s="121">
        <f t="shared" si="95"/>
        <v>3.8336185071914052E-3</v>
      </c>
      <c r="DA130" s="137">
        <f>VLOOKUP($CO130,  Obsv_GC!$B$10:$J$211, DA$5, FALSE)</f>
        <v>3.8335999999999999E-3</v>
      </c>
      <c r="DB130" s="121"/>
      <c r="DC130" s="137"/>
      <c r="DD130" s="121"/>
      <c r="DE130" s="137"/>
      <c r="DF130" s="121"/>
      <c r="DG130" s="137"/>
      <c r="DI130" s="64">
        <f t="shared" si="85"/>
        <v>244</v>
      </c>
      <c r="DJ130" s="119">
        <f t="shared" si="96"/>
        <v>1.0930394086663409E-3</v>
      </c>
      <c r="DK130" s="119">
        <f t="shared" si="97"/>
        <v>2.6317585278233735E-4</v>
      </c>
      <c r="DL130" s="119">
        <f t="shared" si="98"/>
        <v>1.6576602342174196E-3</v>
      </c>
      <c r="DM130" s="119">
        <f t="shared" si="99"/>
        <v>2.7495657373660313E-3</v>
      </c>
      <c r="DN130" s="119">
        <f t="shared" si="100"/>
        <v>9.32032438810314E-4</v>
      </c>
      <c r="DO130" s="119">
        <f t="shared" si="101"/>
        <v>6.7807601624826413E-4</v>
      </c>
      <c r="DP130" s="119">
        <f t="shared" si="102"/>
        <v>1.6305236219877552E-3</v>
      </c>
      <c r="DQ130" s="110">
        <f t="shared" si="103"/>
        <v>3.8336185071914052E-3</v>
      </c>
      <c r="DR130" s="110"/>
      <c r="DS130" s="113"/>
      <c r="DT130" s="110"/>
      <c r="DV130" s="62">
        <f>Obsv_GC!B133</f>
        <v>244</v>
      </c>
      <c r="DW130" s="57">
        <f t="shared" si="86"/>
        <v>245</v>
      </c>
      <c r="DX130" s="125">
        <f t="shared" si="104"/>
        <v>82.65</v>
      </c>
      <c r="DY130" s="125">
        <f t="shared" si="105"/>
        <v>19.899999999999999</v>
      </c>
      <c r="DZ130" s="125">
        <f t="shared" si="106"/>
        <v>17.62</v>
      </c>
      <c r="EA130" s="125">
        <f t="shared" si="107"/>
        <v>29.979999999999997</v>
      </c>
      <c r="EB130" s="125">
        <f t="shared" si="108"/>
        <v>90.43</v>
      </c>
      <c r="EC130" s="125">
        <f t="shared" si="109"/>
        <v>65.789999999999992</v>
      </c>
      <c r="ED130" s="125">
        <f t="shared" si="110"/>
        <v>23.740000000000002</v>
      </c>
      <c r="EE130" s="125">
        <f t="shared" si="87"/>
        <v>62.599999999999994</v>
      </c>
      <c r="EF130" s="125"/>
      <c r="EG130" s="106"/>
      <c r="EH130" s="2"/>
      <c r="EJ130" s="64">
        <f t="shared" si="88"/>
        <v>122</v>
      </c>
      <c r="EK130" s="57">
        <f t="shared" si="89"/>
        <v>122.5</v>
      </c>
      <c r="EL130" s="2"/>
      <c r="EM130" s="2"/>
      <c r="EO130" s="33">
        <v>122</v>
      </c>
      <c r="EP130" s="33">
        <v>230.34</v>
      </c>
      <c r="EQ130" s="33">
        <v>192.16</v>
      </c>
      <c r="ER130" s="33">
        <v>37.159999999999997</v>
      </c>
      <c r="ES130" s="33">
        <v>14.35</v>
      </c>
      <c r="ET130" s="33">
        <v>155.75</v>
      </c>
      <c r="EU130" s="33">
        <v>267.8</v>
      </c>
      <c r="EV130" s="33">
        <v>34.53</v>
      </c>
      <c r="EW130" s="33">
        <v>17.25</v>
      </c>
      <c r="EX130" s="33">
        <v>28.49</v>
      </c>
      <c r="EY130" s="33">
        <v>0.95</v>
      </c>
    </row>
    <row r="131" spans="93:155" x14ac:dyDescent="0.45">
      <c r="CO131" s="65">
        <f t="shared" si="84"/>
        <v>246</v>
      </c>
      <c r="CP131" s="121">
        <f t="shared" si="90"/>
        <v>9.4756531918866696E-4</v>
      </c>
      <c r="CQ131" s="137">
        <f>VLOOKUP($CO131,  Obsv_GC!$B$10:$J$211, CQ$5, FALSE)</f>
        <v>1.1837E-3</v>
      </c>
      <c r="CR131" s="121">
        <f t="shared" si="91"/>
        <v>1.7602056176054439E-3</v>
      </c>
      <c r="CS131" s="137">
        <f>VLOOKUP($CO131,  Obsv_GC!$B$10:$J$211, CS$5, FALSE)</f>
        <v>2.9567E-3</v>
      </c>
      <c r="CT131" s="121">
        <f t="shared" si="92"/>
        <v>4.0225468058997385E-3</v>
      </c>
      <c r="CU131" s="137">
        <f>VLOOKUP($CO131,  Obsv_GC!$B$10:$J$211, CU$5, FALSE)</f>
        <v>6.4316E-3</v>
      </c>
      <c r="CV131" s="121">
        <f t="shared" si="93"/>
        <v>1.053651180134672E-3</v>
      </c>
      <c r="CW131" s="137">
        <f>VLOOKUP($CO131,  Obsv_GC!$B$10:$J$211, CW$5, FALSE)</f>
        <v>1.5740999999999999E-3</v>
      </c>
      <c r="CX131" s="121">
        <f t="shared" si="94"/>
        <v>1.5817590149274643E-3</v>
      </c>
      <c r="CY131" s="137">
        <f>VLOOKUP($CO131,  Obsv_GC!$B$10:$J$211, CY$5, FALSE)</f>
        <v>3.7073000000000002E-3</v>
      </c>
      <c r="CZ131" s="121">
        <f t="shared" si="95"/>
        <v>4.6015670068747959E-3</v>
      </c>
      <c r="DA131" s="137">
        <f>VLOOKUP($CO131,  Obsv_GC!$B$10:$J$211, DA$5, FALSE)</f>
        <v>3.7073000000000002E-3</v>
      </c>
      <c r="DB131" s="121"/>
      <c r="DC131" s="137"/>
      <c r="DD131" s="121"/>
      <c r="DE131" s="137"/>
      <c r="DF131" s="121"/>
      <c r="DG131" s="137"/>
      <c r="DI131" s="64">
        <f t="shared" si="85"/>
        <v>246</v>
      </c>
      <c r="DJ131" s="119">
        <f t="shared" si="96"/>
        <v>9.4756531918866696E-4</v>
      </c>
      <c r="DK131" s="119">
        <f t="shared" si="97"/>
        <v>2.5854713175350229E-4</v>
      </c>
      <c r="DL131" s="119">
        <f t="shared" si="98"/>
        <v>1.7602056176054439E-3</v>
      </c>
      <c r="DM131" s="119">
        <f t="shared" si="99"/>
        <v>4.0225468058997385E-3</v>
      </c>
      <c r="DN131" s="119">
        <f t="shared" si="100"/>
        <v>1.053651180134672E-3</v>
      </c>
      <c r="DO131" s="119">
        <f t="shared" si="101"/>
        <v>4.7503455827454779E-4</v>
      </c>
      <c r="DP131" s="119">
        <f t="shared" si="102"/>
        <v>1.5817590149274643E-3</v>
      </c>
      <c r="DQ131" s="110">
        <f t="shared" si="103"/>
        <v>4.6015670068747959E-3</v>
      </c>
      <c r="DR131" s="110"/>
      <c r="DS131" s="113"/>
      <c r="DT131" s="110"/>
      <c r="DV131" s="62">
        <f>Obsv_GC!B134</f>
        <v>246</v>
      </c>
      <c r="DW131" s="57">
        <f t="shared" si="86"/>
        <v>247</v>
      </c>
      <c r="DX131" s="125">
        <f t="shared" si="104"/>
        <v>71.650000000000006</v>
      </c>
      <c r="DY131" s="125">
        <f t="shared" si="105"/>
        <v>19.55</v>
      </c>
      <c r="DZ131" s="125">
        <f t="shared" si="106"/>
        <v>18.71</v>
      </c>
      <c r="EA131" s="125">
        <f t="shared" si="107"/>
        <v>43.86</v>
      </c>
      <c r="EB131" s="125">
        <f t="shared" si="108"/>
        <v>102.23</v>
      </c>
      <c r="EC131" s="125">
        <f t="shared" si="109"/>
        <v>46.09</v>
      </c>
      <c r="ED131" s="125">
        <f t="shared" si="110"/>
        <v>23.03</v>
      </c>
      <c r="EE131" s="125">
        <f t="shared" si="87"/>
        <v>75.14</v>
      </c>
      <c r="EF131" s="125"/>
      <c r="EG131" s="106"/>
      <c r="EH131" s="2"/>
      <c r="EJ131" s="64">
        <f t="shared" si="88"/>
        <v>123</v>
      </c>
      <c r="EK131" s="57">
        <f t="shared" si="89"/>
        <v>123.5</v>
      </c>
      <c r="EL131" s="2"/>
      <c r="EM131" s="2"/>
      <c r="EO131" s="33">
        <v>123</v>
      </c>
      <c r="EP131" s="33">
        <v>268.52999999999997</v>
      </c>
      <c r="EQ131" s="33">
        <v>167.63</v>
      </c>
      <c r="ER131" s="33">
        <v>38.78</v>
      </c>
      <c r="ES131" s="33">
        <v>21.7</v>
      </c>
      <c r="ET131" s="33">
        <v>163</v>
      </c>
      <c r="EU131" s="33">
        <v>227.36</v>
      </c>
      <c r="EV131" s="33">
        <v>29.84</v>
      </c>
      <c r="EW131" s="33">
        <v>19.329999999999998</v>
      </c>
      <c r="EX131" s="33">
        <v>29.64</v>
      </c>
      <c r="EY131" s="33">
        <v>1.08</v>
      </c>
    </row>
    <row r="132" spans="93:155" x14ac:dyDescent="0.45">
      <c r="CO132" s="65">
        <f t="shared" si="84"/>
        <v>248</v>
      </c>
      <c r="CP132" s="121">
        <f t="shared" si="90"/>
        <v>1.1308626719305358E-3</v>
      </c>
      <c r="CQ132" s="137">
        <f>VLOOKUP($CO132,  Obsv_GC!$B$10:$J$211, CQ$5, FALSE)</f>
        <v>1.1322999999999999E-3</v>
      </c>
      <c r="CR132" s="121">
        <f t="shared" si="91"/>
        <v>1.8354682843122504E-3</v>
      </c>
      <c r="CS132" s="137">
        <f>VLOOKUP($CO132,  Obsv_GC!$B$10:$J$211, CS$5, FALSE)</f>
        <v>2.7485000000000001E-3</v>
      </c>
      <c r="CT132" s="121">
        <f t="shared" si="92"/>
        <v>2.2387224699501281E-3</v>
      </c>
      <c r="CU132" s="137">
        <f>VLOOKUP($CO132,  Obsv_GC!$B$10:$J$211, CU$5, FALSE)</f>
        <v>6.6560999999999999E-3</v>
      </c>
      <c r="CV132" s="121">
        <f t="shared" si="93"/>
        <v>9.5470711939621119E-4</v>
      </c>
      <c r="CW132" s="137">
        <f>VLOOKUP($CO132,  Obsv_GC!$B$10:$J$211, CW$5, FALSE)</f>
        <v>1.5579000000000001E-3</v>
      </c>
      <c r="CX132" s="121">
        <f t="shared" si="94"/>
        <v>1.3736509031067861E-3</v>
      </c>
      <c r="CY132" s="137">
        <f>VLOOKUP($CO132,  Obsv_GC!$B$10:$J$211, CY$5, FALSE)</f>
        <v>3.4757999999999998E-3</v>
      </c>
      <c r="CZ132" s="121">
        <f t="shared" si="95"/>
        <v>2.884399867231872E-3</v>
      </c>
      <c r="DA132" s="137">
        <f>VLOOKUP($CO132,  Obsv_GC!$B$10:$J$211, DA$5, FALSE)</f>
        <v>3.4757999999999998E-3</v>
      </c>
      <c r="DB132" s="121"/>
      <c r="DC132" s="137"/>
      <c r="DD132" s="121"/>
      <c r="DE132" s="137"/>
      <c r="DF132" s="121"/>
      <c r="DG132" s="137"/>
      <c r="DI132" s="64">
        <f t="shared" si="85"/>
        <v>248</v>
      </c>
      <c r="DJ132" s="119">
        <f t="shared" si="96"/>
        <v>1.1308626719305358E-3</v>
      </c>
      <c r="DK132" s="119">
        <f t="shared" si="97"/>
        <v>1.9890275506765598E-4</v>
      </c>
      <c r="DL132" s="119">
        <f t="shared" si="98"/>
        <v>1.8354682843122504E-3</v>
      </c>
      <c r="DM132" s="119">
        <f t="shared" si="99"/>
        <v>2.2387224699501281E-3</v>
      </c>
      <c r="DN132" s="119">
        <f t="shared" si="100"/>
        <v>9.5470711939621119E-4</v>
      </c>
      <c r="DO132" s="119">
        <f t="shared" si="101"/>
        <v>3.1909459588153614E-4</v>
      </c>
      <c r="DP132" s="119">
        <f t="shared" si="102"/>
        <v>1.3736509031067861E-3</v>
      </c>
      <c r="DQ132" s="110">
        <f t="shared" si="103"/>
        <v>2.884399867231872E-3</v>
      </c>
      <c r="DR132" s="110"/>
      <c r="DS132" s="113"/>
      <c r="DT132" s="110"/>
      <c r="DV132" s="62">
        <f>Obsv_GC!B135</f>
        <v>248</v>
      </c>
      <c r="DW132" s="57">
        <f t="shared" si="86"/>
        <v>249</v>
      </c>
      <c r="DX132" s="125">
        <f t="shared" si="104"/>
        <v>85.509999999999991</v>
      </c>
      <c r="DY132" s="125">
        <f t="shared" si="105"/>
        <v>15.040000000000001</v>
      </c>
      <c r="DZ132" s="125">
        <f t="shared" si="106"/>
        <v>19.509999999999998</v>
      </c>
      <c r="EA132" s="125">
        <f t="shared" si="107"/>
        <v>24.41</v>
      </c>
      <c r="EB132" s="125">
        <f t="shared" si="108"/>
        <v>92.63</v>
      </c>
      <c r="EC132" s="125">
        <f t="shared" si="109"/>
        <v>30.96</v>
      </c>
      <c r="ED132" s="125">
        <f t="shared" si="110"/>
        <v>20</v>
      </c>
      <c r="EE132" s="125">
        <f t="shared" si="87"/>
        <v>47.099999999999994</v>
      </c>
      <c r="EF132" s="125"/>
      <c r="EG132" s="106"/>
      <c r="EH132" s="2"/>
      <c r="EJ132" s="64">
        <f t="shared" si="88"/>
        <v>124</v>
      </c>
      <c r="EK132" s="57">
        <f t="shared" si="89"/>
        <v>124.5</v>
      </c>
      <c r="EL132" s="2"/>
      <c r="EM132" s="2"/>
      <c r="EO132" s="33">
        <v>124</v>
      </c>
      <c r="EP132" s="33">
        <v>283.51</v>
      </c>
      <c r="EQ132" s="33">
        <v>200.85</v>
      </c>
      <c r="ER132" s="33">
        <v>39.549999999999997</v>
      </c>
      <c r="ES132" s="33">
        <v>13.18</v>
      </c>
      <c r="ET132" s="33">
        <v>220.95</v>
      </c>
      <c r="EU132" s="33">
        <v>249.92</v>
      </c>
      <c r="EV132" s="33">
        <v>44.77</v>
      </c>
      <c r="EW132" s="33">
        <v>18.57</v>
      </c>
      <c r="EX132" s="33">
        <v>28.84</v>
      </c>
      <c r="EY132" s="33">
        <v>0.89</v>
      </c>
    </row>
    <row r="133" spans="93:155" x14ac:dyDescent="0.45">
      <c r="CO133" s="65">
        <f t="shared" si="84"/>
        <v>250</v>
      </c>
      <c r="CP133" s="121">
        <f t="shared" si="90"/>
        <v>1.0541581520241263E-3</v>
      </c>
      <c r="CQ133" s="137">
        <f>VLOOKUP($CO133,  Obsv_GC!$B$10:$J$211, CQ$5, FALSE)</f>
        <v>1.0808E-3</v>
      </c>
      <c r="CR133" s="121">
        <f t="shared" si="91"/>
        <v>1.7724358009452998E-3</v>
      </c>
      <c r="CS133" s="137">
        <f>VLOOKUP($CO133,  Obsv_GC!$B$10:$J$211, CS$5, FALSE)</f>
        <v>2.5403000000000001E-3</v>
      </c>
      <c r="CT133" s="121">
        <f t="shared" si="92"/>
        <v>2.9962746043945385E-3</v>
      </c>
      <c r="CU133" s="137">
        <f>VLOOKUP($CO133,  Obsv_GC!$B$10:$J$211, CU$5, FALSE)</f>
        <v>6.8748000000000004E-3</v>
      </c>
      <c r="CV133" s="121">
        <f t="shared" si="93"/>
        <v>7.471307253053153E-4</v>
      </c>
      <c r="CW133" s="137">
        <f>VLOOKUP($CO133,  Obsv_GC!$B$10:$J$211, CW$5, FALSE)</f>
        <v>1.5414000000000001E-3</v>
      </c>
      <c r="CX133" s="121">
        <f t="shared" si="94"/>
        <v>1.677227752693386E-3</v>
      </c>
      <c r="CY133" s="137">
        <f>VLOOKUP($CO133,  Obsv_GC!$B$10:$J$211, CY$5, FALSE)</f>
        <v>3.2434999999999999E-3</v>
      </c>
      <c r="CZ133" s="121">
        <f t="shared" si="95"/>
        <v>2.4936892270420773E-3</v>
      </c>
      <c r="DA133" s="137">
        <f>VLOOKUP($CO133,  Obsv_GC!$B$10:$J$211, DA$5, FALSE)</f>
        <v>3.2434999999999999E-3</v>
      </c>
      <c r="DB133" s="121"/>
      <c r="DC133" s="137"/>
      <c r="DD133" s="121"/>
      <c r="DE133" s="137"/>
      <c r="DF133" s="121"/>
      <c r="DG133" s="137"/>
      <c r="DI133" s="64">
        <f t="shared" si="85"/>
        <v>250</v>
      </c>
      <c r="DJ133" s="119">
        <f t="shared" si="96"/>
        <v>1.0541581520241263E-3</v>
      </c>
      <c r="DK133" s="119">
        <f t="shared" si="97"/>
        <v>1.9017430969899555E-4</v>
      </c>
      <c r="DL133" s="119">
        <f t="shared" si="98"/>
        <v>1.7724358009452998E-3</v>
      </c>
      <c r="DM133" s="119">
        <f t="shared" si="99"/>
        <v>2.9962746043945385E-3</v>
      </c>
      <c r="DN133" s="119">
        <f t="shared" si="100"/>
        <v>7.471307253053153E-4</v>
      </c>
      <c r="DO133" s="119">
        <f t="shared" si="101"/>
        <v>2.8126910599506202E-4</v>
      </c>
      <c r="DP133" s="119">
        <f t="shared" si="102"/>
        <v>1.677227752693386E-3</v>
      </c>
      <c r="DQ133" s="110">
        <f t="shared" si="103"/>
        <v>2.4936892270420773E-3</v>
      </c>
      <c r="DR133" s="110"/>
      <c r="DS133" s="113"/>
      <c r="DT133" s="110"/>
      <c r="DV133" s="62">
        <f>Obsv_GC!B136</f>
        <v>250</v>
      </c>
      <c r="DW133" s="57">
        <f t="shared" si="86"/>
        <v>251</v>
      </c>
      <c r="DX133" s="125">
        <f t="shared" si="104"/>
        <v>79.710000000000008</v>
      </c>
      <c r="DY133" s="125">
        <f t="shared" si="105"/>
        <v>14.38</v>
      </c>
      <c r="DZ133" s="125">
        <f t="shared" si="106"/>
        <v>18.84</v>
      </c>
      <c r="EA133" s="125">
        <f t="shared" si="107"/>
        <v>32.67</v>
      </c>
      <c r="EB133" s="125">
        <f t="shared" si="108"/>
        <v>72.490000000000009</v>
      </c>
      <c r="EC133" s="125">
        <f t="shared" si="109"/>
        <v>27.29</v>
      </c>
      <c r="ED133" s="125">
        <f t="shared" si="110"/>
        <v>24.42</v>
      </c>
      <c r="EE133" s="125">
        <f t="shared" si="87"/>
        <v>40.72</v>
      </c>
      <c r="EF133" s="125"/>
      <c r="EG133" s="106"/>
      <c r="EH133" s="2"/>
      <c r="EJ133" s="64">
        <f t="shared" si="88"/>
        <v>125</v>
      </c>
      <c r="EK133" s="57">
        <f t="shared" si="89"/>
        <v>125.5</v>
      </c>
      <c r="EL133" s="2"/>
      <c r="EM133" s="2"/>
      <c r="EO133" s="33">
        <v>125</v>
      </c>
      <c r="EP133" s="33">
        <v>275.54000000000002</v>
      </c>
      <c r="EQ133" s="33">
        <v>158.51</v>
      </c>
      <c r="ER133" s="33">
        <v>28.01</v>
      </c>
      <c r="ES133" s="33">
        <v>10.029999999999999</v>
      </c>
      <c r="ET133" s="33">
        <v>240.01</v>
      </c>
      <c r="EU133" s="33">
        <v>191.04</v>
      </c>
      <c r="EV133" s="33">
        <v>32.36</v>
      </c>
      <c r="EW133" s="33">
        <v>30.5</v>
      </c>
      <c r="EX133" s="33">
        <v>27.22</v>
      </c>
      <c r="EY133" s="33">
        <v>0.56999999999999995</v>
      </c>
    </row>
    <row r="134" spans="93:155" x14ac:dyDescent="0.45">
      <c r="CO134" s="65">
        <f t="shared" si="84"/>
        <v>252</v>
      </c>
      <c r="CP134" s="121">
        <f t="shared" si="90"/>
        <v>1.0159381412431735E-3</v>
      </c>
      <c r="CQ134" s="137">
        <f>VLOOKUP($CO134,  Obsv_GC!$B$10:$J$211, CQ$5, FALSE)</f>
        <v>1.0296000000000001E-3</v>
      </c>
      <c r="CR134" s="121">
        <f t="shared" si="91"/>
        <v>1.7442123009302473E-3</v>
      </c>
      <c r="CS134" s="137">
        <f>VLOOKUP($CO134,  Obsv_GC!$B$10:$J$211, CS$5, FALSE)</f>
        <v>2.3351999999999999E-3</v>
      </c>
      <c r="CT134" s="121">
        <f t="shared" si="92"/>
        <v>2.7275545373337488E-3</v>
      </c>
      <c r="CU134" s="137">
        <f>VLOOKUP($CO134,  Obsv_GC!$B$10:$J$211, CU$5, FALSE)</f>
        <v>7.0106999999999999E-3</v>
      </c>
      <c r="CV134" s="121">
        <f t="shared" si="93"/>
        <v>9.7985540150056995E-4</v>
      </c>
      <c r="CW134" s="137">
        <f>VLOOKUP($CO134,  Obsv_GC!$B$10:$J$211, CW$5, FALSE)</f>
        <v>1.5249E-3</v>
      </c>
      <c r="CX134" s="121">
        <f t="shared" si="94"/>
        <v>1.6882169599182399E-3</v>
      </c>
      <c r="CY134" s="137">
        <f>VLOOKUP($CO134,  Obsv_GC!$B$10:$J$211, CY$5, FALSE)</f>
        <v>3.0068E-3</v>
      </c>
      <c r="CZ134" s="121">
        <f t="shared" si="95"/>
        <v>3.3963655336874659E-3</v>
      </c>
      <c r="DA134" s="137">
        <f>VLOOKUP($CO134,  Obsv_GC!$B$10:$J$211, DA$5, FALSE)</f>
        <v>3.0068E-3</v>
      </c>
      <c r="DB134" s="121"/>
      <c r="DC134" s="137"/>
      <c r="DD134" s="121"/>
      <c r="DE134" s="137"/>
      <c r="DF134" s="121"/>
      <c r="DG134" s="137"/>
      <c r="DI134" s="64">
        <f t="shared" si="85"/>
        <v>252</v>
      </c>
      <c r="DJ134" s="119">
        <f t="shared" si="96"/>
        <v>1.0159381412431735E-3</v>
      </c>
      <c r="DK134" s="119">
        <f t="shared" si="97"/>
        <v>1.2682695619008116E-4</v>
      </c>
      <c r="DL134" s="119">
        <f t="shared" si="98"/>
        <v>1.7442123009302473E-3</v>
      </c>
      <c r="DM134" s="119">
        <f t="shared" si="99"/>
        <v>2.7275545373337488E-3</v>
      </c>
      <c r="DN134" s="119">
        <f t="shared" si="100"/>
        <v>9.7985540150056995E-4</v>
      </c>
      <c r="DO134" s="119">
        <f t="shared" si="101"/>
        <v>3.2496939948788221E-4</v>
      </c>
      <c r="DP134" s="119">
        <f t="shared" si="102"/>
        <v>1.6882169599182399E-3</v>
      </c>
      <c r="DQ134" s="110">
        <f t="shared" si="103"/>
        <v>3.3963655336874659E-3</v>
      </c>
      <c r="DR134" s="110"/>
      <c r="DS134" s="113"/>
      <c r="DT134" s="110"/>
      <c r="DV134" s="62">
        <f>Obsv_GC!B137</f>
        <v>252</v>
      </c>
      <c r="DW134" s="57">
        <f t="shared" si="86"/>
        <v>253</v>
      </c>
      <c r="DX134" s="125">
        <f t="shared" si="104"/>
        <v>76.819999999999993</v>
      </c>
      <c r="DY134" s="125">
        <f t="shared" si="105"/>
        <v>9.59</v>
      </c>
      <c r="DZ134" s="125">
        <f t="shared" si="106"/>
        <v>18.54</v>
      </c>
      <c r="EA134" s="125">
        <f t="shared" si="107"/>
        <v>29.740000000000002</v>
      </c>
      <c r="EB134" s="125">
        <f t="shared" si="108"/>
        <v>95.07</v>
      </c>
      <c r="EC134" s="125">
        <f t="shared" si="109"/>
        <v>31.53</v>
      </c>
      <c r="ED134" s="125">
        <f t="shared" si="110"/>
        <v>24.58</v>
      </c>
      <c r="EE134" s="125">
        <f t="shared" si="87"/>
        <v>55.46</v>
      </c>
      <c r="EF134" s="125"/>
      <c r="EG134" s="106"/>
      <c r="EH134" s="2"/>
      <c r="EJ134" s="64">
        <f t="shared" si="88"/>
        <v>126</v>
      </c>
      <c r="EK134" s="57">
        <f t="shared" si="89"/>
        <v>126.5</v>
      </c>
      <c r="EL134" s="2"/>
      <c r="EM134" s="2"/>
      <c r="EO134" s="33">
        <v>126</v>
      </c>
      <c r="EP134" s="33">
        <v>242.59</v>
      </c>
      <c r="EQ134" s="33">
        <v>194.78</v>
      </c>
      <c r="ER134" s="33">
        <v>47.57</v>
      </c>
      <c r="ES134" s="33">
        <v>12.09</v>
      </c>
      <c r="ET134" s="33">
        <v>173.75</v>
      </c>
      <c r="EU134" s="33">
        <v>204.58</v>
      </c>
      <c r="EV134" s="33">
        <v>35.090000000000003</v>
      </c>
      <c r="EW134" s="33">
        <v>25.17</v>
      </c>
      <c r="EX134" s="33">
        <v>26.85</v>
      </c>
      <c r="EY134" s="33">
        <v>0.88</v>
      </c>
    </row>
    <row r="135" spans="93:155" x14ac:dyDescent="0.45">
      <c r="CO135" s="65">
        <f t="shared" si="84"/>
        <v>254</v>
      </c>
      <c r="CP135" s="121">
        <f t="shared" si="90"/>
        <v>8.0632320322307071E-4</v>
      </c>
      <c r="CQ135" s="137">
        <f>VLOOKUP($CO135,  Obsv_GC!$B$10:$J$211, CQ$5, FALSE)</f>
        <v>9.7790000000000008E-4</v>
      </c>
      <c r="CR135" s="121">
        <f t="shared" si="91"/>
        <v>1.8429945509829313E-3</v>
      </c>
      <c r="CS135" s="137">
        <f>VLOOKUP($CO135,  Obsv_GC!$B$10:$J$211, CS$5, FALSE)</f>
        <v>2.1389999999999998E-3</v>
      </c>
      <c r="CT135" s="121">
        <f t="shared" si="92"/>
        <v>2.9843518710437182E-3</v>
      </c>
      <c r="CU135" s="137">
        <f>VLOOKUP($CO135,  Obsv_GC!$B$10:$J$211, CU$5, FALSE)</f>
        <v>7.0353000000000004E-3</v>
      </c>
      <c r="CV135" s="121">
        <f t="shared" si="93"/>
        <v>7.7526794257781501E-4</v>
      </c>
      <c r="CW135" s="137">
        <f>VLOOKUP($CO135,  Obsv_GC!$B$10:$J$211, CW$5, FALSE)</f>
        <v>1.5085999999999999E-3</v>
      </c>
      <c r="CX135" s="121">
        <f t="shared" si="94"/>
        <v>1.579698538572804E-3</v>
      </c>
      <c r="CY135" s="137">
        <f>VLOOKUP($CO135,  Obsv_GC!$B$10:$J$211, CY$5, FALSE)</f>
        <v>2.7775999999999999E-3</v>
      </c>
      <c r="CZ135" s="121">
        <f t="shared" si="95"/>
        <v>3.4980237880315192E-3</v>
      </c>
      <c r="DA135" s="137">
        <f>VLOOKUP($CO135,  Obsv_GC!$B$10:$J$211, DA$5, FALSE)</f>
        <v>2.7775999999999999E-3</v>
      </c>
      <c r="DB135" s="121"/>
      <c r="DC135" s="137"/>
      <c r="DD135" s="121"/>
      <c r="DE135" s="137"/>
      <c r="DF135" s="121"/>
      <c r="DG135" s="137"/>
      <c r="DI135" s="64">
        <f t="shared" si="85"/>
        <v>254</v>
      </c>
      <c r="DJ135" s="119">
        <f t="shared" si="96"/>
        <v>8.0632320322307071E-4</v>
      </c>
      <c r="DK135" s="119">
        <f t="shared" si="97"/>
        <v>6.6256835298467842E-5</v>
      </c>
      <c r="DL135" s="119">
        <f t="shared" si="98"/>
        <v>1.8429945509829313E-3</v>
      </c>
      <c r="DM135" s="119">
        <f t="shared" si="99"/>
        <v>2.9843518710437182E-3</v>
      </c>
      <c r="DN135" s="119">
        <f t="shared" si="100"/>
        <v>7.7526794257781501E-4</v>
      </c>
      <c r="DO135" s="119">
        <f t="shared" si="101"/>
        <v>2.3117867524621624E-4</v>
      </c>
      <c r="DP135" s="119">
        <f t="shared" si="102"/>
        <v>1.579698538572804E-3</v>
      </c>
      <c r="DQ135" s="110">
        <f t="shared" si="103"/>
        <v>3.4980237880315192E-3</v>
      </c>
      <c r="DR135" s="110"/>
      <c r="DS135" s="113"/>
      <c r="DT135" s="110"/>
      <c r="DV135" s="62">
        <f>Obsv_GC!B138</f>
        <v>254</v>
      </c>
      <c r="DW135" s="57">
        <f t="shared" si="86"/>
        <v>255</v>
      </c>
      <c r="DX135" s="125">
        <f t="shared" si="104"/>
        <v>60.97</v>
      </c>
      <c r="DY135" s="125">
        <f t="shared" si="105"/>
        <v>5.01</v>
      </c>
      <c r="DZ135" s="125">
        <f t="shared" si="106"/>
        <v>19.59</v>
      </c>
      <c r="EA135" s="125">
        <f t="shared" si="107"/>
        <v>32.54</v>
      </c>
      <c r="EB135" s="125">
        <f t="shared" si="108"/>
        <v>75.22</v>
      </c>
      <c r="EC135" s="125">
        <f t="shared" si="109"/>
        <v>22.43</v>
      </c>
      <c r="ED135" s="125">
        <f t="shared" si="110"/>
        <v>23</v>
      </c>
      <c r="EE135" s="125">
        <f t="shared" si="87"/>
        <v>57.120000000000005</v>
      </c>
      <c r="EF135" s="125"/>
      <c r="EG135" s="106"/>
      <c r="EH135" s="2"/>
      <c r="EJ135" s="64">
        <f t="shared" si="88"/>
        <v>127</v>
      </c>
      <c r="EK135" s="57">
        <f t="shared" si="89"/>
        <v>127.5</v>
      </c>
      <c r="EL135" s="2"/>
      <c r="EM135" s="2"/>
      <c r="EO135" s="33">
        <v>127</v>
      </c>
      <c r="EP135" s="33">
        <v>278.72000000000003</v>
      </c>
      <c r="EQ135" s="33">
        <v>182.28</v>
      </c>
      <c r="ER135" s="33">
        <v>34</v>
      </c>
      <c r="ES135" s="33">
        <v>15.27</v>
      </c>
      <c r="ET135" s="33">
        <v>165.05</v>
      </c>
      <c r="EU135" s="33">
        <v>208.62</v>
      </c>
      <c r="EV135" s="33">
        <v>36.68</v>
      </c>
      <c r="EW135" s="33">
        <v>33.74</v>
      </c>
      <c r="EX135" s="33">
        <v>25.81</v>
      </c>
      <c r="EY135" s="33">
        <v>0.8</v>
      </c>
    </row>
    <row r="136" spans="93:155" x14ac:dyDescent="0.45">
      <c r="CO136" s="65">
        <f t="shared" si="84"/>
        <v>256</v>
      </c>
      <c r="CP136" s="121">
        <f t="shared" ref="CP136:CP158" si="111">VLOOKUP($CO136,  $DI$7:$DT$158, CP$5, FALSE)</f>
        <v>7.8265060138988567E-4</v>
      </c>
      <c r="CQ136" s="137">
        <f>VLOOKUP($CO136,  Obsv_GC!$B$10:$J$211, CQ$5, FALSE)</f>
        <v>9.2650000000000002E-4</v>
      </c>
      <c r="CR136" s="121">
        <f t="shared" ref="CR136:CR158" si="112">VLOOKUP($CO136,  $DI$7:$DT$158, CR$5, FALSE)</f>
        <v>2.2164855345154603E-3</v>
      </c>
      <c r="CS136" s="137">
        <f>VLOOKUP($CO136,  Obsv_GC!$B$10:$J$211, CS$5, FALSE)</f>
        <v>1.949E-3</v>
      </c>
      <c r="CT136" s="121">
        <f t="shared" ref="CT136:CT158" si="113">VLOOKUP($CO136,  $DI$7:$DT$158, CT$5, FALSE)</f>
        <v>2.9357438043057598E-3</v>
      </c>
      <c r="CU136" s="137">
        <f>VLOOKUP($CO136,  Obsv_GC!$B$10:$J$211, CU$5, FALSE)</f>
        <v>7.0235000000000002E-3</v>
      </c>
      <c r="CV136" s="121">
        <f t="shared" ref="CV136:CV158" si="114">VLOOKUP($CO136,  $DI$7:$DT$158, CV$5, FALSE)</f>
        <v>8.540109242488401E-4</v>
      </c>
      <c r="CW136" s="137">
        <f>VLOOKUP($CO136,  Obsv_GC!$B$10:$J$211, CW$5, FALSE)</f>
        <v>1.4924999999999999E-3</v>
      </c>
      <c r="CX136" s="121">
        <f t="shared" ref="CX136:CX158" si="115">VLOOKUP($CO136,  $DI$7:$DT$158, CX$5, FALSE)</f>
        <v>1.9959147622141604E-3</v>
      </c>
      <c r="CY136" s="137">
        <f>VLOOKUP($CO136,  Obsv_GC!$B$10:$J$211, CY$5, FALSE)</f>
        <v>2.5523999999999998E-3</v>
      </c>
      <c r="CZ136" s="121">
        <f t="shared" ref="CZ136:CZ158" si="116">VLOOKUP($CO136,  $DI$7:$DT$158, CZ$5, FALSE)</f>
        <v>2.1727920868235E-3</v>
      </c>
      <c r="DA136" s="137">
        <f>VLOOKUP($CO136,  Obsv_GC!$B$10:$J$211, DA$5, FALSE)</f>
        <v>2.5523999999999998E-3</v>
      </c>
      <c r="DB136" s="121"/>
      <c r="DC136" s="137"/>
      <c r="DD136" s="121"/>
      <c r="DE136" s="137"/>
      <c r="DF136" s="121"/>
      <c r="DG136" s="137"/>
      <c r="DI136" s="64">
        <f t="shared" si="85"/>
        <v>256</v>
      </c>
      <c r="DJ136" s="119">
        <f t="shared" ref="DJ136:DJ151" si="117">DX136/DX$4</f>
        <v>7.8265060138988567E-4</v>
      </c>
      <c r="DK136" s="119">
        <f t="shared" ref="DK136:DK151" si="118">DY136/DY$4</f>
        <v>7.6572270734157448E-5</v>
      </c>
      <c r="DL136" s="119">
        <f t="shared" ref="DL136:DL151" si="119">DZ136/DZ$4</f>
        <v>2.2164855345154603E-3</v>
      </c>
      <c r="DM136" s="119">
        <f t="shared" ref="DM136:DM151" si="120">EA136/EA$4</f>
        <v>2.9357438043057598E-3</v>
      </c>
      <c r="DN136" s="119">
        <f t="shared" ref="DN136:DN151" si="121">EB136/EB$4</f>
        <v>8.540109242488401E-4</v>
      </c>
      <c r="DO136" s="119">
        <f t="shared" ref="DO136:DO151" si="122">EC136/EC$4</f>
        <v>2.2798360661820347E-4</v>
      </c>
      <c r="DP136" s="119">
        <f t="shared" ref="DP136:DP151" si="123">ED136/ED$4</f>
        <v>1.9959147622141604E-3</v>
      </c>
      <c r="DQ136" s="110">
        <f t="shared" ref="DQ136:DQ151" si="124">EE136/EE$4</f>
        <v>2.1727920868235E-3</v>
      </c>
      <c r="DR136" s="110"/>
      <c r="DS136" s="113"/>
      <c r="DT136" s="110"/>
      <c r="DV136" s="62">
        <f>Obsv_GC!B139</f>
        <v>256</v>
      </c>
      <c r="DW136" s="57">
        <f t="shared" si="86"/>
        <v>257</v>
      </c>
      <c r="DX136" s="125">
        <f t="shared" ref="DX136:DX167" si="125">SUMIFS(EP:EP,$EO:$EO,"&gt;="&amp;$DV136,$EO:$EO,"&lt;"&amp;$DV137)</f>
        <v>59.18</v>
      </c>
      <c r="DY136" s="125">
        <f t="shared" ref="DY136:DY167" si="126">SUMIFS(EQ:EQ,$EO:$EO,"&gt;="&amp;$DV136,$EO:$EO,"&lt;"&amp;$DV137)</f>
        <v>5.79</v>
      </c>
      <c r="DZ136" s="125">
        <f t="shared" ref="DZ136:DZ167" si="127">SUMIFS(ER:ER,$EO:$EO,"&gt;="&amp;$DV136,$EO:$EO,"&lt;"&amp;$DV137)</f>
        <v>23.560000000000002</v>
      </c>
      <c r="EA136" s="125">
        <f t="shared" ref="EA136:EA167" si="128">SUMIFS(ES:ES,$EO:$EO,"&gt;="&amp;$DV136,$EO:$EO,"&lt;"&amp;$DV137)</f>
        <v>32.01</v>
      </c>
      <c r="EB136" s="125">
        <f t="shared" ref="EB136:EB167" si="129">SUMIFS(ET:ET,$EO:$EO,"&gt;="&amp;$DV136,$EO:$EO,"&lt;"&amp;$DV137)</f>
        <v>82.86</v>
      </c>
      <c r="EC136" s="125">
        <f t="shared" ref="EC136:EC167" si="130">SUMIFS(EU:EU,$EO:$EO,"&gt;="&amp;$DV136,$EO:$EO,"&lt;"&amp;$DV137)</f>
        <v>22.12</v>
      </c>
      <c r="ED136" s="125">
        <f t="shared" ref="ED136:ED167" si="131">SUMIFS(EV:EV,$EO:$EO,"&gt;="&amp;$DV136,$EO:$EO,"&lt;"&amp;$DV137)</f>
        <v>29.060000000000002</v>
      </c>
      <c r="EE136" s="125">
        <f t="shared" si="87"/>
        <v>35.480000000000004</v>
      </c>
      <c r="EF136" s="125"/>
      <c r="EG136" s="106"/>
      <c r="EH136" s="2"/>
      <c r="EJ136" s="64">
        <f t="shared" si="88"/>
        <v>128</v>
      </c>
      <c r="EK136" s="57">
        <f t="shared" si="89"/>
        <v>128.5</v>
      </c>
      <c r="EL136" s="2"/>
      <c r="EM136" s="2"/>
      <c r="EO136" s="33">
        <v>128</v>
      </c>
      <c r="EP136" s="33">
        <v>248.95</v>
      </c>
      <c r="EQ136" s="33">
        <v>184.45</v>
      </c>
      <c r="ER136" s="33">
        <v>41.03</v>
      </c>
      <c r="ES136" s="33">
        <v>7.27</v>
      </c>
      <c r="ET136" s="33">
        <v>181.8</v>
      </c>
      <c r="EU136" s="33">
        <v>180.61</v>
      </c>
      <c r="EV136" s="33">
        <v>53.16</v>
      </c>
      <c r="EW136" s="33">
        <v>23.74</v>
      </c>
      <c r="EX136" s="33">
        <v>22.82</v>
      </c>
      <c r="EY136" s="33">
        <v>0.76</v>
      </c>
    </row>
    <row r="137" spans="93:155" x14ac:dyDescent="0.45">
      <c r="CO137" s="65">
        <f t="shared" ref="CO137:CO157" si="132">$DV137</f>
        <v>258</v>
      </c>
      <c r="CP137" s="121">
        <f t="shared" si="111"/>
        <v>7.3226366676170957E-4</v>
      </c>
      <c r="CQ137" s="137">
        <f>VLOOKUP($CO137,  Obsv_GC!$B$10:$J$211, CQ$5, FALSE)</f>
        <v>8.7500000000000002E-4</v>
      </c>
      <c r="CR137" s="121">
        <f t="shared" si="112"/>
        <v>1.7555017009362685E-3</v>
      </c>
      <c r="CS137" s="137">
        <f>VLOOKUP($CO137,  Obsv_GC!$B$10:$J$211, CS$5, FALSE)</f>
        <v>1.7641E-3</v>
      </c>
      <c r="CT137" s="121">
        <f t="shared" si="113"/>
        <v>1.9993506695990494E-3</v>
      </c>
      <c r="CU137" s="137">
        <f>VLOOKUP($CO137,  Obsv_GC!$B$10:$J$211, CU$5, FALSE)</f>
        <v>6.9613000000000001E-3</v>
      </c>
      <c r="CV137" s="121">
        <f t="shared" si="114"/>
        <v>8.78025472323904E-4</v>
      </c>
      <c r="CW137" s="137">
        <f>VLOOKUP($CO137,  Obsv_GC!$B$10:$J$211, CW$5, FALSE)</f>
        <v>9.9489999999999995E-4</v>
      </c>
      <c r="CX137" s="121">
        <f t="shared" si="115"/>
        <v>1.9684417441520248E-3</v>
      </c>
      <c r="CY137" s="137">
        <f>VLOOKUP($CO137,  Obsv_GC!$B$10:$J$211, CY$5, FALSE)</f>
        <v>2.3297000000000001E-3</v>
      </c>
      <c r="CZ137" s="121">
        <f t="shared" si="116"/>
        <v>2.3675350077958421E-3</v>
      </c>
      <c r="DA137" s="137">
        <f>VLOOKUP($CO137,  Obsv_GC!$B$10:$J$211, DA$5, FALSE)</f>
        <v>2.3297000000000001E-3</v>
      </c>
      <c r="DB137" s="121"/>
      <c r="DC137" s="137"/>
      <c r="DD137" s="121"/>
      <c r="DE137" s="137"/>
      <c r="DF137" s="121"/>
      <c r="DG137" s="137"/>
      <c r="DI137" s="64">
        <f t="shared" ref="DI137:DI157" si="133">$DV137</f>
        <v>258</v>
      </c>
      <c r="DJ137" s="119">
        <f t="shared" si="117"/>
        <v>7.3226366676170957E-4</v>
      </c>
      <c r="DK137" s="119">
        <f t="shared" si="118"/>
        <v>6.2157110958642497E-5</v>
      </c>
      <c r="DL137" s="119">
        <f t="shared" si="119"/>
        <v>1.7555017009362685E-3</v>
      </c>
      <c r="DM137" s="119">
        <f t="shared" si="120"/>
        <v>1.9993506695990494E-3</v>
      </c>
      <c r="DN137" s="119">
        <f t="shared" si="121"/>
        <v>8.78025472323904E-4</v>
      </c>
      <c r="DO137" s="119">
        <f t="shared" si="122"/>
        <v>2.6622136342442112E-4</v>
      </c>
      <c r="DP137" s="119">
        <f t="shared" si="123"/>
        <v>1.9684417441520248E-3</v>
      </c>
      <c r="DQ137" s="110">
        <f t="shared" si="124"/>
        <v>2.3675350077958421E-3</v>
      </c>
      <c r="DR137" s="110"/>
      <c r="DS137" s="113"/>
      <c r="DT137" s="110"/>
      <c r="DV137" s="62">
        <f>Obsv_GC!B140</f>
        <v>258</v>
      </c>
      <c r="DW137" s="57">
        <f t="shared" ref="DW137:DW200" si="134">AVERAGE(DV137:DV138)</f>
        <v>259</v>
      </c>
      <c r="DX137" s="125">
        <f t="shared" si="125"/>
        <v>55.370000000000005</v>
      </c>
      <c r="DY137" s="125">
        <f t="shared" si="126"/>
        <v>4.7</v>
      </c>
      <c r="DZ137" s="125">
        <f t="shared" si="127"/>
        <v>18.66</v>
      </c>
      <c r="EA137" s="125">
        <f t="shared" si="128"/>
        <v>21.8</v>
      </c>
      <c r="EB137" s="125">
        <f t="shared" si="129"/>
        <v>85.19</v>
      </c>
      <c r="EC137" s="125">
        <f t="shared" si="130"/>
        <v>25.83</v>
      </c>
      <c r="ED137" s="125">
        <f t="shared" si="131"/>
        <v>28.660000000000004</v>
      </c>
      <c r="EE137" s="125">
        <f t="shared" ref="EE137:EE200" si="135">SUMIFS(EW:EW,$EO:$EO,"&gt;="&amp;$DV137,$EO:$EO,"&lt;"&amp;$DV138)</f>
        <v>38.659999999999997</v>
      </c>
      <c r="EF137" s="125"/>
      <c r="EG137" s="106"/>
      <c r="EH137" s="2"/>
      <c r="EJ137" s="64">
        <f t="shared" ref="EJ137:EJ200" si="136">$EO137</f>
        <v>129</v>
      </c>
      <c r="EK137" s="57">
        <f t="shared" ref="EK137:EK200" si="137">AVERAGE(EJ137:EJ138)</f>
        <v>129.5</v>
      </c>
      <c r="EL137" s="2"/>
      <c r="EM137" s="2"/>
      <c r="EO137" s="33">
        <v>129</v>
      </c>
      <c r="EP137" s="33">
        <v>282.16000000000003</v>
      </c>
      <c r="EQ137" s="33">
        <v>215.65</v>
      </c>
      <c r="ER137" s="33">
        <v>35.299999999999997</v>
      </c>
      <c r="ES137" s="33">
        <v>21.18</v>
      </c>
      <c r="ET137" s="33">
        <v>228.65</v>
      </c>
      <c r="EU137" s="33">
        <v>179.68</v>
      </c>
      <c r="EV137" s="33">
        <v>52.18</v>
      </c>
      <c r="EW137" s="33">
        <v>27.24</v>
      </c>
      <c r="EX137" s="33">
        <v>23.1</v>
      </c>
      <c r="EY137" s="33">
        <v>0.52</v>
      </c>
    </row>
    <row r="138" spans="93:155" x14ac:dyDescent="0.45">
      <c r="CO138" s="65">
        <f t="shared" si="132"/>
        <v>260</v>
      </c>
      <c r="CP138" s="121">
        <f t="shared" si="111"/>
        <v>7.4469508895343801E-4</v>
      </c>
      <c r="CQ138" s="137">
        <f>VLOOKUP($CO138,  Obsv_GC!$B$10:$J$211, CQ$5, FALSE)</f>
        <v>8.2359999999999996E-4</v>
      </c>
      <c r="CR138" s="121">
        <f t="shared" si="112"/>
        <v>1.2672351506758592E-3</v>
      </c>
      <c r="CS138" s="137">
        <f>VLOOKUP($CO138,  Obsv_GC!$B$10:$J$211, CS$5, FALSE)</f>
        <v>1.5807E-3</v>
      </c>
      <c r="CT138" s="121">
        <f t="shared" si="113"/>
        <v>2.3010875367082636E-3</v>
      </c>
      <c r="CU138" s="137">
        <f>VLOOKUP($CO138,  Obsv_GC!$B$10:$J$211, CU$5, FALSE)</f>
        <v>6.8878999999999998E-3</v>
      </c>
      <c r="CV138" s="121">
        <f t="shared" si="114"/>
        <v>7.4754299222505886E-4</v>
      </c>
      <c r="CW138" s="137">
        <f>VLOOKUP($CO138,  Obsv_GC!$B$10:$J$211, CW$5, FALSE)</f>
        <v>4.9759999999999995E-4</v>
      </c>
      <c r="CX138" s="121">
        <f t="shared" si="115"/>
        <v>1.9402819006383353E-3</v>
      </c>
      <c r="CY138" s="137">
        <f>VLOOKUP($CO138,  Obsv_GC!$B$10:$J$211, CY$5, FALSE)</f>
        <v>2.1172000000000001E-3</v>
      </c>
      <c r="CZ138" s="121">
        <f t="shared" si="116"/>
        <v>2.6284170340040757E-3</v>
      </c>
      <c r="DA138" s="137">
        <f>VLOOKUP($CO138,  Obsv_GC!$B$10:$J$211, DA$5, FALSE)</f>
        <v>2.1172000000000001E-3</v>
      </c>
      <c r="DB138" s="121"/>
      <c r="DC138" s="137"/>
      <c r="DD138" s="121"/>
      <c r="DE138" s="137"/>
      <c r="DF138" s="121"/>
      <c r="DG138" s="137"/>
      <c r="DI138" s="64">
        <f t="shared" si="133"/>
        <v>260</v>
      </c>
      <c r="DJ138" s="119">
        <f t="shared" si="117"/>
        <v>7.4469508895343801E-4</v>
      </c>
      <c r="DK138" s="119">
        <f t="shared" si="118"/>
        <v>5.8454134135574426E-5</v>
      </c>
      <c r="DL138" s="119">
        <f t="shared" si="119"/>
        <v>1.2672351506758592E-3</v>
      </c>
      <c r="DM138" s="119">
        <f t="shared" si="120"/>
        <v>2.3010875367082636E-3</v>
      </c>
      <c r="DN138" s="119">
        <f t="shared" si="121"/>
        <v>7.4754299222505886E-4</v>
      </c>
      <c r="DO138" s="119">
        <f t="shared" si="122"/>
        <v>3.5578635173871533E-4</v>
      </c>
      <c r="DP138" s="119">
        <f t="shared" si="123"/>
        <v>1.9402819006383353E-3</v>
      </c>
      <c r="DQ138" s="110">
        <f t="shared" si="124"/>
        <v>2.6284170340040757E-3</v>
      </c>
      <c r="DR138" s="110"/>
      <c r="DS138" s="113"/>
      <c r="DT138" s="110"/>
      <c r="DV138" s="62">
        <f>Obsv_GC!B141</f>
        <v>260</v>
      </c>
      <c r="DW138" s="57">
        <f t="shared" si="134"/>
        <v>261</v>
      </c>
      <c r="DX138" s="125">
        <f t="shared" si="125"/>
        <v>56.31</v>
      </c>
      <c r="DY138" s="125">
        <f t="shared" si="126"/>
        <v>4.42</v>
      </c>
      <c r="DZ138" s="125">
        <f t="shared" si="127"/>
        <v>13.469999999999999</v>
      </c>
      <c r="EA138" s="125">
        <f t="shared" si="128"/>
        <v>25.09</v>
      </c>
      <c r="EB138" s="125">
        <f t="shared" si="129"/>
        <v>72.53</v>
      </c>
      <c r="EC138" s="125">
        <f t="shared" si="130"/>
        <v>34.520000000000003</v>
      </c>
      <c r="ED138" s="125">
        <f t="shared" si="131"/>
        <v>28.25</v>
      </c>
      <c r="EE138" s="125">
        <f t="shared" si="135"/>
        <v>42.92</v>
      </c>
      <c r="EF138" s="125"/>
      <c r="EG138" s="106"/>
      <c r="EH138" s="2"/>
      <c r="EJ138" s="64">
        <f t="shared" si="136"/>
        <v>130</v>
      </c>
      <c r="EK138" s="57">
        <f t="shared" si="137"/>
        <v>130.5</v>
      </c>
      <c r="EL138" s="2"/>
      <c r="EM138" s="2"/>
      <c r="EO138" s="33">
        <v>130</v>
      </c>
      <c r="EP138" s="33">
        <v>261.92</v>
      </c>
      <c r="EQ138" s="33">
        <v>158.66</v>
      </c>
      <c r="ER138" s="33">
        <v>41.36</v>
      </c>
      <c r="ES138" s="33">
        <v>12.54</v>
      </c>
      <c r="ET138" s="33">
        <v>178.3</v>
      </c>
      <c r="EU138" s="33">
        <v>194.55</v>
      </c>
      <c r="EV138" s="33">
        <v>40.33</v>
      </c>
      <c r="EW138" s="33">
        <v>37.06</v>
      </c>
      <c r="EX138" s="33">
        <v>21.66</v>
      </c>
      <c r="EY138" s="33">
        <v>0.55000000000000004</v>
      </c>
    </row>
    <row r="139" spans="93:155" x14ac:dyDescent="0.45">
      <c r="CO139" s="65">
        <f t="shared" si="132"/>
        <v>262</v>
      </c>
      <c r="CP139" s="121">
        <f t="shared" si="111"/>
        <v>7.8132810966736132E-4</v>
      </c>
      <c r="CQ139" s="137">
        <f>VLOOKUP($CO139,  Obsv_GC!$B$10:$J$211, CQ$5, FALSE)</f>
        <v>7.7200000000000001E-4</v>
      </c>
      <c r="CR139" s="121">
        <f t="shared" si="112"/>
        <v>1.1120059005930703E-3</v>
      </c>
      <c r="CS139" s="137">
        <f>VLOOKUP($CO139,  Obsv_GC!$B$10:$J$211, CS$5, FALSE)</f>
        <v>1.4028999999999999E-3</v>
      </c>
      <c r="CT139" s="121">
        <f t="shared" si="113"/>
        <v>1.9314828028328432E-3</v>
      </c>
      <c r="CU139" s="137">
        <f>VLOOKUP($CO139,  Obsv_GC!$B$10:$J$211, CU$5, FALSE)</f>
        <v>6.7597999999999998E-3</v>
      </c>
      <c r="CV139" s="121">
        <f t="shared" si="114"/>
        <v>6.6055467215916203E-4</v>
      </c>
      <c r="CW139" s="137">
        <f>VLOOKUP($CO139,  Obsv_GC!$B$10:$J$211, CW$5, FALSE)</f>
        <v>0</v>
      </c>
      <c r="CX139" s="121">
        <f t="shared" si="115"/>
        <v>1.8736598318376562E-3</v>
      </c>
      <c r="CY139" s="137">
        <f>VLOOKUP($CO139,  Obsv_GC!$B$10:$J$211, CY$5, FALSE)</f>
        <v>1.9085E-3</v>
      </c>
      <c r="CZ139" s="121">
        <f t="shared" si="116"/>
        <v>2.0307154903908466E-3</v>
      </c>
      <c r="DA139" s="137">
        <f>VLOOKUP($CO139,  Obsv_GC!$B$10:$J$211, DA$5, FALSE)</f>
        <v>1.9085E-3</v>
      </c>
      <c r="DB139" s="121"/>
      <c r="DC139" s="137"/>
      <c r="DD139" s="121"/>
      <c r="DE139" s="137"/>
      <c r="DF139" s="121"/>
      <c r="DG139" s="137"/>
      <c r="DI139" s="64">
        <f t="shared" si="133"/>
        <v>262</v>
      </c>
      <c r="DJ139" s="119">
        <f t="shared" si="117"/>
        <v>7.8132810966736132E-4</v>
      </c>
      <c r="DK139" s="119">
        <f t="shared" si="118"/>
        <v>6.3876350197924095E-5</v>
      </c>
      <c r="DL139" s="119">
        <f t="shared" si="119"/>
        <v>1.1120059005930703E-3</v>
      </c>
      <c r="DM139" s="119">
        <f t="shared" si="120"/>
        <v>1.9314828028328432E-3</v>
      </c>
      <c r="DN139" s="119">
        <f t="shared" si="121"/>
        <v>6.6055467215916203E-4</v>
      </c>
      <c r="DO139" s="119">
        <f t="shared" si="122"/>
        <v>6.3159292104717488E-4</v>
      </c>
      <c r="DP139" s="119">
        <f t="shared" si="123"/>
        <v>1.8736598318376562E-3</v>
      </c>
      <c r="DQ139" s="110">
        <f t="shared" si="124"/>
        <v>2.0307154903908466E-3</v>
      </c>
      <c r="DR139" s="110"/>
      <c r="DS139" s="113"/>
      <c r="DT139" s="110"/>
      <c r="DV139" s="62">
        <f>Obsv_GC!B142</f>
        <v>262</v>
      </c>
      <c r="DW139" s="57">
        <f t="shared" si="134"/>
        <v>263</v>
      </c>
      <c r="DX139" s="125">
        <f t="shared" si="125"/>
        <v>59.08</v>
      </c>
      <c r="DY139" s="125">
        <f t="shared" si="126"/>
        <v>4.83</v>
      </c>
      <c r="DZ139" s="125">
        <f t="shared" si="127"/>
        <v>11.82</v>
      </c>
      <c r="EA139" s="125">
        <f t="shared" si="128"/>
        <v>21.060000000000002</v>
      </c>
      <c r="EB139" s="125">
        <f t="shared" si="129"/>
        <v>64.09</v>
      </c>
      <c r="EC139" s="125">
        <f t="shared" si="130"/>
        <v>61.28</v>
      </c>
      <c r="ED139" s="125">
        <f t="shared" si="131"/>
        <v>27.28</v>
      </c>
      <c r="EE139" s="125">
        <f t="shared" si="135"/>
        <v>33.159999999999997</v>
      </c>
      <c r="EF139" s="125"/>
      <c r="EG139" s="106"/>
      <c r="EH139" s="2"/>
      <c r="EJ139" s="64">
        <f t="shared" si="136"/>
        <v>131</v>
      </c>
      <c r="EK139" s="57">
        <f t="shared" si="137"/>
        <v>131.5</v>
      </c>
      <c r="EL139" s="2"/>
      <c r="EM139" s="2"/>
      <c r="EO139" s="33">
        <v>131</v>
      </c>
      <c r="EP139" s="33">
        <v>244.33</v>
      </c>
      <c r="EQ139" s="33">
        <v>194.8</v>
      </c>
      <c r="ER139" s="33">
        <v>32.25</v>
      </c>
      <c r="ES139" s="33">
        <v>18.329999999999998</v>
      </c>
      <c r="ET139" s="33">
        <v>214.52</v>
      </c>
      <c r="EU139" s="33">
        <v>170.48</v>
      </c>
      <c r="EV139" s="33">
        <v>44.86</v>
      </c>
      <c r="EW139" s="33">
        <v>18.71</v>
      </c>
      <c r="EX139" s="33">
        <v>20.22</v>
      </c>
      <c r="EY139" s="33">
        <v>0.76</v>
      </c>
    </row>
    <row r="140" spans="93:155" x14ac:dyDescent="0.45">
      <c r="CO140" s="65">
        <f t="shared" si="132"/>
        <v>264</v>
      </c>
      <c r="CP140" s="121">
        <f t="shared" si="111"/>
        <v>6.5595589437205683E-4</v>
      </c>
      <c r="CQ140" s="137">
        <f>VLOOKUP($CO140,  Obsv_GC!$B$10:$J$211, CQ$5, FALSE)</f>
        <v>7.2070000000000001E-4</v>
      </c>
      <c r="CR140" s="121">
        <f t="shared" si="112"/>
        <v>1.0800192672426774E-3</v>
      </c>
      <c r="CS140" s="137">
        <f>VLOOKUP($CO140,  Obsv_GC!$B$10:$J$211, CS$5, FALSE)</f>
        <v>1.2375999999999999E-3</v>
      </c>
      <c r="CT140" s="121">
        <f t="shared" si="113"/>
        <v>1.8021670026431794E-3</v>
      </c>
      <c r="CU140" s="137">
        <f>VLOOKUP($CO140,  Obsv_GC!$B$10:$J$211, CU$5, FALSE)</f>
        <v>6.5139000000000004E-3</v>
      </c>
      <c r="CV140" s="121">
        <f t="shared" si="114"/>
        <v>6.4488852920890558E-4</v>
      </c>
      <c r="CW140" s="137">
        <f>VLOOKUP($CO140,  Obsv_GC!$B$10:$J$211, CW$5, FALSE)</f>
        <v>0</v>
      </c>
      <c r="CX140" s="121">
        <f t="shared" si="115"/>
        <v>2.0639104819179461E-3</v>
      </c>
      <c r="CY140" s="137">
        <f>VLOOKUP($CO140,  Obsv_GC!$B$10:$J$211, CY$5, FALSE)</f>
        <v>1.7055E-3</v>
      </c>
      <c r="CZ140" s="121">
        <f t="shared" si="116"/>
        <v>1.9266076395565756E-3</v>
      </c>
      <c r="DA140" s="137">
        <f>VLOOKUP($CO140,  Obsv_GC!$B$10:$J$211, DA$5, FALSE)</f>
        <v>1.7055E-3</v>
      </c>
      <c r="DB140" s="121"/>
      <c r="DC140" s="137"/>
      <c r="DD140" s="121"/>
      <c r="DE140" s="137"/>
      <c r="DF140" s="121"/>
      <c r="DG140" s="137"/>
      <c r="DI140" s="64">
        <f t="shared" si="133"/>
        <v>264</v>
      </c>
      <c r="DJ140" s="119">
        <f t="shared" si="117"/>
        <v>6.5595589437205683E-4</v>
      </c>
      <c r="DK140" s="119">
        <f t="shared" si="118"/>
        <v>3.2533296374097981E-5</v>
      </c>
      <c r="DL140" s="119">
        <f t="shared" si="119"/>
        <v>1.0800192672426774E-3</v>
      </c>
      <c r="DM140" s="119">
        <f t="shared" si="120"/>
        <v>1.8021670026431794E-3</v>
      </c>
      <c r="DN140" s="119">
        <f t="shared" si="121"/>
        <v>6.4488852920890558E-4</v>
      </c>
      <c r="DO140" s="119">
        <f t="shared" si="122"/>
        <v>4.3751826857788142E-4</v>
      </c>
      <c r="DP140" s="119">
        <f t="shared" si="123"/>
        <v>2.0639104819179461E-3</v>
      </c>
      <c r="DQ140" s="110">
        <f t="shared" si="124"/>
        <v>1.9266076395565756E-3</v>
      </c>
      <c r="DR140" s="110"/>
      <c r="DS140" s="113"/>
      <c r="DT140" s="110"/>
      <c r="DV140" s="62">
        <f>Obsv_GC!B143</f>
        <v>264</v>
      </c>
      <c r="DW140" s="57">
        <f t="shared" si="134"/>
        <v>265</v>
      </c>
      <c r="DX140" s="125">
        <f t="shared" si="125"/>
        <v>49.599999999999994</v>
      </c>
      <c r="DY140" s="125">
        <f t="shared" si="126"/>
        <v>2.46</v>
      </c>
      <c r="DZ140" s="125">
        <f t="shared" si="127"/>
        <v>11.48</v>
      </c>
      <c r="EA140" s="125">
        <f t="shared" si="128"/>
        <v>19.649999999999999</v>
      </c>
      <c r="EB140" s="125">
        <f t="shared" si="129"/>
        <v>62.569999999999993</v>
      </c>
      <c r="EC140" s="125">
        <f t="shared" si="130"/>
        <v>42.45</v>
      </c>
      <c r="ED140" s="125">
        <f t="shared" si="131"/>
        <v>30.05</v>
      </c>
      <c r="EE140" s="125">
        <f t="shared" si="135"/>
        <v>31.46</v>
      </c>
      <c r="EF140" s="125"/>
      <c r="EG140" s="106"/>
      <c r="EH140" s="2"/>
      <c r="EJ140" s="64">
        <f t="shared" si="136"/>
        <v>132</v>
      </c>
      <c r="EK140" s="57">
        <f t="shared" si="137"/>
        <v>132.5</v>
      </c>
      <c r="EL140" s="2"/>
      <c r="EM140" s="2"/>
      <c r="EO140" s="33">
        <v>132</v>
      </c>
      <c r="EP140" s="33">
        <v>250.47</v>
      </c>
      <c r="EQ140" s="33">
        <v>192.68</v>
      </c>
      <c r="ER140" s="33">
        <v>39.58</v>
      </c>
      <c r="ES140" s="33">
        <v>18.399999999999999</v>
      </c>
      <c r="ET140" s="33">
        <v>164.68</v>
      </c>
      <c r="EU140" s="33">
        <v>192.8</v>
      </c>
      <c r="EV140" s="33">
        <v>39.69</v>
      </c>
      <c r="EW140" s="33">
        <v>56.47</v>
      </c>
      <c r="EX140" s="33">
        <v>20.09</v>
      </c>
      <c r="EY140" s="33">
        <v>0.45</v>
      </c>
    </row>
    <row r="141" spans="93:155" x14ac:dyDescent="0.45">
      <c r="CO141" s="65">
        <f t="shared" si="132"/>
        <v>266</v>
      </c>
      <c r="CP141" s="121">
        <f t="shared" si="111"/>
        <v>6.7671901441568858E-4</v>
      </c>
      <c r="CQ141" s="137">
        <f>VLOOKUP($CO141,  Obsv_GC!$B$10:$J$211, CQ$5, FALSE)</f>
        <v>6.692E-4</v>
      </c>
      <c r="CR141" s="121">
        <f t="shared" si="112"/>
        <v>1.0960125839178738E-3</v>
      </c>
      <c r="CS141" s="137">
        <f>VLOOKUP($CO141,  Obsv_GC!$B$10:$J$211, CS$5, FALSE)</f>
        <v>1.0911E-3</v>
      </c>
      <c r="CT141" s="121">
        <f t="shared" si="113"/>
        <v>2.2423910032888417E-3</v>
      </c>
      <c r="CU141" s="137">
        <f>VLOOKUP($CO141,  Obsv_GC!$B$10:$J$211, CU$5, FALSE)</f>
        <v>6.2396999999999999E-3</v>
      </c>
      <c r="CV141" s="121">
        <f t="shared" si="114"/>
        <v>3.8175916768256137E-4</v>
      </c>
      <c r="CW141" s="137">
        <f>VLOOKUP($CO141,  Obsv_GC!$B$10:$J$211, CW$5, FALSE)</f>
        <v>0</v>
      </c>
      <c r="CX141" s="121">
        <f t="shared" si="115"/>
        <v>1.9203639625432871E-3</v>
      </c>
      <c r="CY141" s="137">
        <f>VLOOKUP($CO141,  Obsv_GC!$B$10:$J$211, CY$5, FALSE)</f>
        <v>1.5226E-3</v>
      </c>
      <c r="CZ141" s="121">
        <f t="shared" si="116"/>
        <v>1.7814690475111499E-3</v>
      </c>
      <c r="DA141" s="137">
        <f>VLOOKUP($CO141,  Obsv_GC!$B$10:$J$211, DA$5, FALSE)</f>
        <v>1.5226E-3</v>
      </c>
      <c r="DB141" s="121"/>
      <c r="DC141" s="137"/>
      <c r="DD141" s="121"/>
      <c r="DE141" s="137"/>
      <c r="DF141" s="121"/>
      <c r="DG141" s="137"/>
      <c r="DI141" s="64">
        <f t="shared" si="133"/>
        <v>266</v>
      </c>
      <c r="DJ141" s="119">
        <f t="shared" si="117"/>
        <v>6.7671901441568858E-4</v>
      </c>
      <c r="DK141" s="119">
        <f t="shared" si="118"/>
        <v>4.1261741742758418E-5</v>
      </c>
      <c r="DL141" s="119">
        <f t="shared" si="119"/>
        <v>1.0960125839178738E-3</v>
      </c>
      <c r="DM141" s="119">
        <f t="shared" si="120"/>
        <v>2.2423910032888417E-3</v>
      </c>
      <c r="DN141" s="119">
        <f t="shared" si="121"/>
        <v>3.8175916768256137E-4</v>
      </c>
      <c r="DO141" s="119">
        <f t="shared" si="122"/>
        <v>5.4841806998890612E-4</v>
      </c>
      <c r="DP141" s="119">
        <f t="shared" si="123"/>
        <v>1.9203639625432871E-3</v>
      </c>
      <c r="DQ141" s="110">
        <f t="shared" si="124"/>
        <v>1.7814690475111499E-3</v>
      </c>
      <c r="DR141" s="110"/>
      <c r="DS141" s="113"/>
      <c r="DT141" s="110"/>
      <c r="DV141" s="62">
        <f>Obsv_GC!B144</f>
        <v>266</v>
      </c>
      <c r="DW141" s="57">
        <f t="shared" si="134"/>
        <v>267</v>
      </c>
      <c r="DX141" s="125">
        <f t="shared" si="125"/>
        <v>51.17</v>
      </c>
      <c r="DY141" s="125">
        <f t="shared" si="126"/>
        <v>3.12</v>
      </c>
      <c r="DZ141" s="125">
        <f t="shared" si="127"/>
        <v>11.65</v>
      </c>
      <c r="EA141" s="125">
        <f t="shared" si="128"/>
        <v>24.45</v>
      </c>
      <c r="EB141" s="125">
        <f t="shared" si="129"/>
        <v>37.04</v>
      </c>
      <c r="EC141" s="125">
        <f t="shared" si="130"/>
        <v>53.209999999999994</v>
      </c>
      <c r="ED141" s="125">
        <f t="shared" si="131"/>
        <v>27.96</v>
      </c>
      <c r="EE141" s="125">
        <f t="shared" si="135"/>
        <v>29.09</v>
      </c>
      <c r="EF141" s="125"/>
      <c r="EG141" s="106"/>
      <c r="EH141" s="2"/>
      <c r="EJ141" s="64">
        <f t="shared" si="136"/>
        <v>133</v>
      </c>
      <c r="EK141" s="57">
        <f t="shared" si="137"/>
        <v>133.5</v>
      </c>
      <c r="EL141" s="2"/>
      <c r="EM141" s="2"/>
      <c r="EO141" s="33">
        <v>133</v>
      </c>
      <c r="EP141" s="33">
        <v>255.28</v>
      </c>
      <c r="EQ141" s="33">
        <v>215.64</v>
      </c>
      <c r="ER141" s="33">
        <v>39.56</v>
      </c>
      <c r="ES141" s="33">
        <v>20.309999999999999</v>
      </c>
      <c r="ET141" s="33">
        <v>174.86</v>
      </c>
      <c r="EU141" s="33">
        <v>140.56</v>
      </c>
      <c r="EV141" s="33">
        <v>45.46</v>
      </c>
      <c r="EW141" s="33">
        <v>29.78</v>
      </c>
      <c r="EX141" s="33">
        <v>19.82</v>
      </c>
      <c r="EY141" s="33">
        <v>0.55000000000000004</v>
      </c>
    </row>
    <row r="142" spans="93:155" x14ac:dyDescent="0.45">
      <c r="CO142" s="65">
        <f t="shared" si="132"/>
        <v>268</v>
      </c>
      <c r="CP142" s="121">
        <f t="shared" si="111"/>
        <v>6.9351465929174728E-4</v>
      </c>
      <c r="CQ142" s="137">
        <f>VLOOKUP($CO142,  Obsv_GC!$B$10:$J$211, CQ$5, FALSE)</f>
        <v>6.1760000000000005E-4</v>
      </c>
      <c r="CR142" s="121">
        <f t="shared" si="112"/>
        <v>1.3716621007315538E-3</v>
      </c>
      <c r="CS142" s="137">
        <f>VLOOKUP($CO142,  Obsv_GC!$B$10:$J$211, CS$5, FALSE)</f>
        <v>9.4939999999999998E-4</v>
      </c>
      <c r="CT142" s="121">
        <f t="shared" si="113"/>
        <v>1.4096339354007974E-3</v>
      </c>
      <c r="CU142" s="137">
        <f>VLOOKUP($CO142,  Obsv_GC!$B$10:$J$211, CU$5, FALSE)</f>
        <v>5.9043999999999998E-3</v>
      </c>
      <c r="CV142" s="121">
        <f t="shared" si="114"/>
        <v>4.9770923886044514E-4</v>
      </c>
      <c r="CW142" s="137">
        <f>VLOOKUP($CO142,  Obsv_GC!$B$10:$J$211, CW$5, FALSE)</f>
        <v>0</v>
      </c>
      <c r="CX142" s="121">
        <f t="shared" si="115"/>
        <v>1.4759878953882419E-3</v>
      </c>
      <c r="CY142" s="137">
        <f>VLOOKUP($CO142,  Obsv_GC!$B$10:$J$211, CY$5, FALSE)</f>
        <v>1.3531999999999999E-3</v>
      </c>
      <c r="CZ142" s="121">
        <f t="shared" si="116"/>
        <v>1.8163757974967584E-3</v>
      </c>
      <c r="DA142" s="137">
        <f>VLOOKUP($CO142,  Obsv_GC!$B$10:$J$211, DA$5, FALSE)</f>
        <v>1.3531999999999999E-3</v>
      </c>
      <c r="DB142" s="121"/>
      <c r="DC142" s="137"/>
      <c r="DD142" s="121"/>
      <c r="DE142" s="137"/>
      <c r="DF142" s="121"/>
      <c r="DG142" s="137"/>
      <c r="DI142" s="64">
        <f t="shared" si="133"/>
        <v>268</v>
      </c>
      <c r="DJ142" s="119">
        <f t="shared" si="117"/>
        <v>6.9351465929174728E-4</v>
      </c>
      <c r="DK142" s="119">
        <f t="shared" si="118"/>
        <v>2.8830319551029917E-5</v>
      </c>
      <c r="DL142" s="119">
        <f t="shared" si="119"/>
        <v>1.3716621007315538E-3</v>
      </c>
      <c r="DM142" s="119">
        <f t="shared" si="120"/>
        <v>1.4096339354007974E-3</v>
      </c>
      <c r="DN142" s="119">
        <f t="shared" si="121"/>
        <v>4.9770923886044514E-4</v>
      </c>
      <c r="DO142" s="119">
        <f t="shared" si="122"/>
        <v>3.0693272174910031E-4</v>
      </c>
      <c r="DP142" s="119">
        <f t="shared" si="123"/>
        <v>1.4759878953882419E-3</v>
      </c>
      <c r="DQ142" s="110">
        <f t="shared" si="124"/>
        <v>1.8163757974967584E-3</v>
      </c>
      <c r="DR142" s="110"/>
      <c r="DS142" s="113"/>
      <c r="DT142" s="110"/>
      <c r="DV142" s="62">
        <f>Obsv_GC!B145</f>
        <v>268</v>
      </c>
      <c r="DW142" s="57">
        <f t="shared" si="134"/>
        <v>269</v>
      </c>
      <c r="DX142" s="125">
        <f t="shared" si="125"/>
        <v>52.44</v>
      </c>
      <c r="DY142" s="125">
        <f t="shared" si="126"/>
        <v>2.1799999999999997</v>
      </c>
      <c r="DZ142" s="125">
        <f t="shared" si="127"/>
        <v>14.58</v>
      </c>
      <c r="EA142" s="125">
        <f t="shared" si="128"/>
        <v>15.37</v>
      </c>
      <c r="EB142" s="125">
        <f t="shared" si="129"/>
        <v>48.29</v>
      </c>
      <c r="EC142" s="125">
        <f t="shared" si="130"/>
        <v>29.78</v>
      </c>
      <c r="ED142" s="125">
        <f t="shared" si="131"/>
        <v>21.490000000000002</v>
      </c>
      <c r="EE142" s="125">
        <f t="shared" si="135"/>
        <v>29.659999999999997</v>
      </c>
      <c r="EF142" s="125"/>
      <c r="EG142" s="106"/>
      <c r="EH142" s="2"/>
      <c r="EJ142" s="64">
        <f t="shared" si="136"/>
        <v>134</v>
      </c>
      <c r="EK142" s="57">
        <f t="shared" si="137"/>
        <v>134.5</v>
      </c>
      <c r="EL142" s="2"/>
      <c r="EM142" s="2"/>
      <c r="EO142" s="33">
        <v>134</v>
      </c>
      <c r="EP142" s="33">
        <v>213.15</v>
      </c>
      <c r="EQ142" s="33">
        <v>229.9</v>
      </c>
      <c r="ER142" s="33">
        <v>42.71</v>
      </c>
      <c r="ES142" s="33">
        <v>9.26</v>
      </c>
      <c r="ET142" s="33">
        <v>183.69</v>
      </c>
      <c r="EU142" s="33">
        <v>191.07</v>
      </c>
      <c r="EV142" s="33">
        <v>52.07</v>
      </c>
      <c r="EW142" s="33">
        <v>40.729999999999997</v>
      </c>
      <c r="EX142" s="33">
        <v>18.170000000000002</v>
      </c>
      <c r="EY142" s="33">
        <v>0.52</v>
      </c>
    </row>
    <row r="143" spans="93:155" x14ac:dyDescent="0.45">
      <c r="CO143" s="65">
        <f t="shared" si="132"/>
        <v>270</v>
      </c>
      <c r="CP143" s="121">
        <f t="shared" si="111"/>
        <v>4.9857937939166421E-4</v>
      </c>
      <c r="CQ143" s="137">
        <f>VLOOKUP($CO143,  Obsv_GC!$B$10:$J$211, CQ$5, FALSE)</f>
        <v>5.6630000000000005E-4</v>
      </c>
      <c r="CR143" s="121">
        <f t="shared" si="112"/>
        <v>9.7371075051931296E-4</v>
      </c>
      <c r="CS143" s="137">
        <f>VLOOKUP($CO143,  Obsv_GC!$B$10:$J$211, CS$5, FALSE)</f>
        <v>8.4239999999999998E-4</v>
      </c>
      <c r="CT143" s="121">
        <f t="shared" si="113"/>
        <v>1.5169385355581777E-3</v>
      </c>
      <c r="CU143" s="137">
        <f>VLOOKUP($CO143,  Obsv_GC!$B$10:$J$211, CU$5, FALSE)</f>
        <v>5.5856999999999999E-3</v>
      </c>
      <c r="CV143" s="121">
        <f t="shared" si="114"/>
        <v>3.9144744029653573E-4</v>
      </c>
      <c r="CW143" s="137">
        <f>VLOOKUP($CO143,  Obsv_GC!$B$10:$J$211, CW$5, FALSE)</f>
        <v>0</v>
      </c>
      <c r="CX143" s="121">
        <f t="shared" si="115"/>
        <v>1.4588172590994069E-3</v>
      </c>
      <c r="CY143" s="137">
        <f>VLOOKUP($CO143,  Obsv_GC!$B$10:$J$211, CY$5, FALSE)</f>
        <v>1.1945E-3</v>
      </c>
      <c r="CZ143" s="121">
        <f t="shared" si="116"/>
        <v>2.1354357403476727E-3</v>
      </c>
      <c r="DA143" s="137">
        <f>VLOOKUP($CO143,  Obsv_GC!$B$10:$J$211, DA$5, FALSE)</f>
        <v>1.1945E-3</v>
      </c>
      <c r="DB143" s="121"/>
      <c r="DC143" s="137"/>
      <c r="DD143" s="121"/>
      <c r="DE143" s="137"/>
      <c r="DF143" s="121"/>
      <c r="DG143" s="137"/>
      <c r="DI143" s="64">
        <f t="shared" si="133"/>
        <v>270</v>
      </c>
      <c r="DJ143" s="119">
        <f t="shared" si="117"/>
        <v>4.9857937939166421E-4</v>
      </c>
      <c r="DK143" s="119">
        <f t="shared" si="118"/>
        <v>4.0071499192486538E-5</v>
      </c>
      <c r="DL143" s="119">
        <f t="shared" si="119"/>
        <v>9.7371075051931296E-4</v>
      </c>
      <c r="DM143" s="119">
        <f t="shared" si="120"/>
        <v>1.5169385355581777E-3</v>
      </c>
      <c r="DN143" s="119">
        <f t="shared" si="121"/>
        <v>3.9144744029653573E-4</v>
      </c>
      <c r="DO143" s="119">
        <f t="shared" si="122"/>
        <v>1.6738036941589622E-4</v>
      </c>
      <c r="DP143" s="119">
        <f t="shared" si="123"/>
        <v>1.4588172590994069E-3</v>
      </c>
      <c r="DQ143" s="110">
        <f t="shared" si="124"/>
        <v>2.1354357403476727E-3</v>
      </c>
      <c r="DR143" s="110"/>
      <c r="DS143" s="113"/>
      <c r="DT143" s="110"/>
      <c r="DV143" s="62">
        <f>Obsv_GC!B146</f>
        <v>270</v>
      </c>
      <c r="DW143" s="57">
        <f t="shared" si="134"/>
        <v>271</v>
      </c>
      <c r="DX143" s="125">
        <f t="shared" si="125"/>
        <v>37.700000000000003</v>
      </c>
      <c r="DY143" s="125">
        <f t="shared" si="126"/>
        <v>3.03</v>
      </c>
      <c r="DZ143" s="125">
        <f t="shared" si="127"/>
        <v>10.350000000000001</v>
      </c>
      <c r="EA143" s="125">
        <f t="shared" si="128"/>
        <v>16.54</v>
      </c>
      <c r="EB143" s="125">
        <f t="shared" si="129"/>
        <v>37.980000000000004</v>
      </c>
      <c r="EC143" s="125">
        <f t="shared" si="130"/>
        <v>16.240000000000002</v>
      </c>
      <c r="ED143" s="125">
        <f t="shared" si="131"/>
        <v>21.240000000000002</v>
      </c>
      <c r="EE143" s="125">
        <f t="shared" si="135"/>
        <v>34.869999999999997</v>
      </c>
      <c r="EF143" s="125"/>
      <c r="EG143" s="106"/>
      <c r="EH143" s="2"/>
      <c r="EJ143" s="64">
        <f t="shared" si="136"/>
        <v>135</v>
      </c>
      <c r="EK143" s="57">
        <f t="shared" si="137"/>
        <v>135.5</v>
      </c>
      <c r="EL143" s="2"/>
      <c r="EM143" s="2"/>
      <c r="EO143" s="33">
        <v>135</v>
      </c>
      <c r="EP143" s="33">
        <v>170.81</v>
      </c>
      <c r="EQ143" s="33">
        <v>215.15</v>
      </c>
      <c r="ER143" s="33">
        <v>37.97</v>
      </c>
      <c r="ES143" s="33">
        <v>19.68</v>
      </c>
      <c r="ET143" s="33">
        <v>190.97</v>
      </c>
      <c r="EU143" s="33">
        <v>170.45</v>
      </c>
      <c r="EV143" s="33">
        <v>43.06</v>
      </c>
      <c r="EW143" s="33">
        <v>36.86</v>
      </c>
      <c r="EX143" s="33">
        <v>16.29</v>
      </c>
      <c r="EY143" s="33">
        <v>0.65</v>
      </c>
    </row>
    <row r="144" spans="93:155" x14ac:dyDescent="0.45">
      <c r="CO144" s="65">
        <f t="shared" si="132"/>
        <v>272</v>
      </c>
      <c r="CP144" s="121">
        <f t="shared" si="111"/>
        <v>4.5678864095989618E-4</v>
      </c>
      <c r="CQ144" s="137">
        <f>VLOOKUP($CO144,  Obsv_GC!$B$10:$J$211, CQ$5, FALSE)</f>
        <v>5.1469999999999999E-4</v>
      </c>
      <c r="CR144" s="121">
        <f t="shared" si="112"/>
        <v>9.8217780052382853E-4</v>
      </c>
      <c r="CS144" s="137">
        <f>VLOOKUP($CO144,  Obsv_GC!$B$10:$J$211, CS$5, FALSE)</f>
        <v>7.4560000000000002E-4</v>
      </c>
      <c r="CT144" s="121">
        <f t="shared" si="113"/>
        <v>1.3197548686023082E-3</v>
      </c>
      <c r="CU144" s="137">
        <f>VLOOKUP($CO144,  Obsv_GC!$B$10:$J$211, CU$5, FALSE)</f>
        <v>5.2760999999999997E-3</v>
      </c>
      <c r="CV144" s="121">
        <f t="shared" si="114"/>
        <v>4.2659319520467649E-4</v>
      </c>
      <c r="CW144" s="137">
        <f>VLOOKUP($CO144,  Obsv_GC!$B$10:$J$211, CW$5, FALSE)</f>
        <v>0</v>
      </c>
      <c r="CX144" s="121">
        <f t="shared" si="115"/>
        <v>1.5268129788031926E-3</v>
      </c>
      <c r="CY144" s="137">
        <f>VLOOKUP($CO144,  Obsv_GC!$B$10:$J$211, CY$5, FALSE)</f>
        <v>1.0723E-3</v>
      </c>
      <c r="CZ144" s="121">
        <f t="shared" si="116"/>
        <v>2.559828332277967E-3</v>
      </c>
      <c r="DA144" s="137">
        <f>VLOOKUP($CO144,  Obsv_GC!$B$10:$J$211, DA$5, FALSE)</f>
        <v>1.0723E-3</v>
      </c>
      <c r="DB144" s="121"/>
      <c r="DC144" s="137"/>
      <c r="DD144" s="121"/>
      <c r="DE144" s="137"/>
      <c r="DF144" s="121"/>
      <c r="DG144" s="137"/>
      <c r="DI144" s="64">
        <f t="shared" si="133"/>
        <v>272</v>
      </c>
      <c r="DJ144" s="119">
        <f t="shared" si="117"/>
        <v>4.5678864095989618E-4</v>
      </c>
      <c r="DK144" s="119">
        <f t="shared" si="118"/>
        <v>3.808776160870008E-5</v>
      </c>
      <c r="DL144" s="119">
        <f t="shared" si="119"/>
        <v>9.8217780052382853E-4</v>
      </c>
      <c r="DM144" s="119">
        <f t="shared" si="120"/>
        <v>1.3197548686023082E-3</v>
      </c>
      <c r="DN144" s="119">
        <f t="shared" si="121"/>
        <v>4.2659319520467649E-4</v>
      </c>
      <c r="DO144" s="119">
        <f t="shared" si="122"/>
        <v>1.4717929034846047E-4</v>
      </c>
      <c r="DP144" s="119">
        <f t="shared" si="123"/>
        <v>1.5268129788031926E-3</v>
      </c>
      <c r="DQ144" s="110">
        <f t="shared" si="124"/>
        <v>2.559828332277967E-3</v>
      </c>
      <c r="DR144" s="110"/>
      <c r="DS144" s="113"/>
      <c r="DT144" s="110"/>
      <c r="DV144" s="62">
        <f>Obsv_GC!B147</f>
        <v>272</v>
      </c>
      <c r="DW144" s="57">
        <f t="shared" si="134"/>
        <v>273</v>
      </c>
      <c r="DX144" s="125">
        <f t="shared" si="125"/>
        <v>34.540000000000006</v>
      </c>
      <c r="DY144" s="125">
        <f t="shared" si="126"/>
        <v>2.88</v>
      </c>
      <c r="DZ144" s="125">
        <f t="shared" si="127"/>
        <v>10.44</v>
      </c>
      <c r="EA144" s="125">
        <f t="shared" si="128"/>
        <v>14.39</v>
      </c>
      <c r="EB144" s="125">
        <f t="shared" si="129"/>
        <v>41.39</v>
      </c>
      <c r="EC144" s="125">
        <f t="shared" si="130"/>
        <v>14.280000000000001</v>
      </c>
      <c r="ED144" s="125">
        <f t="shared" si="131"/>
        <v>22.229999999999997</v>
      </c>
      <c r="EE144" s="125">
        <f t="shared" si="135"/>
        <v>41.8</v>
      </c>
      <c r="EF144" s="125"/>
      <c r="EG144" s="106"/>
      <c r="EH144" s="2"/>
      <c r="EJ144" s="64">
        <f t="shared" si="136"/>
        <v>136</v>
      </c>
      <c r="EK144" s="57">
        <f t="shared" si="137"/>
        <v>136.5</v>
      </c>
      <c r="EL144" s="2"/>
      <c r="EM144" s="2"/>
      <c r="EO144" s="33">
        <v>136</v>
      </c>
      <c r="EP144" s="33">
        <v>206.4</v>
      </c>
      <c r="EQ144" s="33">
        <v>215.77</v>
      </c>
      <c r="ER144" s="33">
        <v>43.61</v>
      </c>
      <c r="ES144" s="33">
        <v>16.91</v>
      </c>
      <c r="ET144" s="33">
        <v>212.18</v>
      </c>
      <c r="EU144" s="33">
        <v>205.17</v>
      </c>
      <c r="EV144" s="33">
        <v>46.16</v>
      </c>
      <c r="EW144" s="33">
        <v>57.07</v>
      </c>
      <c r="EX144" s="33">
        <v>15.4</v>
      </c>
      <c r="EY144" s="33">
        <v>0.57999999999999996</v>
      </c>
    </row>
    <row r="145" spans="93:155" x14ac:dyDescent="0.45">
      <c r="CO145" s="65">
        <f t="shared" si="132"/>
        <v>274</v>
      </c>
      <c r="CP145" s="121">
        <f t="shared" si="111"/>
        <v>2.5378616155241471E-4</v>
      </c>
      <c r="CQ145" s="137">
        <f>VLOOKUP($CO145,  Obsv_GC!$B$10:$J$211, CQ$5, FALSE)</f>
        <v>4.6329999999999999E-4</v>
      </c>
      <c r="CR145" s="121">
        <f t="shared" si="112"/>
        <v>8.7869163380196926E-4</v>
      </c>
      <c r="CS145" s="137">
        <f>VLOOKUP($CO145,  Obsv_GC!$B$10:$J$211, CS$5, FALSE)</f>
        <v>6.5850000000000001E-4</v>
      </c>
      <c r="CT145" s="121">
        <f t="shared" si="113"/>
        <v>1.5710494023042072E-3</v>
      </c>
      <c r="CU145" s="137">
        <f>VLOOKUP($CO145,  Obsv_GC!$B$10:$J$211, CU$5, FALSE)</f>
        <v>4.9594000000000001E-3</v>
      </c>
      <c r="CV145" s="121">
        <f t="shared" si="114"/>
        <v>3.128075253554465E-4</v>
      </c>
      <c r="CW145" s="137">
        <f>VLOOKUP($CO145,  Obsv_GC!$B$10:$J$211, CW$5, FALSE)</f>
        <v>0</v>
      </c>
      <c r="CX145" s="121">
        <f t="shared" si="115"/>
        <v>1.2362858127961075E-3</v>
      </c>
      <c r="CY145" s="137">
        <f>VLOOKUP($CO145,  Obsv_GC!$B$10:$J$211, CY$5, FALSE)</f>
        <v>9.6210000000000002E-4</v>
      </c>
      <c r="CZ145" s="121">
        <f t="shared" si="116"/>
        <v>2.7655944374562918E-3</v>
      </c>
      <c r="DA145" s="137">
        <f>VLOOKUP($CO145,  Obsv_GC!$B$10:$J$211, DA$5, FALSE)</f>
        <v>9.6210000000000002E-4</v>
      </c>
      <c r="DB145" s="121"/>
      <c r="DC145" s="137"/>
      <c r="DD145" s="121"/>
      <c r="DE145" s="137"/>
      <c r="DF145" s="121"/>
      <c r="DG145" s="137"/>
      <c r="DI145" s="64">
        <f t="shared" si="133"/>
        <v>274</v>
      </c>
      <c r="DJ145" s="119">
        <f t="shared" si="117"/>
        <v>2.5378616155241471E-4</v>
      </c>
      <c r="DK145" s="119">
        <f t="shared" si="118"/>
        <v>2.7904575345262903E-5</v>
      </c>
      <c r="DL145" s="119">
        <f t="shared" si="119"/>
        <v>8.7869163380196926E-4</v>
      </c>
      <c r="DM145" s="119">
        <f t="shared" si="120"/>
        <v>1.5710494023042072E-3</v>
      </c>
      <c r="DN145" s="119">
        <f t="shared" si="121"/>
        <v>3.128075253554465E-4</v>
      </c>
      <c r="DO145" s="119">
        <f t="shared" si="122"/>
        <v>1.3068861355871697E-4</v>
      </c>
      <c r="DP145" s="119">
        <f t="shared" si="123"/>
        <v>1.2362858127961075E-3</v>
      </c>
      <c r="DQ145" s="110">
        <f t="shared" si="124"/>
        <v>2.7655944374562918E-3</v>
      </c>
      <c r="DR145" s="110"/>
      <c r="DS145" s="113"/>
      <c r="DT145" s="110"/>
      <c r="DV145" s="62">
        <f>Obsv_GC!B148</f>
        <v>274</v>
      </c>
      <c r="DW145" s="57">
        <f t="shared" si="134"/>
        <v>275</v>
      </c>
      <c r="DX145" s="125">
        <f t="shared" si="125"/>
        <v>19.189999999999998</v>
      </c>
      <c r="DY145" s="125">
        <f t="shared" si="126"/>
        <v>2.11</v>
      </c>
      <c r="DZ145" s="125">
        <f t="shared" si="127"/>
        <v>9.34</v>
      </c>
      <c r="EA145" s="125">
        <f t="shared" si="128"/>
        <v>17.130000000000003</v>
      </c>
      <c r="EB145" s="125">
        <f t="shared" si="129"/>
        <v>30.35</v>
      </c>
      <c r="EC145" s="125">
        <f t="shared" si="130"/>
        <v>12.68</v>
      </c>
      <c r="ED145" s="125">
        <f t="shared" si="131"/>
        <v>18</v>
      </c>
      <c r="EE145" s="125">
        <f t="shared" si="135"/>
        <v>45.16</v>
      </c>
      <c r="EF145" s="125"/>
      <c r="EG145" s="106"/>
      <c r="EH145" s="2"/>
      <c r="EJ145" s="64">
        <f t="shared" si="136"/>
        <v>137</v>
      </c>
      <c r="EK145" s="57">
        <f t="shared" si="137"/>
        <v>137.5</v>
      </c>
      <c r="EL145" s="2"/>
      <c r="EM145" s="2"/>
      <c r="EO145" s="33">
        <v>137</v>
      </c>
      <c r="EP145" s="33">
        <v>210.5</v>
      </c>
      <c r="EQ145" s="33">
        <v>243.47</v>
      </c>
      <c r="ER145" s="33">
        <v>34.58</v>
      </c>
      <c r="ES145" s="33">
        <v>21.11</v>
      </c>
      <c r="ET145" s="33">
        <v>204.69</v>
      </c>
      <c r="EU145" s="33">
        <v>195.99</v>
      </c>
      <c r="EV145" s="33">
        <v>42.59</v>
      </c>
      <c r="EW145" s="33">
        <v>41.71</v>
      </c>
      <c r="EX145" s="33">
        <v>14.15</v>
      </c>
      <c r="EY145" s="33">
        <v>0.54</v>
      </c>
    </row>
    <row r="146" spans="93:155" x14ac:dyDescent="0.45">
      <c r="CO146" s="65">
        <f t="shared" si="132"/>
        <v>276</v>
      </c>
      <c r="CP146" s="121">
        <f t="shared" si="111"/>
        <v>3.3630964503793156E-4</v>
      </c>
      <c r="CQ146" s="137">
        <f>VLOOKUP($CO146,  Obsv_GC!$B$10:$J$211, CQ$5, FALSE)</f>
        <v>4.1169999999999998E-4</v>
      </c>
      <c r="CR146" s="121">
        <f t="shared" si="112"/>
        <v>6.6607460035524014E-4</v>
      </c>
      <c r="CS146" s="137">
        <f>VLOOKUP($CO146,  Obsv_GC!$B$10:$J$211, CS$5, FALSE)</f>
        <v>5.8629999999999999E-4</v>
      </c>
      <c r="CT146" s="121">
        <f t="shared" si="113"/>
        <v>1.3252576686103789E-3</v>
      </c>
      <c r="CU146" s="137">
        <f>VLOOKUP($CO146,  Obsv_GC!$B$10:$J$211, CU$5, FALSE)</f>
        <v>4.6433999999999998E-3</v>
      </c>
      <c r="CV146" s="121">
        <f t="shared" si="114"/>
        <v>2.6951949878236992E-4</v>
      </c>
      <c r="CW146" s="137">
        <f>VLOOKUP($CO146,  Obsv_GC!$B$10:$J$211, CW$5, FALSE)</f>
        <v>0</v>
      </c>
      <c r="CX146" s="121">
        <f t="shared" si="115"/>
        <v>1.272000736276884E-3</v>
      </c>
      <c r="CY146" s="137">
        <f>VLOOKUP($CO146,  Obsv_GC!$B$10:$J$211, CY$5, FALSE)</f>
        <v>8.6039999999999999E-4</v>
      </c>
      <c r="CZ146" s="121">
        <f t="shared" si="116"/>
        <v>2.015405512326983E-3</v>
      </c>
      <c r="DA146" s="137">
        <f>VLOOKUP($CO146,  Obsv_GC!$B$10:$J$211, DA$5, FALSE)</f>
        <v>8.6039999999999999E-4</v>
      </c>
      <c r="DB146" s="121"/>
      <c r="DC146" s="137"/>
      <c r="DD146" s="121"/>
      <c r="DE146" s="137"/>
      <c r="DF146" s="121"/>
      <c r="DG146" s="137"/>
      <c r="DI146" s="64">
        <f t="shared" si="133"/>
        <v>276</v>
      </c>
      <c r="DJ146" s="119">
        <f t="shared" si="117"/>
        <v>3.3630964503793156E-4</v>
      </c>
      <c r="DK146" s="119">
        <f t="shared" si="118"/>
        <v>2.0498621699126779E-5</v>
      </c>
      <c r="DL146" s="119">
        <f t="shared" si="119"/>
        <v>6.6607460035524014E-4</v>
      </c>
      <c r="DM146" s="119">
        <f t="shared" si="120"/>
        <v>1.3252576686103789E-3</v>
      </c>
      <c r="DN146" s="119">
        <f t="shared" si="121"/>
        <v>2.6951949878236992E-4</v>
      </c>
      <c r="DO146" s="119">
        <f t="shared" si="122"/>
        <v>1.208972742148068E-4</v>
      </c>
      <c r="DP146" s="119">
        <f t="shared" si="123"/>
        <v>1.272000736276884E-3</v>
      </c>
      <c r="DQ146" s="110">
        <f t="shared" si="124"/>
        <v>2.015405512326983E-3</v>
      </c>
      <c r="DR146" s="110"/>
      <c r="DS146" s="113"/>
      <c r="DT146" s="110"/>
      <c r="DV146" s="62">
        <f>Obsv_GC!B149</f>
        <v>276</v>
      </c>
      <c r="DW146" s="57">
        <f t="shared" si="134"/>
        <v>277</v>
      </c>
      <c r="DX146" s="125">
        <f t="shared" si="125"/>
        <v>25.43</v>
      </c>
      <c r="DY146" s="125">
        <f t="shared" si="126"/>
        <v>1.55</v>
      </c>
      <c r="DZ146" s="125">
        <f t="shared" si="127"/>
        <v>7.08</v>
      </c>
      <c r="EA146" s="125">
        <f t="shared" si="128"/>
        <v>14.45</v>
      </c>
      <c r="EB146" s="125">
        <f t="shared" si="129"/>
        <v>26.150000000000002</v>
      </c>
      <c r="EC146" s="125">
        <f t="shared" si="130"/>
        <v>11.73</v>
      </c>
      <c r="ED146" s="125">
        <f t="shared" si="131"/>
        <v>18.52</v>
      </c>
      <c r="EE146" s="125">
        <f t="shared" si="135"/>
        <v>32.909999999999997</v>
      </c>
      <c r="EF146" s="125"/>
      <c r="EG146" s="106"/>
      <c r="EH146" s="2"/>
      <c r="EJ146" s="64">
        <f t="shared" si="136"/>
        <v>138</v>
      </c>
      <c r="EK146" s="57">
        <f t="shared" si="137"/>
        <v>138.5</v>
      </c>
      <c r="EL146" s="2"/>
      <c r="EM146" s="2"/>
      <c r="EO146" s="33">
        <v>138</v>
      </c>
      <c r="EP146" s="33">
        <v>215.04</v>
      </c>
      <c r="EQ146" s="33">
        <v>251.7</v>
      </c>
      <c r="ER146" s="33">
        <v>39.28</v>
      </c>
      <c r="ES146" s="33">
        <v>20.63</v>
      </c>
      <c r="ET146" s="33">
        <v>166.72</v>
      </c>
      <c r="EU146" s="33">
        <v>234.13</v>
      </c>
      <c r="EV146" s="33">
        <v>44.19</v>
      </c>
      <c r="EW146" s="33">
        <v>70.62</v>
      </c>
      <c r="EX146" s="33">
        <v>14.11</v>
      </c>
      <c r="EY146" s="33">
        <v>0.64</v>
      </c>
    </row>
    <row r="147" spans="93:155" x14ac:dyDescent="0.45">
      <c r="CO147" s="65">
        <f t="shared" si="132"/>
        <v>278</v>
      </c>
      <c r="CP147" s="121">
        <f t="shared" si="111"/>
        <v>2.7005280973946375E-4</v>
      </c>
      <c r="CQ147" s="137">
        <f>VLOOKUP($CO147,  Obsv_GC!$B$10:$J$211, CQ$5, FALSE)</f>
        <v>3.6039999999999998E-4</v>
      </c>
      <c r="CR147" s="121">
        <f t="shared" si="112"/>
        <v>8.9656651714483597E-4</v>
      </c>
      <c r="CS147" s="137">
        <f>VLOOKUP($CO147,  Obsv_GC!$B$10:$J$211, CS$5, FALSE)</f>
        <v>5.1820000000000002E-4</v>
      </c>
      <c r="CT147" s="121">
        <f t="shared" si="113"/>
        <v>1.3023293352434173E-3</v>
      </c>
      <c r="CU147" s="137">
        <f>VLOOKUP($CO147,  Obsv_GC!$B$10:$J$211, CU$5, FALSE)</f>
        <v>4.3188999999999996E-3</v>
      </c>
      <c r="CV147" s="121">
        <f t="shared" si="114"/>
        <v>2.4921535298499822E-4</v>
      </c>
      <c r="CW147" s="137">
        <f>VLOOKUP($CO147,  Obsv_GC!$B$10:$J$211, CW$5, FALSE)</f>
        <v>0</v>
      </c>
      <c r="CX147" s="121">
        <f t="shared" si="115"/>
        <v>1.2410935909569812E-3</v>
      </c>
      <c r="CY147" s="137">
        <f>VLOOKUP($CO147,  Obsv_GC!$B$10:$J$211, CY$5, FALSE)</f>
        <v>7.7610000000000005E-4</v>
      </c>
      <c r="CZ147" s="121">
        <f t="shared" si="116"/>
        <v>2.9095082312566084E-3</v>
      </c>
      <c r="DA147" s="137">
        <f>VLOOKUP($CO147,  Obsv_GC!$B$10:$J$211, DA$5, FALSE)</f>
        <v>7.7610000000000005E-4</v>
      </c>
      <c r="DB147" s="121"/>
      <c r="DC147" s="137"/>
      <c r="DD147" s="121"/>
      <c r="DE147" s="137"/>
      <c r="DF147" s="121"/>
      <c r="DG147" s="137"/>
      <c r="DI147" s="64">
        <f t="shared" si="133"/>
        <v>278</v>
      </c>
      <c r="DJ147" s="119">
        <f t="shared" si="117"/>
        <v>2.7005280973946375E-4</v>
      </c>
      <c r="DK147" s="119">
        <f t="shared" si="118"/>
        <v>1.6398897359301424E-5</v>
      </c>
      <c r="DL147" s="119">
        <f t="shared" si="119"/>
        <v>8.9656651714483597E-4</v>
      </c>
      <c r="DM147" s="119">
        <f t="shared" si="120"/>
        <v>1.3023293352434173E-3</v>
      </c>
      <c r="DN147" s="119">
        <f t="shared" si="121"/>
        <v>2.4921535298499822E-4</v>
      </c>
      <c r="DO147" s="119">
        <f t="shared" si="122"/>
        <v>9.2244723292627512E-5</v>
      </c>
      <c r="DP147" s="119">
        <f t="shared" si="123"/>
        <v>1.2410935909569812E-3</v>
      </c>
      <c r="DQ147" s="110">
        <f t="shared" si="124"/>
        <v>2.9095082312566084E-3</v>
      </c>
      <c r="DR147" s="110"/>
      <c r="DS147" s="113"/>
      <c r="DT147" s="110"/>
      <c r="DV147" s="62">
        <f>Obsv_GC!B150</f>
        <v>278</v>
      </c>
      <c r="DW147" s="57">
        <f t="shared" si="134"/>
        <v>279</v>
      </c>
      <c r="DX147" s="125">
        <f t="shared" si="125"/>
        <v>20.420000000000002</v>
      </c>
      <c r="DY147" s="125">
        <f t="shared" si="126"/>
        <v>1.24</v>
      </c>
      <c r="DZ147" s="125">
        <f t="shared" si="127"/>
        <v>9.5300000000000011</v>
      </c>
      <c r="EA147" s="125">
        <f t="shared" si="128"/>
        <v>14.2</v>
      </c>
      <c r="EB147" s="125">
        <f t="shared" si="129"/>
        <v>24.18</v>
      </c>
      <c r="EC147" s="125">
        <f t="shared" si="130"/>
        <v>8.9499999999999993</v>
      </c>
      <c r="ED147" s="125">
        <f t="shared" si="131"/>
        <v>18.07</v>
      </c>
      <c r="EE147" s="125">
        <f t="shared" si="135"/>
        <v>47.51</v>
      </c>
      <c r="EF147" s="125"/>
      <c r="EG147" s="106"/>
      <c r="EH147" s="2"/>
      <c r="EJ147" s="64">
        <f t="shared" si="136"/>
        <v>139</v>
      </c>
      <c r="EK147" s="57">
        <f t="shared" si="137"/>
        <v>139.5</v>
      </c>
      <c r="EL147" s="2"/>
      <c r="EM147" s="2"/>
      <c r="EO147" s="33">
        <v>139</v>
      </c>
      <c r="EP147" s="33">
        <v>163.06</v>
      </c>
      <c r="EQ147" s="33">
        <v>250.83</v>
      </c>
      <c r="ER147" s="33">
        <v>41.07</v>
      </c>
      <c r="ES147" s="33">
        <v>24.61</v>
      </c>
      <c r="ET147" s="33">
        <v>129.27000000000001</v>
      </c>
      <c r="EU147" s="33">
        <v>178.64</v>
      </c>
      <c r="EV147" s="33">
        <v>44.44</v>
      </c>
      <c r="EW147" s="33">
        <v>39.03</v>
      </c>
      <c r="EX147" s="33">
        <v>14.25</v>
      </c>
      <c r="EY147" s="33">
        <v>0.42</v>
      </c>
    </row>
    <row r="148" spans="93:155" x14ac:dyDescent="0.45">
      <c r="CO148" s="65">
        <f t="shared" si="132"/>
        <v>280</v>
      </c>
      <c r="CP148" s="121">
        <f t="shared" si="111"/>
        <v>1.896453130099858E-4</v>
      </c>
      <c r="CQ148" s="137">
        <f>VLOOKUP($CO148,  Obsv_GC!$B$10:$J$211, CQ$5, FALSE)</f>
        <v>3.0880000000000002E-4</v>
      </c>
      <c r="CR148" s="121">
        <f t="shared" si="112"/>
        <v>9.6806605051630225E-4</v>
      </c>
      <c r="CS148" s="137">
        <f>VLOOKUP($CO148,  Obsv_GC!$B$10:$J$211, CS$5, FALSE)</f>
        <v>4.5609999999999997E-4</v>
      </c>
      <c r="CT148" s="121">
        <f t="shared" si="113"/>
        <v>1.4472364021226145E-3</v>
      </c>
      <c r="CU148" s="137">
        <f>VLOOKUP($CO148,  Obsv_GC!$B$10:$J$211, CU$5, FALSE)</f>
        <v>3.9937999999999996E-3</v>
      </c>
      <c r="CV148" s="121">
        <f t="shared" si="114"/>
        <v>3.545495509794847E-4</v>
      </c>
      <c r="CW148" s="137">
        <f>VLOOKUP($CO148,  Obsv_GC!$B$10:$J$211, CW$5, FALSE)</f>
        <v>0</v>
      </c>
      <c r="CX148" s="121">
        <f t="shared" si="115"/>
        <v>7.7061815664290691E-4</v>
      </c>
      <c r="CY148" s="137">
        <f>VLOOKUP($CO148,  Obsv_GC!$B$10:$J$211, CY$5, FALSE)</f>
        <v>6.981E-4</v>
      </c>
      <c r="CZ148" s="121">
        <f t="shared" si="116"/>
        <v>3.0350500513802886E-3</v>
      </c>
      <c r="DA148" s="137">
        <f>VLOOKUP($CO148,  Obsv_GC!$B$10:$J$211, DA$5, FALSE)</f>
        <v>6.981E-4</v>
      </c>
      <c r="DB148" s="121"/>
      <c r="DC148" s="137"/>
      <c r="DD148" s="121"/>
      <c r="DE148" s="137"/>
      <c r="DF148" s="121"/>
      <c r="DG148" s="137"/>
      <c r="DI148" s="64">
        <f t="shared" si="133"/>
        <v>280</v>
      </c>
      <c r="DJ148" s="119">
        <f t="shared" si="117"/>
        <v>1.896453130099858E-4</v>
      </c>
      <c r="DK148" s="119">
        <f t="shared" si="118"/>
        <v>6.6124586126215418E-6</v>
      </c>
      <c r="DL148" s="119">
        <f t="shared" si="119"/>
        <v>9.6806605051630225E-4</v>
      </c>
      <c r="DM148" s="119">
        <f t="shared" si="120"/>
        <v>1.4472364021226145E-3</v>
      </c>
      <c r="DN148" s="119">
        <f t="shared" si="121"/>
        <v>3.545495509794847E-4</v>
      </c>
      <c r="DO148" s="119">
        <f t="shared" si="122"/>
        <v>4.4009493682627884E-5</v>
      </c>
      <c r="DP148" s="119">
        <f t="shared" si="123"/>
        <v>7.7061815664290691E-4</v>
      </c>
      <c r="DQ148" s="110">
        <f t="shared" si="124"/>
        <v>3.0350500513802886E-3</v>
      </c>
      <c r="DR148" s="110"/>
      <c r="DS148" s="113"/>
      <c r="DT148" s="110"/>
      <c r="DV148" s="62">
        <f>Obsv_GC!B151</f>
        <v>280</v>
      </c>
      <c r="DW148" s="57">
        <f t="shared" si="134"/>
        <v>281</v>
      </c>
      <c r="DX148" s="125">
        <f t="shared" si="125"/>
        <v>14.34</v>
      </c>
      <c r="DY148" s="125">
        <f t="shared" si="126"/>
        <v>0.5</v>
      </c>
      <c r="DZ148" s="125">
        <f t="shared" si="127"/>
        <v>10.29</v>
      </c>
      <c r="EA148" s="125">
        <f t="shared" si="128"/>
        <v>15.78</v>
      </c>
      <c r="EB148" s="125">
        <f t="shared" si="129"/>
        <v>34.400000000000006</v>
      </c>
      <c r="EC148" s="125">
        <f t="shared" si="130"/>
        <v>4.2700000000000005</v>
      </c>
      <c r="ED148" s="125">
        <f t="shared" si="131"/>
        <v>11.219999999999999</v>
      </c>
      <c r="EE148" s="125">
        <f t="shared" si="135"/>
        <v>49.56</v>
      </c>
      <c r="EF148" s="125"/>
      <c r="EG148" s="106"/>
      <c r="EH148" s="2"/>
      <c r="EJ148" s="64">
        <f t="shared" si="136"/>
        <v>140</v>
      </c>
      <c r="EK148" s="57">
        <f t="shared" si="137"/>
        <v>140.5</v>
      </c>
      <c r="EL148" s="2"/>
      <c r="EM148" s="2"/>
      <c r="EO148" s="33">
        <v>140</v>
      </c>
      <c r="EP148" s="33">
        <v>192.9</v>
      </c>
      <c r="EQ148" s="33">
        <v>223.67</v>
      </c>
      <c r="ER148" s="33">
        <v>39.83</v>
      </c>
      <c r="ES148" s="33">
        <v>26.75</v>
      </c>
      <c r="ET148" s="33">
        <v>159.66999999999999</v>
      </c>
      <c r="EU148" s="33">
        <v>190.36</v>
      </c>
      <c r="EV148" s="33">
        <v>49.66</v>
      </c>
      <c r="EW148" s="33">
        <v>41.64</v>
      </c>
      <c r="EX148" s="33">
        <v>12.79</v>
      </c>
      <c r="EY148" s="33">
        <v>0.32</v>
      </c>
    </row>
    <row r="149" spans="93:155" x14ac:dyDescent="0.45">
      <c r="CO149" s="65">
        <f t="shared" si="132"/>
        <v>282</v>
      </c>
      <c r="CP149" s="121">
        <f t="shared" si="111"/>
        <v>1.9281929314404414E-4</v>
      </c>
      <c r="CQ149" s="137">
        <f>VLOOKUP($CO149,  Obsv_GC!$B$10:$J$211, CQ$5, FALSE)</f>
        <v>2.5730000000000002E-4</v>
      </c>
      <c r="CR149" s="121">
        <f t="shared" si="112"/>
        <v>8.4106030044856579E-4</v>
      </c>
      <c r="CS149" s="137">
        <f>VLOOKUP($CO149,  Obsv_GC!$B$10:$J$211, CS$5, FALSE)</f>
        <v>4.0190000000000001E-4</v>
      </c>
      <c r="CT149" s="121">
        <f t="shared" si="113"/>
        <v>1.1271568683198308E-3</v>
      </c>
      <c r="CU149" s="137">
        <f>VLOOKUP($CO149,  Obsv_GC!$B$10:$J$211, CU$5, FALSE)</f>
        <v>3.6732000000000002E-3</v>
      </c>
      <c r="CV149" s="121">
        <f t="shared" si="114"/>
        <v>2.1551253229596E-4</v>
      </c>
      <c r="CW149" s="137">
        <f>VLOOKUP($CO149,  Obsv_GC!$B$10:$J$211, CW$5, FALSE)</f>
        <v>0</v>
      </c>
      <c r="CX149" s="121">
        <f t="shared" si="115"/>
        <v>6.6759433890989795E-4</v>
      </c>
      <c r="CY149" s="137">
        <f>VLOOKUP($CO149,  Obsv_GC!$B$10:$J$211, CY$5, FALSE)</f>
        <v>6.2750000000000002E-4</v>
      </c>
      <c r="CZ149" s="121">
        <f t="shared" si="116"/>
        <v>2.9523761698354261E-3</v>
      </c>
      <c r="DA149" s="137">
        <f>VLOOKUP($CO149,  Obsv_GC!$B$10:$J$211, DA$5, FALSE)</f>
        <v>6.2750000000000002E-4</v>
      </c>
      <c r="DB149" s="121"/>
      <c r="DC149" s="137"/>
      <c r="DD149" s="121"/>
      <c r="DE149" s="137"/>
      <c r="DF149" s="121"/>
      <c r="DG149" s="137"/>
      <c r="DI149" s="64">
        <f t="shared" si="133"/>
        <v>282</v>
      </c>
      <c r="DJ149" s="119">
        <f t="shared" si="117"/>
        <v>1.9281929314404414E-4</v>
      </c>
      <c r="DK149" s="119">
        <f t="shared" si="118"/>
        <v>3.1739801340583396E-6</v>
      </c>
      <c r="DL149" s="119">
        <f t="shared" si="119"/>
        <v>8.4106030044856579E-4</v>
      </c>
      <c r="DM149" s="119">
        <f t="shared" si="120"/>
        <v>1.1271568683198308E-3</v>
      </c>
      <c r="DN149" s="119">
        <f t="shared" si="121"/>
        <v>2.1551253229596E-4</v>
      </c>
      <c r="DO149" s="119">
        <f t="shared" si="122"/>
        <v>3.576415528775615E-5</v>
      </c>
      <c r="DP149" s="119">
        <f t="shared" si="123"/>
        <v>6.6759433890989795E-4</v>
      </c>
      <c r="DQ149" s="110">
        <f t="shared" si="124"/>
        <v>2.9523761698354261E-3</v>
      </c>
      <c r="DR149" s="110"/>
      <c r="DS149" s="113"/>
      <c r="DT149" s="110"/>
      <c r="DV149" s="62">
        <f>Obsv_GC!B152</f>
        <v>282</v>
      </c>
      <c r="DW149" s="57">
        <f t="shared" si="134"/>
        <v>283</v>
      </c>
      <c r="DX149" s="125">
        <f t="shared" si="125"/>
        <v>14.58</v>
      </c>
      <c r="DY149" s="125">
        <f t="shared" si="126"/>
        <v>0.24</v>
      </c>
      <c r="DZ149" s="125">
        <f t="shared" si="127"/>
        <v>8.94</v>
      </c>
      <c r="EA149" s="125">
        <f t="shared" si="128"/>
        <v>12.29</v>
      </c>
      <c r="EB149" s="125">
        <f t="shared" si="129"/>
        <v>20.91</v>
      </c>
      <c r="EC149" s="125">
        <f t="shared" si="130"/>
        <v>3.47</v>
      </c>
      <c r="ED149" s="125">
        <f t="shared" si="131"/>
        <v>9.7199999999999989</v>
      </c>
      <c r="EE149" s="125">
        <f t="shared" si="135"/>
        <v>48.21</v>
      </c>
      <c r="EF149" s="125"/>
      <c r="EG149" s="106"/>
      <c r="EH149" s="2"/>
      <c r="EJ149" s="64">
        <f t="shared" si="136"/>
        <v>141</v>
      </c>
      <c r="EK149" s="57">
        <f t="shared" si="137"/>
        <v>141.5</v>
      </c>
      <c r="EL149" s="2"/>
      <c r="EM149" s="2"/>
      <c r="EO149" s="33">
        <v>141</v>
      </c>
      <c r="EP149" s="33">
        <v>165.3</v>
      </c>
      <c r="EQ149" s="33">
        <v>228.83</v>
      </c>
      <c r="ER149" s="33">
        <v>41.73</v>
      </c>
      <c r="ES149" s="33">
        <v>37.200000000000003</v>
      </c>
      <c r="ET149" s="33">
        <v>153.08000000000001</v>
      </c>
      <c r="EU149" s="33">
        <v>181.67</v>
      </c>
      <c r="EV149" s="33">
        <v>53.87</v>
      </c>
      <c r="EW149" s="33">
        <v>53.22</v>
      </c>
      <c r="EX149" s="33">
        <v>11.27</v>
      </c>
      <c r="EY149" s="33">
        <v>0.37</v>
      </c>
    </row>
    <row r="150" spans="93:155" x14ac:dyDescent="0.45">
      <c r="CO150" s="65">
        <f t="shared" si="132"/>
        <v>284</v>
      </c>
      <c r="CP150" s="121">
        <f t="shared" si="111"/>
        <v>1.573765149803927E-4</v>
      </c>
      <c r="CQ150" s="137">
        <f>VLOOKUP($CO150,  Obsv_GC!$B$10:$J$211, CQ$5, FALSE)</f>
        <v>2.0589999999999999E-4</v>
      </c>
      <c r="CR150" s="121">
        <f t="shared" si="112"/>
        <v>8.6646145046211326E-4</v>
      </c>
      <c r="CS150" s="137">
        <f>VLOOKUP($CO150,  Obsv_GC!$B$10:$J$211, CS$5, FALSE)</f>
        <v>3.611E-4</v>
      </c>
      <c r="CT150" s="121">
        <f t="shared" si="113"/>
        <v>1.3802856686910869E-3</v>
      </c>
      <c r="CU150" s="137">
        <f>VLOOKUP($CO150,  Obsv_GC!$B$10:$J$211, CU$5, FALSE)</f>
        <v>3.3728E-3</v>
      </c>
      <c r="CV150" s="121">
        <f t="shared" si="114"/>
        <v>4.116485193639714E-4</v>
      </c>
      <c r="CW150" s="137">
        <f>VLOOKUP($CO150,  Obsv_GC!$B$10:$J$211, CW$5, FALSE)</f>
        <v>0</v>
      </c>
      <c r="CX150" s="121">
        <f t="shared" si="115"/>
        <v>8.9081261066475069E-4</v>
      </c>
      <c r="CY150" s="137">
        <f>VLOOKUP($CO150,  Obsv_GC!$B$10:$J$211, CY$5, FALSE)</f>
        <v>5.6139999999999998E-4</v>
      </c>
      <c r="CZ150" s="121">
        <f t="shared" si="116"/>
        <v>3.2683741170735671E-3</v>
      </c>
      <c r="DA150" s="137">
        <f>VLOOKUP($CO150,  Obsv_GC!$B$10:$J$211, DA$5, FALSE)</f>
        <v>5.6139999999999998E-4</v>
      </c>
      <c r="DB150" s="121"/>
      <c r="DC150" s="137"/>
      <c r="DD150" s="121"/>
      <c r="DE150" s="137"/>
      <c r="DF150" s="121"/>
      <c r="DG150" s="137"/>
      <c r="DI150" s="64">
        <f t="shared" si="133"/>
        <v>284</v>
      </c>
      <c r="DJ150" s="119">
        <f t="shared" si="117"/>
        <v>1.573765149803927E-4</v>
      </c>
      <c r="DK150" s="119">
        <f t="shared" si="118"/>
        <v>2.6449834450486165E-7</v>
      </c>
      <c r="DL150" s="119">
        <f t="shared" si="119"/>
        <v>8.6646145046211326E-4</v>
      </c>
      <c r="DM150" s="119">
        <f t="shared" si="120"/>
        <v>1.3802856686910869E-3</v>
      </c>
      <c r="DN150" s="119">
        <f t="shared" si="121"/>
        <v>4.116485193639714E-4</v>
      </c>
      <c r="DO150" s="119">
        <f t="shared" si="122"/>
        <v>4.6070828281345818E-5</v>
      </c>
      <c r="DP150" s="119">
        <f t="shared" si="123"/>
        <v>8.9081261066475069E-4</v>
      </c>
      <c r="DQ150" s="110">
        <f t="shared" si="124"/>
        <v>3.2683741170735671E-3</v>
      </c>
      <c r="DR150" s="110"/>
      <c r="DS150" s="113"/>
      <c r="DT150" s="110"/>
      <c r="DV150" s="62">
        <f>Obsv_GC!B153</f>
        <v>284</v>
      </c>
      <c r="DW150" s="57">
        <f t="shared" si="134"/>
        <v>285</v>
      </c>
      <c r="DX150" s="125">
        <f t="shared" si="125"/>
        <v>11.9</v>
      </c>
      <c r="DY150" s="125">
        <f t="shared" si="126"/>
        <v>0.02</v>
      </c>
      <c r="DZ150" s="125">
        <f t="shared" si="127"/>
        <v>9.2100000000000009</v>
      </c>
      <c r="EA150" s="125">
        <f t="shared" si="128"/>
        <v>15.05</v>
      </c>
      <c r="EB150" s="125">
        <f t="shared" si="129"/>
        <v>39.94</v>
      </c>
      <c r="EC150" s="125">
        <f t="shared" si="130"/>
        <v>4.4700000000000006</v>
      </c>
      <c r="ED150" s="125">
        <f t="shared" si="131"/>
        <v>12.969999999999999</v>
      </c>
      <c r="EE150" s="125">
        <f t="shared" si="135"/>
        <v>53.37</v>
      </c>
      <c r="EF150" s="125"/>
      <c r="EG150" s="106"/>
      <c r="EH150" s="2"/>
      <c r="EJ150" s="64">
        <f t="shared" si="136"/>
        <v>142</v>
      </c>
      <c r="EK150" s="57">
        <f t="shared" si="137"/>
        <v>142.5</v>
      </c>
      <c r="EL150" s="2"/>
      <c r="EM150" s="2"/>
      <c r="EO150" s="33">
        <v>142</v>
      </c>
      <c r="EP150" s="33">
        <v>198.99</v>
      </c>
      <c r="EQ150" s="33">
        <v>198.04</v>
      </c>
      <c r="ER150" s="33">
        <v>42.24</v>
      </c>
      <c r="ES150" s="33">
        <v>28.11</v>
      </c>
      <c r="ET150" s="33">
        <v>183.91</v>
      </c>
      <c r="EU150" s="33">
        <v>205.89</v>
      </c>
      <c r="EV150" s="33">
        <v>65.88</v>
      </c>
      <c r="EW150" s="33">
        <v>51.39</v>
      </c>
      <c r="EX150" s="33">
        <v>11.51</v>
      </c>
      <c r="EY150" s="33">
        <v>0.25</v>
      </c>
    </row>
    <row r="151" spans="93:155" x14ac:dyDescent="0.45">
      <c r="CO151" s="65">
        <f t="shared" si="132"/>
        <v>286</v>
      </c>
      <c r="CP151" s="121">
        <f t="shared" si="111"/>
        <v>2.204593701448022E-4</v>
      </c>
      <c r="CQ151" s="137">
        <f>VLOOKUP($CO151,  Obsv_GC!$B$10:$J$211, CQ$5, FALSE)</f>
        <v>1.5449999999999999E-4</v>
      </c>
      <c r="CR151" s="121">
        <f t="shared" si="112"/>
        <v>9.7935545052232334E-4</v>
      </c>
      <c r="CS151" s="137">
        <f>VLOOKUP($CO151,  Obsv_GC!$B$10:$J$211, CS$5, FALSE)</f>
        <v>3.3849999999999999E-4</v>
      </c>
      <c r="CT151" s="121">
        <f t="shared" si="113"/>
        <v>2.5092768036802746E-3</v>
      </c>
      <c r="CU151" s="137">
        <f>VLOOKUP($CO151,  Obsv_GC!$B$10:$J$211, CU$5, FALSE)</f>
        <v>3.075E-3</v>
      </c>
      <c r="CV151" s="121">
        <f t="shared" si="114"/>
        <v>6.4200266077070055E-4</v>
      </c>
      <c r="CW151" s="137">
        <f>VLOOKUP($CO151,  Obsv_GC!$B$10:$J$211, CW$5, FALSE)</f>
        <v>0</v>
      </c>
      <c r="CX151" s="121">
        <f t="shared" si="115"/>
        <v>6.9438053152048038E-4</v>
      </c>
      <c r="CY151" s="137">
        <f>VLOOKUP($CO151,  Obsv_GC!$B$10:$J$211, CY$5, FALSE)</f>
        <v>5.0620000000000005E-4</v>
      </c>
      <c r="CZ151" s="121">
        <f t="shared" si="116"/>
        <v>3.6027440379883448E-3</v>
      </c>
      <c r="DA151" s="137">
        <f>VLOOKUP($CO151,  Obsv_GC!$B$10:$J$211, DA$5, FALSE)</f>
        <v>5.0620000000000005E-4</v>
      </c>
      <c r="DB151" s="121"/>
      <c r="DC151" s="137"/>
      <c r="DD151" s="121"/>
      <c r="DE151" s="137"/>
      <c r="DF151" s="121"/>
      <c r="DG151" s="137"/>
      <c r="DI151" s="64">
        <f t="shared" si="133"/>
        <v>286</v>
      </c>
      <c r="DJ151" s="119">
        <f t="shared" si="117"/>
        <v>2.204593701448022E-4</v>
      </c>
      <c r="DK151" s="119">
        <f t="shared" si="118"/>
        <v>0</v>
      </c>
      <c r="DL151" s="119">
        <f t="shared" si="119"/>
        <v>9.7935545052232334E-4</v>
      </c>
      <c r="DM151" s="119">
        <f t="shared" si="120"/>
        <v>2.5092768036802746E-3</v>
      </c>
      <c r="DN151" s="119">
        <f t="shared" si="121"/>
        <v>6.4200266077070055E-4</v>
      </c>
      <c r="DO151" s="119">
        <f t="shared" si="122"/>
        <v>2.8137217272499791E-5</v>
      </c>
      <c r="DP151" s="119">
        <f t="shared" si="123"/>
        <v>6.9438053152048038E-4</v>
      </c>
      <c r="DQ151" s="110">
        <f t="shared" si="124"/>
        <v>3.6027440379883448E-3</v>
      </c>
      <c r="DR151" s="110"/>
      <c r="DS151" s="113"/>
      <c r="DT151" s="110"/>
      <c r="DV151" s="62">
        <f>Obsv_GC!B154</f>
        <v>286</v>
      </c>
      <c r="DW151" s="57">
        <f t="shared" si="134"/>
        <v>287</v>
      </c>
      <c r="DX151" s="125">
        <f t="shared" si="125"/>
        <v>16.670000000000002</v>
      </c>
      <c r="DY151" s="125">
        <f t="shared" si="126"/>
        <v>0</v>
      </c>
      <c r="DZ151" s="125">
        <f t="shared" si="127"/>
        <v>10.41</v>
      </c>
      <c r="EA151" s="125">
        <f t="shared" si="128"/>
        <v>27.36</v>
      </c>
      <c r="EB151" s="125">
        <f t="shared" si="129"/>
        <v>62.29</v>
      </c>
      <c r="EC151" s="125">
        <f t="shared" si="130"/>
        <v>2.73</v>
      </c>
      <c r="ED151" s="125">
        <f t="shared" si="131"/>
        <v>10.11</v>
      </c>
      <c r="EE151" s="125">
        <f t="shared" si="135"/>
        <v>58.83</v>
      </c>
      <c r="EF151" s="125"/>
      <c r="EG151" s="106"/>
      <c r="EH151" s="2"/>
      <c r="EJ151" s="64">
        <f t="shared" si="136"/>
        <v>143</v>
      </c>
      <c r="EK151" s="57">
        <f t="shared" si="137"/>
        <v>143.5</v>
      </c>
      <c r="EL151" s="2"/>
      <c r="EM151" s="2"/>
      <c r="EO151" s="33">
        <v>143</v>
      </c>
      <c r="EP151" s="33">
        <v>154.21</v>
      </c>
      <c r="EQ151" s="33">
        <v>215.05</v>
      </c>
      <c r="ER151" s="33">
        <v>41.46</v>
      </c>
      <c r="ES151" s="33">
        <v>23.34</v>
      </c>
      <c r="ET151" s="33">
        <v>175.55</v>
      </c>
      <c r="EU151" s="33">
        <v>217.32</v>
      </c>
      <c r="EV151" s="33">
        <v>54.74</v>
      </c>
      <c r="EW151" s="33">
        <v>49.3</v>
      </c>
      <c r="EX151" s="33">
        <v>10.98</v>
      </c>
      <c r="EY151" s="33">
        <v>0.35</v>
      </c>
    </row>
    <row r="152" spans="93:155" x14ac:dyDescent="0.45">
      <c r="CO152" s="65">
        <f t="shared" si="132"/>
        <v>288</v>
      </c>
      <c r="CP152" s="121">
        <f t="shared" si="111"/>
        <v>1.9877050589540355E-4</v>
      </c>
      <c r="CQ152" s="137">
        <f>VLOOKUP($CO152,  Obsv_GC!$B$10:$J$211, CQ$5, FALSE)</f>
        <v>1.03E-4</v>
      </c>
      <c r="CR152" s="121">
        <f t="shared" si="112"/>
        <v>7.9119878375530643E-4</v>
      </c>
      <c r="CS152" s="137">
        <f>VLOOKUP($CO152,  Obsv_GC!$B$10:$J$211, CS$5, FALSE)</f>
        <v>3.4010000000000003E-4</v>
      </c>
      <c r="CT152" s="121">
        <f t="shared" si="113"/>
        <v>2.0809755363854323E-3</v>
      </c>
      <c r="CU152" s="137">
        <f>VLOOKUP($CO152,  Obsv_GC!$B$10:$J$211, CU$5, FALSE)</f>
        <v>2.7832E-3</v>
      </c>
      <c r="CV152" s="121">
        <f t="shared" si="114"/>
        <v>4.2205825908749701E-4</v>
      </c>
      <c r="CW152" s="137">
        <f>VLOOKUP($CO152,  Obsv_GC!$B$10:$J$211, CW$5, FALSE)</f>
        <v>0</v>
      </c>
      <c r="CX152" s="121">
        <f t="shared" si="115"/>
        <v>8.7020784711814897E-4</v>
      </c>
      <c r="CY152" s="137">
        <f>VLOOKUP($CO152,  Obsv_GC!$B$10:$J$211, CY$5, FALSE)</f>
        <v>4.6020000000000002E-4</v>
      </c>
      <c r="CZ152" s="121">
        <f t="shared" si="116"/>
        <v>2.5794251041997124E-3</v>
      </c>
      <c r="DA152" s="137">
        <f>VLOOKUP($CO152,  Obsv_GC!$B$10:$J$211, DA$5, FALSE)</f>
        <v>4.6020000000000002E-4</v>
      </c>
      <c r="DB152" s="121"/>
      <c r="DC152" s="137"/>
      <c r="DD152" s="121"/>
      <c r="DE152" s="137"/>
      <c r="DF152" s="121"/>
      <c r="DG152" s="137"/>
      <c r="DI152" s="64">
        <f t="shared" si="133"/>
        <v>288</v>
      </c>
      <c r="DJ152" s="119">
        <f t="shared" ref="DJ152:DJ157" si="138">DX152/DX$4</f>
        <v>1.9877050589540355E-4</v>
      </c>
      <c r="DK152" s="119">
        <f t="shared" ref="DK152:DK157" si="139">DY152/DY$4</f>
        <v>0</v>
      </c>
      <c r="DL152" s="119">
        <f t="shared" ref="DL152:DL157" si="140">DZ152/DZ$4</f>
        <v>7.9119878375530643E-4</v>
      </c>
      <c r="DM152" s="119">
        <f t="shared" ref="DM152:DM157" si="141">EA152/EA$4</f>
        <v>2.0809755363854323E-3</v>
      </c>
      <c r="DN152" s="119">
        <f t="shared" ref="DN152:DN157" si="142">EB152/EB$4</f>
        <v>4.2205825908749701E-4</v>
      </c>
      <c r="DO152" s="119">
        <f t="shared" ref="DO152:DO157" si="143">EC152/EC$4</f>
        <v>4.6173895011281715E-5</v>
      </c>
      <c r="DP152" s="119">
        <f t="shared" ref="DP152:DP157" si="144">ED152/ED$4</f>
        <v>8.7020784711814897E-4</v>
      </c>
      <c r="DQ152" s="110">
        <f t="shared" ref="DQ152:DQ157" si="145">EE152/EE$4</f>
        <v>2.5794251041997124E-3</v>
      </c>
      <c r="DR152" s="110"/>
      <c r="DS152" s="113"/>
      <c r="DT152" s="110"/>
      <c r="DV152" s="62">
        <f>Obsv_GC!B155</f>
        <v>288</v>
      </c>
      <c r="DW152" s="57">
        <f t="shared" si="134"/>
        <v>289</v>
      </c>
      <c r="DX152" s="125">
        <f t="shared" si="125"/>
        <v>15.030000000000001</v>
      </c>
      <c r="DY152" s="125">
        <f t="shared" si="126"/>
        <v>0</v>
      </c>
      <c r="DZ152" s="125">
        <f t="shared" si="127"/>
        <v>8.41</v>
      </c>
      <c r="EA152" s="125">
        <f t="shared" si="128"/>
        <v>22.689999999999998</v>
      </c>
      <c r="EB152" s="125">
        <f t="shared" si="129"/>
        <v>40.950000000000003</v>
      </c>
      <c r="EC152" s="125">
        <f t="shared" si="130"/>
        <v>4.4800000000000004</v>
      </c>
      <c r="ED152" s="125">
        <f t="shared" si="131"/>
        <v>12.67</v>
      </c>
      <c r="EE152" s="125">
        <f t="shared" si="135"/>
        <v>42.12</v>
      </c>
      <c r="EF152" s="125"/>
      <c r="EG152" s="106"/>
      <c r="EH152" s="2"/>
      <c r="EJ152" s="64">
        <f t="shared" si="136"/>
        <v>144</v>
      </c>
      <c r="EK152" s="57">
        <f t="shared" si="137"/>
        <v>144.5</v>
      </c>
      <c r="EL152" s="2"/>
      <c r="EM152" s="2"/>
      <c r="EO152" s="33">
        <v>144</v>
      </c>
      <c r="EP152" s="33">
        <v>194.29</v>
      </c>
      <c r="EQ152" s="33">
        <v>190.11</v>
      </c>
      <c r="ER152" s="33">
        <v>45.88</v>
      </c>
      <c r="ES152" s="33">
        <v>27.29</v>
      </c>
      <c r="ET152" s="33">
        <v>117.56</v>
      </c>
      <c r="EU152" s="33">
        <v>235.31</v>
      </c>
      <c r="EV152" s="33">
        <v>51.84</v>
      </c>
      <c r="EW152" s="33">
        <v>57.45</v>
      </c>
      <c r="EX152" s="33">
        <v>11.1</v>
      </c>
      <c r="EY152" s="33">
        <v>0.28999999999999998</v>
      </c>
    </row>
    <row r="153" spans="93:155" x14ac:dyDescent="0.45">
      <c r="CO153" s="65">
        <f t="shared" si="132"/>
        <v>290</v>
      </c>
      <c r="CP153" s="121">
        <f t="shared" si="111"/>
        <v>1.9427403403882087E-4</v>
      </c>
      <c r="CQ153" s="137">
        <f>VLOOKUP($CO153,  Obsv_GC!$B$10:$J$211, CQ$5, FALSE)</f>
        <v>5.1600000000000001E-5</v>
      </c>
      <c r="CR153" s="121">
        <f t="shared" si="112"/>
        <v>6.2656170033416651E-4</v>
      </c>
      <c r="CS153" s="137">
        <f>VLOOKUP($CO153,  Obsv_GC!$B$10:$J$211, CS$5, FALSE)</f>
        <v>3.4509999999999999E-4</v>
      </c>
      <c r="CT153" s="121">
        <f t="shared" si="113"/>
        <v>1.9635824695465893E-3</v>
      </c>
      <c r="CU153" s="137">
        <f>VLOOKUP($CO153,  Obsv_GC!$B$10:$J$211, CU$5, FALSE)</f>
        <v>2.5119000000000001E-3</v>
      </c>
      <c r="CV153" s="121">
        <f t="shared" si="114"/>
        <v>4.9121603487448367E-4</v>
      </c>
      <c r="CW153" s="137">
        <f>VLOOKUP($CO153,  Obsv_GC!$B$10:$J$211, CW$5, FALSE)</f>
        <v>0</v>
      </c>
      <c r="CX153" s="121">
        <f t="shared" si="115"/>
        <v>6.6416021165213105E-4</v>
      </c>
      <c r="CY153" s="137">
        <f>VLOOKUP($CO153,  Obsv_GC!$B$10:$J$211, CY$5, FALSE)</f>
        <v>4.6949999999999997E-4</v>
      </c>
      <c r="CZ153" s="121">
        <f t="shared" si="116"/>
        <v>2.1856524683971446E-3</v>
      </c>
      <c r="DA153" s="137">
        <f>VLOOKUP($CO153,  Obsv_GC!$B$10:$J$211, DA$5, FALSE)</f>
        <v>4.6949999999999997E-4</v>
      </c>
      <c r="DB153" s="121"/>
      <c r="DC153" s="137"/>
      <c r="DD153" s="121"/>
      <c r="DE153" s="137"/>
      <c r="DF153" s="121"/>
      <c r="DG153" s="137"/>
      <c r="DI153" s="64">
        <f t="shared" si="133"/>
        <v>290</v>
      </c>
      <c r="DJ153" s="119">
        <f t="shared" si="138"/>
        <v>1.9427403403882087E-4</v>
      </c>
      <c r="DK153" s="119">
        <f t="shared" si="139"/>
        <v>0</v>
      </c>
      <c r="DL153" s="119">
        <f t="shared" si="140"/>
        <v>6.2656170033416651E-4</v>
      </c>
      <c r="DM153" s="119">
        <f t="shared" si="141"/>
        <v>1.9635824695465893E-3</v>
      </c>
      <c r="DN153" s="119">
        <f t="shared" si="142"/>
        <v>4.9121603487448367E-4</v>
      </c>
      <c r="DO153" s="119">
        <f t="shared" si="143"/>
        <v>5.2667098997243192E-5</v>
      </c>
      <c r="DP153" s="119">
        <f t="shared" si="144"/>
        <v>6.6416021165213105E-4</v>
      </c>
      <c r="DQ153" s="110">
        <f t="shared" si="145"/>
        <v>2.1856524683971446E-3</v>
      </c>
      <c r="DR153" s="110"/>
      <c r="DS153" s="113"/>
      <c r="DT153" s="110"/>
      <c r="DV153" s="62">
        <f>Obsv_GC!B156</f>
        <v>290</v>
      </c>
      <c r="DW153" s="57">
        <f t="shared" si="134"/>
        <v>291</v>
      </c>
      <c r="DX153" s="125">
        <f t="shared" si="125"/>
        <v>14.69</v>
      </c>
      <c r="DY153" s="125">
        <f t="shared" si="126"/>
        <v>0</v>
      </c>
      <c r="DZ153" s="125">
        <f t="shared" si="127"/>
        <v>6.66</v>
      </c>
      <c r="EA153" s="125">
        <f t="shared" si="128"/>
        <v>21.41</v>
      </c>
      <c r="EB153" s="125">
        <f t="shared" si="129"/>
        <v>47.66</v>
      </c>
      <c r="EC153" s="125">
        <f t="shared" si="130"/>
        <v>5.1099999999999994</v>
      </c>
      <c r="ED153" s="125">
        <f t="shared" si="131"/>
        <v>9.67</v>
      </c>
      <c r="EE153" s="125">
        <f t="shared" si="135"/>
        <v>35.69</v>
      </c>
      <c r="EF153" s="125"/>
      <c r="EG153" s="106"/>
      <c r="EH153" s="2"/>
      <c r="EJ153" s="64">
        <f t="shared" si="136"/>
        <v>145</v>
      </c>
      <c r="EK153" s="57">
        <f t="shared" si="137"/>
        <v>145.5</v>
      </c>
      <c r="EL153" s="2"/>
      <c r="EM153" s="2"/>
      <c r="EO153" s="33">
        <v>145</v>
      </c>
      <c r="EP153" s="33">
        <v>179.17</v>
      </c>
      <c r="EQ153" s="33">
        <v>190.49</v>
      </c>
      <c r="ER153" s="33">
        <v>40.67</v>
      </c>
      <c r="ES153" s="33">
        <v>45.61</v>
      </c>
      <c r="ET153" s="33">
        <v>102.97</v>
      </c>
      <c r="EU153" s="33">
        <v>267.36</v>
      </c>
      <c r="EV153" s="33">
        <v>57.35</v>
      </c>
      <c r="EW153" s="33">
        <v>62.71</v>
      </c>
      <c r="EX153" s="33">
        <v>11.11</v>
      </c>
      <c r="EY153" s="33">
        <v>0.26</v>
      </c>
    </row>
    <row r="154" spans="93:155" x14ac:dyDescent="0.45">
      <c r="CO154" s="65">
        <f t="shared" si="132"/>
        <v>292</v>
      </c>
      <c r="CP154" s="121">
        <f t="shared" si="111"/>
        <v>1.6544371448779096E-4</v>
      </c>
      <c r="CQ154" s="137">
        <f>VLOOKUP($CO154,  Obsv_GC!$B$10:$J$211, CQ$5, FALSE)</f>
        <v>0</v>
      </c>
      <c r="CR154" s="121">
        <f t="shared" si="112"/>
        <v>5.3718728361983352E-4</v>
      </c>
      <c r="CS154" s="137">
        <f>VLOOKUP($CO154,  Obsv_GC!$B$10:$J$211, CS$5, FALSE)</f>
        <v>3.5340000000000002E-4</v>
      </c>
      <c r="CT154" s="121">
        <f t="shared" si="113"/>
        <v>1.9094716028005597E-3</v>
      </c>
      <c r="CU154" s="137">
        <f>VLOOKUP($CO154,  Obsv_GC!$B$10:$J$211, CU$5, FALSE)</f>
        <v>2.2464999999999998E-3</v>
      </c>
      <c r="CV154" s="121">
        <f t="shared" si="114"/>
        <v>3.0868485615801063E-4</v>
      </c>
      <c r="CW154" s="137">
        <f>VLOOKUP($CO154,  Obsv_GC!$B$10:$J$211, CW$5, FALSE)</f>
        <v>0</v>
      </c>
      <c r="CX154" s="121">
        <f t="shared" si="115"/>
        <v>6.4836322626640297E-4</v>
      </c>
      <c r="CY154" s="137">
        <f>VLOOKUP($CO154,  Obsv_GC!$B$10:$J$211, CY$5, FALSE)</f>
        <v>4.7639999999999998E-4</v>
      </c>
      <c r="CZ154" s="121">
        <f t="shared" si="116"/>
        <v>2.8378575339177278E-3</v>
      </c>
      <c r="DA154" s="137">
        <f>VLOOKUP($CO154,  Obsv_GC!$B$10:$J$211, DA$5, FALSE)</f>
        <v>4.7639999999999998E-4</v>
      </c>
      <c r="DB154" s="121"/>
      <c r="DC154" s="137"/>
      <c r="DD154" s="121"/>
      <c r="DE154" s="137"/>
      <c r="DF154" s="121"/>
      <c r="DG154" s="137"/>
      <c r="DI154" s="64">
        <f t="shared" si="133"/>
        <v>292</v>
      </c>
      <c r="DJ154" s="119">
        <f t="shared" si="138"/>
        <v>1.6544371448779096E-4</v>
      </c>
      <c r="DK154" s="119">
        <f t="shared" si="139"/>
        <v>0</v>
      </c>
      <c r="DL154" s="119">
        <f t="shared" si="140"/>
        <v>5.3718728361983352E-4</v>
      </c>
      <c r="DM154" s="119">
        <f t="shared" si="141"/>
        <v>1.9094716028005597E-3</v>
      </c>
      <c r="DN154" s="119">
        <f t="shared" si="142"/>
        <v>3.0868485615801063E-4</v>
      </c>
      <c r="DO154" s="119">
        <f t="shared" si="143"/>
        <v>7.843378148121737E-5</v>
      </c>
      <c r="DP154" s="119">
        <f t="shared" si="144"/>
        <v>6.4836322626640297E-4</v>
      </c>
      <c r="DQ154" s="110">
        <f t="shared" si="145"/>
        <v>2.8378575339177278E-3</v>
      </c>
      <c r="DR154" s="110"/>
      <c r="DS154" s="113"/>
      <c r="DT154" s="110"/>
      <c r="DV154" s="62">
        <f>Obsv_GC!B157</f>
        <v>292</v>
      </c>
      <c r="DW154" s="57">
        <f t="shared" si="134"/>
        <v>293</v>
      </c>
      <c r="DX154" s="125">
        <f t="shared" si="125"/>
        <v>12.51</v>
      </c>
      <c r="DY154" s="125">
        <f t="shared" si="126"/>
        <v>0</v>
      </c>
      <c r="DZ154" s="125">
        <f t="shared" si="127"/>
        <v>5.71</v>
      </c>
      <c r="EA154" s="125">
        <f t="shared" si="128"/>
        <v>20.82</v>
      </c>
      <c r="EB154" s="125">
        <f t="shared" si="129"/>
        <v>29.95</v>
      </c>
      <c r="EC154" s="125">
        <f t="shared" si="130"/>
        <v>7.61</v>
      </c>
      <c r="ED154" s="125">
        <f t="shared" si="131"/>
        <v>9.44</v>
      </c>
      <c r="EE154" s="125">
        <f t="shared" si="135"/>
        <v>46.34</v>
      </c>
      <c r="EF154" s="125"/>
      <c r="EG154" s="106"/>
      <c r="EH154" s="2"/>
      <c r="EJ154" s="64">
        <f t="shared" si="136"/>
        <v>146</v>
      </c>
      <c r="EK154" s="57">
        <f t="shared" si="137"/>
        <v>146.5</v>
      </c>
      <c r="EL154" s="2"/>
      <c r="EM154" s="2"/>
      <c r="EO154" s="33">
        <v>146</v>
      </c>
      <c r="EP154" s="33">
        <v>198.39</v>
      </c>
      <c r="EQ154" s="33">
        <v>174.56</v>
      </c>
      <c r="ER154" s="33">
        <v>36.520000000000003</v>
      </c>
      <c r="ES154" s="33">
        <v>32.76</v>
      </c>
      <c r="ET154" s="33">
        <v>80.95</v>
      </c>
      <c r="EU154" s="33">
        <v>322.35000000000002</v>
      </c>
      <c r="EV154" s="33">
        <v>47.04</v>
      </c>
      <c r="EW154" s="33">
        <v>73.459999999999994</v>
      </c>
      <c r="EX154" s="33">
        <v>10.79</v>
      </c>
      <c r="EY154" s="33">
        <v>0.36</v>
      </c>
    </row>
    <row r="155" spans="93:155" x14ac:dyDescent="0.45">
      <c r="CO155" s="65">
        <f t="shared" si="132"/>
        <v>294</v>
      </c>
      <c r="CP155" s="121">
        <f t="shared" si="111"/>
        <v>1.4468059444415932E-4</v>
      </c>
      <c r="CQ155" s="137">
        <f>VLOOKUP($CO155,  Obsv_GC!$B$10:$J$211, CQ$5, FALSE)</f>
        <v>0</v>
      </c>
      <c r="CR155" s="121">
        <f t="shared" si="112"/>
        <v>5.9739741698527883E-4</v>
      </c>
      <c r="CS155" s="137">
        <f>VLOOKUP($CO155,  Obsv_GC!$B$10:$J$211, CS$5, FALSE)</f>
        <v>3.5980000000000002E-4</v>
      </c>
      <c r="CT155" s="121">
        <f t="shared" si="113"/>
        <v>2.0818926697201111E-3</v>
      </c>
      <c r="CU155" s="137">
        <f>VLOOKUP($CO155,  Obsv_GC!$B$10:$J$211, CU$5, FALSE)</f>
        <v>2.0092E-3</v>
      </c>
      <c r="CV155" s="121">
        <f t="shared" si="114"/>
        <v>1.630515667585886E-4</v>
      </c>
      <c r="CW155" s="137">
        <f>VLOOKUP($CO155,  Obsv_GC!$B$10:$J$211, CW$5, FALSE)</f>
        <v>0</v>
      </c>
      <c r="CX155" s="121">
        <f t="shared" si="115"/>
        <v>7.8847561838329527E-4</v>
      </c>
      <c r="CY155" s="137">
        <f>VLOOKUP($CO155,  Obsv_GC!$B$10:$J$211, CY$5, FALSE)</f>
        <v>4.861E-4</v>
      </c>
      <c r="CZ155" s="121">
        <f t="shared" si="116"/>
        <v>3.7276734589894705E-3</v>
      </c>
      <c r="DA155" s="137">
        <f>VLOOKUP($CO155,  Obsv_GC!$B$10:$J$211, DA$5, FALSE)</f>
        <v>4.861E-4</v>
      </c>
      <c r="DB155" s="121"/>
      <c r="DC155" s="137"/>
      <c r="DD155" s="121"/>
      <c r="DE155" s="137"/>
      <c r="DF155" s="121"/>
      <c r="DG155" s="137"/>
      <c r="DI155" s="64">
        <f t="shared" si="133"/>
        <v>294</v>
      </c>
      <c r="DJ155" s="119">
        <f t="shared" si="138"/>
        <v>1.4468059444415932E-4</v>
      </c>
      <c r="DK155" s="119">
        <f t="shared" si="139"/>
        <v>0</v>
      </c>
      <c r="DL155" s="119">
        <f t="shared" si="140"/>
        <v>5.9739741698527883E-4</v>
      </c>
      <c r="DM155" s="119">
        <f t="shared" si="141"/>
        <v>2.0818926697201111E-3</v>
      </c>
      <c r="DN155" s="119">
        <f t="shared" si="142"/>
        <v>1.630515667585886E-4</v>
      </c>
      <c r="DO155" s="119">
        <f t="shared" si="143"/>
        <v>1.1357953638935813E-4</v>
      </c>
      <c r="DP155" s="119">
        <f t="shared" si="144"/>
        <v>7.8847561838329527E-4</v>
      </c>
      <c r="DQ155" s="110">
        <f t="shared" si="145"/>
        <v>3.7276734589894705E-3</v>
      </c>
      <c r="DR155" s="110"/>
      <c r="DS155" s="113"/>
      <c r="DT155" s="110"/>
      <c r="DV155" s="62">
        <f>Obsv_GC!B158</f>
        <v>294</v>
      </c>
      <c r="DW155" s="57">
        <f t="shared" si="134"/>
        <v>295</v>
      </c>
      <c r="DX155" s="125">
        <f t="shared" si="125"/>
        <v>10.94</v>
      </c>
      <c r="DY155" s="125">
        <f t="shared" si="126"/>
        <v>0</v>
      </c>
      <c r="DZ155" s="125">
        <f t="shared" si="127"/>
        <v>6.35</v>
      </c>
      <c r="EA155" s="125">
        <f t="shared" si="128"/>
        <v>22.700000000000003</v>
      </c>
      <c r="EB155" s="125">
        <f t="shared" si="129"/>
        <v>15.82</v>
      </c>
      <c r="EC155" s="125">
        <f t="shared" si="130"/>
        <v>11.02</v>
      </c>
      <c r="ED155" s="125">
        <f t="shared" si="131"/>
        <v>11.48</v>
      </c>
      <c r="EE155" s="125">
        <f t="shared" si="135"/>
        <v>60.87</v>
      </c>
      <c r="EF155" s="125"/>
      <c r="EG155" s="106"/>
      <c r="EH155" s="2"/>
      <c r="EJ155" s="64">
        <f t="shared" si="136"/>
        <v>147</v>
      </c>
      <c r="EK155" s="57">
        <f t="shared" si="137"/>
        <v>147.5</v>
      </c>
      <c r="EL155" s="2"/>
      <c r="EM155" s="2"/>
      <c r="EO155" s="33">
        <v>147</v>
      </c>
      <c r="EP155" s="33">
        <v>178.05</v>
      </c>
      <c r="EQ155" s="33">
        <v>167</v>
      </c>
      <c r="ER155" s="33">
        <v>36.549999999999997</v>
      </c>
      <c r="ES155" s="33">
        <v>51.22</v>
      </c>
      <c r="ET155" s="33">
        <v>125.36</v>
      </c>
      <c r="EU155" s="33">
        <v>280</v>
      </c>
      <c r="EV155" s="33">
        <v>53.11</v>
      </c>
      <c r="EW155" s="33">
        <v>58.35</v>
      </c>
      <c r="EX155" s="33">
        <v>9.5399999999999991</v>
      </c>
      <c r="EY155" s="33">
        <v>0.24</v>
      </c>
    </row>
    <row r="156" spans="93:155" x14ac:dyDescent="0.45">
      <c r="CO156" s="65">
        <f t="shared" si="132"/>
        <v>296</v>
      </c>
      <c r="CP156" s="121">
        <f t="shared" si="111"/>
        <v>1.286784446016152E-4</v>
      </c>
      <c r="CQ156" s="137">
        <f>VLOOKUP($CO156,  Obsv_GC!$B$10:$J$211, CQ$5, FALSE)</f>
        <v>0</v>
      </c>
      <c r="CR156" s="121">
        <f t="shared" si="112"/>
        <v>6.2938405033567181E-4</v>
      </c>
      <c r="CS156" s="137">
        <f>VLOOKUP($CO156,  Obsv_GC!$B$10:$J$211, CS$5, FALSE)</f>
        <v>3.6519999999999999E-4</v>
      </c>
      <c r="CT156" s="121">
        <f t="shared" si="113"/>
        <v>1.4178881354129037E-3</v>
      </c>
      <c r="CU156" s="137">
        <f>VLOOKUP($CO156,  Obsv_GC!$B$10:$J$211, CU$5, FALSE)</f>
        <v>1.8502E-3</v>
      </c>
      <c r="CV156" s="121">
        <f t="shared" si="114"/>
        <v>1.5377556106435791E-4</v>
      </c>
      <c r="CW156" s="137">
        <f>VLOOKUP($CO156,  Obsv_GC!$B$10:$J$211, CW$5, FALSE)</f>
        <v>0</v>
      </c>
      <c r="CX156" s="121">
        <f t="shared" si="115"/>
        <v>7.012487860360144E-4</v>
      </c>
      <c r="CY156" s="137">
        <f>VLOOKUP($CO156,  Obsv_GC!$B$10:$J$211, CY$5, FALSE)</f>
        <v>4.9649999999999998E-4</v>
      </c>
      <c r="CZ156" s="121">
        <f t="shared" si="116"/>
        <v>2.3614110165702971E-3</v>
      </c>
      <c r="DA156" s="137">
        <f>VLOOKUP($CO156,  Obsv_GC!$B$10:$J$211, DA$5, FALSE)</f>
        <v>4.9649999999999998E-4</v>
      </c>
      <c r="DB156" s="121"/>
      <c r="DC156" s="137"/>
      <c r="DD156" s="121"/>
      <c r="DE156" s="137"/>
      <c r="DF156" s="121"/>
      <c r="DG156" s="137"/>
      <c r="DI156" s="64">
        <f t="shared" si="133"/>
        <v>296</v>
      </c>
      <c r="DJ156" s="119">
        <f t="shared" si="138"/>
        <v>1.286784446016152E-4</v>
      </c>
      <c r="DK156" s="119">
        <f t="shared" si="139"/>
        <v>0</v>
      </c>
      <c r="DL156" s="119">
        <f t="shared" si="140"/>
        <v>6.2938405033567181E-4</v>
      </c>
      <c r="DM156" s="119">
        <f t="shared" si="141"/>
        <v>1.4178881354129037E-3</v>
      </c>
      <c r="DN156" s="119">
        <f t="shared" si="142"/>
        <v>1.5377556106435791E-4</v>
      </c>
      <c r="DO156" s="119">
        <f t="shared" si="143"/>
        <v>1.41613686931922E-4</v>
      </c>
      <c r="DP156" s="119">
        <f t="shared" si="144"/>
        <v>7.012487860360144E-4</v>
      </c>
      <c r="DQ156" s="110">
        <f t="shared" si="145"/>
        <v>2.3614110165702971E-3</v>
      </c>
      <c r="DR156" s="110"/>
      <c r="DS156" s="113"/>
      <c r="DT156" s="110"/>
      <c r="DV156" s="62">
        <f>Obsv_GC!B159</f>
        <v>296</v>
      </c>
      <c r="DW156" s="57">
        <f t="shared" si="134"/>
        <v>297</v>
      </c>
      <c r="DX156" s="125">
        <f t="shared" si="125"/>
        <v>9.73</v>
      </c>
      <c r="DY156" s="125">
        <f t="shared" si="126"/>
        <v>0</v>
      </c>
      <c r="DZ156" s="125">
        <f t="shared" si="127"/>
        <v>6.69</v>
      </c>
      <c r="EA156" s="125">
        <f t="shared" si="128"/>
        <v>15.46</v>
      </c>
      <c r="EB156" s="125">
        <f t="shared" si="129"/>
        <v>14.920000000000002</v>
      </c>
      <c r="EC156" s="125">
        <f t="shared" si="130"/>
        <v>13.739999999999998</v>
      </c>
      <c r="ED156" s="125">
        <f t="shared" si="131"/>
        <v>10.210000000000001</v>
      </c>
      <c r="EE156" s="125">
        <f t="shared" si="135"/>
        <v>38.56</v>
      </c>
      <c r="EF156" s="125"/>
      <c r="EG156" s="106"/>
      <c r="EH156" s="2"/>
      <c r="EJ156" s="64">
        <f t="shared" si="136"/>
        <v>148</v>
      </c>
      <c r="EK156" s="57">
        <f t="shared" si="137"/>
        <v>148.5</v>
      </c>
      <c r="EL156" s="2"/>
      <c r="EM156" s="2"/>
      <c r="EO156" s="33">
        <v>148</v>
      </c>
      <c r="EP156" s="33">
        <v>186.9</v>
      </c>
      <c r="EQ156" s="33">
        <v>153.31</v>
      </c>
      <c r="ER156" s="33">
        <v>34.14</v>
      </c>
      <c r="ES156" s="33">
        <v>28.75</v>
      </c>
      <c r="ET156" s="33">
        <v>130.77000000000001</v>
      </c>
      <c r="EU156" s="33">
        <v>279.97000000000003</v>
      </c>
      <c r="EV156" s="33">
        <v>61.65</v>
      </c>
      <c r="EW156" s="33">
        <v>40.89</v>
      </c>
      <c r="EX156" s="33">
        <v>8.23</v>
      </c>
      <c r="EY156" s="33">
        <v>0.17</v>
      </c>
    </row>
    <row r="157" spans="93:155" x14ac:dyDescent="0.45">
      <c r="CO157" s="65">
        <f t="shared" si="132"/>
        <v>298</v>
      </c>
      <c r="CP157" s="121">
        <f t="shared" si="111"/>
        <v>1.6385672442076181E-4</v>
      </c>
      <c r="CQ157" s="137">
        <f>VLOOKUP($CO157,  Obsv_GC!$B$10:$J$211, CQ$5, FALSE)</f>
        <v>0</v>
      </c>
      <c r="CR157" s="121">
        <f t="shared" si="112"/>
        <v>4.205301502242829E-4</v>
      </c>
      <c r="CS157" s="137">
        <f>VLOOKUP($CO157,  Obsv_GC!$B$10:$J$211, CS$5, FALSE)</f>
        <v>3.6820000000000001E-4</v>
      </c>
      <c r="CT157" s="121">
        <f t="shared" si="113"/>
        <v>1.2619754685175651E-3</v>
      </c>
      <c r="CU157" s="137">
        <f>VLOOKUP($CO157,  Obsv_GC!$B$10:$J$211, CU$5, FALSE)</f>
        <v>1.7212E-3</v>
      </c>
      <c r="CV157" s="121">
        <f t="shared" si="114"/>
        <v>1.4336582134083232E-4</v>
      </c>
      <c r="CW157" s="137">
        <f>VLOOKUP($CO157,  Obsv_GC!$B$10:$J$211, CW$5, FALSE)</f>
        <v>0</v>
      </c>
      <c r="CX157" s="121">
        <f t="shared" si="115"/>
        <v>7.4451878948387801E-4</v>
      </c>
      <c r="CY157" s="137">
        <f>VLOOKUP($CO157,  Obsv_GC!$B$10:$J$211, CY$5, FALSE)</f>
        <v>5.0489999999999997E-4</v>
      </c>
      <c r="CZ157" s="121">
        <f t="shared" si="116"/>
        <v>1.9094604641250483E-3</v>
      </c>
      <c r="DA157" s="137">
        <f>VLOOKUP($CO157,  Obsv_GC!$B$10:$J$211, DA$5, FALSE)</f>
        <v>5.0489999999999997E-4</v>
      </c>
      <c r="DB157" s="121"/>
      <c r="DC157" s="137"/>
      <c r="DD157" s="121"/>
      <c r="DE157" s="137"/>
      <c r="DF157" s="121"/>
      <c r="DG157" s="137"/>
      <c r="DI157" s="64">
        <f t="shared" si="133"/>
        <v>298</v>
      </c>
      <c r="DJ157" s="119">
        <f t="shared" si="138"/>
        <v>1.6385672442076181E-4</v>
      </c>
      <c r="DK157" s="119">
        <f t="shared" si="139"/>
        <v>0</v>
      </c>
      <c r="DL157" s="119">
        <f t="shared" si="140"/>
        <v>4.205301502242829E-4</v>
      </c>
      <c r="DM157" s="119">
        <f t="shared" si="141"/>
        <v>1.2619754685175651E-3</v>
      </c>
      <c r="DN157" s="119">
        <f t="shared" si="142"/>
        <v>1.4336582134083232E-4</v>
      </c>
      <c r="DO157" s="119">
        <f t="shared" si="143"/>
        <v>1.1646540482756325E-4</v>
      </c>
      <c r="DP157" s="119">
        <f t="shared" si="144"/>
        <v>7.4451878948387801E-4</v>
      </c>
      <c r="DQ157" s="110">
        <f t="shared" si="145"/>
        <v>1.9094604641250483E-3</v>
      </c>
      <c r="DR157" s="110"/>
      <c r="DS157" s="113"/>
      <c r="DT157" s="110"/>
      <c r="DV157" s="62">
        <f>Obsv_GC!B160</f>
        <v>298</v>
      </c>
      <c r="DW157" s="57">
        <f t="shared" si="134"/>
        <v>299</v>
      </c>
      <c r="DX157" s="125">
        <f t="shared" si="125"/>
        <v>12.39</v>
      </c>
      <c r="DY157" s="125">
        <f t="shared" si="126"/>
        <v>0</v>
      </c>
      <c r="DZ157" s="125">
        <f t="shared" si="127"/>
        <v>4.47</v>
      </c>
      <c r="EA157" s="125">
        <f t="shared" si="128"/>
        <v>13.76</v>
      </c>
      <c r="EB157" s="125">
        <f t="shared" si="129"/>
        <v>13.91</v>
      </c>
      <c r="EC157" s="125">
        <f t="shared" si="130"/>
        <v>11.3</v>
      </c>
      <c r="ED157" s="125">
        <f t="shared" si="131"/>
        <v>10.84</v>
      </c>
      <c r="EE157" s="125">
        <f t="shared" si="135"/>
        <v>31.18</v>
      </c>
      <c r="EF157" s="125"/>
      <c r="EG157" s="106"/>
      <c r="EH157" s="2"/>
      <c r="EJ157" s="64">
        <f t="shared" si="136"/>
        <v>149</v>
      </c>
      <c r="EK157" s="57">
        <f t="shared" si="137"/>
        <v>149.5</v>
      </c>
      <c r="EL157" s="2"/>
      <c r="EM157" s="2"/>
      <c r="EO157" s="33">
        <v>149</v>
      </c>
      <c r="EP157" s="33">
        <v>182.22</v>
      </c>
      <c r="EQ157" s="33">
        <v>176.18</v>
      </c>
      <c r="ER157" s="33">
        <v>40.6</v>
      </c>
      <c r="ES157" s="33">
        <v>45.15</v>
      </c>
      <c r="ET157" s="33">
        <v>111.39</v>
      </c>
      <c r="EU157" s="33">
        <v>243.25</v>
      </c>
      <c r="EV157" s="33">
        <v>48.6</v>
      </c>
      <c r="EW157" s="33">
        <v>41.47</v>
      </c>
      <c r="EX157" s="33">
        <v>8.27</v>
      </c>
      <c r="EY157" s="33">
        <v>0.3</v>
      </c>
    </row>
    <row r="158" spans="93:155" x14ac:dyDescent="0.45">
      <c r="CO158" s="65">
        <f>$DV208</f>
        <v>400</v>
      </c>
      <c r="CP158" s="121">
        <f t="shared" si="111"/>
        <v>0</v>
      </c>
      <c r="CQ158" s="137">
        <f>VLOOKUP($CO158,  Obsv_GC!$B$10:$J$211, CQ$5, FALSE)</f>
        <v>0</v>
      </c>
      <c r="CR158" s="121">
        <f t="shared" si="112"/>
        <v>0</v>
      </c>
      <c r="CS158" s="137">
        <f>VLOOKUP($CO158,  Obsv_GC!$B$10:$J$211, CS$5, FALSE)</f>
        <v>0</v>
      </c>
      <c r="CT158" s="121">
        <f t="shared" si="113"/>
        <v>0</v>
      </c>
      <c r="CU158" s="137">
        <f>VLOOKUP($CO158,  Obsv_GC!$B$10:$J$211, CU$5, FALSE)</f>
        <v>0</v>
      </c>
      <c r="CV158" s="121">
        <f t="shared" si="114"/>
        <v>0</v>
      </c>
      <c r="CW158" s="137">
        <f>VLOOKUP($CO158,  Obsv_GC!$B$10:$J$211, CW$5, FALSE)</f>
        <v>0</v>
      </c>
      <c r="CX158" s="121">
        <f t="shared" si="115"/>
        <v>0</v>
      </c>
      <c r="CY158" s="137">
        <f>VLOOKUP($CO158,  Obsv_GC!$B$10:$J$211, CY$5, FALSE)</f>
        <v>0</v>
      </c>
      <c r="CZ158" s="121">
        <f t="shared" si="116"/>
        <v>1.5022150476262808E-3</v>
      </c>
      <c r="DA158" s="137">
        <f>VLOOKUP($CO158,  Obsv_GC!$B$10:$J$211, DA$5, FALSE)</f>
        <v>0</v>
      </c>
      <c r="DB158" s="121"/>
      <c r="DC158" s="137"/>
      <c r="DD158" s="121"/>
      <c r="DE158" s="137"/>
      <c r="DF158" s="121"/>
      <c r="DG158" s="137"/>
      <c r="DI158" s="64">
        <f>$DV208</f>
        <v>400</v>
      </c>
      <c r="DJ158" s="119">
        <f t="shared" ref="DJ158:DQ158" si="146">DX208/DX$4</f>
        <v>0</v>
      </c>
      <c r="DK158" s="119">
        <f t="shared" si="146"/>
        <v>0</v>
      </c>
      <c r="DL158" s="119">
        <f t="shared" si="146"/>
        <v>0</v>
      </c>
      <c r="DM158" s="119">
        <f t="shared" si="146"/>
        <v>0</v>
      </c>
      <c r="DN158" s="119">
        <f t="shared" si="146"/>
        <v>0</v>
      </c>
      <c r="DO158" s="119">
        <f t="shared" si="146"/>
        <v>0</v>
      </c>
      <c r="DP158" s="119">
        <f t="shared" si="146"/>
        <v>0</v>
      </c>
      <c r="DQ158" s="110">
        <f t="shared" si="146"/>
        <v>1.5022150476262808E-3</v>
      </c>
      <c r="DR158" s="110"/>
      <c r="DS158" s="113"/>
      <c r="DT158" s="110"/>
      <c r="DV158" s="62">
        <f>Obsv_GC!B161</f>
        <v>300</v>
      </c>
      <c r="DW158" s="57">
        <f t="shared" si="134"/>
        <v>301</v>
      </c>
      <c r="DX158" s="125">
        <f t="shared" si="125"/>
        <v>5.46</v>
      </c>
      <c r="DY158" s="125">
        <f t="shared" si="126"/>
        <v>0</v>
      </c>
      <c r="DZ158" s="125">
        <f t="shared" si="127"/>
        <v>5.66</v>
      </c>
      <c r="EA158" s="125">
        <f t="shared" si="128"/>
        <v>20.41</v>
      </c>
      <c r="EB158" s="125">
        <f t="shared" si="129"/>
        <v>12.629999999999999</v>
      </c>
      <c r="EC158" s="125">
        <f t="shared" si="130"/>
        <v>10.059999999999999</v>
      </c>
      <c r="ED158" s="125">
        <f t="shared" si="131"/>
        <v>12.42</v>
      </c>
      <c r="EE158" s="125">
        <f t="shared" si="135"/>
        <v>40.51</v>
      </c>
      <c r="EF158" s="125"/>
      <c r="EG158" s="106"/>
      <c r="EH158" s="2"/>
      <c r="EJ158" s="64">
        <f t="shared" si="136"/>
        <v>150</v>
      </c>
      <c r="EK158" s="57">
        <f t="shared" si="137"/>
        <v>150.5</v>
      </c>
      <c r="EL158" s="2"/>
      <c r="EM158" s="2"/>
      <c r="EO158" s="33">
        <v>150</v>
      </c>
      <c r="EP158" s="33">
        <v>190.84</v>
      </c>
      <c r="EQ158" s="33">
        <v>158.56</v>
      </c>
      <c r="ER158" s="33">
        <v>37.520000000000003</v>
      </c>
      <c r="ES158" s="33">
        <v>39.19</v>
      </c>
      <c r="ET158" s="33">
        <v>168.61</v>
      </c>
      <c r="EU158" s="33">
        <v>222.48</v>
      </c>
      <c r="EV158" s="33">
        <v>46.95</v>
      </c>
      <c r="EW158" s="33">
        <v>64.239999999999995</v>
      </c>
      <c r="EX158" s="33">
        <v>7.27</v>
      </c>
      <c r="EY158" s="33">
        <v>0.18</v>
      </c>
    </row>
    <row r="159" spans="93:155" x14ac:dyDescent="0.45">
      <c r="DV159" s="62">
        <f>Obsv_GC!B162</f>
        <v>302</v>
      </c>
      <c r="DW159" s="57">
        <f t="shared" si="134"/>
        <v>303</v>
      </c>
      <c r="DX159" s="125">
        <f t="shared" si="125"/>
        <v>3.36</v>
      </c>
      <c r="DY159" s="125">
        <f t="shared" si="126"/>
        <v>0</v>
      </c>
      <c r="DZ159" s="125">
        <f t="shared" si="127"/>
        <v>4.6000000000000005</v>
      </c>
      <c r="EA159" s="125">
        <f t="shared" si="128"/>
        <v>20.52</v>
      </c>
      <c r="EB159" s="125">
        <f t="shared" si="129"/>
        <v>12.3</v>
      </c>
      <c r="EC159" s="125">
        <f t="shared" si="130"/>
        <v>3.9799999999999995</v>
      </c>
      <c r="ED159" s="125">
        <f t="shared" si="131"/>
        <v>11.510000000000002</v>
      </c>
      <c r="EE159" s="125">
        <f t="shared" si="135"/>
        <v>32.159999999999997</v>
      </c>
      <c r="EF159" s="125"/>
      <c r="EG159" s="106"/>
      <c r="EH159" s="2"/>
      <c r="EJ159" s="64">
        <f t="shared" si="136"/>
        <v>151</v>
      </c>
      <c r="EK159" s="57">
        <f t="shared" si="137"/>
        <v>151.5</v>
      </c>
      <c r="EL159" s="2"/>
      <c r="EM159" s="2"/>
      <c r="EO159" s="33">
        <v>151</v>
      </c>
      <c r="EP159" s="33">
        <v>178.21</v>
      </c>
      <c r="EQ159" s="33">
        <v>174.41</v>
      </c>
      <c r="ER159" s="33">
        <v>29.32</v>
      </c>
      <c r="ES159" s="33">
        <v>51.45</v>
      </c>
      <c r="ET159" s="33">
        <v>109.61</v>
      </c>
      <c r="EU159" s="33">
        <v>172.8</v>
      </c>
      <c r="EV159" s="33">
        <v>59.48</v>
      </c>
      <c r="EW159" s="33">
        <v>62.27</v>
      </c>
      <c r="EX159" s="33">
        <v>7.59</v>
      </c>
      <c r="EY159" s="33">
        <v>0.18</v>
      </c>
    </row>
    <row r="160" spans="93:155" x14ac:dyDescent="0.45">
      <c r="DV160" s="62">
        <f>Obsv_GC!B163</f>
        <v>304</v>
      </c>
      <c r="DW160" s="57">
        <f t="shared" si="134"/>
        <v>305</v>
      </c>
      <c r="DX160" s="125">
        <f t="shared" si="125"/>
        <v>4.71</v>
      </c>
      <c r="DY160" s="125">
        <f t="shared" si="126"/>
        <v>0</v>
      </c>
      <c r="DZ160" s="125">
        <f t="shared" si="127"/>
        <v>3.38</v>
      </c>
      <c r="EA160" s="125">
        <f t="shared" si="128"/>
        <v>16.8</v>
      </c>
      <c r="EB160" s="125">
        <f t="shared" si="129"/>
        <v>8.0399999999999991</v>
      </c>
      <c r="EC160" s="125">
        <f t="shared" si="130"/>
        <v>2.62</v>
      </c>
      <c r="ED160" s="125">
        <f t="shared" si="131"/>
        <v>9.43</v>
      </c>
      <c r="EE160" s="125">
        <f t="shared" si="135"/>
        <v>31.11</v>
      </c>
      <c r="EF160" s="125"/>
      <c r="EG160" s="106"/>
      <c r="EH160" s="2"/>
      <c r="EJ160" s="64">
        <f t="shared" si="136"/>
        <v>152</v>
      </c>
      <c r="EK160" s="57">
        <f t="shared" si="137"/>
        <v>152.5</v>
      </c>
      <c r="EL160" s="2"/>
      <c r="EM160" s="2"/>
      <c r="EO160" s="33">
        <v>152</v>
      </c>
      <c r="EP160" s="33">
        <v>177.21</v>
      </c>
      <c r="EQ160" s="33">
        <v>153.27000000000001</v>
      </c>
      <c r="ER160" s="33">
        <v>28.81</v>
      </c>
      <c r="ES160" s="33">
        <v>47.77</v>
      </c>
      <c r="ET160" s="33">
        <v>160.18</v>
      </c>
      <c r="EU160" s="33">
        <v>246.88</v>
      </c>
      <c r="EV160" s="33">
        <v>52.5</v>
      </c>
      <c r="EW160" s="33">
        <v>63.31</v>
      </c>
      <c r="EX160" s="33">
        <v>7.11</v>
      </c>
      <c r="EY160" s="33">
        <v>0.18</v>
      </c>
    </row>
    <row r="161" spans="126:155" x14ac:dyDescent="0.45">
      <c r="DV161" s="62">
        <f>Obsv_GC!B164</f>
        <v>306</v>
      </c>
      <c r="DW161" s="57">
        <f t="shared" si="134"/>
        <v>307</v>
      </c>
      <c r="DX161" s="125">
        <f t="shared" si="125"/>
        <v>3.41</v>
      </c>
      <c r="DY161" s="125">
        <f t="shared" si="126"/>
        <v>0</v>
      </c>
      <c r="DZ161" s="125">
        <f t="shared" si="127"/>
        <v>2.8200000000000003</v>
      </c>
      <c r="EA161" s="125">
        <f t="shared" si="128"/>
        <v>18.689999999999998</v>
      </c>
      <c r="EB161" s="125">
        <f t="shared" si="129"/>
        <v>8.23</v>
      </c>
      <c r="EC161" s="125">
        <f t="shared" si="130"/>
        <v>2.84</v>
      </c>
      <c r="ED161" s="125">
        <f t="shared" si="131"/>
        <v>6.87</v>
      </c>
      <c r="EE161" s="125">
        <f t="shared" si="135"/>
        <v>41.46</v>
      </c>
      <c r="EF161" s="125"/>
      <c r="EG161" s="106"/>
      <c r="EH161" s="2"/>
      <c r="EJ161" s="64">
        <f t="shared" si="136"/>
        <v>153</v>
      </c>
      <c r="EK161" s="57">
        <f t="shared" si="137"/>
        <v>153.5</v>
      </c>
      <c r="EL161" s="2"/>
      <c r="EM161" s="2"/>
      <c r="EO161" s="33">
        <v>153</v>
      </c>
      <c r="EP161" s="33">
        <v>206.06</v>
      </c>
      <c r="EQ161" s="33">
        <v>133.32</v>
      </c>
      <c r="ER161" s="33">
        <v>21.41</v>
      </c>
      <c r="ES161" s="33">
        <v>37.26</v>
      </c>
      <c r="ET161" s="33">
        <v>104.08</v>
      </c>
      <c r="EU161" s="33">
        <v>173.84</v>
      </c>
      <c r="EV161" s="33">
        <v>48.2</v>
      </c>
      <c r="EW161" s="33">
        <v>57.82</v>
      </c>
      <c r="EX161" s="33">
        <v>6.16</v>
      </c>
      <c r="EY161" s="33">
        <v>0.1</v>
      </c>
    </row>
    <row r="162" spans="126:155" x14ac:dyDescent="0.45">
      <c r="DV162" s="62">
        <f>Obsv_GC!B165</f>
        <v>308</v>
      </c>
      <c r="DW162" s="57">
        <f t="shared" si="134"/>
        <v>309</v>
      </c>
      <c r="DX162" s="125">
        <f t="shared" si="125"/>
        <v>4.3499999999999996</v>
      </c>
      <c r="DY162" s="125">
        <f t="shared" si="126"/>
        <v>0</v>
      </c>
      <c r="DZ162" s="125">
        <f t="shared" si="127"/>
        <v>3.15</v>
      </c>
      <c r="EA162" s="125">
        <f t="shared" si="128"/>
        <v>16.29</v>
      </c>
      <c r="EB162" s="125">
        <f t="shared" si="129"/>
        <v>3.4699999999999998</v>
      </c>
      <c r="EC162" s="125">
        <f t="shared" si="130"/>
        <v>1.91</v>
      </c>
      <c r="ED162" s="125">
        <f t="shared" si="131"/>
        <v>7.41</v>
      </c>
      <c r="EE162" s="125">
        <f t="shared" si="135"/>
        <v>31.96</v>
      </c>
      <c r="EF162" s="125"/>
      <c r="EG162" s="106"/>
      <c r="EH162" s="2"/>
      <c r="EJ162" s="64">
        <f t="shared" si="136"/>
        <v>154</v>
      </c>
      <c r="EK162" s="57">
        <f t="shared" si="137"/>
        <v>154.5</v>
      </c>
      <c r="EL162" s="2"/>
      <c r="EM162" s="2"/>
      <c r="EO162" s="33">
        <v>154</v>
      </c>
      <c r="EP162" s="33">
        <v>226.66</v>
      </c>
      <c r="EQ162" s="33">
        <v>124.03</v>
      </c>
      <c r="ER162" s="33">
        <v>27.69</v>
      </c>
      <c r="ES162" s="33">
        <v>40.770000000000003</v>
      </c>
      <c r="ET162" s="33">
        <v>225.54</v>
      </c>
      <c r="EU162" s="33">
        <v>224.44</v>
      </c>
      <c r="EV162" s="33">
        <v>50.07</v>
      </c>
      <c r="EW162" s="33">
        <v>66.55</v>
      </c>
      <c r="EX162" s="33">
        <v>5.6</v>
      </c>
      <c r="EY162" s="33">
        <v>0.15</v>
      </c>
    </row>
    <row r="163" spans="126:155" x14ac:dyDescent="0.45">
      <c r="DV163" s="62">
        <f>Obsv_GC!B166</f>
        <v>310</v>
      </c>
      <c r="DW163" s="57">
        <f t="shared" si="134"/>
        <v>311</v>
      </c>
      <c r="DX163" s="125">
        <f t="shared" si="125"/>
        <v>2.8600000000000003</v>
      </c>
      <c r="DY163" s="125">
        <f t="shared" si="126"/>
        <v>0</v>
      </c>
      <c r="DZ163" s="125">
        <f t="shared" si="127"/>
        <v>2.58</v>
      </c>
      <c r="EA163" s="125">
        <f t="shared" si="128"/>
        <v>13.57</v>
      </c>
      <c r="EB163" s="125">
        <f t="shared" si="129"/>
        <v>4.63</v>
      </c>
      <c r="EC163" s="125">
        <f t="shared" si="130"/>
        <v>1.73</v>
      </c>
      <c r="ED163" s="125">
        <f t="shared" si="131"/>
        <v>7.62</v>
      </c>
      <c r="EE163" s="125">
        <f t="shared" si="135"/>
        <v>23.21</v>
      </c>
      <c r="EF163" s="125"/>
      <c r="EG163" s="106"/>
      <c r="EH163" s="2"/>
      <c r="EJ163" s="64">
        <f t="shared" si="136"/>
        <v>155</v>
      </c>
      <c r="EK163" s="57">
        <f t="shared" si="137"/>
        <v>155.5</v>
      </c>
      <c r="EL163" s="2"/>
      <c r="EM163" s="2"/>
      <c r="EO163" s="33">
        <v>155</v>
      </c>
      <c r="EP163" s="33">
        <v>197.55</v>
      </c>
      <c r="EQ163" s="33">
        <v>116.83</v>
      </c>
      <c r="ER163" s="33">
        <v>24.96</v>
      </c>
      <c r="ES163" s="33">
        <v>39.08</v>
      </c>
      <c r="ET163" s="33">
        <v>168.41</v>
      </c>
      <c r="EU163" s="33">
        <v>193</v>
      </c>
      <c r="EV163" s="33">
        <v>52.26</v>
      </c>
      <c r="EW163" s="33">
        <v>55.65</v>
      </c>
      <c r="EX163" s="33">
        <v>4.92</v>
      </c>
      <c r="EY163" s="33">
        <v>0.14000000000000001</v>
      </c>
    </row>
    <row r="164" spans="126:155" x14ac:dyDescent="0.45">
      <c r="DV164" s="62">
        <f>Obsv_GC!B167</f>
        <v>312</v>
      </c>
      <c r="DW164" s="57">
        <f t="shared" si="134"/>
        <v>313</v>
      </c>
      <c r="DX164" s="125">
        <f t="shared" si="125"/>
        <v>2.27</v>
      </c>
      <c r="DY164" s="125">
        <f t="shared" si="126"/>
        <v>0</v>
      </c>
      <c r="DZ164" s="125">
        <f t="shared" si="127"/>
        <v>2.99</v>
      </c>
      <c r="EA164" s="125">
        <f t="shared" si="128"/>
        <v>13.879999999999999</v>
      </c>
      <c r="EB164" s="125">
        <f t="shared" si="129"/>
        <v>5.0199999999999996</v>
      </c>
      <c r="EC164" s="125">
        <f t="shared" si="130"/>
        <v>1.65</v>
      </c>
      <c r="ED164" s="125">
        <f t="shared" si="131"/>
        <v>7.54</v>
      </c>
      <c r="EE164" s="125">
        <f t="shared" si="135"/>
        <v>22.62</v>
      </c>
      <c r="EF164" s="125"/>
      <c r="EG164" s="106"/>
      <c r="EH164" s="2"/>
      <c r="EJ164" s="64">
        <f t="shared" si="136"/>
        <v>156</v>
      </c>
      <c r="EK164" s="57">
        <f t="shared" si="137"/>
        <v>156.5</v>
      </c>
      <c r="EL164" s="2"/>
      <c r="EM164" s="2"/>
      <c r="EO164" s="33">
        <v>156</v>
      </c>
      <c r="EP164" s="33">
        <v>226.07</v>
      </c>
      <c r="EQ164" s="33">
        <v>108.02</v>
      </c>
      <c r="ER164" s="33">
        <v>26.71</v>
      </c>
      <c r="ES164" s="33">
        <v>36.75</v>
      </c>
      <c r="ET164" s="33">
        <v>191.08</v>
      </c>
      <c r="EU164" s="33">
        <v>182.36</v>
      </c>
      <c r="EV164" s="33">
        <v>42.52</v>
      </c>
      <c r="EW164" s="33">
        <v>52.98</v>
      </c>
      <c r="EX164" s="33">
        <v>4.82</v>
      </c>
      <c r="EY164" s="33">
        <v>0.09</v>
      </c>
    </row>
    <row r="165" spans="126:155" x14ac:dyDescent="0.45">
      <c r="DV165" s="62">
        <f>Obsv_GC!B168</f>
        <v>314</v>
      </c>
      <c r="DW165" s="57">
        <f t="shared" si="134"/>
        <v>315</v>
      </c>
      <c r="DX165" s="125">
        <f t="shared" si="125"/>
        <v>2.42</v>
      </c>
      <c r="DY165" s="125">
        <f t="shared" si="126"/>
        <v>0</v>
      </c>
      <c r="DZ165" s="125">
        <f t="shared" si="127"/>
        <v>2.38</v>
      </c>
      <c r="EA165" s="125">
        <f t="shared" si="128"/>
        <v>15.8</v>
      </c>
      <c r="EB165" s="125">
        <f t="shared" si="129"/>
        <v>3.0599999999999996</v>
      </c>
      <c r="EC165" s="125">
        <f t="shared" si="130"/>
        <v>0.65</v>
      </c>
      <c r="ED165" s="125">
        <f t="shared" si="131"/>
        <v>5.5</v>
      </c>
      <c r="EE165" s="125">
        <f t="shared" si="135"/>
        <v>26.189999999999998</v>
      </c>
      <c r="EF165" s="125"/>
      <c r="EG165" s="106"/>
      <c r="EH165" s="2"/>
      <c r="EJ165" s="64">
        <f t="shared" si="136"/>
        <v>157</v>
      </c>
      <c r="EK165" s="57">
        <f t="shared" si="137"/>
        <v>157.5</v>
      </c>
      <c r="EL165" s="2"/>
      <c r="EM165" s="2"/>
      <c r="EO165" s="33">
        <v>157</v>
      </c>
      <c r="EP165" s="33">
        <v>180.68</v>
      </c>
      <c r="EQ165" s="33">
        <v>103.18</v>
      </c>
      <c r="ER165" s="33">
        <v>23.18</v>
      </c>
      <c r="ES165" s="33">
        <v>41.86</v>
      </c>
      <c r="ET165" s="33">
        <v>198.23</v>
      </c>
      <c r="EU165" s="33">
        <v>146.43</v>
      </c>
      <c r="EV165" s="33">
        <v>54.79</v>
      </c>
      <c r="EW165" s="33">
        <v>114.74</v>
      </c>
      <c r="EX165" s="33">
        <v>4.45</v>
      </c>
      <c r="EY165" s="33">
        <v>0.16</v>
      </c>
    </row>
    <row r="166" spans="126:155" x14ac:dyDescent="0.45">
      <c r="DV166" s="62">
        <f>Obsv_GC!B169</f>
        <v>316</v>
      </c>
      <c r="DW166" s="57">
        <f t="shared" si="134"/>
        <v>317</v>
      </c>
      <c r="DX166" s="125">
        <f t="shared" si="125"/>
        <v>2.0699999999999998</v>
      </c>
      <c r="DY166" s="125">
        <f t="shared" si="126"/>
        <v>0</v>
      </c>
      <c r="DZ166" s="125">
        <f t="shared" si="127"/>
        <v>2.25</v>
      </c>
      <c r="EA166" s="125">
        <f t="shared" si="128"/>
        <v>16.899999999999999</v>
      </c>
      <c r="EB166" s="125">
        <f t="shared" si="129"/>
        <v>3.2</v>
      </c>
      <c r="EC166" s="125">
        <f t="shared" si="130"/>
        <v>1.03</v>
      </c>
      <c r="ED166" s="125">
        <f t="shared" si="131"/>
        <v>6.34</v>
      </c>
      <c r="EE166" s="125">
        <f t="shared" si="135"/>
        <v>21.78</v>
      </c>
      <c r="EF166" s="125"/>
      <c r="EG166" s="106"/>
      <c r="EH166" s="2"/>
      <c r="EJ166" s="64">
        <f t="shared" si="136"/>
        <v>158</v>
      </c>
      <c r="EK166" s="57">
        <f t="shared" si="137"/>
        <v>158.5</v>
      </c>
      <c r="EL166" s="2"/>
      <c r="EM166" s="2"/>
      <c r="EO166" s="33">
        <v>158</v>
      </c>
      <c r="EP166" s="33">
        <v>191.35</v>
      </c>
      <c r="EQ166" s="33">
        <v>123.89</v>
      </c>
      <c r="ER166" s="33">
        <v>19.95</v>
      </c>
      <c r="ES166" s="33">
        <v>40.71</v>
      </c>
      <c r="ET166" s="33">
        <v>213.45</v>
      </c>
      <c r="EU166" s="33">
        <v>195.04</v>
      </c>
      <c r="EV166" s="33">
        <v>49.18</v>
      </c>
      <c r="EW166" s="33">
        <v>56.58</v>
      </c>
      <c r="EX166" s="33">
        <v>4.16</v>
      </c>
      <c r="EY166" s="33">
        <v>7.0000000000000007E-2</v>
      </c>
    </row>
    <row r="167" spans="126:155" x14ac:dyDescent="0.45">
      <c r="DV167" s="62">
        <f>Obsv_GC!B170</f>
        <v>318</v>
      </c>
      <c r="DW167" s="57">
        <f t="shared" si="134"/>
        <v>319</v>
      </c>
      <c r="DX167" s="125">
        <f t="shared" si="125"/>
        <v>2.71</v>
      </c>
      <c r="DY167" s="125">
        <f t="shared" si="126"/>
        <v>0</v>
      </c>
      <c r="DZ167" s="125">
        <f t="shared" si="127"/>
        <v>1.4100000000000001</v>
      </c>
      <c r="EA167" s="125">
        <f t="shared" si="128"/>
        <v>15.719999999999999</v>
      </c>
      <c r="EB167" s="125">
        <f t="shared" si="129"/>
        <v>5.68</v>
      </c>
      <c r="EC167" s="125">
        <f t="shared" si="130"/>
        <v>0.57000000000000006</v>
      </c>
      <c r="ED167" s="125">
        <f t="shared" si="131"/>
        <v>3.88</v>
      </c>
      <c r="EE167" s="125">
        <f t="shared" si="135"/>
        <v>25.91</v>
      </c>
      <c r="EF167" s="125"/>
      <c r="EG167" s="106"/>
      <c r="EH167" s="2"/>
      <c r="EJ167" s="64">
        <f t="shared" si="136"/>
        <v>159</v>
      </c>
      <c r="EK167" s="57">
        <f t="shared" si="137"/>
        <v>159.5</v>
      </c>
      <c r="EL167" s="2"/>
      <c r="EM167" s="2"/>
      <c r="EO167" s="33">
        <v>159</v>
      </c>
      <c r="EP167" s="33">
        <v>235.02</v>
      </c>
      <c r="EQ167" s="33">
        <v>115.89</v>
      </c>
      <c r="ER167" s="33">
        <v>20.399999999999999</v>
      </c>
      <c r="ES167" s="33">
        <v>51.12</v>
      </c>
      <c r="ET167" s="33">
        <v>197.52</v>
      </c>
      <c r="EU167" s="33">
        <v>173.82</v>
      </c>
      <c r="EV167" s="33">
        <v>45.09</v>
      </c>
      <c r="EW167" s="33">
        <v>47.39</v>
      </c>
      <c r="EX167" s="33">
        <v>3.67</v>
      </c>
      <c r="EY167" s="33">
        <v>0.08</v>
      </c>
    </row>
    <row r="168" spans="126:155" x14ac:dyDescent="0.45">
      <c r="DV168" s="62">
        <f>Obsv_GC!B171</f>
        <v>320</v>
      </c>
      <c r="DW168" s="57">
        <f t="shared" si="134"/>
        <v>321</v>
      </c>
      <c r="DX168" s="125">
        <f t="shared" ref="DX168:DX199" si="147">SUMIFS(EP:EP,$EO:$EO,"&gt;="&amp;$DV168,$EO:$EO,"&lt;"&amp;$DV169)</f>
        <v>2.21</v>
      </c>
      <c r="DY168" s="125">
        <f t="shared" ref="DY168:DY199" si="148">SUMIFS(EQ:EQ,$EO:$EO,"&gt;="&amp;$DV168,$EO:$EO,"&lt;"&amp;$DV169)</f>
        <v>0</v>
      </c>
      <c r="DZ168" s="125">
        <f t="shared" ref="DZ168:DZ199" si="149">SUMIFS(ER:ER,$EO:$EO,"&gt;="&amp;$DV168,$EO:$EO,"&lt;"&amp;$DV169)</f>
        <v>1.49</v>
      </c>
      <c r="EA168" s="125">
        <f t="shared" ref="EA168:EA199" si="150">SUMIFS(ES:ES,$EO:$EO,"&gt;="&amp;$DV168,$EO:$EO,"&lt;"&amp;$DV169)</f>
        <v>9.68</v>
      </c>
      <c r="EB168" s="125">
        <f t="shared" ref="EB168:EB199" si="151">SUMIFS(ET:ET,$EO:$EO,"&gt;="&amp;$DV168,$EO:$EO,"&lt;"&amp;$DV169)</f>
        <v>5.85</v>
      </c>
      <c r="EC168" s="125">
        <f t="shared" ref="EC168:EC199" si="152">SUMIFS(EU:EU,$EO:$EO,"&gt;="&amp;$DV168,$EO:$EO,"&lt;"&amp;$DV169)</f>
        <v>0.24</v>
      </c>
      <c r="ED168" s="125">
        <f t="shared" ref="ED168:ED199" si="153">SUMIFS(EV:EV,$EO:$EO,"&gt;="&amp;$DV168,$EO:$EO,"&lt;"&amp;$DV169)</f>
        <v>4.97</v>
      </c>
      <c r="EE168" s="125">
        <f t="shared" si="135"/>
        <v>26.310000000000002</v>
      </c>
      <c r="EF168" s="125"/>
      <c r="EG168" s="106"/>
      <c r="EH168" s="2"/>
      <c r="EJ168" s="64">
        <f t="shared" si="136"/>
        <v>160</v>
      </c>
      <c r="EK168" s="57">
        <f t="shared" si="137"/>
        <v>160.5</v>
      </c>
      <c r="EL168" s="2"/>
      <c r="EM168" s="2"/>
      <c r="EO168" s="33">
        <v>160</v>
      </c>
      <c r="EP168" s="33">
        <v>200.42</v>
      </c>
      <c r="EQ168" s="33">
        <v>81.36</v>
      </c>
      <c r="ER168" s="33">
        <v>20.84</v>
      </c>
      <c r="ES168" s="33">
        <v>39.729999999999997</v>
      </c>
      <c r="ET168" s="33">
        <v>232.89</v>
      </c>
      <c r="EU168" s="33">
        <v>138.32</v>
      </c>
      <c r="EV168" s="33">
        <v>46.73</v>
      </c>
      <c r="EW168" s="33">
        <v>76.81</v>
      </c>
      <c r="EX168" s="33">
        <v>3.11</v>
      </c>
      <c r="EY168" s="33">
        <v>0.05</v>
      </c>
    </row>
    <row r="169" spans="126:155" x14ac:dyDescent="0.45">
      <c r="DV169" s="62">
        <f>Obsv_GC!B172</f>
        <v>322</v>
      </c>
      <c r="DW169" s="57">
        <f t="shared" si="134"/>
        <v>323</v>
      </c>
      <c r="DX169" s="125">
        <f t="shared" si="147"/>
        <v>1.67</v>
      </c>
      <c r="DY169" s="125">
        <f t="shared" si="148"/>
        <v>0</v>
      </c>
      <c r="DZ169" s="125">
        <f t="shared" si="149"/>
        <v>1.65</v>
      </c>
      <c r="EA169" s="125">
        <f t="shared" si="150"/>
        <v>17.149999999999999</v>
      </c>
      <c r="EB169" s="125">
        <f t="shared" si="151"/>
        <v>11.54</v>
      </c>
      <c r="EC169" s="125">
        <f t="shared" si="152"/>
        <v>0.32</v>
      </c>
      <c r="ED169" s="125">
        <f t="shared" si="153"/>
        <v>2.9</v>
      </c>
      <c r="EE169" s="125">
        <f t="shared" si="135"/>
        <v>23.509999999999998</v>
      </c>
      <c r="EF169" s="125"/>
      <c r="EG169" s="106"/>
      <c r="EH169" s="2"/>
      <c r="EJ169" s="64">
        <f t="shared" si="136"/>
        <v>161</v>
      </c>
      <c r="EK169" s="57">
        <f t="shared" si="137"/>
        <v>161.5</v>
      </c>
      <c r="EL169" s="2"/>
      <c r="EM169" s="2"/>
      <c r="EO169" s="33">
        <v>161</v>
      </c>
      <c r="EP169" s="33">
        <v>215.31</v>
      </c>
      <c r="EQ169" s="33">
        <v>110.28</v>
      </c>
      <c r="ER169" s="33">
        <v>17.22</v>
      </c>
      <c r="ES169" s="33">
        <v>33.29</v>
      </c>
      <c r="ET169" s="33">
        <v>166.14</v>
      </c>
      <c r="EU169" s="33">
        <v>135.16999999999999</v>
      </c>
      <c r="EV169" s="33">
        <v>52.51</v>
      </c>
      <c r="EW169" s="33">
        <v>39.450000000000003</v>
      </c>
      <c r="EX169" s="33">
        <v>3.76</v>
      </c>
      <c r="EY169" s="33">
        <v>0.05</v>
      </c>
    </row>
    <row r="170" spans="126:155" x14ac:dyDescent="0.45">
      <c r="DV170" s="62">
        <f>Obsv_GC!B173</f>
        <v>324</v>
      </c>
      <c r="DW170" s="57">
        <f t="shared" si="134"/>
        <v>325</v>
      </c>
      <c r="DX170" s="125">
        <f t="shared" si="147"/>
        <v>1.76</v>
      </c>
      <c r="DY170" s="125">
        <f t="shared" si="148"/>
        <v>0</v>
      </c>
      <c r="DZ170" s="125">
        <f t="shared" si="149"/>
        <v>2</v>
      </c>
      <c r="EA170" s="125">
        <f t="shared" si="150"/>
        <v>14.919999999999998</v>
      </c>
      <c r="EB170" s="125">
        <f t="shared" si="151"/>
        <v>10.34</v>
      </c>
      <c r="EC170" s="125">
        <f t="shared" si="152"/>
        <v>0.71</v>
      </c>
      <c r="ED170" s="125">
        <f t="shared" si="153"/>
        <v>2.29</v>
      </c>
      <c r="EE170" s="125">
        <f t="shared" si="135"/>
        <v>18.09</v>
      </c>
      <c r="EF170" s="125"/>
      <c r="EG170" s="106"/>
      <c r="EH170" s="2"/>
      <c r="EJ170" s="64">
        <f t="shared" si="136"/>
        <v>162</v>
      </c>
      <c r="EK170" s="57">
        <f t="shared" si="137"/>
        <v>162.5</v>
      </c>
      <c r="EL170" s="2"/>
      <c r="EM170" s="2"/>
      <c r="EO170" s="33">
        <v>162</v>
      </c>
      <c r="EP170" s="33">
        <v>180.53</v>
      </c>
      <c r="EQ170" s="33">
        <v>102.18</v>
      </c>
      <c r="ER170" s="33">
        <v>18.64</v>
      </c>
      <c r="ES170" s="33">
        <v>36.92</v>
      </c>
      <c r="ET170" s="33">
        <v>242.84</v>
      </c>
      <c r="EU170" s="33">
        <v>102.79</v>
      </c>
      <c r="EV170" s="33">
        <v>36.97</v>
      </c>
      <c r="EW170" s="33">
        <v>58.12</v>
      </c>
      <c r="EX170" s="33">
        <v>3.22</v>
      </c>
      <c r="EY170" s="33">
        <v>0.05</v>
      </c>
    </row>
    <row r="171" spans="126:155" x14ac:dyDescent="0.45">
      <c r="DV171" s="62">
        <f>Obsv_GC!B174</f>
        <v>326</v>
      </c>
      <c r="DW171" s="57">
        <f t="shared" si="134"/>
        <v>327</v>
      </c>
      <c r="DX171" s="125">
        <f t="shared" si="147"/>
        <v>1.1100000000000001</v>
      </c>
      <c r="DY171" s="125">
        <f t="shared" si="148"/>
        <v>0</v>
      </c>
      <c r="DZ171" s="125">
        <f t="shared" si="149"/>
        <v>1.04</v>
      </c>
      <c r="EA171" s="125">
        <f t="shared" si="150"/>
        <v>8.99</v>
      </c>
      <c r="EB171" s="125">
        <f t="shared" si="151"/>
        <v>8.58</v>
      </c>
      <c r="EC171" s="125">
        <f t="shared" si="152"/>
        <v>1.76</v>
      </c>
      <c r="ED171" s="125">
        <f t="shared" si="153"/>
        <v>3.8</v>
      </c>
      <c r="EE171" s="125">
        <f t="shared" si="135"/>
        <v>37.519999999999996</v>
      </c>
      <c r="EF171" s="125"/>
      <c r="EG171" s="106"/>
      <c r="EH171" s="2"/>
      <c r="EJ171" s="64">
        <f t="shared" si="136"/>
        <v>163</v>
      </c>
      <c r="EK171" s="57">
        <f t="shared" si="137"/>
        <v>163.5</v>
      </c>
      <c r="EL171" s="2"/>
      <c r="EM171" s="2"/>
      <c r="EO171" s="33">
        <v>163</v>
      </c>
      <c r="EP171" s="33">
        <v>202.87</v>
      </c>
      <c r="EQ171" s="33">
        <v>115.93</v>
      </c>
      <c r="ER171" s="33">
        <v>26.32</v>
      </c>
      <c r="ES171" s="33">
        <v>37.659999999999997</v>
      </c>
      <c r="ET171" s="33">
        <v>176.16</v>
      </c>
      <c r="EU171" s="33">
        <v>95.71</v>
      </c>
      <c r="EV171" s="33">
        <v>34.799999999999997</v>
      </c>
      <c r="EW171" s="33">
        <v>40.700000000000003</v>
      </c>
      <c r="EX171" s="33">
        <v>2.85</v>
      </c>
      <c r="EY171" s="33">
        <v>0.06</v>
      </c>
    </row>
    <row r="172" spans="126:155" x14ac:dyDescent="0.45">
      <c r="DV172" s="62">
        <f>Obsv_GC!B175</f>
        <v>328</v>
      </c>
      <c r="DW172" s="57">
        <f t="shared" si="134"/>
        <v>329</v>
      </c>
      <c r="DX172" s="125">
        <f t="shared" si="147"/>
        <v>0.73</v>
      </c>
      <c r="DY172" s="125">
        <f t="shared" si="148"/>
        <v>0</v>
      </c>
      <c r="DZ172" s="125">
        <f t="shared" si="149"/>
        <v>1</v>
      </c>
      <c r="EA172" s="125">
        <f t="shared" si="150"/>
        <v>9.620000000000001</v>
      </c>
      <c r="EB172" s="125">
        <f t="shared" si="151"/>
        <v>10.89</v>
      </c>
      <c r="EC172" s="125">
        <f t="shared" si="152"/>
        <v>1.25</v>
      </c>
      <c r="ED172" s="125">
        <f t="shared" si="153"/>
        <v>1.8900000000000001</v>
      </c>
      <c r="EE172" s="125">
        <f t="shared" si="135"/>
        <v>35.17</v>
      </c>
      <c r="EF172" s="125"/>
      <c r="EG172" s="106"/>
      <c r="EH172" s="2"/>
      <c r="EJ172" s="64">
        <f t="shared" si="136"/>
        <v>164</v>
      </c>
      <c r="EK172" s="57">
        <f t="shared" si="137"/>
        <v>164.5</v>
      </c>
      <c r="EL172" s="2"/>
      <c r="EM172" s="2"/>
      <c r="EO172" s="33">
        <v>164</v>
      </c>
      <c r="EP172" s="33">
        <v>180</v>
      </c>
      <c r="EQ172" s="33">
        <v>81.349999999999994</v>
      </c>
      <c r="ER172" s="33">
        <v>22.42</v>
      </c>
      <c r="ES172" s="33">
        <v>36.65</v>
      </c>
      <c r="ET172" s="33">
        <v>225.19</v>
      </c>
      <c r="EU172" s="33">
        <v>97.36</v>
      </c>
      <c r="EV172" s="33">
        <v>37.94</v>
      </c>
      <c r="EW172" s="33">
        <v>71.47</v>
      </c>
      <c r="EX172" s="33">
        <v>2.63</v>
      </c>
      <c r="EY172" s="33">
        <v>0.08</v>
      </c>
    </row>
    <row r="173" spans="126:155" x14ac:dyDescent="0.45">
      <c r="DV173" s="62">
        <f>Obsv_GC!B176</f>
        <v>330</v>
      </c>
      <c r="DW173" s="57">
        <f t="shared" si="134"/>
        <v>331</v>
      </c>
      <c r="DX173" s="125">
        <f t="shared" si="147"/>
        <v>0.49</v>
      </c>
      <c r="DY173" s="125">
        <f t="shared" si="148"/>
        <v>0</v>
      </c>
      <c r="DZ173" s="125">
        <f t="shared" si="149"/>
        <v>1.23</v>
      </c>
      <c r="EA173" s="125">
        <f t="shared" si="150"/>
        <v>7.68</v>
      </c>
      <c r="EB173" s="125">
        <f t="shared" si="151"/>
        <v>6.86</v>
      </c>
      <c r="EC173" s="125">
        <f t="shared" si="152"/>
        <v>1.32</v>
      </c>
      <c r="ED173" s="125">
        <f t="shared" si="153"/>
        <v>3.58</v>
      </c>
      <c r="EE173" s="125">
        <f t="shared" si="135"/>
        <v>25.53</v>
      </c>
      <c r="EF173" s="125"/>
      <c r="EG173" s="106"/>
      <c r="EH173" s="2"/>
      <c r="EJ173" s="64">
        <f t="shared" si="136"/>
        <v>165</v>
      </c>
      <c r="EK173" s="57">
        <f t="shared" si="137"/>
        <v>165.5</v>
      </c>
      <c r="EL173" s="2"/>
      <c r="EM173" s="2"/>
      <c r="EO173" s="33">
        <v>165</v>
      </c>
      <c r="EP173" s="33">
        <v>183.87</v>
      </c>
      <c r="EQ173" s="33">
        <v>106.82</v>
      </c>
      <c r="ER173" s="33">
        <v>24.37</v>
      </c>
      <c r="ES173" s="33">
        <v>37.17</v>
      </c>
      <c r="ET173" s="33">
        <v>176.46</v>
      </c>
      <c r="EU173" s="33">
        <v>102.63</v>
      </c>
      <c r="EV173" s="33">
        <v>42.03</v>
      </c>
      <c r="EW173" s="33">
        <v>72.63</v>
      </c>
      <c r="EX173" s="33">
        <v>2.59</v>
      </c>
      <c r="EY173" s="33">
        <v>0.03</v>
      </c>
    </row>
    <row r="174" spans="126:155" x14ac:dyDescent="0.45">
      <c r="DV174" s="62">
        <f>Obsv_GC!B177</f>
        <v>332</v>
      </c>
      <c r="DW174" s="57">
        <f t="shared" si="134"/>
        <v>333</v>
      </c>
      <c r="DX174" s="125">
        <f t="shared" si="147"/>
        <v>0.29000000000000004</v>
      </c>
      <c r="DY174" s="125">
        <f t="shared" si="148"/>
        <v>0</v>
      </c>
      <c r="DZ174" s="125">
        <f t="shared" si="149"/>
        <v>0.94</v>
      </c>
      <c r="EA174" s="125">
        <f t="shared" si="150"/>
        <v>8.89</v>
      </c>
      <c r="EB174" s="125">
        <f t="shared" si="151"/>
        <v>3.65</v>
      </c>
      <c r="EC174" s="125">
        <f t="shared" si="152"/>
        <v>1</v>
      </c>
      <c r="ED174" s="125">
        <f t="shared" si="153"/>
        <v>2.19</v>
      </c>
      <c r="EE174" s="125">
        <f t="shared" si="135"/>
        <v>26.36</v>
      </c>
      <c r="EF174" s="125"/>
      <c r="EG174" s="106"/>
      <c r="EH174" s="2"/>
      <c r="EJ174" s="64">
        <f t="shared" si="136"/>
        <v>166</v>
      </c>
      <c r="EK174" s="57">
        <f t="shared" si="137"/>
        <v>166.5</v>
      </c>
      <c r="EL174" s="2"/>
      <c r="EM174" s="2"/>
      <c r="EO174" s="33">
        <v>166</v>
      </c>
      <c r="EP174" s="33">
        <v>123.57</v>
      </c>
      <c r="EQ174" s="33">
        <v>88.19</v>
      </c>
      <c r="ER174" s="33">
        <v>28.18</v>
      </c>
      <c r="ES174" s="33">
        <v>67.819999999999993</v>
      </c>
      <c r="ET174" s="33">
        <v>228.69</v>
      </c>
      <c r="EU174" s="33">
        <v>69.319999999999993</v>
      </c>
      <c r="EV174" s="33">
        <v>33.85</v>
      </c>
      <c r="EW174" s="33">
        <v>55.55</v>
      </c>
      <c r="EX174" s="33">
        <v>1.81</v>
      </c>
      <c r="EY174" s="33">
        <v>0.04</v>
      </c>
    </row>
    <row r="175" spans="126:155" x14ac:dyDescent="0.45">
      <c r="DV175" s="62">
        <f>Obsv_GC!B178</f>
        <v>334</v>
      </c>
      <c r="DW175" s="57">
        <f t="shared" si="134"/>
        <v>335</v>
      </c>
      <c r="DX175" s="125">
        <f t="shared" si="147"/>
        <v>0.03</v>
      </c>
      <c r="DY175" s="125">
        <f t="shared" si="148"/>
        <v>0</v>
      </c>
      <c r="DZ175" s="125">
        <f t="shared" si="149"/>
        <v>0.89000000000000012</v>
      </c>
      <c r="EA175" s="125">
        <f t="shared" si="150"/>
        <v>11.850000000000001</v>
      </c>
      <c r="EB175" s="125">
        <f t="shared" si="151"/>
        <v>2.0300000000000002</v>
      </c>
      <c r="EC175" s="125">
        <f t="shared" si="152"/>
        <v>0.54</v>
      </c>
      <c r="ED175" s="125">
        <f t="shared" si="153"/>
        <v>2.1100000000000003</v>
      </c>
      <c r="EE175" s="125">
        <f t="shared" si="135"/>
        <v>32.729999999999997</v>
      </c>
      <c r="EF175" s="125"/>
      <c r="EG175" s="106"/>
      <c r="EH175" s="2"/>
      <c r="EJ175" s="64">
        <f t="shared" si="136"/>
        <v>167</v>
      </c>
      <c r="EK175" s="57">
        <f t="shared" si="137"/>
        <v>167.5</v>
      </c>
      <c r="EL175" s="2"/>
      <c r="EM175" s="2"/>
      <c r="EO175" s="33">
        <v>167</v>
      </c>
      <c r="EP175" s="33">
        <v>138.38</v>
      </c>
      <c r="EQ175" s="33">
        <v>93.97</v>
      </c>
      <c r="ER175" s="33">
        <v>27.38</v>
      </c>
      <c r="ES175" s="33">
        <v>28.06</v>
      </c>
      <c r="ET175" s="33">
        <v>239.46</v>
      </c>
      <c r="EU175" s="33">
        <v>79.150000000000006</v>
      </c>
      <c r="EV175" s="33">
        <v>30.08</v>
      </c>
      <c r="EW175" s="33">
        <v>55.79</v>
      </c>
      <c r="EX175" s="33">
        <v>1.97</v>
      </c>
      <c r="EY175" s="33">
        <v>0.03</v>
      </c>
    </row>
    <row r="176" spans="126:155" x14ac:dyDescent="0.45">
      <c r="DV176" s="62">
        <f>Obsv_GC!B179</f>
        <v>336</v>
      </c>
      <c r="DW176" s="57">
        <f t="shared" si="134"/>
        <v>337</v>
      </c>
      <c r="DX176" s="125">
        <f t="shared" si="147"/>
        <v>0</v>
      </c>
      <c r="DY176" s="125">
        <f t="shared" si="148"/>
        <v>0</v>
      </c>
      <c r="DZ176" s="125">
        <f t="shared" si="149"/>
        <v>0.69</v>
      </c>
      <c r="EA176" s="125">
        <f t="shared" si="150"/>
        <v>9.35</v>
      </c>
      <c r="EB176" s="125">
        <f t="shared" si="151"/>
        <v>2.34</v>
      </c>
      <c r="EC176" s="125">
        <f t="shared" si="152"/>
        <v>0.54</v>
      </c>
      <c r="ED176" s="125">
        <f t="shared" si="153"/>
        <v>1.2000000000000002</v>
      </c>
      <c r="EE176" s="125">
        <f t="shared" si="135"/>
        <v>33.81</v>
      </c>
      <c r="EF176" s="125"/>
      <c r="EG176" s="106"/>
      <c r="EH176" s="2"/>
      <c r="EJ176" s="64">
        <f t="shared" si="136"/>
        <v>168</v>
      </c>
      <c r="EK176" s="57">
        <f t="shared" si="137"/>
        <v>168.5</v>
      </c>
      <c r="EL176" s="2"/>
      <c r="EM176" s="2"/>
      <c r="EO176" s="33">
        <v>168</v>
      </c>
      <c r="EP176" s="33">
        <v>151.79</v>
      </c>
      <c r="EQ176" s="33">
        <v>69.33</v>
      </c>
      <c r="ER176" s="33">
        <v>31.19</v>
      </c>
      <c r="ES176" s="33">
        <v>51.13</v>
      </c>
      <c r="ET176" s="33">
        <v>257.06</v>
      </c>
      <c r="EU176" s="33">
        <v>88.57</v>
      </c>
      <c r="EV176" s="33">
        <v>31.8</v>
      </c>
      <c r="EW176" s="33">
        <v>85.53</v>
      </c>
      <c r="EX176" s="33">
        <v>1.93</v>
      </c>
      <c r="EY176" s="33">
        <v>0.01</v>
      </c>
    </row>
    <row r="177" spans="126:155" x14ac:dyDescent="0.45">
      <c r="DV177" s="62">
        <f>Obsv_GC!B180</f>
        <v>338</v>
      </c>
      <c r="DW177" s="57">
        <f t="shared" si="134"/>
        <v>339</v>
      </c>
      <c r="DX177" s="125">
        <f t="shared" si="147"/>
        <v>0</v>
      </c>
      <c r="DY177" s="125">
        <f t="shared" si="148"/>
        <v>0</v>
      </c>
      <c r="DZ177" s="125">
        <f t="shared" si="149"/>
        <v>0.48</v>
      </c>
      <c r="EA177" s="125">
        <f t="shared" si="150"/>
        <v>10.469999999999999</v>
      </c>
      <c r="EB177" s="125">
        <f t="shared" si="151"/>
        <v>1.18</v>
      </c>
      <c r="EC177" s="125">
        <f t="shared" si="152"/>
        <v>0.5</v>
      </c>
      <c r="ED177" s="125">
        <f t="shared" si="153"/>
        <v>1.5499999999999998</v>
      </c>
      <c r="EE177" s="125">
        <f t="shared" si="135"/>
        <v>19.32</v>
      </c>
      <c r="EF177" s="125"/>
      <c r="EG177" s="106"/>
      <c r="EH177" s="2"/>
      <c r="EJ177" s="64">
        <f t="shared" si="136"/>
        <v>169</v>
      </c>
      <c r="EK177" s="57">
        <f t="shared" si="137"/>
        <v>169.5</v>
      </c>
      <c r="EL177" s="2"/>
      <c r="EM177" s="2"/>
      <c r="EO177" s="33">
        <v>169</v>
      </c>
      <c r="EP177" s="33">
        <v>128.02000000000001</v>
      </c>
      <c r="EQ177" s="33">
        <v>112.72</v>
      </c>
      <c r="ER177" s="33">
        <v>27.33</v>
      </c>
      <c r="ES177" s="33">
        <v>25.31</v>
      </c>
      <c r="ET177" s="33">
        <v>231.96</v>
      </c>
      <c r="EU177" s="33">
        <v>83.67</v>
      </c>
      <c r="EV177" s="33">
        <v>37.14</v>
      </c>
      <c r="EW177" s="33">
        <v>68.03</v>
      </c>
      <c r="EX177" s="33">
        <v>1.69</v>
      </c>
      <c r="EY177" s="33">
        <v>0.06</v>
      </c>
    </row>
    <row r="178" spans="126:155" x14ac:dyDescent="0.45">
      <c r="DV178" s="62">
        <f>Obsv_GC!B181</f>
        <v>340</v>
      </c>
      <c r="DW178" s="57">
        <f t="shared" si="134"/>
        <v>341</v>
      </c>
      <c r="DX178" s="125">
        <f t="shared" si="147"/>
        <v>0</v>
      </c>
      <c r="DY178" s="125">
        <f t="shared" si="148"/>
        <v>0</v>
      </c>
      <c r="DZ178" s="125">
        <f t="shared" si="149"/>
        <v>0.35</v>
      </c>
      <c r="EA178" s="125">
        <f t="shared" si="150"/>
        <v>5.43</v>
      </c>
      <c r="EB178" s="125">
        <f t="shared" si="151"/>
        <v>1.3900000000000001</v>
      </c>
      <c r="EC178" s="125">
        <f t="shared" si="152"/>
        <v>0.47</v>
      </c>
      <c r="ED178" s="125">
        <f t="shared" si="153"/>
        <v>2</v>
      </c>
      <c r="EE178" s="125">
        <f t="shared" si="135"/>
        <v>27.259999999999998</v>
      </c>
      <c r="EF178" s="125"/>
      <c r="EG178" s="106"/>
      <c r="EH178" s="2"/>
      <c r="EJ178" s="64">
        <f t="shared" si="136"/>
        <v>170</v>
      </c>
      <c r="EK178" s="57">
        <f t="shared" si="137"/>
        <v>170.5</v>
      </c>
      <c r="EL178" s="2"/>
      <c r="EM178" s="2"/>
      <c r="EO178" s="33">
        <v>170</v>
      </c>
      <c r="EP178" s="33">
        <v>130.54</v>
      </c>
      <c r="EQ178" s="33">
        <v>86.45</v>
      </c>
      <c r="ER178" s="33">
        <v>25.07</v>
      </c>
      <c r="ES178" s="33">
        <v>42.88</v>
      </c>
      <c r="ET178" s="33">
        <v>230.02</v>
      </c>
      <c r="EU178" s="33">
        <v>76.819999999999993</v>
      </c>
      <c r="EV178" s="33">
        <v>40.64</v>
      </c>
      <c r="EW178" s="33">
        <v>84.67</v>
      </c>
      <c r="EX178" s="33">
        <v>1.8</v>
      </c>
      <c r="EY178" s="33">
        <v>0.06</v>
      </c>
    </row>
    <row r="179" spans="126:155" x14ac:dyDescent="0.45">
      <c r="DV179" s="62">
        <f>Obsv_GC!B182</f>
        <v>342</v>
      </c>
      <c r="DW179" s="57">
        <f t="shared" si="134"/>
        <v>343</v>
      </c>
      <c r="DX179" s="125">
        <f t="shared" si="147"/>
        <v>0</v>
      </c>
      <c r="DY179" s="125">
        <f t="shared" si="148"/>
        <v>0</v>
      </c>
      <c r="DZ179" s="125">
        <f t="shared" si="149"/>
        <v>0.64999999999999991</v>
      </c>
      <c r="EA179" s="125">
        <f t="shared" si="150"/>
        <v>15.97</v>
      </c>
      <c r="EB179" s="125">
        <f t="shared" si="151"/>
        <v>1.1400000000000001</v>
      </c>
      <c r="EC179" s="125">
        <f t="shared" si="152"/>
        <v>0.36</v>
      </c>
      <c r="ED179" s="125">
        <f t="shared" si="153"/>
        <v>1.24</v>
      </c>
      <c r="EE179" s="125">
        <f t="shared" si="135"/>
        <v>25.14</v>
      </c>
      <c r="EF179" s="125"/>
      <c r="EG179" s="106"/>
      <c r="EH179" s="2"/>
      <c r="EJ179" s="64">
        <f t="shared" si="136"/>
        <v>171</v>
      </c>
      <c r="EK179" s="57">
        <f t="shared" si="137"/>
        <v>171.5</v>
      </c>
      <c r="EL179" s="2"/>
      <c r="EM179" s="2"/>
      <c r="EO179" s="33">
        <v>171</v>
      </c>
      <c r="EP179" s="33">
        <v>141.80000000000001</v>
      </c>
      <c r="EQ179" s="33">
        <v>86.83</v>
      </c>
      <c r="ER179" s="33">
        <v>31.26</v>
      </c>
      <c r="ES179" s="33">
        <v>33.770000000000003</v>
      </c>
      <c r="ET179" s="33">
        <v>183.16</v>
      </c>
      <c r="EU179" s="33">
        <v>86.11</v>
      </c>
      <c r="EV179" s="33">
        <v>35.549999999999997</v>
      </c>
      <c r="EW179" s="33">
        <v>75.17</v>
      </c>
      <c r="EX179" s="33">
        <v>1.64</v>
      </c>
      <c r="EY179" s="33">
        <v>0.02</v>
      </c>
    </row>
    <row r="180" spans="126:155" x14ac:dyDescent="0.45">
      <c r="DV180" s="62">
        <f>Obsv_GC!B183</f>
        <v>344</v>
      </c>
      <c r="DW180" s="57">
        <f t="shared" si="134"/>
        <v>345</v>
      </c>
      <c r="DX180" s="125">
        <f t="shared" si="147"/>
        <v>0</v>
      </c>
      <c r="DY180" s="125">
        <f t="shared" si="148"/>
        <v>0</v>
      </c>
      <c r="DZ180" s="125">
        <f t="shared" si="149"/>
        <v>0.36</v>
      </c>
      <c r="EA180" s="125">
        <f t="shared" si="150"/>
        <v>17.38</v>
      </c>
      <c r="EB180" s="125">
        <f t="shared" si="151"/>
        <v>0.72</v>
      </c>
      <c r="EC180" s="125">
        <f t="shared" si="152"/>
        <v>0.14000000000000001</v>
      </c>
      <c r="ED180" s="125">
        <f t="shared" si="153"/>
        <v>1.07</v>
      </c>
      <c r="EE180" s="125">
        <f t="shared" si="135"/>
        <v>23.71</v>
      </c>
      <c r="EF180" s="125"/>
      <c r="EG180" s="106"/>
      <c r="EH180" s="2"/>
      <c r="EJ180" s="64">
        <f t="shared" si="136"/>
        <v>172</v>
      </c>
      <c r="EK180" s="57">
        <f t="shared" si="137"/>
        <v>172.5</v>
      </c>
      <c r="EL180" s="2"/>
      <c r="EM180" s="2"/>
      <c r="EO180" s="33">
        <v>172</v>
      </c>
      <c r="EP180" s="33">
        <v>143.44999999999999</v>
      </c>
      <c r="EQ180" s="33">
        <v>86.11</v>
      </c>
      <c r="ER180" s="33">
        <v>21.58</v>
      </c>
      <c r="ES180" s="33">
        <v>37.01</v>
      </c>
      <c r="ET180" s="33">
        <v>169.17</v>
      </c>
      <c r="EU180" s="33">
        <v>87.17</v>
      </c>
      <c r="EV180" s="33">
        <v>39.89</v>
      </c>
      <c r="EW180" s="33">
        <v>71.709999999999994</v>
      </c>
      <c r="EX180" s="33">
        <v>1.82</v>
      </c>
      <c r="EY180" s="33">
        <v>0.02</v>
      </c>
    </row>
    <row r="181" spans="126:155" x14ac:dyDescent="0.45">
      <c r="DV181" s="62">
        <f>Obsv_GC!B184</f>
        <v>346</v>
      </c>
      <c r="DW181" s="57">
        <f t="shared" si="134"/>
        <v>347</v>
      </c>
      <c r="DX181" s="125">
        <f t="shared" si="147"/>
        <v>0</v>
      </c>
      <c r="DY181" s="125">
        <f t="shared" si="148"/>
        <v>0</v>
      </c>
      <c r="DZ181" s="125">
        <f t="shared" si="149"/>
        <v>0.44999999999999996</v>
      </c>
      <c r="EA181" s="125">
        <f t="shared" si="150"/>
        <v>9.44</v>
      </c>
      <c r="EB181" s="125">
        <f t="shared" si="151"/>
        <v>0.52</v>
      </c>
      <c r="EC181" s="125">
        <f t="shared" si="152"/>
        <v>0.02</v>
      </c>
      <c r="ED181" s="125">
        <f t="shared" si="153"/>
        <v>1.06</v>
      </c>
      <c r="EE181" s="125">
        <f t="shared" si="135"/>
        <v>24.759999999999998</v>
      </c>
      <c r="EF181" s="125"/>
      <c r="EG181" s="106"/>
      <c r="EH181" s="2"/>
      <c r="EJ181" s="64">
        <f t="shared" si="136"/>
        <v>173</v>
      </c>
      <c r="EK181" s="57">
        <f t="shared" si="137"/>
        <v>173.5</v>
      </c>
      <c r="EL181" s="2"/>
      <c r="EM181" s="2"/>
      <c r="EO181" s="33">
        <v>173</v>
      </c>
      <c r="EP181" s="33">
        <v>136.58000000000001</v>
      </c>
      <c r="EQ181" s="33">
        <v>86.62</v>
      </c>
      <c r="ER181" s="33">
        <v>26.94</v>
      </c>
      <c r="ES181" s="33">
        <v>44.96</v>
      </c>
      <c r="ET181" s="33">
        <v>131.22</v>
      </c>
      <c r="EU181" s="33">
        <v>91.14</v>
      </c>
      <c r="EV181" s="33">
        <v>42.67</v>
      </c>
      <c r="EW181" s="33">
        <v>67.52</v>
      </c>
      <c r="EX181" s="33">
        <v>1.55</v>
      </c>
      <c r="EY181" s="33">
        <v>0.02</v>
      </c>
    </row>
    <row r="182" spans="126:155" x14ac:dyDescent="0.45">
      <c r="DV182" s="62">
        <f>Obsv_GC!B185</f>
        <v>348</v>
      </c>
      <c r="DW182" s="57">
        <f t="shared" si="134"/>
        <v>349</v>
      </c>
      <c r="DX182" s="125">
        <f t="shared" si="147"/>
        <v>0</v>
      </c>
      <c r="DY182" s="125">
        <f t="shared" si="148"/>
        <v>0</v>
      </c>
      <c r="DZ182" s="125">
        <f t="shared" si="149"/>
        <v>0.79</v>
      </c>
      <c r="EA182" s="125">
        <f t="shared" si="150"/>
        <v>12.219999999999999</v>
      </c>
      <c r="EB182" s="125">
        <f t="shared" si="151"/>
        <v>0.54</v>
      </c>
      <c r="EC182" s="125">
        <f t="shared" si="152"/>
        <v>0.02</v>
      </c>
      <c r="ED182" s="125">
        <f t="shared" si="153"/>
        <v>0.88000000000000012</v>
      </c>
      <c r="EE182" s="125">
        <f t="shared" si="135"/>
        <v>21.59</v>
      </c>
      <c r="EF182" s="125"/>
      <c r="EG182" s="106"/>
      <c r="EH182" s="2"/>
      <c r="EJ182" s="64">
        <f t="shared" si="136"/>
        <v>174</v>
      </c>
      <c r="EK182" s="57">
        <f t="shared" si="137"/>
        <v>174.5</v>
      </c>
      <c r="EL182" s="2"/>
      <c r="EM182" s="2"/>
      <c r="EO182" s="33">
        <v>174</v>
      </c>
      <c r="EP182" s="33">
        <v>137.31</v>
      </c>
      <c r="EQ182" s="33">
        <v>81.16</v>
      </c>
      <c r="ER182" s="33">
        <v>26.05</v>
      </c>
      <c r="ES182" s="33">
        <v>43.17</v>
      </c>
      <c r="ET182" s="33">
        <v>115.14</v>
      </c>
      <c r="EU182" s="33">
        <v>83.56</v>
      </c>
      <c r="EV182" s="33">
        <v>44.59</v>
      </c>
      <c r="EW182" s="33">
        <v>44.67</v>
      </c>
      <c r="EX182" s="33">
        <v>1.57</v>
      </c>
      <c r="EY182" s="33">
        <v>0.05</v>
      </c>
    </row>
    <row r="183" spans="126:155" x14ac:dyDescent="0.45">
      <c r="DV183" s="62">
        <f>Obsv_GC!B186</f>
        <v>350</v>
      </c>
      <c r="DW183" s="57">
        <f t="shared" si="134"/>
        <v>351</v>
      </c>
      <c r="DX183" s="125">
        <f t="shared" si="147"/>
        <v>0</v>
      </c>
      <c r="DY183" s="125">
        <f t="shared" si="148"/>
        <v>0</v>
      </c>
      <c r="DZ183" s="125">
        <f t="shared" si="149"/>
        <v>0.55000000000000004</v>
      </c>
      <c r="EA183" s="125">
        <f t="shared" si="150"/>
        <v>15.66</v>
      </c>
      <c r="EB183" s="125">
        <f t="shared" si="151"/>
        <v>0.52</v>
      </c>
      <c r="EC183" s="125">
        <f t="shared" si="152"/>
        <v>0.01</v>
      </c>
      <c r="ED183" s="125">
        <f t="shared" si="153"/>
        <v>1.1200000000000001</v>
      </c>
      <c r="EE183" s="125">
        <f t="shared" si="135"/>
        <v>13.870000000000001</v>
      </c>
      <c r="EF183" s="125"/>
      <c r="EG183" s="106"/>
      <c r="EH183" s="2"/>
      <c r="EJ183" s="64">
        <f t="shared" si="136"/>
        <v>175</v>
      </c>
      <c r="EK183" s="57">
        <f t="shared" si="137"/>
        <v>175.5</v>
      </c>
      <c r="EL183" s="2"/>
      <c r="EM183" s="2"/>
      <c r="EO183" s="33">
        <v>175</v>
      </c>
      <c r="EP183" s="33">
        <v>127.41</v>
      </c>
      <c r="EQ183" s="33">
        <v>80.48</v>
      </c>
      <c r="ER183" s="33">
        <v>29.09</v>
      </c>
      <c r="ES183" s="33">
        <v>36.64</v>
      </c>
      <c r="ET183" s="33">
        <v>100.36</v>
      </c>
      <c r="EU183" s="33">
        <v>86.45</v>
      </c>
      <c r="EV183" s="33">
        <v>46.68</v>
      </c>
      <c r="EW183" s="33">
        <v>58.46</v>
      </c>
      <c r="EX183" s="33">
        <v>1.37</v>
      </c>
      <c r="EY183" s="33">
        <v>0.01</v>
      </c>
    </row>
    <row r="184" spans="126:155" x14ac:dyDescent="0.45">
      <c r="DV184" s="62">
        <f>Obsv_GC!B187</f>
        <v>352</v>
      </c>
      <c r="DW184" s="57">
        <f t="shared" si="134"/>
        <v>353</v>
      </c>
      <c r="DX184" s="125">
        <f t="shared" si="147"/>
        <v>0</v>
      </c>
      <c r="DY184" s="125">
        <f t="shared" si="148"/>
        <v>0</v>
      </c>
      <c r="DZ184" s="125">
        <f t="shared" si="149"/>
        <v>0.7</v>
      </c>
      <c r="EA184" s="125">
        <f t="shared" si="150"/>
        <v>13.43</v>
      </c>
      <c r="EB184" s="125">
        <f t="shared" si="151"/>
        <v>0.14000000000000001</v>
      </c>
      <c r="EC184" s="125">
        <f t="shared" si="152"/>
        <v>0</v>
      </c>
      <c r="ED184" s="125">
        <f t="shared" si="153"/>
        <v>0.6</v>
      </c>
      <c r="EE184" s="125">
        <f t="shared" si="135"/>
        <v>18.38</v>
      </c>
      <c r="EF184" s="125"/>
      <c r="EG184" s="106"/>
      <c r="EH184" s="2"/>
      <c r="EJ184" s="64">
        <f t="shared" si="136"/>
        <v>176</v>
      </c>
      <c r="EK184" s="57">
        <f t="shared" si="137"/>
        <v>176.5</v>
      </c>
      <c r="EL184" s="2"/>
      <c r="EM184" s="2"/>
      <c r="EO184" s="33">
        <v>176</v>
      </c>
      <c r="EP184" s="33">
        <v>157.4</v>
      </c>
      <c r="EQ184" s="33">
        <v>65.95</v>
      </c>
      <c r="ER184" s="33">
        <v>28.85</v>
      </c>
      <c r="ES184" s="33">
        <v>44.06</v>
      </c>
      <c r="ET184" s="33">
        <v>118.79</v>
      </c>
      <c r="EU184" s="33">
        <v>85.74</v>
      </c>
      <c r="EV184" s="33">
        <v>59.95</v>
      </c>
      <c r="EW184" s="33">
        <v>77.42</v>
      </c>
      <c r="EX184" s="33">
        <v>1.1499999999999999</v>
      </c>
      <c r="EY184" s="33">
        <v>0.03</v>
      </c>
    </row>
    <row r="185" spans="126:155" x14ac:dyDescent="0.45">
      <c r="DV185" s="62">
        <f>Obsv_GC!B188</f>
        <v>354</v>
      </c>
      <c r="DW185" s="57">
        <f t="shared" si="134"/>
        <v>355</v>
      </c>
      <c r="DX185" s="125">
        <f t="shared" si="147"/>
        <v>0</v>
      </c>
      <c r="DY185" s="125">
        <f t="shared" si="148"/>
        <v>0</v>
      </c>
      <c r="DZ185" s="125">
        <f t="shared" si="149"/>
        <v>0.66999999999999993</v>
      </c>
      <c r="EA185" s="125">
        <f t="shared" si="150"/>
        <v>9.14</v>
      </c>
      <c r="EB185" s="125">
        <f t="shared" si="151"/>
        <v>0.16</v>
      </c>
      <c r="EC185" s="125">
        <f t="shared" si="152"/>
        <v>0</v>
      </c>
      <c r="ED185" s="125">
        <f t="shared" si="153"/>
        <v>0.49</v>
      </c>
      <c r="EE185" s="125">
        <f t="shared" si="135"/>
        <v>11.73</v>
      </c>
      <c r="EF185" s="125"/>
      <c r="EG185" s="106"/>
      <c r="EH185" s="2"/>
      <c r="EJ185" s="64">
        <f t="shared" si="136"/>
        <v>177</v>
      </c>
      <c r="EK185" s="57">
        <f t="shared" si="137"/>
        <v>177.5</v>
      </c>
      <c r="EL185" s="2"/>
      <c r="EM185" s="2"/>
      <c r="EO185" s="33">
        <v>177</v>
      </c>
      <c r="EP185" s="33">
        <v>104.37</v>
      </c>
      <c r="EQ185" s="33">
        <v>72.64</v>
      </c>
      <c r="ER185" s="33">
        <v>35.090000000000003</v>
      </c>
      <c r="ES185" s="33">
        <v>43.27</v>
      </c>
      <c r="ET185" s="33">
        <v>122.35</v>
      </c>
      <c r="EU185" s="33">
        <v>73.87</v>
      </c>
      <c r="EV185" s="33">
        <v>48.47</v>
      </c>
      <c r="EW185" s="33">
        <v>108.89</v>
      </c>
      <c r="EX185" s="33">
        <v>1.1299999999999999</v>
      </c>
      <c r="EY185" s="33">
        <v>0.03</v>
      </c>
    </row>
    <row r="186" spans="126:155" x14ac:dyDescent="0.45">
      <c r="DV186" s="62">
        <f>Obsv_GC!B189</f>
        <v>356</v>
      </c>
      <c r="DW186" s="57">
        <f t="shared" si="134"/>
        <v>357</v>
      </c>
      <c r="DX186" s="125">
        <f t="shared" si="147"/>
        <v>0</v>
      </c>
      <c r="DY186" s="125">
        <f t="shared" si="148"/>
        <v>0</v>
      </c>
      <c r="DZ186" s="125">
        <f t="shared" si="149"/>
        <v>0.57000000000000006</v>
      </c>
      <c r="EA186" s="125">
        <f t="shared" si="150"/>
        <v>12.39</v>
      </c>
      <c r="EB186" s="125">
        <f t="shared" si="151"/>
        <v>0.15000000000000002</v>
      </c>
      <c r="EC186" s="125">
        <f t="shared" si="152"/>
        <v>0</v>
      </c>
      <c r="ED186" s="125">
        <f t="shared" si="153"/>
        <v>0.48</v>
      </c>
      <c r="EE186" s="125">
        <f t="shared" si="135"/>
        <v>9.68</v>
      </c>
      <c r="EF186" s="125"/>
      <c r="EG186" s="106"/>
      <c r="EH186" s="2"/>
      <c r="EJ186" s="64">
        <f t="shared" si="136"/>
        <v>178</v>
      </c>
      <c r="EK186" s="57">
        <f t="shared" si="137"/>
        <v>178.5</v>
      </c>
      <c r="EL186" s="2"/>
      <c r="EM186" s="2"/>
      <c r="EO186" s="33">
        <v>178</v>
      </c>
      <c r="EP186" s="33">
        <v>105.69</v>
      </c>
      <c r="EQ186" s="33">
        <v>68.27</v>
      </c>
      <c r="ER186" s="33">
        <v>30.78</v>
      </c>
      <c r="ES186" s="33">
        <v>37.92</v>
      </c>
      <c r="ET186" s="33">
        <v>120.26</v>
      </c>
      <c r="EU186" s="33">
        <v>72.38</v>
      </c>
      <c r="EV186" s="33">
        <v>49</v>
      </c>
      <c r="EW186" s="33">
        <v>106.11</v>
      </c>
      <c r="EX186" s="33">
        <v>0.94</v>
      </c>
      <c r="EY186" s="33">
        <v>0.02</v>
      </c>
    </row>
    <row r="187" spans="126:155" x14ac:dyDescent="0.45">
      <c r="DV187" s="62">
        <f>Obsv_GC!B190</f>
        <v>358</v>
      </c>
      <c r="DW187" s="57">
        <f t="shared" si="134"/>
        <v>359</v>
      </c>
      <c r="DX187" s="125">
        <f t="shared" si="147"/>
        <v>0</v>
      </c>
      <c r="DY187" s="125">
        <f t="shared" si="148"/>
        <v>0</v>
      </c>
      <c r="DZ187" s="125">
        <f t="shared" si="149"/>
        <v>1.1600000000000001</v>
      </c>
      <c r="EA187" s="125">
        <f t="shared" si="150"/>
        <v>12.08</v>
      </c>
      <c r="EB187" s="125">
        <f t="shared" si="151"/>
        <v>0.48000000000000004</v>
      </c>
      <c r="EC187" s="125">
        <f t="shared" si="152"/>
        <v>0</v>
      </c>
      <c r="ED187" s="125">
        <f t="shared" si="153"/>
        <v>0.68</v>
      </c>
      <c r="EE187" s="125">
        <f t="shared" si="135"/>
        <v>9.4700000000000006</v>
      </c>
      <c r="EF187" s="125"/>
      <c r="EG187" s="106"/>
      <c r="EH187" s="2"/>
      <c r="EJ187" s="64">
        <f t="shared" si="136"/>
        <v>179</v>
      </c>
      <c r="EK187" s="57">
        <f t="shared" si="137"/>
        <v>179.5</v>
      </c>
      <c r="EL187" s="2"/>
      <c r="EM187" s="2"/>
      <c r="EO187" s="33">
        <v>179</v>
      </c>
      <c r="EP187" s="33">
        <v>112.98</v>
      </c>
      <c r="EQ187" s="33">
        <v>73.02</v>
      </c>
      <c r="ER187" s="33">
        <v>26.3</v>
      </c>
      <c r="ES187" s="33">
        <v>35.07</v>
      </c>
      <c r="ET187" s="33">
        <v>144.4</v>
      </c>
      <c r="EU187" s="33">
        <v>88.86</v>
      </c>
      <c r="EV187" s="33">
        <v>57.42</v>
      </c>
      <c r="EW187" s="33">
        <v>109.61</v>
      </c>
      <c r="EX187" s="33">
        <v>1.1200000000000001</v>
      </c>
      <c r="EY187" s="33">
        <v>0.01</v>
      </c>
    </row>
    <row r="188" spans="126:155" x14ac:dyDescent="0.45">
      <c r="DV188" s="62">
        <f>Obsv_GC!B191</f>
        <v>360</v>
      </c>
      <c r="DW188" s="57">
        <f t="shared" si="134"/>
        <v>361</v>
      </c>
      <c r="DX188" s="125">
        <f t="shared" si="147"/>
        <v>0</v>
      </c>
      <c r="DY188" s="125">
        <f t="shared" si="148"/>
        <v>0</v>
      </c>
      <c r="DZ188" s="125">
        <f t="shared" si="149"/>
        <v>0.84</v>
      </c>
      <c r="EA188" s="125">
        <f t="shared" si="150"/>
        <v>8.77</v>
      </c>
      <c r="EB188" s="125">
        <f t="shared" si="151"/>
        <v>0.91</v>
      </c>
      <c r="EC188" s="125">
        <f t="shared" si="152"/>
        <v>0</v>
      </c>
      <c r="ED188" s="125">
        <f t="shared" si="153"/>
        <v>0.54</v>
      </c>
      <c r="EE188" s="125">
        <f t="shared" si="135"/>
        <v>14.57</v>
      </c>
      <c r="EF188" s="125"/>
      <c r="EG188" s="106"/>
      <c r="EH188" s="2"/>
      <c r="EJ188" s="64">
        <f t="shared" si="136"/>
        <v>180</v>
      </c>
      <c r="EK188" s="57">
        <f t="shared" si="137"/>
        <v>180.5</v>
      </c>
      <c r="EL188" s="2"/>
      <c r="EM188" s="2"/>
      <c r="EO188" s="33">
        <v>180</v>
      </c>
      <c r="EP188" s="33">
        <v>120.9</v>
      </c>
      <c r="EQ188" s="33">
        <v>70.3</v>
      </c>
      <c r="ER188" s="33">
        <v>35.51</v>
      </c>
      <c r="ES188" s="33">
        <v>46.62</v>
      </c>
      <c r="ET188" s="33">
        <v>102.98</v>
      </c>
      <c r="EU188" s="33">
        <v>83.7</v>
      </c>
      <c r="EV188" s="33">
        <v>47.88</v>
      </c>
      <c r="EW188" s="33">
        <v>74.97</v>
      </c>
      <c r="EX188" s="33">
        <v>1.02</v>
      </c>
      <c r="EY188" s="33">
        <v>0.02</v>
      </c>
    </row>
    <row r="189" spans="126:155" x14ac:dyDescent="0.45">
      <c r="DV189" s="62">
        <f>Obsv_GC!B192</f>
        <v>362</v>
      </c>
      <c r="DW189" s="57">
        <f t="shared" si="134"/>
        <v>363</v>
      </c>
      <c r="DX189" s="125">
        <f t="shared" si="147"/>
        <v>0</v>
      </c>
      <c r="DY189" s="125">
        <f t="shared" si="148"/>
        <v>0</v>
      </c>
      <c r="DZ189" s="125">
        <f t="shared" si="149"/>
        <v>0.6399999999999999</v>
      </c>
      <c r="EA189" s="125">
        <f t="shared" si="150"/>
        <v>7.15</v>
      </c>
      <c r="EB189" s="125">
        <f t="shared" si="151"/>
        <v>1.6400000000000001</v>
      </c>
      <c r="EC189" s="125">
        <f t="shared" si="152"/>
        <v>0</v>
      </c>
      <c r="ED189" s="125">
        <f t="shared" si="153"/>
        <v>0.55000000000000004</v>
      </c>
      <c r="EE189" s="125">
        <f t="shared" si="135"/>
        <v>8.9</v>
      </c>
      <c r="EF189" s="125"/>
      <c r="EG189" s="106"/>
      <c r="EH189" s="2"/>
      <c r="EJ189" s="64">
        <f t="shared" si="136"/>
        <v>181</v>
      </c>
      <c r="EK189" s="57">
        <f t="shared" si="137"/>
        <v>181.5</v>
      </c>
      <c r="EL189" s="2"/>
      <c r="EM189" s="2"/>
      <c r="EO189" s="33">
        <v>181</v>
      </c>
      <c r="EP189" s="33">
        <v>119.92</v>
      </c>
      <c r="EQ189" s="33">
        <v>59.44</v>
      </c>
      <c r="ER189" s="33">
        <v>31.75</v>
      </c>
      <c r="ES189" s="33">
        <v>32.67</v>
      </c>
      <c r="ET189" s="33">
        <v>88.13</v>
      </c>
      <c r="EU189" s="33">
        <v>71.19</v>
      </c>
      <c r="EV189" s="33">
        <v>48.61</v>
      </c>
      <c r="EW189" s="33">
        <v>57.75</v>
      </c>
      <c r="EX189" s="33">
        <v>0.77</v>
      </c>
      <c r="EY189" s="33">
        <v>0.02</v>
      </c>
    </row>
    <row r="190" spans="126:155" x14ac:dyDescent="0.45">
      <c r="DV190" s="62">
        <f>Obsv_GC!B193</f>
        <v>364</v>
      </c>
      <c r="DW190" s="57">
        <f t="shared" si="134"/>
        <v>365</v>
      </c>
      <c r="DX190" s="125">
        <f t="shared" si="147"/>
        <v>0</v>
      </c>
      <c r="DY190" s="125">
        <f t="shared" si="148"/>
        <v>0</v>
      </c>
      <c r="DZ190" s="125">
        <f t="shared" si="149"/>
        <v>0.66999999999999993</v>
      </c>
      <c r="EA190" s="125">
        <f t="shared" si="150"/>
        <v>9.120000000000001</v>
      </c>
      <c r="EB190" s="125">
        <f t="shared" si="151"/>
        <v>1.21</v>
      </c>
      <c r="EC190" s="125">
        <f t="shared" si="152"/>
        <v>0</v>
      </c>
      <c r="ED190" s="125">
        <f t="shared" si="153"/>
        <v>0.73</v>
      </c>
      <c r="EE190" s="125">
        <f t="shared" si="135"/>
        <v>9.2999999999999989</v>
      </c>
      <c r="EF190" s="125"/>
      <c r="EG190" s="106"/>
      <c r="EH190" s="2"/>
      <c r="EJ190" s="64">
        <f t="shared" si="136"/>
        <v>182</v>
      </c>
      <c r="EK190" s="57">
        <f t="shared" si="137"/>
        <v>182.5</v>
      </c>
      <c r="EL190" s="2"/>
      <c r="EM190" s="2"/>
      <c r="EO190" s="33">
        <v>182</v>
      </c>
      <c r="EP190" s="33">
        <v>119.87</v>
      </c>
      <c r="EQ190" s="33">
        <v>74.66</v>
      </c>
      <c r="ER190" s="33">
        <v>24.78</v>
      </c>
      <c r="ES190" s="33">
        <v>54.02</v>
      </c>
      <c r="ET190" s="33">
        <v>150.94999999999999</v>
      </c>
      <c r="EU190" s="33">
        <v>72.459999999999994</v>
      </c>
      <c r="EV190" s="33">
        <v>55.37</v>
      </c>
      <c r="EW190" s="33">
        <v>42.04</v>
      </c>
      <c r="EX190" s="33">
        <v>0.69</v>
      </c>
      <c r="EY190" s="33">
        <v>0.01</v>
      </c>
    </row>
    <row r="191" spans="126:155" x14ac:dyDescent="0.45">
      <c r="DV191" s="62">
        <f>Obsv_GC!B194</f>
        <v>366</v>
      </c>
      <c r="DW191" s="57">
        <f t="shared" si="134"/>
        <v>367</v>
      </c>
      <c r="DX191" s="125">
        <f t="shared" si="147"/>
        <v>0</v>
      </c>
      <c r="DY191" s="125">
        <f t="shared" si="148"/>
        <v>0</v>
      </c>
      <c r="DZ191" s="125">
        <f t="shared" si="149"/>
        <v>0.5</v>
      </c>
      <c r="EA191" s="125">
        <f t="shared" si="150"/>
        <v>5.01</v>
      </c>
      <c r="EB191" s="125">
        <f t="shared" si="151"/>
        <v>1.25</v>
      </c>
      <c r="EC191" s="125">
        <f t="shared" si="152"/>
        <v>0</v>
      </c>
      <c r="ED191" s="125">
        <f t="shared" si="153"/>
        <v>0.66999999999999993</v>
      </c>
      <c r="EE191" s="125">
        <f t="shared" si="135"/>
        <v>8.73</v>
      </c>
      <c r="EF191" s="125"/>
      <c r="EG191" s="106"/>
      <c r="EH191" s="2"/>
      <c r="EJ191" s="64">
        <f t="shared" si="136"/>
        <v>183</v>
      </c>
      <c r="EK191" s="57">
        <f t="shared" si="137"/>
        <v>183.5</v>
      </c>
      <c r="EL191" s="2"/>
      <c r="EM191" s="2"/>
      <c r="EO191" s="33">
        <v>183</v>
      </c>
      <c r="EP191" s="33">
        <v>118.09</v>
      </c>
      <c r="EQ191" s="33">
        <v>62.54</v>
      </c>
      <c r="ER191" s="33">
        <v>24.88</v>
      </c>
      <c r="ES191" s="33">
        <v>49.27</v>
      </c>
      <c r="ET191" s="33">
        <v>92.14</v>
      </c>
      <c r="EU191" s="33">
        <v>58.53</v>
      </c>
      <c r="EV191" s="33">
        <v>47.86</v>
      </c>
      <c r="EW191" s="33">
        <v>58.42</v>
      </c>
      <c r="EX191" s="33">
        <v>0.85</v>
      </c>
      <c r="EY191" s="33">
        <v>0.02</v>
      </c>
    </row>
    <row r="192" spans="126:155" x14ac:dyDescent="0.45">
      <c r="DV192" s="62">
        <f>Obsv_GC!B195</f>
        <v>368</v>
      </c>
      <c r="DW192" s="57">
        <f t="shared" si="134"/>
        <v>369</v>
      </c>
      <c r="DX192" s="125">
        <f t="shared" si="147"/>
        <v>0</v>
      </c>
      <c r="DY192" s="125">
        <f t="shared" si="148"/>
        <v>0</v>
      </c>
      <c r="DZ192" s="125">
        <f t="shared" si="149"/>
        <v>0.46</v>
      </c>
      <c r="EA192" s="125">
        <f t="shared" si="150"/>
        <v>6.4</v>
      </c>
      <c r="EB192" s="125">
        <f t="shared" si="151"/>
        <v>1.05</v>
      </c>
      <c r="EC192" s="125">
        <f t="shared" si="152"/>
        <v>0</v>
      </c>
      <c r="ED192" s="125">
        <f t="shared" si="153"/>
        <v>0.74</v>
      </c>
      <c r="EE192" s="125">
        <f t="shared" si="135"/>
        <v>7.02</v>
      </c>
      <c r="EF192" s="125"/>
      <c r="EG192" s="106"/>
      <c r="EH192" s="2"/>
      <c r="EJ192" s="64">
        <f t="shared" si="136"/>
        <v>184</v>
      </c>
      <c r="EK192" s="57">
        <f t="shared" si="137"/>
        <v>184.5</v>
      </c>
      <c r="EL192" s="2"/>
      <c r="EM192" s="2"/>
      <c r="EO192" s="33">
        <v>184</v>
      </c>
      <c r="EP192" s="33">
        <v>99.2</v>
      </c>
      <c r="EQ192" s="33">
        <v>66.040000000000006</v>
      </c>
      <c r="ER192" s="33">
        <v>23.14</v>
      </c>
      <c r="ES192" s="33">
        <v>33.130000000000003</v>
      </c>
      <c r="ET192" s="33">
        <v>105.24</v>
      </c>
      <c r="EU192" s="33">
        <v>42.81</v>
      </c>
      <c r="EV192" s="33">
        <v>52.79</v>
      </c>
      <c r="EW192" s="33">
        <v>96.9</v>
      </c>
      <c r="EX192" s="33">
        <v>0.87</v>
      </c>
      <c r="EY192" s="33">
        <v>0.03</v>
      </c>
    </row>
    <row r="193" spans="126:155" x14ac:dyDescent="0.45">
      <c r="DV193" s="62">
        <f>Obsv_GC!B196</f>
        <v>370</v>
      </c>
      <c r="DW193" s="57">
        <f t="shared" si="134"/>
        <v>371</v>
      </c>
      <c r="DX193" s="125">
        <f t="shared" si="147"/>
        <v>0</v>
      </c>
      <c r="DY193" s="125">
        <f t="shared" si="148"/>
        <v>0</v>
      </c>
      <c r="DZ193" s="125">
        <f t="shared" si="149"/>
        <v>0.47</v>
      </c>
      <c r="EA193" s="125">
        <f t="shared" si="150"/>
        <v>4.1500000000000004</v>
      </c>
      <c r="EB193" s="125">
        <f t="shared" si="151"/>
        <v>0.52</v>
      </c>
      <c r="EC193" s="125">
        <f t="shared" si="152"/>
        <v>0</v>
      </c>
      <c r="ED193" s="125">
        <f t="shared" si="153"/>
        <v>0.77</v>
      </c>
      <c r="EE193" s="125">
        <f t="shared" si="135"/>
        <v>6.83</v>
      </c>
      <c r="EF193" s="125"/>
      <c r="EG193" s="106"/>
      <c r="EH193" s="2"/>
      <c r="EJ193" s="64">
        <f t="shared" si="136"/>
        <v>185</v>
      </c>
      <c r="EK193" s="57">
        <f t="shared" si="137"/>
        <v>185.5</v>
      </c>
      <c r="EL193" s="2"/>
      <c r="EM193" s="2"/>
      <c r="EO193" s="33">
        <v>185</v>
      </c>
      <c r="EP193" s="33">
        <v>100.45</v>
      </c>
      <c r="EQ193" s="33">
        <v>64.17</v>
      </c>
      <c r="ER193" s="33">
        <v>22.87</v>
      </c>
      <c r="ES193" s="33">
        <v>46.57</v>
      </c>
      <c r="ET193" s="33">
        <v>100.98</v>
      </c>
      <c r="EU193" s="33">
        <v>68.19</v>
      </c>
      <c r="EV193" s="33">
        <v>65.680000000000007</v>
      </c>
      <c r="EW193" s="33">
        <v>79.16</v>
      </c>
      <c r="EX193" s="33">
        <v>0.6</v>
      </c>
      <c r="EY193" s="33">
        <v>0.04</v>
      </c>
    </row>
    <row r="194" spans="126:155" x14ac:dyDescent="0.45">
      <c r="DV194" s="62">
        <f>Obsv_GC!B197</f>
        <v>372</v>
      </c>
      <c r="DW194" s="57">
        <f t="shared" si="134"/>
        <v>373</v>
      </c>
      <c r="DX194" s="125">
        <f t="shared" si="147"/>
        <v>0</v>
      </c>
      <c r="DY194" s="125">
        <f t="shared" si="148"/>
        <v>0</v>
      </c>
      <c r="DZ194" s="125">
        <f t="shared" si="149"/>
        <v>0.5</v>
      </c>
      <c r="EA194" s="125">
        <f t="shared" si="150"/>
        <v>3.38</v>
      </c>
      <c r="EB194" s="125">
        <f t="shared" si="151"/>
        <v>0.5</v>
      </c>
      <c r="EC194" s="125">
        <f t="shared" si="152"/>
        <v>0</v>
      </c>
      <c r="ED194" s="125">
        <f t="shared" si="153"/>
        <v>0.51</v>
      </c>
      <c r="EE194" s="125">
        <f t="shared" si="135"/>
        <v>7.99</v>
      </c>
      <c r="EF194" s="125"/>
      <c r="EG194" s="106"/>
      <c r="EH194" s="2"/>
      <c r="EJ194" s="64">
        <f t="shared" si="136"/>
        <v>186</v>
      </c>
      <c r="EK194" s="57">
        <f t="shared" si="137"/>
        <v>186.5</v>
      </c>
      <c r="EL194" s="2"/>
      <c r="EM194" s="2"/>
      <c r="EO194" s="33">
        <v>186</v>
      </c>
      <c r="EP194" s="33">
        <v>78.56</v>
      </c>
      <c r="EQ194" s="33">
        <v>82.93</v>
      </c>
      <c r="ER194" s="33">
        <v>21.89</v>
      </c>
      <c r="ES194" s="33">
        <v>44.38</v>
      </c>
      <c r="ET194" s="33">
        <v>77.22</v>
      </c>
      <c r="EU194" s="33">
        <v>50.51</v>
      </c>
      <c r="EV194" s="33">
        <v>64.94</v>
      </c>
      <c r="EW194" s="33">
        <v>59.63</v>
      </c>
      <c r="EX194" s="33">
        <v>0.72</v>
      </c>
      <c r="EY194" s="33">
        <v>0.03</v>
      </c>
    </row>
    <row r="195" spans="126:155" x14ac:dyDescent="0.45">
      <c r="DV195" s="62">
        <f>Obsv_GC!B198</f>
        <v>374</v>
      </c>
      <c r="DW195" s="57">
        <f t="shared" si="134"/>
        <v>375</v>
      </c>
      <c r="DX195" s="125">
        <f t="shared" si="147"/>
        <v>0</v>
      </c>
      <c r="DY195" s="125">
        <f t="shared" si="148"/>
        <v>0</v>
      </c>
      <c r="DZ195" s="125">
        <f t="shared" si="149"/>
        <v>0.4</v>
      </c>
      <c r="EA195" s="125">
        <f t="shared" si="150"/>
        <v>2.98</v>
      </c>
      <c r="EB195" s="125">
        <f t="shared" si="151"/>
        <v>0.37</v>
      </c>
      <c r="EC195" s="125">
        <f t="shared" si="152"/>
        <v>0</v>
      </c>
      <c r="ED195" s="125">
        <f t="shared" si="153"/>
        <v>0.99</v>
      </c>
      <c r="EE195" s="125">
        <f t="shared" si="135"/>
        <v>8.35</v>
      </c>
      <c r="EF195" s="125"/>
      <c r="EG195" s="106"/>
      <c r="EH195" s="2"/>
      <c r="EJ195" s="64">
        <f t="shared" si="136"/>
        <v>187</v>
      </c>
      <c r="EK195" s="57">
        <f t="shared" si="137"/>
        <v>187.5</v>
      </c>
      <c r="EL195" s="2"/>
      <c r="EM195" s="2"/>
      <c r="EO195" s="33">
        <v>187</v>
      </c>
      <c r="EP195" s="33">
        <v>77.02</v>
      </c>
      <c r="EQ195" s="33">
        <v>67.42</v>
      </c>
      <c r="ER195" s="33">
        <v>23.13</v>
      </c>
      <c r="ES195" s="33">
        <v>43.38</v>
      </c>
      <c r="ET195" s="33">
        <v>85.04</v>
      </c>
      <c r="EU195" s="33">
        <v>42.42</v>
      </c>
      <c r="EV195" s="33">
        <v>54.57</v>
      </c>
      <c r="EW195" s="33">
        <v>74.89</v>
      </c>
      <c r="EX195" s="33">
        <v>0.35</v>
      </c>
      <c r="EY195" s="33">
        <v>0.02</v>
      </c>
    </row>
    <row r="196" spans="126:155" x14ac:dyDescent="0.45">
      <c r="DV196" s="62">
        <f>Obsv_GC!B199</f>
        <v>376</v>
      </c>
      <c r="DW196" s="57">
        <f t="shared" si="134"/>
        <v>377</v>
      </c>
      <c r="DX196" s="125">
        <f t="shared" si="147"/>
        <v>0</v>
      </c>
      <c r="DY196" s="125">
        <f t="shared" si="148"/>
        <v>0</v>
      </c>
      <c r="DZ196" s="125">
        <f t="shared" si="149"/>
        <v>0.27</v>
      </c>
      <c r="EA196" s="125">
        <f t="shared" si="150"/>
        <v>4.63</v>
      </c>
      <c r="EB196" s="125">
        <f t="shared" si="151"/>
        <v>0.31000000000000005</v>
      </c>
      <c r="EC196" s="125">
        <f t="shared" si="152"/>
        <v>0</v>
      </c>
      <c r="ED196" s="125">
        <f t="shared" si="153"/>
        <v>1.26</v>
      </c>
      <c r="EE196" s="125">
        <f t="shared" si="135"/>
        <v>7.73</v>
      </c>
      <c r="EF196" s="125"/>
      <c r="EG196" s="106"/>
      <c r="EH196" s="2"/>
      <c r="EJ196" s="64">
        <f t="shared" si="136"/>
        <v>188</v>
      </c>
      <c r="EK196" s="57">
        <f t="shared" si="137"/>
        <v>188.5</v>
      </c>
      <c r="EL196" s="2"/>
      <c r="EM196" s="2"/>
      <c r="EO196" s="33">
        <v>188</v>
      </c>
      <c r="EP196" s="33">
        <v>94.22</v>
      </c>
      <c r="EQ196" s="33">
        <v>80.91</v>
      </c>
      <c r="ER196" s="33">
        <v>24.2</v>
      </c>
      <c r="ES196" s="33">
        <v>49.85</v>
      </c>
      <c r="ET196" s="33">
        <v>99.89</v>
      </c>
      <c r="EU196" s="33">
        <v>46.84</v>
      </c>
      <c r="EV196" s="33">
        <v>40.83</v>
      </c>
      <c r="EW196" s="33">
        <v>72.91</v>
      </c>
      <c r="EX196" s="33">
        <v>0.31</v>
      </c>
      <c r="EY196" s="33">
        <v>0</v>
      </c>
    </row>
    <row r="197" spans="126:155" x14ac:dyDescent="0.45">
      <c r="DV197" s="62">
        <f>Obsv_GC!B200</f>
        <v>378</v>
      </c>
      <c r="DW197" s="57">
        <f t="shared" si="134"/>
        <v>379</v>
      </c>
      <c r="DX197" s="125">
        <f t="shared" si="147"/>
        <v>0</v>
      </c>
      <c r="DY197" s="125">
        <f t="shared" si="148"/>
        <v>0</v>
      </c>
      <c r="DZ197" s="125">
        <f t="shared" si="149"/>
        <v>0.30000000000000004</v>
      </c>
      <c r="EA197" s="125">
        <f t="shared" si="150"/>
        <v>3.46</v>
      </c>
      <c r="EB197" s="125">
        <f t="shared" si="151"/>
        <v>0.14000000000000001</v>
      </c>
      <c r="EC197" s="125">
        <f t="shared" si="152"/>
        <v>0</v>
      </c>
      <c r="ED197" s="125">
        <f t="shared" si="153"/>
        <v>0.77</v>
      </c>
      <c r="EE197" s="125">
        <f t="shared" si="135"/>
        <v>5.3</v>
      </c>
      <c r="EF197" s="125"/>
      <c r="EG197" s="106"/>
      <c r="EH197" s="2"/>
      <c r="EJ197" s="64">
        <f t="shared" si="136"/>
        <v>189</v>
      </c>
      <c r="EK197" s="57">
        <f t="shared" si="137"/>
        <v>189.5</v>
      </c>
      <c r="EL197" s="2"/>
      <c r="EM197" s="2"/>
      <c r="EO197" s="33">
        <v>189</v>
      </c>
      <c r="EP197" s="33">
        <v>77.84</v>
      </c>
      <c r="EQ197" s="33">
        <v>86.08</v>
      </c>
      <c r="ER197" s="33">
        <v>21.4</v>
      </c>
      <c r="ES197" s="33">
        <v>47.27</v>
      </c>
      <c r="ET197" s="33">
        <v>87.28</v>
      </c>
      <c r="EU197" s="33">
        <v>64.2</v>
      </c>
      <c r="EV197" s="33">
        <v>77.92</v>
      </c>
      <c r="EW197" s="33">
        <v>62.41</v>
      </c>
      <c r="EX197" s="33">
        <v>0.25</v>
      </c>
      <c r="EY197" s="33">
        <v>0.02</v>
      </c>
    </row>
    <row r="198" spans="126:155" x14ac:dyDescent="0.45">
      <c r="DV198" s="62">
        <f>Obsv_GC!B201</f>
        <v>380</v>
      </c>
      <c r="DW198" s="57">
        <f t="shared" si="134"/>
        <v>381</v>
      </c>
      <c r="DX198" s="125">
        <f t="shared" si="147"/>
        <v>0</v>
      </c>
      <c r="DY198" s="125">
        <f t="shared" si="148"/>
        <v>0</v>
      </c>
      <c r="DZ198" s="125">
        <f t="shared" si="149"/>
        <v>0.14000000000000001</v>
      </c>
      <c r="EA198" s="125">
        <f t="shared" si="150"/>
        <v>3.41</v>
      </c>
      <c r="EB198" s="125">
        <f t="shared" si="151"/>
        <v>0.05</v>
      </c>
      <c r="EC198" s="125">
        <f t="shared" si="152"/>
        <v>0</v>
      </c>
      <c r="ED198" s="125">
        <f t="shared" si="153"/>
        <v>0.89</v>
      </c>
      <c r="EE198" s="125">
        <f t="shared" si="135"/>
        <v>3.5700000000000003</v>
      </c>
      <c r="EF198" s="125"/>
      <c r="EG198" s="106"/>
      <c r="EH198" s="2"/>
      <c r="EJ198" s="64">
        <f t="shared" si="136"/>
        <v>190</v>
      </c>
      <c r="EK198" s="57">
        <f t="shared" si="137"/>
        <v>190.5</v>
      </c>
      <c r="EL198" s="2"/>
      <c r="EM198" s="2"/>
      <c r="EO198" s="33">
        <v>190</v>
      </c>
      <c r="EP198" s="33">
        <v>78.17</v>
      </c>
      <c r="EQ198" s="33">
        <v>102.31</v>
      </c>
      <c r="ER198" s="33">
        <v>30.81</v>
      </c>
      <c r="ES198" s="33">
        <v>50.97</v>
      </c>
      <c r="ET198" s="33">
        <v>71.010000000000005</v>
      </c>
      <c r="EU198" s="33">
        <v>32.299999999999997</v>
      </c>
      <c r="EV198" s="33">
        <v>47.62</v>
      </c>
      <c r="EW198" s="33">
        <v>56.18</v>
      </c>
      <c r="EX198" s="33">
        <v>0.42</v>
      </c>
      <c r="EY198" s="33">
        <v>0.03</v>
      </c>
    </row>
    <row r="199" spans="126:155" x14ac:dyDescent="0.45">
      <c r="DV199" s="62">
        <f>Obsv_GC!B202</f>
        <v>382</v>
      </c>
      <c r="DW199" s="57">
        <f t="shared" si="134"/>
        <v>383</v>
      </c>
      <c r="DX199" s="125">
        <f t="shared" si="147"/>
        <v>0</v>
      </c>
      <c r="DY199" s="125">
        <f t="shared" si="148"/>
        <v>0</v>
      </c>
      <c r="DZ199" s="125">
        <f t="shared" si="149"/>
        <v>0.23</v>
      </c>
      <c r="EA199" s="125">
        <f t="shared" si="150"/>
        <v>3.19</v>
      </c>
      <c r="EB199" s="125">
        <f t="shared" si="151"/>
        <v>0.03</v>
      </c>
      <c r="EC199" s="125">
        <f t="shared" si="152"/>
        <v>0</v>
      </c>
      <c r="ED199" s="125">
        <f t="shared" si="153"/>
        <v>0.69</v>
      </c>
      <c r="EE199" s="125">
        <f t="shared" si="135"/>
        <v>3.04</v>
      </c>
      <c r="EF199" s="125"/>
      <c r="EG199" s="106"/>
      <c r="EH199" s="2"/>
      <c r="EJ199" s="64">
        <f t="shared" si="136"/>
        <v>191</v>
      </c>
      <c r="EK199" s="57">
        <f t="shared" si="137"/>
        <v>191.5</v>
      </c>
      <c r="EL199" s="2"/>
      <c r="EM199" s="2"/>
      <c r="EO199" s="33">
        <v>191</v>
      </c>
      <c r="EP199" s="33">
        <v>66.069999999999993</v>
      </c>
      <c r="EQ199" s="33">
        <v>74.87</v>
      </c>
      <c r="ER199" s="33">
        <v>21.09</v>
      </c>
      <c r="ES199" s="33">
        <v>42.32</v>
      </c>
      <c r="ET199" s="33">
        <v>86.69</v>
      </c>
      <c r="EU199" s="33">
        <v>44.61</v>
      </c>
      <c r="EV199" s="33">
        <v>45.31</v>
      </c>
      <c r="EW199" s="33">
        <v>77.84</v>
      </c>
      <c r="EX199" s="33">
        <v>0.23</v>
      </c>
      <c r="EY199" s="33">
        <v>0.01</v>
      </c>
    </row>
    <row r="200" spans="126:155" x14ac:dyDescent="0.45">
      <c r="DV200" s="62">
        <f>Obsv_GC!B203</f>
        <v>384</v>
      </c>
      <c r="DW200" s="57">
        <f t="shared" si="134"/>
        <v>385</v>
      </c>
      <c r="DX200" s="125">
        <f t="shared" ref="DX200:DX207" si="154">SUMIFS(EP:EP,$EO:$EO,"&gt;="&amp;$DV200,$EO:$EO,"&lt;"&amp;$DV201)</f>
        <v>0</v>
      </c>
      <c r="DY200" s="125">
        <f t="shared" ref="DY200:DY207" si="155">SUMIFS(EQ:EQ,$EO:$EO,"&gt;="&amp;$DV200,$EO:$EO,"&lt;"&amp;$DV201)</f>
        <v>0</v>
      </c>
      <c r="DZ200" s="125">
        <f t="shared" ref="DZ200:DZ207" si="156">SUMIFS(ER:ER,$EO:$EO,"&gt;="&amp;$DV200,$EO:$EO,"&lt;"&amp;$DV201)</f>
        <v>0.1</v>
      </c>
      <c r="EA200" s="125">
        <f t="shared" ref="EA200:EA207" si="157">SUMIFS(ES:ES,$EO:$EO,"&gt;="&amp;$DV200,$EO:$EO,"&lt;"&amp;$DV201)</f>
        <v>2.1799999999999997</v>
      </c>
      <c r="EB200" s="125">
        <f t="shared" ref="EB200:EB207" si="158">SUMIFS(ET:ET,$EO:$EO,"&gt;="&amp;$DV200,$EO:$EO,"&lt;"&amp;$DV201)</f>
        <v>0.01</v>
      </c>
      <c r="EC200" s="125">
        <f t="shared" ref="EC200:EC207" si="159">SUMIFS(EU:EU,$EO:$EO,"&gt;="&amp;$DV200,$EO:$EO,"&lt;"&amp;$DV201)</f>
        <v>0</v>
      </c>
      <c r="ED200" s="125">
        <f t="shared" ref="ED200:ED207" si="160">SUMIFS(EV:EV,$EO:$EO,"&gt;="&amp;$DV200,$EO:$EO,"&lt;"&amp;$DV201)</f>
        <v>0.79</v>
      </c>
      <c r="EE200" s="125">
        <f t="shared" si="135"/>
        <v>4.49</v>
      </c>
      <c r="EF200" s="125"/>
      <c r="EG200" s="106"/>
      <c r="EH200" s="2"/>
      <c r="EJ200" s="64">
        <f t="shared" si="136"/>
        <v>192</v>
      </c>
      <c r="EK200" s="57">
        <f t="shared" si="137"/>
        <v>192.5</v>
      </c>
      <c r="EL200" s="2"/>
      <c r="EM200" s="2"/>
      <c r="EO200" s="33">
        <v>192</v>
      </c>
      <c r="EP200" s="33">
        <v>91.43</v>
      </c>
      <c r="EQ200" s="33">
        <v>88.72</v>
      </c>
      <c r="ER200" s="33">
        <v>16.09</v>
      </c>
      <c r="ES200" s="33">
        <v>36.54</v>
      </c>
      <c r="ET200" s="33">
        <v>68.72</v>
      </c>
      <c r="EU200" s="33">
        <v>52.2</v>
      </c>
      <c r="EV200" s="33">
        <v>39.32</v>
      </c>
      <c r="EW200" s="33">
        <v>75.11</v>
      </c>
      <c r="EX200" s="33">
        <v>0.28000000000000003</v>
      </c>
      <c r="EY200" s="33">
        <v>0.03</v>
      </c>
    </row>
    <row r="201" spans="126:155" x14ac:dyDescent="0.45">
      <c r="DV201" s="62">
        <f>Obsv_GC!B204</f>
        <v>386</v>
      </c>
      <c r="DW201" s="57">
        <f t="shared" ref="DW201:DW208" si="161">AVERAGE(DV201:DV202)</f>
        <v>387</v>
      </c>
      <c r="DX201" s="125">
        <f t="shared" si="154"/>
        <v>0</v>
      </c>
      <c r="DY201" s="125">
        <f t="shared" si="155"/>
        <v>0</v>
      </c>
      <c r="DZ201" s="125">
        <f t="shared" si="156"/>
        <v>0.1</v>
      </c>
      <c r="EA201" s="125">
        <f t="shared" si="157"/>
        <v>2.4500000000000002</v>
      </c>
      <c r="EB201" s="125">
        <f t="shared" si="158"/>
        <v>0.01</v>
      </c>
      <c r="EC201" s="125">
        <f t="shared" si="159"/>
        <v>0</v>
      </c>
      <c r="ED201" s="125">
        <f t="shared" si="160"/>
        <v>0.85</v>
      </c>
      <c r="EE201" s="125">
        <f t="shared" ref="EE201:EE208" si="162">SUMIFS(EW:EW,$EO:$EO,"&gt;="&amp;$DV201,$EO:$EO,"&lt;"&amp;$DV202)</f>
        <v>1.58</v>
      </c>
      <c r="EF201" s="125"/>
      <c r="EG201" s="106"/>
      <c r="EH201" s="2"/>
      <c r="EJ201" s="64">
        <f t="shared" ref="EJ201:EJ264" si="163">$EO201</f>
        <v>193</v>
      </c>
      <c r="EK201" s="57">
        <f t="shared" ref="EK201:EK203" si="164">AVERAGE(EJ201:EJ202)</f>
        <v>193.5</v>
      </c>
      <c r="EL201" s="2"/>
      <c r="EM201" s="2"/>
      <c r="EO201" s="33">
        <v>193</v>
      </c>
      <c r="EP201" s="33">
        <v>69.680000000000007</v>
      </c>
      <c r="EQ201" s="33">
        <v>78.55</v>
      </c>
      <c r="ER201" s="33">
        <v>18.52</v>
      </c>
      <c r="ES201" s="33">
        <v>38.9</v>
      </c>
      <c r="ET201" s="33">
        <v>86</v>
      </c>
      <c r="EU201" s="33">
        <v>39.770000000000003</v>
      </c>
      <c r="EV201" s="33">
        <v>48.58</v>
      </c>
      <c r="EW201" s="33">
        <v>98.77</v>
      </c>
      <c r="EX201" s="33">
        <v>0.14000000000000001</v>
      </c>
      <c r="EY201" s="33">
        <v>0.02</v>
      </c>
    </row>
    <row r="202" spans="126:155" x14ac:dyDescent="0.45">
      <c r="DV202" s="62">
        <f>Obsv_GC!B205</f>
        <v>388</v>
      </c>
      <c r="DW202" s="57">
        <f t="shared" si="161"/>
        <v>389</v>
      </c>
      <c r="DX202" s="125">
        <f t="shared" si="154"/>
        <v>0</v>
      </c>
      <c r="DY202" s="125">
        <f t="shared" si="155"/>
        <v>0</v>
      </c>
      <c r="DZ202" s="125">
        <f t="shared" si="156"/>
        <v>0.05</v>
      </c>
      <c r="EA202" s="125">
        <f t="shared" si="157"/>
        <v>3.2199999999999998</v>
      </c>
      <c r="EB202" s="125">
        <f t="shared" si="158"/>
        <v>0</v>
      </c>
      <c r="EC202" s="125">
        <f t="shared" si="159"/>
        <v>0</v>
      </c>
      <c r="ED202" s="125">
        <f t="shared" si="160"/>
        <v>0.64</v>
      </c>
      <c r="EE202" s="125">
        <f t="shared" si="162"/>
        <v>2.25</v>
      </c>
      <c r="EF202" s="125"/>
      <c r="EG202" s="106"/>
      <c r="EH202" s="2"/>
      <c r="EJ202" s="64">
        <f t="shared" si="163"/>
        <v>194</v>
      </c>
      <c r="EK202" s="57">
        <f t="shared" si="164"/>
        <v>194.5</v>
      </c>
      <c r="EL202" s="2"/>
      <c r="EM202" s="2"/>
      <c r="EO202" s="33">
        <v>194</v>
      </c>
      <c r="EP202" s="33">
        <v>65.39</v>
      </c>
      <c r="EQ202" s="33">
        <v>73.760000000000005</v>
      </c>
      <c r="ER202" s="33">
        <v>19.46</v>
      </c>
      <c r="ES202" s="33">
        <v>40.549999999999997</v>
      </c>
      <c r="ET202" s="33">
        <v>67.73</v>
      </c>
      <c r="EU202" s="33">
        <v>46.9</v>
      </c>
      <c r="EV202" s="33">
        <v>38.31</v>
      </c>
      <c r="EW202" s="33">
        <v>81.290000000000006</v>
      </c>
      <c r="EX202" s="33">
        <v>0.1</v>
      </c>
      <c r="EY202" s="33">
        <v>0.02</v>
      </c>
    </row>
    <row r="203" spans="126:155" x14ac:dyDescent="0.45">
      <c r="DV203" s="62">
        <f>Obsv_GC!B206</f>
        <v>390</v>
      </c>
      <c r="DW203" s="57">
        <f t="shared" si="161"/>
        <v>391</v>
      </c>
      <c r="DX203" s="125">
        <f t="shared" si="154"/>
        <v>0</v>
      </c>
      <c r="DY203" s="125">
        <f t="shared" si="155"/>
        <v>0</v>
      </c>
      <c r="DZ203" s="125">
        <f t="shared" si="156"/>
        <v>0.01</v>
      </c>
      <c r="EA203" s="125">
        <f t="shared" si="157"/>
        <v>2.5499999999999998</v>
      </c>
      <c r="EB203" s="125">
        <f t="shared" si="158"/>
        <v>0</v>
      </c>
      <c r="EC203" s="125">
        <f t="shared" si="159"/>
        <v>0</v>
      </c>
      <c r="ED203" s="125">
        <f t="shared" si="160"/>
        <v>0.61</v>
      </c>
      <c r="EE203" s="125">
        <f t="shared" si="162"/>
        <v>5.0399999999999991</v>
      </c>
      <c r="EF203" s="125"/>
      <c r="EG203" s="106"/>
      <c r="EH203" s="2"/>
      <c r="EJ203" s="64">
        <f t="shared" si="163"/>
        <v>195</v>
      </c>
      <c r="EK203" s="57">
        <f t="shared" si="164"/>
        <v>195.5</v>
      </c>
      <c r="EL203" s="2"/>
      <c r="EM203" s="2"/>
      <c r="EO203" s="33">
        <v>195</v>
      </c>
      <c r="EP203" s="33">
        <v>64.48</v>
      </c>
      <c r="EQ203" s="33">
        <v>99.56</v>
      </c>
      <c r="ER203" s="33">
        <v>15.22</v>
      </c>
      <c r="ES203" s="33">
        <v>33.64</v>
      </c>
      <c r="ET203" s="33">
        <v>87.22</v>
      </c>
      <c r="EU203" s="33">
        <v>28.43</v>
      </c>
      <c r="EV203" s="33">
        <v>42.13</v>
      </c>
      <c r="EW203" s="33">
        <v>87.71</v>
      </c>
      <c r="EX203" s="33">
        <v>0.09</v>
      </c>
      <c r="EY203" s="33">
        <v>0.01</v>
      </c>
    </row>
    <row r="204" spans="126:155" x14ac:dyDescent="0.45">
      <c r="DV204" s="62">
        <f>Obsv_GC!B207</f>
        <v>392</v>
      </c>
      <c r="DW204" s="57">
        <f t="shared" si="161"/>
        <v>393</v>
      </c>
      <c r="DX204" s="125">
        <f t="shared" si="154"/>
        <v>0</v>
      </c>
      <c r="DY204" s="125">
        <f t="shared" si="155"/>
        <v>0</v>
      </c>
      <c r="DZ204" s="125">
        <f t="shared" si="156"/>
        <v>0.03</v>
      </c>
      <c r="EA204" s="125">
        <f t="shared" si="157"/>
        <v>2.8200000000000003</v>
      </c>
      <c r="EB204" s="125">
        <f t="shared" si="158"/>
        <v>0</v>
      </c>
      <c r="EC204" s="125">
        <f t="shared" si="159"/>
        <v>0</v>
      </c>
      <c r="ED204" s="125">
        <f t="shared" si="160"/>
        <v>0.58000000000000007</v>
      </c>
      <c r="EE204" s="125">
        <f t="shared" si="162"/>
        <v>1.32</v>
      </c>
      <c r="EF204" s="125"/>
      <c r="EG204" s="106"/>
      <c r="EH204" s="2"/>
      <c r="EJ204" s="64">
        <f t="shared" si="163"/>
        <v>196</v>
      </c>
      <c r="EK204" s="57">
        <f>AVERAGE(EJ204:EJ205)</f>
        <v>196.5</v>
      </c>
      <c r="EL204" s="2"/>
      <c r="EM204" s="2"/>
      <c r="EO204" s="33">
        <v>196</v>
      </c>
      <c r="EP204" s="33">
        <v>65.8</v>
      </c>
      <c r="EQ204" s="33">
        <v>85.33</v>
      </c>
      <c r="ER204" s="33">
        <v>17.350000000000001</v>
      </c>
      <c r="ES204" s="33">
        <v>48.65</v>
      </c>
      <c r="ET204" s="33">
        <v>72.58</v>
      </c>
      <c r="EU204" s="33">
        <v>61.81</v>
      </c>
      <c r="EV204" s="33">
        <v>36.380000000000003</v>
      </c>
      <c r="EW204" s="33">
        <v>97.87</v>
      </c>
      <c r="EX204" s="33">
        <v>0.12</v>
      </c>
      <c r="EY204" s="33">
        <v>0.01</v>
      </c>
    </row>
    <row r="205" spans="126:155" x14ac:dyDescent="0.45">
      <c r="DV205" s="62">
        <f>Obsv_GC!B208</f>
        <v>394</v>
      </c>
      <c r="DW205" s="57">
        <f t="shared" si="161"/>
        <v>395</v>
      </c>
      <c r="DX205" s="125">
        <f t="shared" si="154"/>
        <v>0</v>
      </c>
      <c r="DY205" s="125">
        <f t="shared" si="155"/>
        <v>0</v>
      </c>
      <c r="DZ205" s="125">
        <f t="shared" si="156"/>
        <v>0.05</v>
      </c>
      <c r="EA205" s="125">
        <f t="shared" si="157"/>
        <v>1.33</v>
      </c>
      <c r="EB205" s="125">
        <f t="shared" si="158"/>
        <v>0</v>
      </c>
      <c r="EC205" s="125">
        <f t="shared" si="159"/>
        <v>0</v>
      </c>
      <c r="ED205" s="125">
        <f t="shared" si="160"/>
        <v>0.33</v>
      </c>
      <c r="EE205" s="125">
        <f t="shared" si="162"/>
        <v>1.3399999999999999</v>
      </c>
      <c r="EF205" s="125"/>
      <c r="EG205" s="106"/>
      <c r="EH205" s="2"/>
      <c r="EJ205" s="64">
        <f t="shared" si="163"/>
        <v>197</v>
      </c>
      <c r="EK205" s="57">
        <f t="shared" ref="EK205:EK255" si="165">AVERAGE(EJ205:EJ206)</f>
        <v>197.5</v>
      </c>
      <c r="EL205" s="2"/>
      <c r="EM205" s="2"/>
      <c r="EO205" s="33">
        <v>197</v>
      </c>
      <c r="EP205" s="33">
        <v>79.849999999999994</v>
      </c>
      <c r="EQ205" s="33">
        <v>93.64</v>
      </c>
      <c r="ER205" s="33">
        <v>14.4</v>
      </c>
      <c r="ES205" s="33">
        <v>46.21</v>
      </c>
      <c r="ET205" s="33">
        <v>83.41</v>
      </c>
      <c r="EU205" s="33">
        <v>38.799999999999997</v>
      </c>
      <c r="EV205" s="33">
        <v>35.47</v>
      </c>
      <c r="EW205" s="33">
        <v>75.319999999999993</v>
      </c>
      <c r="EX205" s="33">
        <v>0.17</v>
      </c>
      <c r="EY205" s="33">
        <v>0.05</v>
      </c>
    </row>
    <row r="206" spans="126:155" x14ac:dyDescent="0.45">
      <c r="DV206" s="62">
        <f>Obsv_GC!B209</f>
        <v>396</v>
      </c>
      <c r="DW206" s="57">
        <f t="shared" si="161"/>
        <v>397</v>
      </c>
      <c r="DX206" s="125">
        <f t="shared" si="154"/>
        <v>0</v>
      </c>
      <c r="DY206" s="125">
        <f t="shared" si="155"/>
        <v>0</v>
      </c>
      <c r="DZ206" s="125">
        <f t="shared" si="156"/>
        <v>7.0000000000000007E-2</v>
      </c>
      <c r="EA206" s="125">
        <f t="shared" si="157"/>
        <v>1.1499999999999999</v>
      </c>
      <c r="EB206" s="125">
        <f t="shared" si="158"/>
        <v>0</v>
      </c>
      <c r="EC206" s="125">
        <f t="shared" si="159"/>
        <v>0</v>
      </c>
      <c r="ED206" s="125">
        <f t="shared" si="160"/>
        <v>0.33999999999999997</v>
      </c>
      <c r="EE206" s="125">
        <f t="shared" si="162"/>
        <v>0.79</v>
      </c>
      <c r="EF206" s="125"/>
      <c r="EG206" s="106"/>
      <c r="EH206" s="2"/>
      <c r="EJ206" s="64">
        <f t="shared" si="163"/>
        <v>198</v>
      </c>
      <c r="EK206" s="57">
        <f t="shared" si="165"/>
        <v>198.5</v>
      </c>
      <c r="EL206" s="2"/>
      <c r="EM206" s="2"/>
      <c r="EO206" s="33">
        <v>198</v>
      </c>
      <c r="EP206" s="33">
        <v>64.150000000000006</v>
      </c>
      <c r="EQ206" s="33">
        <v>101.4</v>
      </c>
      <c r="ER206" s="33">
        <v>19.66</v>
      </c>
      <c r="ES206" s="33">
        <v>36.24</v>
      </c>
      <c r="ET206" s="33">
        <v>91.3</v>
      </c>
      <c r="EU206" s="33">
        <v>38.659999999999997</v>
      </c>
      <c r="EV206" s="33">
        <v>45.07</v>
      </c>
      <c r="EW206" s="33">
        <v>82.45</v>
      </c>
      <c r="EX206" s="33">
        <v>7.0000000000000007E-2</v>
      </c>
      <c r="EY206" s="33">
        <v>0.02</v>
      </c>
    </row>
    <row r="207" spans="126:155" x14ac:dyDescent="0.45">
      <c r="DV207" s="62">
        <f>Obsv_GC!B210</f>
        <v>398</v>
      </c>
      <c r="DW207" s="57">
        <f t="shared" si="161"/>
        <v>399</v>
      </c>
      <c r="DX207" s="125">
        <f t="shared" si="154"/>
        <v>0</v>
      </c>
      <c r="DY207" s="125">
        <f t="shared" si="155"/>
        <v>0</v>
      </c>
      <c r="DZ207" s="125">
        <f t="shared" si="156"/>
        <v>0.05</v>
      </c>
      <c r="EA207" s="125">
        <f t="shared" si="157"/>
        <v>0.87000000000000011</v>
      </c>
      <c r="EB207" s="125">
        <f t="shared" si="158"/>
        <v>0</v>
      </c>
      <c r="EC207" s="125">
        <f t="shared" si="159"/>
        <v>0</v>
      </c>
      <c r="ED207" s="125">
        <f t="shared" si="160"/>
        <v>0.25</v>
      </c>
      <c r="EE207" s="125">
        <f t="shared" si="162"/>
        <v>1.31</v>
      </c>
      <c r="EF207" s="125"/>
      <c r="EG207" s="106"/>
      <c r="EH207" s="2"/>
      <c r="EJ207" s="64">
        <f t="shared" si="163"/>
        <v>199</v>
      </c>
      <c r="EK207" s="57">
        <f t="shared" si="165"/>
        <v>199.5</v>
      </c>
      <c r="EL207" s="2"/>
      <c r="EM207" s="2"/>
      <c r="EO207" s="33">
        <v>199</v>
      </c>
      <c r="EP207" s="33">
        <v>65.06</v>
      </c>
      <c r="EQ207" s="33">
        <v>93.9</v>
      </c>
      <c r="ER207" s="33">
        <v>16.100000000000001</v>
      </c>
      <c r="ES207" s="33">
        <v>34.69</v>
      </c>
      <c r="ET207" s="33">
        <v>79.97</v>
      </c>
      <c r="EU207" s="33">
        <v>51.68</v>
      </c>
      <c r="EV207" s="33">
        <v>52.7</v>
      </c>
      <c r="EW207" s="33">
        <v>106.63</v>
      </c>
      <c r="EX207" s="33">
        <v>0.05</v>
      </c>
      <c r="EY207" s="33">
        <v>0</v>
      </c>
    </row>
    <row r="208" spans="126:155" x14ac:dyDescent="0.45">
      <c r="DV208" s="62">
        <f>Obsv_GC!B211</f>
        <v>400</v>
      </c>
      <c r="DW208" s="57">
        <f t="shared" si="161"/>
        <v>401</v>
      </c>
      <c r="DX208" s="125">
        <f>SUMIFS(EP:EP,$EO:$EO,"&gt;="&amp;$DV208,$EO:$EO,"&lt;"&amp;$DV259)</f>
        <v>0</v>
      </c>
      <c r="DY208" s="125">
        <f t="shared" ref="DY208:ED208" si="166">SUMIFS(EQ:EQ,$EO:$EO,"&gt;="&amp;$DV208,$EO:$EO,"&lt;"&amp;$DV259)</f>
        <v>0</v>
      </c>
      <c r="DZ208" s="125">
        <f t="shared" si="166"/>
        <v>0</v>
      </c>
      <c r="EA208" s="125">
        <f t="shared" si="166"/>
        <v>0</v>
      </c>
      <c r="EB208" s="125">
        <f t="shared" si="166"/>
        <v>0</v>
      </c>
      <c r="EC208" s="125">
        <f t="shared" si="166"/>
        <v>0</v>
      </c>
      <c r="ED208" s="125">
        <f t="shared" si="166"/>
        <v>0</v>
      </c>
      <c r="EE208" s="125">
        <f t="shared" si="162"/>
        <v>24.53</v>
      </c>
      <c r="EF208" s="125"/>
      <c r="EG208" s="106"/>
      <c r="EH208" s="2"/>
      <c r="EJ208" s="64">
        <f t="shared" si="163"/>
        <v>200</v>
      </c>
      <c r="EK208" s="57">
        <f t="shared" si="165"/>
        <v>200.5</v>
      </c>
      <c r="EL208" s="2"/>
      <c r="EM208" s="2"/>
      <c r="EO208" s="33">
        <v>200</v>
      </c>
      <c r="EP208" s="33">
        <v>66.38</v>
      </c>
      <c r="EQ208" s="33">
        <v>88.53</v>
      </c>
      <c r="ER208" s="33">
        <v>13.35</v>
      </c>
      <c r="ES208" s="33">
        <v>53.61</v>
      </c>
      <c r="ET208" s="33">
        <v>77.41</v>
      </c>
      <c r="EU208" s="33">
        <v>44.17</v>
      </c>
      <c r="EV208" s="33">
        <v>38.020000000000003</v>
      </c>
      <c r="EW208" s="33">
        <v>97.66</v>
      </c>
      <c r="EX208" s="33">
        <v>0.02</v>
      </c>
      <c r="EY208" s="33">
        <v>0</v>
      </c>
    </row>
    <row r="209" spans="126:155" x14ac:dyDescent="0.45">
      <c r="DV209" s="58">
        <f>DV208 + (DV208-DV207)</f>
        <v>402</v>
      </c>
      <c r="EJ209" s="64">
        <f t="shared" si="163"/>
        <v>201</v>
      </c>
      <c r="EK209" s="57">
        <f t="shared" si="165"/>
        <v>201.5</v>
      </c>
      <c r="EL209" s="2"/>
      <c r="EM209" s="2"/>
      <c r="EO209" s="33">
        <v>201</v>
      </c>
      <c r="EP209" s="33">
        <v>46.7</v>
      </c>
      <c r="EQ209" s="33">
        <v>66.489999999999995</v>
      </c>
      <c r="ER209" s="33">
        <v>14.51</v>
      </c>
      <c r="ES209" s="33">
        <v>54.96</v>
      </c>
      <c r="ET209" s="33">
        <v>79.45</v>
      </c>
      <c r="EU209" s="33">
        <v>56.02</v>
      </c>
      <c r="EV209" s="33">
        <v>34.24</v>
      </c>
      <c r="EW209" s="33">
        <v>106.56</v>
      </c>
      <c r="EX209" s="33">
        <v>0.09</v>
      </c>
      <c r="EY209" s="33">
        <v>0.02</v>
      </c>
    </row>
    <row r="210" spans="126:155" x14ac:dyDescent="0.45">
      <c r="EJ210" s="64">
        <f t="shared" si="163"/>
        <v>202</v>
      </c>
      <c r="EK210" s="57">
        <f t="shared" si="165"/>
        <v>202.5</v>
      </c>
      <c r="EL210" s="2"/>
      <c r="EM210" s="2"/>
      <c r="EO210" s="33">
        <v>202</v>
      </c>
      <c r="EP210" s="33">
        <v>62.12</v>
      </c>
      <c r="EQ210" s="33">
        <v>87.33</v>
      </c>
      <c r="ER210" s="33">
        <v>16.739999999999998</v>
      </c>
      <c r="ES210" s="33">
        <v>52.27</v>
      </c>
      <c r="ET210" s="33">
        <v>75.44</v>
      </c>
      <c r="EU210" s="33">
        <v>55.99</v>
      </c>
      <c r="EV210" s="33">
        <v>34.72</v>
      </c>
      <c r="EW210" s="33">
        <v>123.83</v>
      </c>
      <c r="EX210" s="33">
        <v>0.08</v>
      </c>
      <c r="EY210" s="33">
        <v>0.02</v>
      </c>
    </row>
    <row r="211" spans="126:155" x14ac:dyDescent="0.45">
      <c r="EJ211" s="64">
        <f t="shared" si="163"/>
        <v>203</v>
      </c>
      <c r="EK211" s="57">
        <f t="shared" si="165"/>
        <v>203.5</v>
      </c>
      <c r="EL211" s="2"/>
      <c r="EM211" s="2"/>
      <c r="EO211" s="33">
        <v>203</v>
      </c>
      <c r="EP211" s="33">
        <v>61.46</v>
      </c>
      <c r="EQ211" s="33">
        <v>72.069999999999993</v>
      </c>
      <c r="ER211" s="33">
        <v>14.67</v>
      </c>
      <c r="ES211" s="33">
        <v>50.64</v>
      </c>
      <c r="ET211" s="33">
        <v>77.569999999999993</v>
      </c>
      <c r="EU211" s="33">
        <v>48.91</v>
      </c>
      <c r="EV211" s="33">
        <v>31.31</v>
      </c>
      <c r="EW211" s="33">
        <v>74.010000000000005</v>
      </c>
      <c r="EX211" s="33">
        <v>0.06</v>
      </c>
      <c r="EY211" s="33">
        <v>0.02</v>
      </c>
    </row>
    <row r="212" spans="126:155" x14ac:dyDescent="0.45">
      <c r="EJ212" s="64">
        <f t="shared" si="163"/>
        <v>204</v>
      </c>
      <c r="EK212" s="57">
        <f t="shared" si="165"/>
        <v>204.5</v>
      </c>
      <c r="EL212" s="2"/>
      <c r="EM212" s="2"/>
      <c r="EO212" s="33">
        <v>204</v>
      </c>
      <c r="EP212" s="33">
        <v>53.39</v>
      </c>
      <c r="EQ212" s="33">
        <v>97.77</v>
      </c>
      <c r="ER212" s="33">
        <v>10.45</v>
      </c>
      <c r="ES212" s="33">
        <v>46.53</v>
      </c>
      <c r="ET212" s="33">
        <v>62.67</v>
      </c>
      <c r="EU212" s="33">
        <v>52.95</v>
      </c>
      <c r="EV212" s="33">
        <v>26.7</v>
      </c>
      <c r="EW212" s="33">
        <v>90.92</v>
      </c>
      <c r="EX212" s="33">
        <v>0.09</v>
      </c>
      <c r="EY212" s="33">
        <v>0</v>
      </c>
    </row>
    <row r="213" spans="126:155" x14ac:dyDescent="0.45">
      <c r="EJ213" s="64">
        <f t="shared" si="163"/>
        <v>205</v>
      </c>
      <c r="EK213" s="57">
        <f t="shared" si="165"/>
        <v>205.5</v>
      </c>
      <c r="EL213" s="2"/>
      <c r="EM213" s="2"/>
      <c r="EO213" s="33">
        <v>205</v>
      </c>
      <c r="EP213" s="33">
        <v>44.73</v>
      </c>
      <c r="EQ213" s="33">
        <v>92.05</v>
      </c>
      <c r="ER213" s="33">
        <v>12.71</v>
      </c>
      <c r="ES213" s="33">
        <v>54.2</v>
      </c>
      <c r="ET213" s="33">
        <v>90.08</v>
      </c>
      <c r="EU213" s="33">
        <v>51.38</v>
      </c>
      <c r="EV213" s="33">
        <v>24.87</v>
      </c>
      <c r="EW213" s="33">
        <v>75.11</v>
      </c>
      <c r="EX213" s="33">
        <v>0.05</v>
      </c>
      <c r="EY213" s="33">
        <v>0.01</v>
      </c>
    </row>
    <row r="214" spans="126:155" x14ac:dyDescent="0.45">
      <c r="EJ214" s="64">
        <f t="shared" si="163"/>
        <v>206</v>
      </c>
      <c r="EK214" s="57">
        <f t="shared" si="165"/>
        <v>206.5</v>
      </c>
      <c r="EL214" s="2"/>
      <c r="EM214" s="2"/>
      <c r="EO214" s="33">
        <v>206</v>
      </c>
      <c r="EP214" s="33">
        <v>65.59</v>
      </c>
      <c r="EQ214" s="33">
        <v>88.28</v>
      </c>
      <c r="ER214" s="33">
        <v>11.44</v>
      </c>
      <c r="ES214" s="33">
        <v>47</v>
      </c>
      <c r="ET214" s="33">
        <v>79.63</v>
      </c>
      <c r="EU214" s="33">
        <v>64.58</v>
      </c>
      <c r="EV214" s="33">
        <v>28.56</v>
      </c>
      <c r="EW214" s="33">
        <v>96.71</v>
      </c>
      <c r="EX214" s="33">
        <v>0.03</v>
      </c>
      <c r="EY214" s="33">
        <v>0.01</v>
      </c>
    </row>
    <row r="215" spans="126:155" x14ac:dyDescent="0.45">
      <c r="EJ215" s="64">
        <f t="shared" si="163"/>
        <v>207</v>
      </c>
      <c r="EK215" s="57">
        <f t="shared" si="165"/>
        <v>207.5</v>
      </c>
      <c r="EL215" s="2"/>
      <c r="EM215" s="2"/>
      <c r="EO215" s="33">
        <v>207</v>
      </c>
      <c r="EP215" s="33">
        <v>58.36</v>
      </c>
      <c r="EQ215" s="33">
        <v>74.72</v>
      </c>
      <c r="ER215" s="33">
        <v>11.66</v>
      </c>
      <c r="ES215" s="33">
        <v>61.91</v>
      </c>
      <c r="ET215" s="33">
        <v>70.489999999999995</v>
      </c>
      <c r="EU215" s="33">
        <v>49.29</v>
      </c>
      <c r="EV215" s="33">
        <v>25.64</v>
      </c>
      <c r="EW215" s="33">
        <v>77.63</v>
      </c>
      <c r="EX215" s="33">
        <v>0.06</v>
      </c>
      <c r="EY215" s="33">
        <v>0.01</v>
      </c>
    </row>
    <row r="216" spans="126:155" x14ac:dyDescent="0.45">
      <c r="EJ216" s="64">
        <f t="shared" si="163"/>
        <v>208</v>
      </c>
      <c r="EK216" s="57">
        <f t="shared" si="165"/>
        <v>208.5</v>
      </c>
      <c r="EL216" s="2"/>
      <c r="EM216" s="2"/>
      <c r="EO216" s="33">
        <v>208</v>
      </c>
      <c r="EP216" s="33">
        <v>64.75</v>
      </c>
      <c r="EQ216" s="33">
        <v>61.24</v>
      </c>
      <c r="ER216" s="33">
        <v>13.42</v>
      </c>
      <c r="ES216" s="33">
        <v>57.09</v>
      </c>
      <c r="ET216" s="33">
        <v>81.680000000000007</v>
      </c>
      <c r="EU216" s="33">
        <v>56.82</v>
      </c>
      <c r="EV216" s="33">
        <v>31.06</v>
      </c>
      <c r="EW216" s="33">
        <v>76.48</v>
      </c>
      <c r="EX216" s="33">
        <v>0.08</v>
      </c>
      <c r="EY216" s="33">
        <v>0</v>
      </c>
    </row>
    <row r="217" spans="126:155" x14ac:dyDescent="0.45">
      <c r="EJ217" s="64">
        <f t="shared" si="163"/>
        <v>209</v>
      </c>
      <c r="EK217" s="57">
        <f t="shared" si="165"/>
        <v>209.5</v>
      </c>
      <c r="EL217" s="2"/>
      <c r="EM217" s="2"/>
      <c r="EO217" s="33">
        <v>209</v>
      </c>
      <c r="EP217" s="33">
        <v>54.14</v>
      </c>
      <c r="EQ217" s="33">
        <v>65.64</v>
      </c>
      <c r="ER217" s="33">
        <v>10.09</v>
      </c>
      <c r="ES217" s="33">
        <v>62.56</v>
      </c>
      <c r="ET217" s="33">
        <v>59.36</v>
      </c>
      <c r="EU217" s="33">
        <v>53.3</v>
      </c>
      <c r="EV217" s="33">
        <v>28.9</v>
      </c>
      <c r="EW217" s="33">
        <v>100.91</v>
      </c>
      <c r="EX217" s="33">
        <v>0.06</v>
      </c>
      <c r="EY217" s="33">
        <v>0.01</v>
      </c>
    </row>
    <row r="218" spans="126:155" x14ac:dyDescent="0.45">
      <c r="EJ218" s="64">
        <f t="shared" si="163"/>
        <v>210</v>
      </c>
      <c r="EK218" s="57">
        <f t="shared" si="165"/>
        <v>210.5</v>
      </c>
      <c r="EL218" s="2"/>
      <c r="EM218" s="2"/>
      <c r="EO218" s="33">
        <v>210</v>
      </c>
      <c r="EP218" s="33">
        <v>63.51</v>
      </c>
      <c r="EQ218" s="33">
        <v>48.39</v>
      </c>
      <c r="ER218" s="33">
        <v>14.01</v>
      </c>
      <c r="ES218" s="33">
        <v>52.54</v>
      </c>
      <c r="ET218" s="33">
        <v>46.48</v>
      </c>
      <c r="EU218" s="33">
        <v>59.41</v>
      </c>
      <c r="EV218" s="33">
        <v>22.33</v>
      </c>
      <c r="EW218" s="33">
        <v>114.93</v>
      </c>
      <c r="EX218" s="33">
        <v>0.04</v>
      </c>
      <c r="EY218" s="33">
        <v>0</v>
      </c>
    </row>
    <row r="219" spans="126:155" x14ac:dyDescent="0.45">
      <c r="EJ219" s="64">
        <f t="shared" si="163"/>
        <v>211</v>
      </c>
      <c r="EK219" s="57">
        <f t="shared" si="165"/>
        <v>211.5</v>
      </c>
      <c r="EL219" s="2"/>
      <c r="EM219" s="2"/>
      <c r="EO219" s="33">
        <v>211</v>
      </c>
      <c r="EP219" s="33">
        <v>46.95</v>
      </c>
      <c r="EQ219" s="33">
        <v>49.55</v>
      </c>
      <c r="ER219" s="33">
        <v>12.64</v>
      </c>
      <c r="ES219" s="33">
        <v>60.97</v>
      </c>
      <c r="ET219" s="33">
        <v>47.63</v>
      </c>
      <c r="EU219" s="33">
        <v>66.88</v>
      </c>
      <c r="EV219" s="33">
        <v>25</v>
      </c>
      <c r="EW219" s="33">
        <v>49.24</v>
      </c>
      <c r="EX219" s="33">
        <v>0.06</v>
      </c>
      <c r="EY219" s="33">
        <v>0.01</v>
      </c>
    </row>
    <row r="220" spans="126:155" x14ac:dyDescent="0.45">
      <c r="EJ220" s="64">
        <f t="shared" si="163"/>
        <v>212</v>
      </c>
      <c r="EK220" s="57">
        <f t="shared" si="165"/>
        <v>212.5</v>
      </c>
      <c r="EL220" s="2"/>
      <c r="EM220" s="2"/>
      <c r="EO220" s="33">
        <v>212</v>
      </c>
      <c r="EP220" s="33">
        <v>49.5</v>
      </c>
      <c r="EQ220" s="33">
        <v>41.98</v>
      </c>
      <c r="ER220" s="33">
        <v>12.78</v>
      </c>
      <c r="ES220" s="33">
        <v>38.49</v>
      </c>
      <c r="ET220" s="33">
        <v>43.16</v>
      </c>
      <c r="EU220" s="33">
        <v>61.95</v>
      </c>
      <c r="EV220" s="33">
        <v>26.6</v>
      </c>
      <c r="EW220" s="33">
        <v>111.97</v>
      </c>
      <c r="EX220" s="33">
        <v>0.06</v>
      </c>
      <c r="EY220" s="33">
        <v>0</v>
      </c>
    </row>
    <row r="221" spans="126:155" x14ac:dyDescent="0.45">
      <c r="EJ221" s="64">
        <f t="shared" si="163"/>
        <v>213</v>
      </c>
      <c r="EK221" s="57">
        <f t="shared" si="165"/>
        <v>213.5</v>
      </c>
      <c r="EL221" s="2"/>
      <c r="EM221" s="2"/>
      <c r="EO221" s="33">
        <v>213</v>
      </c>
      <c r="EP221" s="33">
        <v>50.58</v>
      </c>
      <c r="EQ221" s="33">
        <v>47.46</v>
      </c>
      <c r="ER221" s="33">
        <v>11.99</v>
      </c>
      <c r="ES221" s="33">
        <v>41.31</v>
      </c>
      <c r="ET221" s="33">
        <v>55.2</v>
      </c>
      <c r="EU221" s="33">
        <v>63.12</v>
      </c>
      <c r="EV221" s="33">
        <v>31.66</v>
      </c>
      <c r="EW221" s="33">
        <v>64.81</v>
      </c>
      <c r="EX221" s="33">
        <v>0.05</v>
      </c>
      <c r="EY221" s="33">
        <v>0</v>
      </c>
    </row>
    <row r="222" spans="126:155" x14ac:dyDescent="0.45">
      <c r="EJ222" s="64">
        <f t="shared" si="163"/>
        <v>214</v>
      </c>
      <c r="EK222" s="57">
        <f t="shared" si="165"/>
        <v>214.5</v>
      </c>
      <c r="EL222" s="2"/>
      <c r="EM222" s="2"/>
      <c r="EO222" s="33">
        <v>214</v>
      </c>
      <c r="EP222" s="33">
        <v>53.87</v>
      </c>
      <c r="EQ222" s="33">
        <v>47.59</v>
      </c>
      <c r="ER222" s="33">
        <v>10.43</v>
      </c>
      <c r="ES222" s="33">
        <v>56.73</v>
      </c>
      <c r="ET222" s="33">
        <v>51.22</v>
      </c>
      <c r="EU222" s="33">
        <v>58.56</v>
      </c>
      <c r="EV222" s="33">
        <v>21.66</v>
      </c>
      <c r="EW222" s="33">
        <v>52.21</v>
      </c>
      <c r="EX222" s="33">
        <v>0.02</v>
      </c>
      <c r="EY222" s="33">
        <v>0.01</v>
      </c>
    </row>
    <row r="223" spans="126:155" x14ac:dyDescent="0.45">
      <c r="EJ223" s="64">
        <f t="shared" si="163"/>
        <v>215</v>
      </c>
      <c r="EK223" s="57">
        <f t="shared" si="165"/>
        <v>215.5</v>
      </c>
      <c r="EL223" s="2"/>
      <c r="EM223" s="2"/>
      <c r="EO223" s="33">
        <v>215</v>
      </c>
      <c r="EP223" s="33">
        <v>63.76</v>
      </c>
      <c r="EQ223" s="33">
        <v>37.53</v>
      </c>
      <c r="ER223" s="33">
        <v>9.3699999999999992</v>
      </c>
      <c r="ES223" s="33">
        <v>64.97</v>
      </c>
      <c r="ET223" s="33">
        <v>41.93</v>
      </c>
      <c r="EU223" s="33">
        <v>39.19</v>
      </c>
      <c r="EV223" s="33">
        <v>19.02</v>
      </c>
      <c r="EW223" s="33">
        <v>91.09</v>
      </c>
      <c r="EX223" s="33">
        <v>0.04</v>
      </c>
      <c r="EY223" s="33">
        <v>0</v>
      </c>
    </row>
    <row r="224" spans="126:155" x14ac:dyDescent="0.45">
      <c r="EJ224" s="64">
        <f t="shared" si="163"/>
        <v>216</v>
      </c>
      <c r="EK224" s="57">
        <f t="shared" si="165"/>
        <v>216.5</v>
      </c>
      <c r="EL224" s="2"/>
      <c r="EM224" s="2"/>
      <c r="EO224" s="33">
        <v>216</v>
      </c>
      <c r="EP224" s="33">
        <v>58.06</v>
      </c>
      <c r="EQ224" s="33">
        <v>46.3</v>
      </c>
      <c r="ER224" s="33">
        <v>11.23</v>
      </c>
      <c r="ES224" s="33">
        <v>47.99</v>
      </c>
      <c r="ET224" s="33">
        <v>37.94</v>
      </c>
      <c r="EU224" s="33">
        <v>39.15</v>
      </c>
      <c r="EV224" s="33">
        <v>24.84</v>
      </c>
      <c r="EW224" s="33">
        <v>64.650000000000006</v>
      </c>
      <c r="EX224" s="33">
        <v>0</v>
      </c>
      <c r="EY224" s="33">
        <v>0</v>
      </c>
    </row>
    <row r="225" spans="140:155" x14ac:dyDescent="0.45">
      <c r="EJ225" s="64">
        <f t="shared" si="163"/>
        <v>217</v>
      </c>
      <c r="EK225" s="57">
        <f t="shared" si="165"/>
        <v>217.5</v>
      </c>
      <c r="EL225" s="2"/>
      <c r="EM225" s="2"/>
      <c r="EO225" s="33">
        <v>217</v>
      </c>
      <c r="EP225" s="33">
        <v>63.03</v>
      </c>
      <c r="EQ225" s="33">
        <v>43.5</v>
      </c>
      <c r="ER225" s="33">
        <v>9.25</v>
      </c>
      <c r="ES225" s="33">
        <v>34.28</v>
      </c>
      <c r="ET225" s="33">
        <v>55.01</v>
      </c>
      <c r="EU225" s="33">
        <v>40.880000000000003</v>
      </c>
      <c r="EV225" s="33">
        <v>23.22</v>
      </c>
      <c r="EW225" s="33">
        <v>56.99</v>
      </c>
      <c r="EX225" s="33">
        <v>0.05</v>
      </c>
      <c r="EY225" s="33">
        <v>0</v>
      </c>
    </row>
    <row r="226" spans="140:155" x14ac:dyDescent="0.45">
      <c r="EJ226" s="64">
        <f t="shared" si="163"/>
        <v>218</v>
      </c>
      <c r="EK226" s="57">
        <f t="shared" si="165"/>
        <v>218.5</v>
      </c>
      <c r="EL226" s="2"/>
      <c r="EM226" s="2"/>
      <c r="EO226" s="33">
        <v>218</v>
      </c>
      <c r="EP226" s="33">
        <v>66.02</v>
      </c>
      <c r="EQ226" s="33">
        <v>45.12</v>
      </c>
      <c r="ER226" s="33">
        <v>11.29</v>
      </c>
      <c r="ES226" s="33">
        <v>44.09</v>
      </c>
      <c r="ET226" s="33">
        <v>48.14</v>
      </c>
      <c r="EU226" s="33">
        <v>46.16</v>
      </c>
      <c r="EV226" s="33">
        <v>21.29</v>
      </c>
      <c r="EW226" s="33">
        <v>51.01</v>
      </c>
      <c r="EX226" s="33">
        <v>0.03</v>
      </c>
      <c r="EY226" s="33">
        <v>0</v>
      </c>
    </row>
    <row r="227" spans="140:155" x14ac:dyDescent="0.45">
      <c r="EJ227" s="64">
        <f t="shared" si="163"/>
        <v>219</v>
      </c>
      <c r="EK227" s="57">
        <f t="shared" si="165"/>
        <v>219.5</v>
      </c>
      <c r="EL227" s="2"/>
      <c r="EM227" s="2"/>
      <c r="EO227" s="33">
        <v>219</v>
      </c>
      <c r="EP227" s="33">
        <v>77.97</v>
      </c>
      <c r="EQ227" s="33">
        <v>43.57</v>
      </c>
      <c r="ER227" s="33">
        <v>9.56</v>
      </c>
      <c r="ES227" s="33">
        <v>53.37</v>
      </c>
      <c r="ET227" s="33">
        <v>36.79</v>
      </c>
      <c r="EU227" s="33">
        <v>42.06</v>
      </c>
      <c r="EV227" s="33">
        <v>22.12</v>
      </c>
      <c r="EW227" s="33">
        <v>52.46</v>
      </c>
      <c r="EX227" s="33">
        <v>0.03</v>
      </c>
      <c r="EY227" s="33">
        <v>0</v>
      </c>
    </row>
    <row r="228" spans="140:155" x14ac:dyDescent="0.45">
      <c r="EJ228" s="64">
        <f t="shared" si="163"/>
        <v>220</v>
      </c>
      <c r="EK228" s="57">
        <f t="shared" si="165"/>
        <v>220.5</v>
      </c>
      <c r="EL228" s="2"/>
      <c r="EM228" s="2"/>
      <c r="EO228" s="33">
        <v>220</v>
      </c>
      <c r="EP228" s="33">
        <v>74.56</v>
      </c>
      <c r="EQ228" s="33">
        <v>32.78</v>
      </c>
      <c r="ER228" s="33">
        <v>9.49</v>
      </c>
      <c r="ES228" s="33">
        <v>27.52</v>
      </c>
      <c r="ET228" s="33">
        <v>61.14</v>
      </c>
      <c r="EU228" s="33">
        <v>36.119999999999997</v>
      </c>
      <c r="EV228" s="33">
        <v>19.2</v>
      </c>
      <c r="EW228" s="33">
        <v>66.34</v>
      </c>
      <c r="EX228" s="33">
        <v>0.02</v>
      </c>
      <c r="EY228" s="33">
        <v>0</v>
      </c>
    </row>
    <row r="229" spans="140:155" x14ac:dyDescent="0.45">
      <c r="EJ229" s="64">
        <f t="shared" si="163"/>
        <v>221</v>
      </c>
      <c r="EK229" s="57">
        <f t="shared" si="165"/>
        <v>221.5</v>
      </c>
      <c r="EL229" s="2"/>
      <c r="EM229" s="2"/>
      <c r="EO229" s="33">
        <v>221</v>
      </c>
      <c r="EP229" s="33">
        <v>69.77</v>
      </c>
      <c r="EQ229" s="33">
        <v>37.28</v>
      </c>
      <c r="ER229" s="33">
        <v>8.6300000000000008</v>
      </c>
      <c r="ES229" s="33">
        <v>37.75</v>
      </c>
      <c r="ET229" s="33">
        <v>42.54</v>
      </c>
      <c r="EU229" s="33">
        <v>38.68</v>
      </c>
      <c r="EV229" s="33">
        <v>20.83</v>
      </c>
      <c r="EW229" s="33">
        <v>59.11</v>
      </c>
      <c r="EX229" s="33">
        <v>0.02</v>
      </c>
      <c r="EY229" s="33">
        <v>0.01</v>
      </c>
    </row>
    <row r="230" spans="140:155" x14ac:dyDescent="0.45">
      <c r="EJ230" s="64">
        <f t="shared" si="163"/>
        <v>222</v>
      </c>
      <c r="EK230" s="57">
        <f t="shared" si="165"/>
        <v>222.5</v>
      </c>
      <c r="EL230" s="2"/>
      <c r="EM230" s="2"/>
      <c r="EO230" s="33">
        <v>222</v>
      </c>
      <c r="EP230" s="33">
        <v>74.55</v>
      </c>
      <c r="EQ230" s="33">
        <v>40.25</v>
      </c>
      <c r="ER230" s="33">
        <v>8.16</v>
      </c>
      <c r="ES230" s="33">
        <v>39.15</v>
      </c>
      <c r="ET230" s="33">
        <v>38.28</v>
      </c>
      <c r="EU230" s="33">
        <v>47.69</v>
      </c>
      <c r="EV230" s="33">
        <v>29.86</v>
      </c>
      <c r="EW230" s="33">
        <v>49.16</v>
      </c>
      <c r="EX230" s="33">
        <v>0</v>
      </c>
      <c r="EY230" s="33">
        <v>0</v>
      </c>
    </row>
    <row r="231" spans="140:155" x14ac:dyDescent="0.45">
      <c r="EJ231" s="64">
        <f t="shared" si="163"/>
        <v>223</v>
      </c>
      <c r="EK231" s="57">
        <f t="shared" si="165"/>
        <v>223.5</v>
      </c>
      <c r="EL231" s="2"/>
      <c r="EM231" s="2"/>
      <c r="EO231" s="33">
        <v>223</v>
      </c>
      <c r="EP231" s="33">
        <v>68.34</v>
      </c>
      <c r="EQ231" s="33">
        <v>29.23</v>
      </c>
      <c r="ER231" s="33">
        <v>9.31</v>
      </c>
      <c r="ES231" s="33">
        <v>24.69</v>
      </c>
      <c r="ET231" s="33">
        <v>55.1</v>
      </c>
      <c r="EU231" s="33">
        <v>33.56</v>
      </c>
      <c r="EV231" s="33">
        <v>20.45</v>
      </c>
      <c r="EW231" s="33">
        <v>38.1</v>
      </c>
      <c r="EX231" s="33">
        <v>0.01</v>
      </c>
      <c r="EY231" s="33">
        <v>0</v>
      </c>
    </row>
    <row r="232" spans="140:155" x14ac:dyDescent="0.45">
      <c r="EJ232" s="64">
        <f t="shared" si="163"/>
        <v>224</v>
      </c>
      <c r="EK232" s="57">
        <f t="shared" si="165"/>
        <v>224.5</v>
      </c>
      <c r="EL232" s="2"/>
      <c r="EM232" s="2"/>
      <c r="EO232" s="33">
        <v>224</v>
      </c>
      <c r="EP232" s="33">
        <v>85.81</v>
      </c>
      <c r="EQ232" s="33">
        <v>32.770000000000003</v>
      </c>
      <c r="ER232" s="33">
        <v>9.26</v>
      </c>
      <c r="ES232" s="33">
        <v>35.49</v>
      </c>
      <c r="ET232" s="33">
        <v>40.1</v>
      </c>
      <c r="EU232" s="33">
        <v>53.3</v>
      </c>
      <c r="EV232" s="33">
        <v>23.97</v>
      </c>
      <c r="EW232" s="33">
        <v>43.2</v>
      </c>
      <c r="EX232" s="33">
        <v>0.02</v>
      </c>
      <c r="EY232" s="33">
        <v>0</v>
      </c>
    </row>
    <row r="233" spans="140:155" x14ac:dyDescent="0.45">
      <c r="EJ233" s="64">
        <f t="shared" si="163"/>
        <v>225</v>
      </c>
      <c r="EK233" s="57">
        <f t="shared" si="165"/>
        <v>225.5</v>
      </c>
      <c r="EL233" s="2"/>
      <c r="EM233" s="2"/>
      <c r="EO233" s="33">
        <v>225</v>
      </c>
      <c r="EP233" s="33">
        <v>54.74</v>
      </c>
      <c r="EQ233" s="33">
        <v>33.81</v>
      </c>
      <c r="ER233" s="33">
        <v>7.14</v>
      </c>
      <c r="ES233" s="33">
        <v>34.24</v>
      </c>
      <c r="ET233" s="33">
        <v>46.87</v>
      </c>
      <c r="EU233" s="33">
        <v>37.07</v>
      </c>
      <c r="EV233" s="33">
        <v>17.440000000000001</v>
      </c>
      <c r="EW233" s="33">
        <v>40.72</v>
      </c>
      <c r="EX233" s="33">
        <v>0.01</v>
      </c>
      <c r="EY233" s="33">
        <v>0</v>
      </c>
    </row>
    <row r="234" spans="140:155" x14ac:dyDescent="0.45">
      <c r="EJ234" s="64">
        <f t="shared" si="163"/>
        <v>226</v>
      </c>
      <c r="EK234" s="57">
        <f t="shared" si="165"/>
        <v>226.5</v>
      </c>
      <c r="EL234" s="2"/>
      <c r="EM234" s="2"/>
      <c r="EO234" s="33">
        <v>226</v>
      </c>
      <c r="EP234" s="33">
        <v>96.34</v>
      </c>
      <c r="EQ234" s="33">
        <v>35.28</v>
      </c>
      <c r="ER234" s="33">
        <v>8.68</v>
      </c>
      <c r="ES234" s="33">
        <v>28.2</v>
      </c>
      <c r="ET234" s="33">
        <v>44.67</v>
      </c>
      <c r="EU234" s="33">
        <v>34.619999999999997</v>
      </c>
      <c r="EV234" s="33">
        <v>19.84</v>
      </c>
      <c r="EW234" s="33">
        <v>31.39</v>
      </c>
      <c r="EX234" s="33">
        <v>0</v>
      </c>
      <c r="EY234" s="33">
        <v>0</v>
      </c>
    </row>
    <row r="235" spans="140:155" x14ac:dyDescent="0.45">
      <c r="EJ235" s="64">
        <f t="shared" si="163"/>
        <v>227</v>
      </c>
      <c r="EK235" s="57">
        <f t="shared" si="165"/>
        <v>227.5</v>
      </c>
      <c r="EL235" s="2"/>
      <c r="EM235" s="2"/>
      <c r="EO235" s="33">
        <v>227</v>
      </c>
      <c r="EP235" s="33">
        <v>69.209999999999994</v>
      </c>
      <c r="EQ235" s="33">
        <v>39.15</v>
      </c>
      <c r="ER235" s="33">
        <v>7.68</v>
      </c>
      <c r="ES235" s="33">
        <v>22.14</v>
      </c>
      <c r="ET235" s="33">
        <v>42.9</v>
      </c>
      <c r="EU235" s="33">
        <v>36.75</v>
      </c>
      <c r="EV235" s="33">
        <v>18.670000000000002</v>
      </c>
      <c r="EW235" s="33">
        <v>36.729999999999997</v>
      </c>
      <c r="EX235" s="33">
        <v>0</v>
      </c>
      <c r="EY235" s="33">
        <v>0</v>
      </c>
    </row>
    <row r="236" spans="140:155" x14ac:dyDescent="0.45">
      <c r="EJ236" s="64">
        <f t="shared" si="163"/>
        <v>228</v>
      </c>
      <c r="EK236" s="57">
        <f t="shared" si="165"/>
        <v>228.5</v>
      </c>
      <c r="EL236" s="2"/>
      <c r="EM236" s="2"/>
      <c r="EO236" s="33">
        <v>228</v>
      </c>
      <c r="EP236" s="33">
        <v>66.22</v>
      </c>
      <c r="EQ236" s="33">
        <v>28.47</v>
      </c>
      <c r="ER236" s="33">
        <v>5.89</v>
      </c>
      <c r="ES236" s="33">
        <v>29.9</v>
      </c>
      <c r="ET236" s="33">
        <v>39.47</v>
      </c>
      <c r="EU236" s="33">
        <v>28.08</v>
      </c>
      <c r="EV236" s="33">
        <v>18.66</v>
      </c>
      <c r="EW236" s="33">
        <v>37.82</v>
      </c>
      <c r="EX236" s="33">
        <v>0</v>
      </c>
      <c r="EY236" s="33">
        <v>0</v>
      </c>
    </row>
    <row r="237" spans="140:155" x14ac:dyDescent="0.45">
      <c r="EJ237" s="64">
        <f t="shared" si="163"/>
        <v>229</v>
      </c>
      <c r="EK237" s="57">
        <f t="shared" si="165"/>
        <v>229.5</v>
      </c>
      <c r="EL237" s="2"/>
      <c r="EM237" s="2"/>
      <c r="EO237" s="33">
        <v>229</v>
      </c>
      <c r="EP237" s="33">
        <v>70.8</v>
      </c>
      <c r="EQ237" s="33">
        <v>24.64</v>
      </c>
      <c r="ER237" s="33">
        <v>6.69</v>
      </c>
      <c r="ES237" s="33">
        <v>28.65</v>
      </c>
      <c r="ET237" s="33">
        <v>40.01</v>
      </c>
      <c r="EU237" s="33">
        <v>21.01</v>
      </c>
      <c r="EV237" s="33">
        <v>15.09</v>
      </c>
      <c r="EW237" s="33">
        <v>46.86</v>
      </c>
      <c r="EX237" s="33">
        <v>0</v>
      </c>
      <c r="EY237" s="33">
        <v>0</v>
      </c>
    </row>
    <row r="238" spans="140:155" x14ac:dyDescent="0.45">
      <c r="EJ238" s="64">
        <f t="shared" si="163"/>
        <v>230</v>
      </c>
      <c r="EK238" s="57">
        <f t="shared" si="165"/>
        <v>230.5</v>
      </c>
      <c r="EL238" s="2"/>
      <c r="EM238" s="2"/>
      <c r="EO238" s="33">
        <v>230</v>
      </c>
      <c r="EP238" s="33">
        <v>89.7</v>
      </c>
      <c r="EQ238" s="33">
        <v>28.28</v>
      </c>
      <c r="ER238" s="33">
        <v>6.72</v>
      </c>
      <c r="ES238" s="33">
        <v>23.68</v>
      </c>
      <c r="ET238" s="33">
        <v>54.91</v>
      </c>
      <c r="EU238" s="33">
        <v>42.48</v>
      </c>
      <c r="EV238" s="33">
        <v>17.2</v>
      </c>
      <c r="EW238" s="33">
        <v>34.44</v>
      </c>
      <c r="EX238" s="33">
        <v>0</v>
      </c>
      <c r="EY238" s="33">
        <v>0</v>
      </c>
    </row>
    <row r="239" spans="140:155" x14ac:dyDescent="0.45">
      <c r="EJ239" s="64">
        <f t="shared" si="163"/>
        <v>231</v>
      </c>
      <c r="EK239" s="57">
        <f t="shared" si="165"/>
        <v>231.5</v>
      </c>
      <c r="EL239" s="2"/>
      <c r="EM239" s="2"/>
      <c r="EO239" s="33">
        <v>231</v>
      </c>
      <c r="EP239" s="33">
        <v>73.040000000000006</v>
      </c>
      <c r="EQ239" s="33">
        <v>21.04</v>
      </c>
      <c r="ER239" s="33">
        <v>6.58</v>
      </c>
      <c r="ES239" s="33">
        <v>27.19</v>
      </c>
      <c r="ET239" s="33">
        <v>42.23</v>
      </c>
      <c r="EU239" s="33">
        <v>35.200000000000003</v>
      </c>
      <c r="EV239" s="33">
        <v>19.45</v>
      </c>
      <c r="EW239" s="33">
        <v>47.92</v>
      </c>
      <c r="EX239" s="33">
        <v>0</v>
      </c>
      <c r="EY239" s="33">
        <v>0</v>
      </c>
    </row>
    <row r="240" spans="140:155" x14ac:dyDescent="0.45">
      <c r="EJ240" s="64">
        <f t="shared" si="163"/>
        <v>232</v>
      </c>
      <c r="EK240" s="57">
        <f t="shared" si="165"/>
        <v>232.5</v>
      </c>
      <c r="EL240" s="2"/>
      <c r="EM240" s="2"/>
      <c r="EO240" s="33">
        <v>232</v>
      </c>
      <c r="EP240" s="33">
        <v>78.25</v>
      </c>
      <c r="EQ240" s="33">
        <v>16.760000000000002</v>
      </c>
      <c r="ER240" s="33">
        <v>5.92</v>
      </c>
      <c r="ES240" s="33">
        <v>26.46</v>
      </c>
      <c r="ET240" s="33">
        <v>48.5</v>
      </c>
      <c r="EU240" s="33">
        <v>47.34</v>
      </c>
      <c r="EV240" s="33">
        <v>11.4</v>
      </c>
      <c r="EW240" s="33">
        <v>48.41</v>
      </c>
      <c r="EX240" s="33">
        <v>0</v>
      </c>
      <c r="EY240" s="33">
        <v>0</v>
      </c>
    </row>
    <row r="241" spans="140:155" x14ac:dyDescent="0.45">
      <c r="EJ241" s="64">
        <f t="shared" si="163"/>
        <v>233</v>
      </c>
      <c r="EK241" s="57">
        <f t="shared" si="165"/>
        <v>233.5</v>
      </c>
      <c r="EL241" s="2"/>
      <c r="EM241" s="2"/>
      <c r="EO241" s="33">
        <v>233</v>
      </c>
      <c r="EP241" s="33">
        <v>79.05</v>
      </c>
      <c r="EQ241" s="33">
        <v>24.65</v>
      </c>
      <c r="ER241" s="33">
        <v>8.73</v>
      </c>
      <c r="ES241" s="33">
        <v>26.5</v>
      </c>
      <c r="ET241" s="33">
        <v>37.9</v>
      </c>
      <c r="EU241" s="33">
        <v>38.06</v>
      </c>
      <c r="EV241" s="33">
        <v>15.56</v>
      </c>
      <c r="EW241" s="33">
        <v>26.23</v>
      </c>
      <c r="EX241" s="33">
        <v>0</v>
      </c>
      <c r="EY241" s="33">
        <v>0</v>
      </c>
    </row>
    <row r="242" spans="140:155" x14ac:dyDescent="0.45">
      <c r="EJ242" s="64">
        <f t="shared" si="163"/>
        <v>234</v>
      </c>
      <c r="EK242" s="57">
        <f t="shared" si="165"/>
        <v>234.5</v>
      </c>
      <c r="EL242" s="2"/>
      <c r="EM242" s="2"/>
      <c r="EO242" s="33">
        <v>234</v>
      </c>
      <c r="EP242" s="33">
        <v>66.680000000000007</v>
      </c>
      <c r="EQ242" s="33">
        <v>11.73</v>
      </c>
      <c r="ER242" s="33">
        <v>9.75</v>
      </c>
      <c r="ES242" s="33">
        <v>22.37</v>
      </c>
      <c r="ET242" s="33">
        <v>43.08</v>
      </c>
      <c r="EU242" s="33">
        <v>39.520000000000003</v>
      </c>
      <c r="EV242" s="33">
        <v>14.04</v>
      </c>
      <c r="EW242" s="33">
        <v>31.76</v>
      </c>
      <c r="EX242" s="33">
        <v>0</v>
      </c>
      <c r="EY242" s="33">
        <v>0</v>
      </c>
    </row>
    <row r="243" spans="140:155" x14ac:dyDescent="0.45">
      <c r="EJ243" s="64">
        <f t="shared" si="163"/>
        <v>235</v>
      </c>
      <c r="EK243" s="57">
        <f t="shared" si="165"/>
        <v>235.5</v>
      </c>
      <c r="EL243" s="2"/>
      <c r="EM243" s="2"/>
      <c r="EO243" s="33">
        <v>235</v>
      </c>
      <c r="EP243" s="33">
        <v>60.36</v>
      </c>
      <c r="EQ243" s="33">
        <v>18.14</v>
      </c>
      <c r="ER243" s="33">
        <v>8</v>
      </c>
      <c r="ES243" s="33">
        <v>16.88</v>
      </c>
      <c r="ET243" s="33">
        <v>43.67</v>
      </c>
      <c r="EU243" s="33">
        <v>54.1</v>
      </c>
      <c r="EV243" s="33">
        <v>13.64</v>
      </c>
      <c r="EW243" s="33">
        <v>39.15</v>
      </c>
      <c r="EX243" s="33">
        <v>0</v>
      </c>
      <c r="EY243" s="33">
        <v>0</v>
      </c>
    </row>
    <row r="244" spans="140:155" x14ac:dyDescent="0.45">
      <c r="EJ244" s="64">
        <f t="shared" si="163"/>
        <v>236</v>
      </c>
      <c r="EK244" s="57">
        <f t="shared" si="165"/>
        <v>236.5</v>
      </c>
      <c r="EL244" s="2"/>
      <c r="EM244" s="2"/>
      <c r="EO244" s="33">
        <v>236</v>
      </c>
      <c r="EP244" s="33">
        <v>72.38</v>
      </c>
      <c r="EQ244" s="33">
        <v>9.34</v>
      </c>
      <c r="ER244" s="33">
        <v>7.46</v>
      </c>
      <c r="ES244" s="33">
        <v>15.01</v>
      </c>
      <c r="ET244" s="33">
        <v>42.2</v>
      </c>
      <c r="EU244" s="33">
        <v>42.69</v>
      </c>
      <c r="EV244" s="33">
        <v>14.22</v>
      </c>
      <c r="EW244" s="33">
        <v>43.14</v>
      </c>
      <c r="EX244" s="33">
        <v>0</v>
      </c>
      <c r="EY244" s="33">
        <v>0</v>
      </c>
    </row>
    <row r="245" spans="140:155" x14ac:dyDescent="0.45">
      <c r="EJ245" s="64">
        <f t="shared" si="163"/>
        <v>237</v>
      </c>
      <c r="EK245" s="57">
        <f t="shared" si="165"/>
        <v>237.5</v>
      </c>
      <c r="EL245" s="2"/>
      <c r="EM245" s="2"/>
      <c r="EO245" s="33">
        <v>237</v>
      </c>
      <c r="EP245" s="33">
        <v>75.48</v>
      </c>
      <c r="EQ245" s="33">
        <v>7.22</v>
      </c>
      <c r="ER245" s="33">
        <v>8.64</v>
      </c>
      <c r="ES245" s="33">
        <v>19.989999999999998</v>
      </c>
      <c r="ET245" s="33">
        <v>54.49</v>
      </c>
      <c r="EU245" s="33">
        <v>45.81</v>
      </c>
      <c r="EV245" s="33">
        <v>13.04</v>
      </c>
      <c r="EW245" s="33">
        <v>20.62</v>
      </c>
      <c r="EX245" s="33">
        <v>0</v>
      </c>
      <c r="EY245" s="33">
        <v>0</v>
      </c>
    </row>
    <row r="246" spans="140:155" x14ac:dyDescent="0.45">
      <c r="EJ246" s="64">
        <f t="shared" si="163"/>
        <v>238</v>
      </c>
      <c r="EK246" s="57">
        <f t="shared" si="165"/>
        <v>238.5</v>
      </c>
      <c r="EL246" s="2"/>
      <c r="EM246" s="2"/>
      <c r="EO246" s="33">
        <v>238</v>
      </c>
      <c r="EP246" s="33">
        <v>75.150000000000006</v>
      </c>
      <c r="EQ246" s="33">
        <v>10.31</v>
      </c>
      <c r="ER246" s="33">
        <v>8.41</v>
      </c>
      <c r="ES246" s="33">
        <v>13.47</v>
      </c>
      <c r="ET246" s="33">
        <v>43.18</v>
      </c>
      <c r="EU246" s="33">
        <v>37.1</v>
      </c>
      <c r="EV246" s="33">
        <v>11.77</v>
      </c>
      <c r="EW246" s="33">
        <v>30.99</v>
      </c>
      <c r="EX246" s="33">
        <v>0</v>
      </c>
      <c r="EY246" s="33">
        <v>0</v>
      </c>
    </row>
    <row r="247" spans="140:155" x14ac:dyDescent="0.45">
      <c r="EJ247" s="64">
        <f t="shared" si="163"/>
        <v>239</v>
      </c>
      <c r="EK247" s="57">
        <f t="shared" si="165"/>
        <v>239.5</v>
      </c>
      <c r="EL247" s="2"/>
      <c r="EM247" s="2"/>
      <c r="EO247" s="33">
        <v>239</v>
      </c>
      <c r="EP247" s="33">
        <v>70.09</v>
      </c>
      <c r="EQ247" s="33">
        <v>9.09</v>
      </c>
      <c r="ER247" s="33">
        <v>7.35</v>
      </c>
      <c r="ES247" s="33">
        <v>22.1</v>
      </c>
      <c r="ET247" s="33">
        <v>40.520000000000003</v>
      </c>
      <c r="EU247" s="33">
        <v>39.340000000000003</v>
      </c>
      <c r="EV247" s="33">
        <v>10.050000000000001</v>
      </c>
      <c r="EW247" s="33">
        <v>35.11</v>
      </c>
      <c r="EX247" s="33">
        <v>0</v>
      </c>
      <c r="EY247" s="33">
        <v>0</v>
      </c>
    </row>
    <row r="248" spans="140:155" x14ac:dyDescent="0.45">
      <c r="EJ248" s="64">
        <f t="shared" si="163"/>
        <v>240</v>
      </c>
      <c r="EK248" s="57">
        <f t="shared" si="165"/>
        <v>240.5</v>
      </c>
      <c r="EL248" s="2"/>
      <c r="EM248" s="2"/>
      <c r="EO248" s="33">
        <v>240</v>
      </c>
      <c r="EP248" s="33">
        <v>61.03</v>
      </c>
      <c r="EQ248" s="33">
        <v>11.2</v>
      </c>
      <c r="ER248" s="33">
        <v>6</v>
      </c>
      <c r="ES248" s="33">
        <v>19.62</v>
      </c>
      <c r="ET248" s="33">
        <v>49.54</v>
      </c>
      <c r="EU248" s="33">
        <v>30.93</v>
      </c>
      <c r="EV248" s="33">
        <v>13.45</v>
      </c>
      <c r="EW248" s="33">
        <v>40.85</v>
      </c>
      <c r="EX248" s="33">
        <v>0</v>
      </c>
      <c r="EY248" s="33">
        <v>0</v>
      </c>
    </row>
    <row r="249" spans="140:155" x14ac:dyDescent="0.45">
      <c r="EJ249" s="64">
        <f t="shared" si="163"/>
        <v>241</v>
      </c>
      <c r="EK249" s="57">
        <f t="shared" si="165"/>
        <v>241.5</v>
      </c>
      <c r="EL249" s="2"/>
      <c r="EM249" s="2"/>
      <c r="EO249" s="33">
        <v>241</v>
      </c>
      <c r="EP249" s="33">
        <v>56.14</v>
      </c>
      <c r="EQ249" s="33">
        <v>17.8</v>
      </c>
      <c r="ER249" s="33">
        <v>8.06</v>
      </c>
      <c r="ES249" s="33">
        <v>19.7</v>
      </c>
      <c r="ET249" s="33">
        <v>46.35</v>
      </c>
      <c r="EU249" s="33">
        <v>42.39</v>
      </c>
      <c r="EV249" s="33">
        <v>11.8</v>
      </c>
      <c r="EW249" s="33">
        <v>41.71</v>
      </c>
      <c r="EX249" s="33">
        <v>0</v>
      </c>
      <c r="EY249" s="33">
        <v>0</v>
      </c>
    </row>
    <row r="250" spans="140:155" x14ac:dyDescent="0.45">
      <c r="EJ250" s="64">
        <f t="shared" si="163"/>
        <v>242</v>
      </c>
      <c r="EK250" s="57">
        <f t="shared" si="165"/>
        <v>242.5</v>
      </c>
      <c r="EL250" s="2"/>
      <c r="EM250" s="2"/>
      <c r="EO250" s="33">
        <v>242</v>
      </c>
      <c r="EP250" s="33">
        <v>54.99</v>
      </c>
      <c r="EQ250" s="33">
        <v>10.7</v>
      </c>
      <c r="ER250" s="33">
        <v>7.39</v>
      </c>
      <c r="ES250" s="33">
        <v>23.01</v>
      </c>
      <c r="ET250" s="33">
        <v>43.24</v>
      </c>
      <c r="EU250" s="33">
        <v>34.979999999999997</v>
      </c>
      <c r="EV250" s="33">
        <v>13.76</v>
      </c>
      <c r="EW250" s="33">
        <v>36.61</v>
      </c>
      <c r="EX250" s="33">
        <v>0</v>
      </c>
      <c r="EY250" s="33">
        <v>0</v>
      </c>
    </row>
    <row r="251" spans="140:155" x14ac:dyDescent="0.45">
      <c r="EJ251" s="64">
        <f t="shared" si="163"/>
        <v>243</v>
      </c>
      <c r="EK251" s="57">
        <f t="shared" si="165"/>
        <v>243.5</v>
      </c>
      <c r="EL251" s="2"/>
      <c r="EM251" s="2"/>
      <c r="EO251" s="33">
        <v>243</v>
      </c>
      <c r="EP251" s="33">
        <v>43.89</v>
      </c>
      <c r="EQ251" s="33">
        <v>12.09</v>
      </c>
      <c r="ER251" s="33">
        <v>9.01</v>
      </c>
      <c r="ES251" s="33">
        <v>17.649999999999999</v>
      </c>
      <c r="ET251" s="33">
        <v>52.91</v>
      </c>
      <c r="EU251" s="33">
        <v>30.34</v>
      </c>
      <c r="EV251" s="33">
        <v>9.6</v>
      </c>
      <c r="EW251" s="33">
        <v>27.67</v>
      </c>
      <c r="EX251" s="33">
        <v>0</v>
      </c>
      <c r="EY251" s="33">
        <v>0</v>
      </c>
    </row>
    <row r="252" spans="140:155" x14ac:dyDescent="0.45">
      <c r="EJ252" s="64">
        <f t="shared" si="163"/>
        <v>244</v>
      </c>
      <c r="EK252" s="57">
        <f t="shared" si="165"/>
        <v>244.5</v>
      </c>
      <c r="EL252" s="2"/>
      <c r="EM252" s="2"/>
      <c r="EO252" s="33">
        <v>244</v>
      </c>
      <c r="EP252" s="33">
        <v>42.05</v>
      </c>
      <c r="EQ252" s="33">
        <v>13.11</v>
      </c>
      <c r="ER252" s="33">
        <v>8.56</v>
      </c>
      <c r="ES252" s="33">
        <v>13.28</v>
      </c>
      <c r="ET252" s="33">
        <v>42.51</v>
      </c>
      <c r="EU252" s="33">
        <v>34.54</v>
      </c>
      <c r="EV252" s="33">
        <v>12.63</v>
      </c>
      <c r="EW252" s="33">
        <v>38.36</v>
      </c>
      <c r="EX252" s="33">
        <v>0</v>
      </c>
      <c r="EY252" s="33">
        <v>0</v>
      </c>
    </row>
    <row r="253" spans="140:155" x14ac:dyDescent="0.45">
      <c r="EJ253" s="64">
        <f t="shared" si="163"/>
        <v>245</v>
      </c>
      <c r="EK253" s="57">
        <f t="shared" si="165"/>
        <v>245.5</v>
      </c>
      <c r="EL253" s="2"/>
      <c r="EM253" s="2"/>
      <c r="EO253" s="33">
        <v>245</v>
      </c>
      <c r="EP253" s="33">
        <v>40.6</v>
      </c>
      <c r="EQ253" s="33">
        <v>6.79</v>
      </c>
      <c r="ER253" s="33">
        <v>9.06</v>
      </c>
      <c r="ES253" s="33">
        <v>16.7</v>
      </c>
      <c r="ET253" s="33">
        <v>47.92</v>
      </c>
      <c r="EU253" s="33">
        <v>31.25</v>
      </c>
      <c r="EV253" s="33">
        <v>11.11</v>
      </c>
      <c r="EW253" s="33">
        <v>24.24</v>
      </c>
      <c r="EX253" s="33">
        <v>0</v>
      </c>
      <c r="EY253" s="33">
        <v>0</v>
      </c>
    </row>
    <row r="254" spans="140:155" x14ac:dyDescent="0.45">
      <c r="EJ254" s="64">
        <f t="shared" si="163"/>
        <v>246</v>
      </c>
      <c r="EK254" s="57">
        <f t="shared" si="165"/>
        <v>246.5</v>
      </c>
      <c r="EL254" s="2"/>
      <c r="EM254" s="2"/>
      <c r="EO254" s="33">
        <v>246</v>
      </c>
      <c r="EP254" s="33">
        <v>30.67</v>
      </c>
      <c r="EQ254" s="33">
        <v>11.91</v>
      </c>
      <c r="ER254" s="33">
        <v>10.48</v>
      </c>
      <c r="ES254" s="33">
        <v>23.72</v>
      </c>
      <c r="ET254" s="33">
        <v>51.35</v>
      </c>
      <c r="EU254" s="33">
        <v>17.79</v>
      </c>
      <c r="EV254" s="33">
        <v>11.3</v>
      </c>
      <c r="EW254" s="33">
        <v>39.22</v>
      </c>
      <c r="EX254" s="33">
        <v>0</v>
      </c>
      <c r="EY254" s="33">
        <v>0</v>
      </c>
    </row>
    <row r="255" spans="140:155" x14ac:dyDescent="0.45">
      <c r="EJ255" s="64">
        <f t="shared" si="163"/>
        <v>247</v>
      </c>
      <c r="EK255" s="57">
        <f t="shared" si="165"/>
        <v>247.5</v>
      </c>
      <c r="EL255" s="2"/>
      <c r="EM255" s="2"/>
      <c r="EO255" s="33">
        <v>247</v>
      </c>
      <c r="EP255" s="33">
        <v>40.98</v>
      </c>
      <c r="EQ255" s="33">
        <v>7.64</v>
      </c>
      <c r="ER255" s="33">
        <v>8.23</v>
      </c>
      <c r="ES255" s="33">
        <v>20.14</v>
      </c>
      <c r="ET255" s="33">
        <v>50.88</v>
      </c>
      <c r="EU255" s="33">
        <v>28.3</v>
      </c>
      <c r="EV255" s="33">
        <v>11.73</v>
      </c>
      <c r="EW255" s="33">
        <v>35.92</v>
      </c>
      <c r="EX255" s="33">
        <v>0</v>
      </c>
      <c r="EY255" s="33">
        <v>0</v>
      </c>
    </row>
    <row r="256" spans="140:155" x14ac:dyDescent="0.45">
      <c r="EJ256" s="64">
        <f t="shared" si="163"/>
        <v>248</v>
      </c>
      <c r="EK256" s="57">
        <f>AVERAGE(EJ256:EJ257)</f>
        <v>248.5</v>
      </c>
      <c r="EL256" s="2"/>
      <c r="EM256" s="2"/>
      <c r="EO256" s="33">
        <v>248</v>
      </c>
      <c r="EP256" s="33">
        <v>42.22</v>
      </c>
      <c r="EQ256" s="33">
        <v>8.2100000000000009</v>
      </c>
      <c r="ER256" s="33">
        <v>11.07</v>
      </c>
      <c r="ES256" s="33">
        <v>12.1</v>
      </c>
      <c r="ET256" s="33">
        <v>45.61</v>
      </c>
      <c r="EU256" s="33">
        <v>18.760000000000002</v>
      </c>
      <c r="EV256" s="33">
        <v>8.56</v>
      </c>
      <c r="EW256" s="33">
        <v>22.38</v>
      </c>
      <c r="EX256" s="33">
        <v>0</v>
      </c>
      <c r="EY256" s="33">
        <v>0</v>
      </c>
    </row>
    <row r="257" spans="140:155" x14ac:dyDescent="0.45">
      <c r="EJ257" s="64">
        <f t="shared" si="163"/>
        <v>249</v>
      </c>
      <c r="EK257" s="57">
        <f t="shared" ref="EK257:EK306" si="167">AVERAGE(EJ257:EJ258)</f>
        <v>249.5</v>
      </c>
      <c r="EL257" s="2"/>
      <c r="EM257" s="2"/>
      <c r="EO257" s="33">
        <v>249</v>
      </c>
      <c r="EP257" s="33">
        <v>43.29</v>
      </c>
      <c r="EQ257" s="33">
        <v>6.83</v>
      </c>
      <c r="ER257" s="33">
        <v>8.44</v>
      </c>
      <c r="ES257" s="33">
        <v>12.31</v>
      </c>
      <c r="ET257" s="33">
        <v>47.02</v>
      </c>
      <c r="EU257" s="33">
        <v>12.2</v>
      </c>
      <c r="EV257" s="33">
        <v>11.44</v>
      </c>
      <c r="EW257" s="33">
        <v>24.72</v>
      </c>
      <c r="EX257" s="33">
        <v>0</v>
      </c>
      <c r="EY257" s="33">
        <v>0</v>
      </c>
    </row>
    <row r="258" spans="140:155" x14ac:dyDescent="0.45">
      <c r="EJ258" s="64">
        <f t="shared" si="163"/>
        <v>250</v>
      </c>
      <c r="EK258" s="57">
        <f t="shared" si="167"/>
        <v>250.5</v>
      </c>
      <c r="EL258" s="2"/>
      <c r="EM258" s="2"/>
      <c r="EO258" s="33">
        <v>250</v>
      </c>
      <c r="EP258" s="33">
        <v>35.22</v>
      </c>
      <c r="EQ258" s="33">
        <v>8.4700000000000006</v>
      </c>
      <c r="ER258" s="33">
        <v>8.15</v>
      </c>
      <c r="ES258" s="33">
        <v>18.329999999999998</v>
      </c>
      <c r="ET258" s="33">
        <v>33.880000000000003</v>
      </c>
      <c r="EU258" s="33">
        <v>15.01</v>
      </c>
      <c r="EV258" s="33">
        <v>12.89</v>
      </c>
      <c r="EW258" s="33">
        <v>24.89</v>
      </c>
      <c r="EX258" s="33">
        <v>0</v>
      </c>
      <c r="EY258" s="33">
        <v>0</v>
      </c>
    </row>
    <row r="259" spans="140:155" x14ac:dyDescent="0.45">
      <c r="EJ259" s="64">
        <f t="shared" si="163"/>
        <v>251</v>
      </c>
      <c r="EK259" s="57">
        <f t="shared" si="167"/>
        <v>251.5</v>
      </c>
      <c r="EL259" s="2"/>
      <c r="EM259" s="2"/>
      <c r="EO259" s="33">
        <v>251</v>
      </c>
      <c r="EP259" s="33">
        <v>44.49</v>
      </c>
      <c r="EQ259" s="33">
        <v>5.91</v>
      </c>
      <c r="ER259" s="33">
        <v>10.69</v>
      </c>
      <c r="ES259" s="33">
        <v>14.34</v>
      </c>
      <c r="ET259" s="33">
        <v>38.61</v>
      </c>
      <c r="EU259" s="33">
        <v>12.28</v>
      </c>
      <c r="EV259" s="33">
        <v>11.53</v>
      </c>
      <c r="EW259" s="33">
        <v>15.83</v>
      </c>
      <c r="EX259" s="33">
        <v>0</v>
      </c>
      <c r="EY259" s="33">
        <v>0</v>
      </c>
    </row>
    <row r="260" spans="140:155" x14ac:dyDescent="0.45">
      <c r="EJ260" s="64">
        <f t="shared" si="163"/>
        <v>252</v>
      </c>
      <c r="EK260" s="57">
        <f t="shared" si="167"/>
        <v>252.5</v>
      </c>
      <c r="EL260" s="2"/>
      <c r="EM260" s="2"/>
      <c r="EO260" s="33">
        <v>252</v>
      </c>
      <c r="EP260" s="33">
        <v>36.700000000000003</v>
      </c>
      <c r="EQ260" s="33">
        <v>4.99</v>
      </c>
      <c r="ER260" s="33">
        <v>9.18</v>
      </c>
      <c r="ES260" s="33">
        <v>18.64</v>
      </c>
      <c r="ET260" s="33">
        <v>43.8</v>
      </c>
      <c r="EU260" s="33">
        <v>22.25</v>
      </c>
      <c r="EV260" s="33">
        <v>14.17</v>
      </c>
      <c r="EW260" s="33">
        <v>31.91</v>
      </c>
      <c r="EX260" s="33">
        <v>0</v>
      </c>
      <c r="EY260" s="33">
        <v>0</v>
      </c>
    </row>
    <row r="261" spans="140:155" x14ac:dyDescent="0.45">
      <c r="EJ261" s="64">
        <f t="shared" si="163"/>
        <v>253</v>
      </c>
      <c r="EK261" s="57">
        <f t="shared" si="167"/>
        <v>253.5</v>
      </c>
      <c r="EL261" s="2"/>
      <c r="EM261" s="2"/>
      <c r="EO261" s="33">
        <v>253</v>
      </c>
      <c r="EP261" s="33">
        <v>40.119999999999997</v>
      </c>
      <c r="EQ261" s="33">
        <v>4.5999999999999996</v>
      </c>
      <c r="ER261" s="33">
        <v>9.36</v>
      </c>
      <c r="ES261" s="33">
        <v>11.1</v>
      </c>
      <c r="ET261" s="33">
        <v>51.27</v>
      </c>
      <c r="EU261" s="33">
        <v>9.2799999999999994</v>
      </c>
      <c r="EV261" s="33">
        <v>10.41</v>
      </c>
      <c r="EW261" s="33">
        <v>23.55</v>
      </c>
      <c r="EX261" s="33">
        <v>0</v>
      </c>
      <c r="EY261" s="33">
        <v>0</v>
      </c>
    </row>
    <row r="262" spans="140:155" x14ac:dyDescent="0.45">
      <c r="EJ262" s="64">
        <f t="shared" si="163"/>
        <v>254</v>
      </c>
      <c r="EK262" s="57">
        <f t="shared" si="167"/>
        <v>254.5</v>
      </c>
      <c r="EL262" s="2"/>
      <c r="EM262" s="2"/>
      <c r="EO262" s="33">
        <v>254</v>
      </c>
      <c r="EP262" s="33">
        <v>26.81</v>
      </c>
      <c r="EQ262" s="33">
        <v>3.07</v>
      </c>
      <c r="ER262" s="33">
        <v>9.3699999999999992</v>
      </c>
      <c r="ES262" s="33">
        <v>17.329999999999998</v>
      </c>
      <c r="ET262" s="33">
        <v>25.67</v>
      </c>
      <c r="EU262" s="33">
        <v>6.73</v>
      </c>
      <c r="EV262" s="33">
        <v>12.6</v>
      </c>
      <c r="EW262" s="33">
        <v>21.67</v>
      </c>
      <c r="EX262" s="33">
        <v>0</v>
      </c>
      <c r="EY262" s="33">
        <v>0</v>
      </c>
    </row>
    <row r="263" spans="140:155" x14ac:dyDescent="0.45">
      <c r="EJ263" s="64">
        <f t="shared" si="163"/>
        <v>255</v>
      </c>
      <c r="EK263" s="57">
        <f t="shared" si="167"/>
        <v>255.5</v>
      </c>
      <c r="EL263" s="2"/>
      <c r="EM263" s="2"/>
      <c r="EO263" s="33">
        <v>255</v>
      </c>
      <c r="EP263" s="33">
        <v>34.159999999999997</v>
      </c>
      <c r="EQ263" s="33">
        <v>1.94</v>
      </c>
      <c r="ER263" s="33">
        <v>10.220000000000001</v>
      </c>
      <c r="ES263" s="33">
        <v>15.21</v>
      </c>
      <c r="ET263" s="33">
        <v>49.55</v>
      </c>
      <c r="EU263" s="33">
        <v>15.7</v>
      </c>
      <c r="EV263" s="33">
        <v>10.4</v>
      </c>
      <c r="EW263" s="33">
        <v>35.450000000000003</v>
      </c>
      <c r="EX263" s="33">
        <v>0</v>
      </c>
      <c r="EY263" s="33">
        <v>0</v>
      </c>
    </row>
    <row r="264" spans="140:155" x14ac:dyDescent="0.45">
      <c r="EJ264" s="64">
        <f t="shared" si="163"/>
        <v>256</v>
      </c>
      <c r="EK264" s="57">
        <f t="shared" si="167"/>
        <v>256.5</v>
      </c>
      <c r="EL264" s="2"/>
      <c r="EM264" s="2"/>
      <c r="EO264" s="33">
        <v>256</v>
      </c>
      <c r="EP264" s="33">
        <v>27.6</v>
      </c>
      <c r="EQ264" s="33">
        <v>2.52</v>
      </c>
      <c r="ER264" s="33">
        <v>11.23</v>
      </c>
      <c r="ES264" s="33">
        <v>13.52</v>
      </c>
      <c r="ET264" s="33">
        <v>44.06</v>
      </c>
      <c r="EU264" s="33">
        <v>11.32</v>
      </c>
      <c r="EV264" s="33">
        <v>13.65</v>
      </c>
      <c r="EW264" s="33">
        <v>21.03</v>
      </c>
      <c r="EX264" s="33">
        <v>0</v>
      </c>
      <c r="EY264" s="33">
        <v>0</v>
      </c>
    </row>
    <row r="265" spans="140:155" x14ac:dyDescent="0.45">
      <c r="EJ265" s="64">
        <f t="shared" ref="EJ265:EJ296" si="168">$EO265</f>
        <v>257</v>
      </c>
      <c r="EK265" s="57">
        <f t="shared" si="167"/>
        <v>257.5</v>
      </c>
      <c r="EL265" s="2"/>
      <c r="EM265" s="2"/>
      <c r="EO265" s="33">
        <v>257</v>
      </c>
      <c r="EP265" s="33">
        <v>31.58</v>
      </c>
      <c r="EQ265" s="33">
        <v>3.27</v>
      </c>
      <c r="ER265" s="33">
        <v>12.33</v>
      </c>
      <c r="ES265" s="33">
        <v>18.489999999999998</v>
      </c>
      <c r="ET265" s="33">
        <v>38.799999999999997</v>
      </c>
      <c r="EU265" s="33">
        <v>10.8</v>
      </c>
      <c r="EV265" s="33">
        <v>15.41</v>
      </c>
      <c r="EW265" s="33">
        <v>14.45</v>
      </c>
      <c r="EX265" s="33">
        <v>0</v>
      </c>
      <c r="EY265" s="33">
        <v>0</v>
      </c>
    </row>
    <row r="266" spans="140:155" x14ac:dyDescent="0.45">
      <c r="EJ266" s="64">
        <f t="shared" si="168"/>
        <v>258</v>
      </c>
      <c r="EK266" s="57">
        <f t="shared" si="167"/>
        <v>258.5</v>
      </c>
      <c r="EL266" s="2"/>
      <c r="EM266" s="2"/>
      <c r="EO266" s="33">
        <v>258</v>
      </c>
      <c r="EP266" s="33">
        <v>27.48</v>
      </c>
      <c r="EQ266" s="33">
        <v>1.91</v>
      </c>
      <c r="ER266" s="33">
        <v>9.6</v>
      </c>
      <c r="ES266" s="33">
        <v>11.24</v>
      </c>
      <c r="ET266" s="33">
        <v>39.35</v>
      </c>
      <c r="EU266" s="33">
        <v>14.04</v>
      </c>
      <c r="EV266" s="33">
        <v>11.38</v>
      </c>
      <c r="EW266" s="33">
        <v>21.27</v>
      </c>
      <c r="EX266" s="33">
        <v>0</v>
      </c>
      <c r="EY266" s="33">
        <v>0</v>
      </c>
    </row>
    <row r="267" spans="140:155" x14ac:dyDescent="0.45">
      <c r="EJ267" s="64">
        <f t="shared" si="168"/>
        <v>259</v>
      </c>
      <c r="EK267" s="57">
        <f t="shared" si="167"/>
        <v>259.5</v>
      </c>
      <c r="EL267" s="2"/>
      <c r="EM267" s="2"/>
      <c r="EO267" s="33">
        <v>259</v>
      </c>
      <c r="EP267" s="33">
        <v>27.89</v>
      </c>
      <c r="EQ267" s="33">
        <v>2.79</v>
      </c>
      <c r="ER267" s="33">
        <v>9.06</v>
      </c>
      <c r="ES267" s="33">
        <v>10.56</v>
      </c>
      <c r="ET267" s="33">
        <v>45.84</v>
      </c>
      <c r="EU267" s="33">
        <v>11.79</v>
      </c>
      <c r="EV267" s="33">
        <v>17.28</v>
      </c>
      <c r="EW267" s="33">
        <v>17.39</v>
      </c>
      <c r="EX267" s="33">
        <v>0</v>
      </c>
      <c r="EY267" s="33">
        <v>0</v>
      </c>
    </row>
    <row r="268" spans="140:155" x14ac:dyDescent="0.45">
      <c r="EJ268" s="64">
        <f t="shared" si="168"/>
        <v>260</v>
      </c>
      <c r="EK268" s="57">
        <f t="shared" si="167"/>
        <v>260.5</v>
      </c>
      <c r="EL268" s="2"/>
      <c r="EM268" s="2"/>
      <c r="EO268" s="33">
        <v>260</v>
      </c>
      <c r="EP268" s="33">
        <v>27.86</v>
      </c>
      <c r="EQ268" s="33">
        <v>2.2799999999999998</v>
      </c>
      <c r="ER268" s="33">
        <v>7.54</v>
      </c>
      <c r="ES268" s="33">
        <v>12.6</v>
      </c>
      <c r="ET268" s="33">
        <v>40.1</v>
      </c>
      <c r="EU268" s="33">
        <v>23.28</v>
      </c>
      <c r="EV268" s="33">
        <v>13.99</v>
      </c>
      <c r="EW268" s="33">
        <v>24.2</v>
      </c>
      <c r="EX268" s="33">
        <v>0</v>
      </c>
      <c r="EY268" s="33">
        <v>0</v>
      </c>
    </row>
    <row r="269" spans="140:155" x14ac:dyDescent="0.45">
      <c r="EJ269" s="64">
        <f t="shared" si="168"/>
        <v>261</v>
      </c>
      <c r="EK269" s="57">
        <f t="shared" si="167"/>
        <v>261.5</v>
      </c>
      <c r="EL269" s="2"/>
      <c r="EM269" s="2"/>
      <c r="EO269" s="33">
        <v>261</v>
      </c>
      <c r="EP269" s="33">
        <v>28.45</v>
      </c>
      <c r="EQ269" s="33">
        <v>2.14</v>
      </c>
      <c r="ER269" s="33">
        <v>5.93</v>
      </c>
      <c r="ES269" s="33">
        <v>12.49</v>
      </c>
      <c r="ET269" s="33">
        <v>32.43</v>
      </c>
      <c r="EU269" s="33">
        <v>11.24</v>
      </c>
      <c r="EV269" s="33">
        <v>14.26</v>
      </c>
      <c r="EW269" s="33">
        <v>18.72</v>
      </c>
      <c r="EX269" s="33">
        <v>0</v>
      </c>
      <c r="EY269" s="33">
        <v>0</v>
      </c>
    </row>
    <row r="270" spans="140:155" x14ac:dyDescent="0.45">
      <c r="EJ270" s="64">
        <f t="shared" si="168"/>
        <v>262</v>
      </c>
      <c r="EK270" s="57">
        <f t="shared" si="167"/>
        <v>262.5</v>
      </c>
      <c r="EL270" s="2"/>
      <c r="EM270" s="2"/>
      <c r="EO270" s="33">
        <v>262</v>
      </c>
      <c r="EP270" s="33">
        <v>28.47</v>
      </c>
      <c r="EQ270" s="33">
        <v>2.3199999999999998</v>
      </c>
      <c r="ER270" s="33">
        <v>5.61</v>
      </c>
      <c r="ES270" s="33">
        <v>10.88</v>
      </c>
      <c r="ET270" s="33">
        <v>34.67</v>
      </c>
      <c r="EU270" s="33">
        <v>33.06</v>
      </c>
      <c r="EV270" s="33">
        <v>13.4</v>
      </c>
      <c r="EW270" s="33">
        <v>12.55</v>
      </c>
      <c r="EX270" s="33">
        <v>0</v>
      </c>
      <c r="EY270" s="33">
        <v>0</v>
      </c>
    </row>
    <row r="271" spans="140:155" x14ac:dyDescent="0.45">
      <c r="EJ271" s="64">
        <f t="shared" si="168"/>
        <v>263</v>
      </c>
      <c r="EK271" s="57">
        <f t="shared" si="167"/>
        <v>263.5</v>
      </c>
      <c r="EL271" s="2"/>
      <c r="EM271" s="2"/>
      <c r="EO271" s="33">
        <v>263</v>
      </c>
      <c r="EP271" s="33">
        <v>30.61</v>
      </c>
      <c r="EQ271" s="33">
        <v>2.5099999999999998</v>
      </c>
      <c r="ER271" s="33">
        <v>6.21</v>
      </c>
      <c r="ES271" s="33">
        <v>10.18</v>
      </c>
      <c r="ET271" s="33">
        <v>29.42</v>
      </c>
      <c r="EU271" s="33">
        <v>28.22</v>
      </c>
      <c r="EV271" s="33">
        <v>13.88</v>
      </c>
      <c r="EW271" s="33">
        <v>20.61</v>
      </c>
      <c r="EX271" s="33">
        <v>0</v>
      </c>
      <c r="EY271" s="33">
        <v>0</v>
      </c>
    </row>
    <row r="272" spans="140:155" x14ac:dyDescent="0.45">
      <c r="EJ272" s="64">
        <f t="shared" si="168"/>
        <v>264</v>
      </c>
      <c r="EK272" s="57">
        <f t="shared" si="167"/>
        <v>264.5</v>
      </c>
      <c r="EL272" s="2"/>
      <c r="EM272" s="2"/>
      <c r="EO272" s="33">
        <v>264</v>
      </c>
      <c r="EP272" s="33">
        <v>23.38</v>
      </c>
      <c r="EQ272" s="33">
        <v>1.49</v>
      </c>
      <c r="ER272" s="33">
        <v>6.53</v>
      </c>
      <c r="ES272" s="33">
        <v>12.97</v>
      </c>
      <c r="ET272" s="33">
        <v>32.869999999999997</v>
      </c>
      <c r="EU272" s="33">
        <v>23.35</v>
      </c>
      <c r="EV272" s="33">
        <v>15.23</v>
      </c>
      <c r="EW272" s="33">
        <v>15.97</v>
      </c>
      <c r="EX272" s="33">
        <v>0</v>
      </c>
      <c r="EY272" s="33">
        <v>0</v>
      </c>
    </row>
    <row r="273" spans="140:155" x14ac:dyDescent="0.45">
      <c r="EJ273" s="64">
        <f t="shared" si="168"/>
        <v>265</v>
      </c>
      <c r="EK273" s="57">
        <f t="shared" si="167"/>
        <v>265.5</v>
      </c>
      <c r="EL273" s="2"/>
      <c r="EM273" s="2"/>
      <c r="EO273" s="33">
        <v>265</v>
      </c>
      <c r="EP273" s="33">
        <v>26.22</v>
      </c>
      <c r="EQ273" s="33">
        <v>0.97</v>
      </c>
      <c r="ER273" s="33">
        <v>4.95</v>
      </c>
      <c r="ES273" s="33">
        <v>6.68</v>
      </c>
      <c r="ET273" s="33">
        <v>29.7</v>
      </c>
      <c r="EU273" s="33">
        <v>19.100000000000001</v>
      </c>
      <c r="EV273" s="33">
        <v>14.82</v>
      </c>
      <c r="EW273" s="33">
        <v>15.49</v>
      </c>
      <c r="EX273" s="33">
        <v>0</v>
      </c>
      <c r="EY273" s="33">
        <v>0</v>
      </c>
    </row>
    <row r="274" spans="140:155" x14ac:dyDescent="0.45">
      <c r="EJ274" s="64">
        <f t="shared" si="168"/>
        <v>266</v>
      </c>
      <c r="EK274" s="57">
        <f t="shared" si="167"/>
        <v>266.5</v>
      </c>
      <c r="EL274" s="2"/>
      <c r="EM274" s="2"/>
      <c r="EO274" s="33">
        <v>266</v>
      </c>
      <c r="EP274" s="33">
        <v>24</v>
      </c>
      <c r="EQ274" s="33">
        <v>1.51</v>
      </c>
      <c r="ER274" s="33">
        <v>6.67</v>
      </c>
      <c r="ES274" s="33">
        <v>13.33</v>
      </c>
      <c r="ET274" s="33">
        <v>22</v>
      </c>
      <c r="EU274" s="33">
        <v>29.31</v>
      </c>
      <c r="EV274" s="33">
        <v>13.78</v>
      </c>
      <c r="EW274" s="33">
        <v>17.23</v>
      </c>
      <c r="EX274" s="33">
        <v>0</v>
      </c>
      <c r="EY274" s="33">
        <v>0</v>
      </c>
    </row>
    <row r="275" spans="140:155" x14ac:dyDescent="0.45">
      <c r="EJ275" s="64">
        <f t="shared" si="168"/>
        <v>267</v>
      </c>
      <c r="EK275" s="57">
        <f t="shared" si="167"/>
        <v>267.5</v>
      </c>
      <c r="EL275" s="2"/>
      <c r="EM275" s="2"/>
      <c r="EO275" s="33">
        <v>267</v>
      </c>
      <c r="EP275" s="33">
        <v>27.17</v>
      </c>
      <c r="EQ275" s="33">
        <v>1.61</v>
      </c>
      <c r="ER275" s="33">
        <v>4.9800000000000004</v>
      </c>
      <c r="ES275" s="33">
        <v>11.12</v>
      </c>
      <c r="ET275" s="33">
        <v>15.04</v>
      </c>
      <c r="EU275" s="33">
        <v>23.9</v>
      </c>
      <c r="EV275" s="33">
        <v>14.18</v>
      </c>
      <c r="EW275" s="33">
        <v>11.86</v>
      </c>
      <c r="EX275" s="33">
        <v>0</v>
      </c>
      <c r="EY275" s="33">
        <v>0</v>
      </c>
    </row>
    <row r="276" spans="140:155" x14ac:dyDescent="0.45">
      <c r="EJ276" s="64">
        <f t="shared" si="168"/>
        <v>268</v>
      </c>
      <c r="EK276" s="57">
        <f t="shared" si="167"/>
        <v>268.5</v>
      </c>
      <c r="EL276" s="2"/>
      <c r="EM276" s="2"/>
      <c r="EO276" s="33">
        <v>268</v>
      </c>
      <c r="EP276" s="33">
        <v>21.14</v>
      </c>
      <c r="EQ276" s="33">
        <v>1.2</v>
      </c>
      <c r="ER276" s="33">
        <v>5.07</v>
      </c>
      <c r="ES276" s="33">
        <v>6.51</v>
      </c>
      <c r="ET276" s="33">
        <v>26.79</v>
      </c>
      <c r="EU276" s="33">
        <v>21.29</v>
      </c>
      <c r="EV276" s="33">
        <v>11.03</v>
      </c>
      <c r="EW276" s="33">
        <v>14.87</v>
      </c>
      <c r="EX276" s="33">
        <v>0</v>
      </c>
      <c r="EY276" s="33">
        <v>0</v>
      </c>
    </row>
    <row r="277" spans="140:155" x14ac:dyDescent="0.45">
      <c r="EJ277" s="64">
        <f t="shared" si="168"/>
        <v>269</v>
      </c>
      <c r="EK277" s="57">
        <f t="shared" si="167"/>
        <v>269.5</v>
      </c>
      <c r="EL277" s="2"/>
      <c r="EM277" s="2"/>
      <c r="EO277" s="33">
        <v>269</v>
      </c>
      <c r="EP277" s="33">
        <v>31.3</v>
      </c>
      <c r="EQ277" s="33">
        <v>0.98</v>
      </c>
      <c r="ER277" s="33">
        <v>9.51</v>
      </c>
      <c r="ES277" s="33">
        <v>8.86</v>
      </c>
      <c r="ET277" s="33">
        <v>21.5</v>
      </c>
      <c r="EU277" s="33">
        <v>8.49</v>
      </c>
      <c r="EV277" s="33">
        <v>10.46</v>
      </c>
      <c r="EW277" s="33">
        <v>14.79</v>
      </c>
      <c r="EX277" s="33">
        <v>0</v>
      </c>
      <c r="EY277" s="33">
        <v>0</v>
      </c>
    </row>
    <row r="278" spans="140:155" x14ac:dyDescent="0.45">
      <c r="EJ278" s="64">
        <f t="shared" si="168"/>
        <v>270</v>
      </c>
      <c r="EK278" s="57">
        <f t="shared" si="167"/>
        <v>270.5</v>
      </c>
      <c r="EL278" s="2"/>
      <c r="EM278" s="2"/>
      <c r="EO278" s="33">
        <v>270</v>
      </c>
      <c r="EP278" s="33">
        <v>18.190000000000001</v>
      </c>
      <c r="EQ278" s="33">
        <v>1.1299999999999999</v>
      </c>
      <c r="ER278" s="33">
        <v>4.6500000000000004</v>
      </c>
      <c r="ES278" s="33">
        <v>9.56</v>
      </c>
      <c r="ET278" s="33">
        <v>12.98</v>
      </c>
      <c r="EU278" s="33">
        <v>9.09</v>
      </c>
      <c r="EV278" s="33">
        <v>11.15</v>
      </c>
      <c r="EW278" s="33">
        <v>13.44</v>
      </c>
      <c r="EX278" s="33">
        <v>0</v>
      </c>
      <c r="EY278" s="33">
        <v>0</v>
      </c>
    </row>
    <row r="279" spans="140:155" x14ac:dyDescent="0.45">
      <c r="EJ279" s="64">
        <f t="shared" si="168"/>
        <v>271</v>
      </c>
      <c r="EK279" s="57">
        <f t="shared" si="167"/>
        <v>271.5</v>
      </c>
      <c r="EL279" s="2"/>
      <c r="EM279" s="2"/>
      <c r="EO279" s="33">
        <v>271</v>
      </c>
      <c r="EP279" s="33">
        <v>19.510000000000002</v>
      </c>
      <c r="EQ279" s="33">
        <v>1.9</v>
      </c>
      <c r="ER279" s="33">
        <v>5.7</v>
      </c>
      <c r="ES279" s="33">
        <v>6.98</v>
      </c>
      <c r="ET279" s="33">
        <v>25</v>
      </c>
      <c r="EU279" s="33">
        <v>7.15</v>
      </c>
      <c r="EV279" s="33">
        <v>10.09</v>
      </c>
      <c r="EW279" s="33">
        <v>21.43</v>
      </c>
      <c r="EX279" s="33">
        <v>0</v>
      </c>
      <c r="EY279" s="33">
        <v>0</v>
      </c>
    </row>
    <row r="280" spans="140:155" x14ac:dyDescent="0.45">
      <c r="EJ280" s="64">
        <f t="shared" si="168"/>
        <v>272</v>
      </c>
      <c r="EK280" s="57">
        <f t="shared" si="167"/>
        <v>272.5</v>
      </c>
      <c r="EL280" s="2"/>
      <c r="EM280" s="2"/>
      <c r="EO280" s="33">
        <v>272</v>
      </c>
      <c r="EP280" s="33">
        <v>17.940000000000001</v>
      </c>
      <c r="EQ280" s="33">
        <v>1.77</v>
      </c>
      <c r="ER280" s="33">
        <v>4.8899999999999997</v>
      </c>
      <c r="ES280" s="33">
        <v>8.43</v>
      </c>
      <c r="ET280" s="33">
        <v>20.8</v>
      </c>
      <c r="EU280" s="33">
        <v>7.71</v>
      </c>
      <c r="EV280" s="33">
        <v>11.44</v>
      </c>
      <c r="EW280" s="33">
        <v>23.07</v>
      </c>
      <c r="EX280" s="33">
        <v>0</v>
      </c>
      <c r="EY280" s="33">
        <v>0</v>
      </c>
    </row>
    <row r="281" spans="140:155" x14ac:dyDescent="0.45">
      <c r="EJ281" s="64">
        <f t="shared" si="168"/>
        <v>273</v>
      </c>
      <c r="EK281" s="57">
        <f t="shared" si="167"/>
        <v>273.5</v>
      </c>
      <c r="EL281" s="2"/>
      <c r="EM281" s="2"/>
      <c r="EO281" s="33">
        <v>273</v>
      </c>
      <c r="EP281" s="33">
        <v>16.600000000000001</v>
      </c>
      <c r="EQ281" s="33">
        <v>1.1100000000000001</v>
      </c>
      <c r="ER281" s="33">
        <v>5.55</v>
      </c>
      <c r="ES281" s="33">
        <v>5.96</v>
      </c>
      <c r="ET281" s="33">
        <v>20.59</v>
      </c>
      <c r="EU281" s="33">
        <v>6.57</v>
      </c>
      <c r="EV281" s="33">
        <v>10.79</v>
      </c>
      <c r="EW281" s="33">
        <v>18.73</v>
      </c>
      <c r="EX281" s="33">
        <v>0</v>
      </c>
      <c r="EY281" s="33">
        <v>0</v>
      </c>
    </row>
    <row r="282" spans="140:155" x14ac:dyDescent="0.45">
      <c r="EJ282" s="64">
        <f t="shared" si="168"/>
        <v>274</v>
      </c>
      <c r="EK282" s="57">
        <f t="shared" si="167"/>
        <v>274.5</v>
      </c>
      <c r="EL282" s="2"/>
      <c r="EM282" s="2"/>
      <c r="EO282" s="33">
        <v>274</v>
      </c>
      <c r="EP282" s="33">
        <v>12.02</v>
      </c>
      <c r="EQ282" s="33">
        <v>0.93</v>
      </c>
      <c r="ER282" s="33">
        <v>4.57</v>
      </c>
      <c r="ES282" s="33">
        <v>8.48</v>
      </c>
      <c r="ET282" s="33">
        <v>10.47</v>
      </c>
      <c r="EU282" s="33">
        <v>9.11</v>
      </c>
      <c r="EV282" s="33">
        <v>8.5299999999999994</v>
      </c>
      <c r="EW282" s="33">
        <v>21.44</v>
      </c>
      <c r="EX282" s="33">
        <v>0</v>
      </c>
      <c r="EY282" s="33">
        <v>0</v>
      </c>
    </row>
    <row r="283" spans="140:155" x14ac:dyDescent="0.45">
      <c r="EJ283" s="64">
        <f t="shared" si="168"/>
        <v>275</v>
      </c>
      <c r="EK283" s="57">
        <f t="shared" si="167"/>
        <v>275.5</v>
      </c>
      <c r="EL283" s="2"/>
      <c r="EM283" s="2"/>
      <c r="EO283" s="33">
        <v>275</v>
      </c>
      <c r="EP283" s="33">
        <v>7.17</v>
      </c>
      <c r="EQ283" s="33">
        <v>1.18</v>
      </c>
      <c r="ER283" s="33">
        <v>4.7699999999999996</v>
      </c>
      <c r="ES283" s="33">
        <v>8.65</v>
      </c>
      <c r="ET283" s="33">
        <v>19.88</v>
      </c>
      <c r="EU283" s="33">
        <v>3.57</v>
      </c>
      <c r="EV283" s="33">
        <v>9.4700000000000006</v>
      </c>
      <c r="EW283" s="33">
        <v>23.72</v>
      </c>
      <c r="EX283" s="33">
        <v>0</v>
      </c>
      <c r="EY283" s="33">
        <v>0</v>
      </c>
    </row>
    <row r="284" spans="140:155" x14ac:dyDescent="0.45">
      <c r="EJ284" s="64">
        <f t="shared" si="168"/>
        <v>276</v>
      </c>
      <c r="EK284" s="57">
        <f t="shared" si="167"/>
        <v>276.5</v>
      </c>
      <c r="EL284" s="2"/>
      <c r="EM284" s="2"/>
      <c r="EO284" s="33">
        <v>276</v>
      </c>
      <c r="EP284" s="33">
        <v>16.75</v>
      </c>
      <c r="EQ284" s="33">
        <v>1.0900000000000001</v>
      </c>
      <c r="ER284" s="33">
        <v>3.84</v>
      </c>
      <c r="ES284" s="33">
        <v>7.43</v>
      </c>
      <c r="ET284" s="33">
        <v>16.100000000000001</v>
      </c>
      <c r="EU284" s="33">
        <v>7.07</v>
      </c>
      <c r="EV284" s="33">
        <v>10.71</v>
      </c>
      <c r="EW284" s="33">
        <v>19.559999999999999</v>
      </c>
      <c r="EX284" s="33">
        <v>0</v>
      </c>
      <c r="EY284" s="33">
        <v>0</v>
      </c>
    </row>
    <row r="285" spans="140:155" x14ac:dyDescent="0.45">
      <c r="EJ285" s="64">
        <f t="shared" si="168"/>
        <v>277</v>
      </c>
      <c r="EK285" s="57">
        <f t="shared" si="167"/>
        <v>277.5</v>
      </c>
      <c r="EL285" s="2"/>
      <c r="EM285" s="2"/>
      <c r="EO285" s="33">
        <v>277</v>
      </c>
      <c r="EP285" s="33">
        <v>8.68</v>
      </c>
      <c r="EQ285" s="33">
        <v>0.46</v>
      </c>
      <c r="ER285" s="33">
        <v>3.24</v>
      </c>
      <c r="ES285" s="33">
        <v>7.02</v>
      </c>
      <c r="ET285" s="33">
        <v>10.050000000000001</v>
      </c>
      <c r="EU285" s="33">
        <v>4.66</v>
      </c>
      <c r="EV285" s="33">
        <v>7.81</v>
      </c>
      <c r="EW285" s="33">
        <v>13.35</v>
      </c>
      <c r="EX285" s="33">
        <v>0</v>
      </c>
      <c r="EY285" s="33">
        <v>0</v>
      </c>
    </row>
    <row r="286" spans="140:155" x14ac:dyDescent="0.45">
      <c r="EJ286" s="64">
        <f t="shared" si="168"/>
        <v>278</v>
      </c>
      <c r="EK286" s="57">
        <f t="shared" si="167"/>
        <v>278.5</v>
      </c>
      <c r="EL286" s="2"/>
      <c r="EM286" s="2"/>
      <c r="EO286" s="33">
        <v>278</v>
      </c>
      <c r="EP286" s="33">
        <v>8.65</v>
      </c>
      <c r="EQ286" s="33">
        <v>0.67</v>
      </c>
      <c r="ER286" s="33">
        <v>5.12</v>
      </c>
      <c r="ES286" s="33">
        <v>8.17</v>
      </c>
      <c r="ET286" s="33">
        <v>12.31</v>
      </c>
      <c r="EU286" s="33">
        <v>4.9000000000000004</v>
      </c>
      <c r="EV286" s="33">
        <v>12.17</v>
      </c>
      <c r="EW286" s="33">
        <v>25.31</v>
      </c>
      <c r="EX286" s="33">
        <v>0</v>
      </c>
      <c r="EY286" s="33">
        <v>0</v>
      </c>
    </row>
    <row r="287" spans="140:155" x14ac:dyDescent="0.45">
      <c r="EJ287" s="64">
        <f t="shared" si="168"/>
        <v>279</v>
      </c>
      <c r="EK287" s="57">
        <f t="shared" si="167"/>
        <v>279.5</v>
      </c>
      <c r="EL287" s="2"/>
      <c r="EM287" s="2"/>
      <c r="EO287" s="33">
        <v>279</v>
      </c>
      <c r="EP287" s="33">
        <v>11.77</v>
      </c>
      <c r="EQ287" s="33">
        <v>0.56999999999999995</v>
      </c>
      <c r="ER287" s="33">
        <v>4.41</v>
      </c>
      <c r="ES287" s="33">
        <v>6.03</v>
      </c>
      <c r="ET287" s="33">
        <v>11.87</v>
      </c>
      <c r="EU287" s="33">
        <v>4.05</v>
      </c>
      <c r="EV287" s="33">
        <v>5.9</v>
      </c>
      <c r="EW287" s="33">
        <v>22.2</v>
      </c>
      <c r="EX287" s="33">
        <v>0</v>
      </c>
      <c r="EY287" s="33">
        <v>0</v>
      </c>
    </row>
    <row r="288" spans="140:155" x14ac:dyDescent="0.45">
      <c r="EJ288" s="64">
        <f t="shared" si="168"/>
        <v>280</v>
      </c>
      <c r="EK288" s="57">
        <f t="shared" si="167"/>
        <v>280.5</v>
      </c>
      <c r="EL288" s="2"/>
      <c r="EM288" s="2"/>
      <c r="EO288" s="33">
        <v>280</v>
      </c>
      <c r="EP288" s="33">
        <v>7.71</v>
      </c>
      <c r="EQ288" s="33">
        <v>0.22</v>
      </c>
      <c r="ER288" s="33">
        <v>4.1900000000000004</v>
      </c>
      <c r="ES288" s="33">
        <v>7.09</v>
      </c>
      <c r="ET288" s="33">
        <v>20.6</v>
      </c>
      <c r="EU288" s="33">
        <v>2.66</v>
      </c>
      <c r="EV288" s="33">
        <v>6.05</v>
      </c>
      <c r="EW288" s="33">
        <v>24.75</v>
      </c>
      <c r="EX288" s="33">
        <v>0</v>
      </c>
      <c r="EY288" s="33">
        <v>0</v>
      </c>
    </row>
    <row r="289" spans="140:155" x14ac:dyDescent="0.45">
      <c r="EJ289" s="64">
        <f t="shared" si="168"/>
        <v>281</v>
      </c>
      <c r="EK289" s="57">
        <f t="shared" si="167"/>
        <v>281.5</v>
      </c>
      <c r="EL289" s="2"/>
      <c r="EM289" s="2"/>
      <c r="EO289" s="33">
        <v>281</v>
      </c>
      <c r="EP289" s="33">
        <v>6.63</v>
      </c>
      <c r="EQ289" s="33">
        <v>0.28000000000000003</v>
      </c>
      <c r="ER289" s="33">
        <v>6.1</v>
      </c>
      <c r="ES289" s="33">
        <v>8.69</v>
      </c>
      <c r="ET289" s="33">
        <v>13.8</v>
      </c>
      <c r="EU289" s="33">
        <v>1.61</v>
      </c>
      <c r="EV289" s="33">
        <v>5.17</v>
      </c>
      <c r="EW289" s="33">
        <v>24.81</v>
      </c>
      <c r="EX289" s="33">
        <v>0</v>
      </c>
      <c r="EY289" s="33">
        <v>0</v>
      </c>
    </row>
    <row r="290" spans="140:155" x14ac:dyDescent="0.45">
      <c r="EJ290" s="64">
        <f t="shared" si="168"/>
        <v>282</v>
      </c>
      <c r="EK290" s="57">
        <f t="shared" si="167"/>
        <v>282.5</v>
      </c>
      <c r="EL290" s="2"/>
      <c r="EM290" s="2"/>
      <c r="EO290" s="33">
        <v>282</v>
      </c>
      <c r="EP290" s="33">
        <v>8.25</v>
      </c>
      <c r="EQ290" s="33">
        <v>0.13</v>
      </c>
      <c r="ER290" s="33">
        <v>3.86</v>
      </c>
      <c r="ES290" s="33">
        <v>6.33</v>
      </c>
      <c r="ET290" s="33">
        <v>8.08</v>
      </c>
      <c r="EU290" s="33">
        <v>1.04</v>
      </c>
      <c r="EV290" s="33">
        <v>6.1</v>
      </c>
      <c r="EW290" s="33">
        <v>19.190000000000001</v>
      </c>
      <c r="EX290" s="33">
        <v>0</v>
      </c>
      <c r="EY290" s="33">
        <v>0</v>
      </c>
    </row>
    <row r="291" spans="140:155" x14ac:dyDescent="0.45">
      <c r="EJ291" s="64">
        <f t="shared" si="168"/>
        <v>283</v>
      </c>
      <c r="EK291" s="57">
        <f t="shared" si="167"/>
        <v>283.5</v>
      </c>
      <c r="EL291" s="2"/>
      <c r="EM291" s="2"/>
      <c r="EO291" s="33">
        <v>283</v>
      </c>
      <c r="EP291" s="33">
        <v>6.33</v>
      </c>
      <c r="EQ291" s="33">
        <v>0.11</v>
      </c>
      <c r="ER291" s="33">
        <v>5.08</v>
      </c>
      <c r="ES291" s="33">
        <v>5.96</v>
      </c>
      <c r="ET291" s="33">
        <v>12.83</v>
      </c>
      <c r="EU291" s="33">
        <v>2.4300000000000002</v>
      </c>
      <c r="EV291" s="33">
        <v>3.62</v>
      </c>
      <c r="EW291" s="33">
        <v>29.02</v>
      </c>
      <c r="EX291" s="33">
        <v>0</v>
      </c>
      <c r="EY291" s="33">
        <v>0</v>
      </c>
    </row>
    <row r="292" spans="140:155" x14ac:dyDescent="0.45">
      <c r="EJ292" s="64">
        <f t="shared" si="168"/>
        <v>284</v>
      </c>
      <c r="EK292" s="57">
        <f t="shared" si="167"/>
        <v>284.5</v>
      </c>
      <c r="EL292" s="2"/>
      <c r="EM292" s="2"/>
      <c r="EO292" s="33">
        <v>284</v>
      </c>
      <c r="EP292" s="33">
        <v>7.82</v>
      </c>
      <c r="EQ292" s="33">
        <v>0.02</v>
      </c>
      <c r="ER292" s="33">
        <v>4.63</v>
      </c>
      <c r="ES292" s="33">
        <v>6.29</v>
      </c>
      <c r="ET292" s="33">
        <v>23.13</v>
      </c>
      <c r="EU292" s="33">
        <v>2.08</v>
      </c>
      <c r="EV292" s="33">
        <v>6.12</v>
      </c>
      <c r="EW292" s="33">
        <v>19.36</v>
      </c>
      <c r="EX292" s="33">
        <v>0</v>
      </c>
      <c r="EY292" s="33">
        <v>0</v>
      </c>
    </row>
    <row r="293" spans="140:155" x14ac:dyDescent="0.45">
      <c r="EJ293" s="64">
        <f t="shared" si="168"/>
        <v>285</v>
      </c>
      <c r="EK293" s="57">
        <f t="shared" si="167"/>
        <v>285.5</v>
      </c>
      <c r="EL293" s="2"/>
      <c r="EM293" s="2"/>
      <c r="EO293" s="33">
        <v>285</v>
      </c>
      <c r="EP293" s="33">
        <v>4.08</v>
      </c>
      <c r="EQ293" s="33">
        <v>0</v>
      </c>
      <c r="ER293" s="33">
        <v>4.58</v>
      </c>
      <c r="ES293" s="33">
        <v>8.76</v>
      </c>
      <c r="ET293" s="33">
        <v>16.809999999999999</v>
      </c>
      <c r="EU293" s="33">
        <v>2.39</v>
      </c>
      <c r="EV293" s="33">
        <v>6.85</v>
      </c>
      <c r="EW293" s="33">
        <v>34.01</v>
      </c>
      <c r="EX293" s="33">
        <v>0</v>
      </c>
      <c r="EY293" s="33">
        <v>0</v>
      </c>
    </row>
    <row r="294" spans="140:155" x14ac:dyDescent="0.45">
      <c r="EJ294" s="64">
        <f t="shared" si="168"/>
        <v>286</v>
      </c>
      <c r="EK294" s="57">
        <f t="shared" si="167"/>
        <v>286.5</v>
      </c>
      <c r="EL294" s="2"/>
      <c r="EM294" s="2"/>
      <c r="EO294" s="33">
        <v>286</v>
      </c>
      <c r="EP294" s="33">
        <v>10.33</v>
      </c>
      <c r="EQ294" s="33">
        <v>0</v>
      </c>
      <c r="ER294" s="33">
        <v>6.02</v>
      </c>
      <c r="ES294" s="33">
        <v>13.53</v>
      </c>
      <c r="ET294" s="33">
        <v>36.86</v>
      </c>
      <c r="EU294" s="33">
        <v>1.22</v>
      </c>
      <c r="EV294" s="33">
        <v>4.3499999999999996</v>
      </c>
      <c r="EW294" s="33">
        <v>31.25</v>
      </c>
      <c r="EX294" s="33">
        <v>0</v>
      </c>
      <c r="EY294" s="33">
        <v>0</v>
      </c>
    </row>
    <row r="295" spans="140:155" x14ac:dyDescent="0.45">
      <c r="EJ295" s="64">
        <f t="shared" si="168"/>
        <v>287</v>
      </c>
      <c r="EK295" s="57">
        <f t="shared" si="167"/>
        <v>287.5</v>
      </c>
      <c r="EL295" s="2"/>
      <c r="EM295" s="2"/>
      <c r="EO295" s="33">
        <v>287</v>
      </c>
      <c r="EP295" s="33">
        <v>6.34</v>
      </c>
      <c r="EQ295" s="33">
        <v>0</v>
      </c>
      <c r="ER295" s="33">
        <v>4.3899999999999997</v>
      </c>
      <c r="ES295" s="33">
        <v>13.83</v>
      </c>
      <c r="ET295" s="33">
        <v>25.43</v>
      </c>
      <c r="EU295" s="33">
        <v>1.51</v>
      </c>
      <c r="EV295" s="33">
        <v>5.76</v>
      </c>
      <c r="EW295" s="33">
        <v>27.58</v>
      </c>
      <c r="EX295" s="33">
        <v>0</v>
      </c>
      <c r="EY295" s="33">
        <v>0</v>
      </c>
    </row>
    <row r="296" spans="140:155" x14ac:dyDescent="0.45">
      <c r="EJ296" s="64">
        <f t="shared" si="168"/>
        <v>288</v>
      </c>
      <c r="EK296" s="57">
        <f t="shared" si="167"/>
        <v>288.5</v>
      </c>
      <c r="EL296" s="2"/>
      <c r="EM296" s="2"/>
      <c r="EO296" s="33">
        <v>288</v>
      </c>
      <c r="EP296" s="33">
        <v>7.95</v>
      </c>
      <c r="EQ296" s="33">
        <v>0</v>
      </c>
      <c r="ER296" s="33">
        <v>4.4800000000000004</v>
      </c>
      <c r="ES296" s="33">
        <v>11.76</v>
      </c>
      <c r="ET296" s="33">
        <v>15.04</v>
      </c>
      <c r="EU296" s="33">
        <v>2.67</v>
      </c>
      <c r="EV296" s="33">
        <v>5.04</v>
      </c>
      <c r="EW296" s="33">
        <v>21.97</v>
      </c>
      <c r="EX296" s="33">
        <v>0</v>
      </c>
      <c r="EY296" s="33">
        <v>0</v>
      </c>
    </row>
    <row r="297" spans="140:155" x14ac:dyDescent="0.45">
      <c r="EJ297" s="64">
        <f t="shared" ref="EJ297:EJ328" si="169">$EO297</f>
        <v>289</v>
      </c>
      <c r="EK297" s="57">
        <f t="shared" si="167"/>
        <v>289.5</v>
      </c>
      <c r="EL297" s="2"/>
      <c r="EM297" s="2"/>
      <c r="EO297" s="33">
        <v>289</v>
      </c>
      <c r="EP297" s="33">
        <v>7.08</v>
      </c>
      <c r="EQ297" s="33">
        <v>0</v>
      </c>
      <c r="ER297" s="33">
        <v>3.93</v>
      </c>
      <c r="ES297" s="33">
        <v>10.93</v>
      </c>
      <c r="ET297" s="33">
        <v>25.91</v>
      </c>
      <c r="EU297" s="33">
        <v>1.81</v>
      </c>
      <c r="EV297" s="33">
        <v>7.63</v>
      </c>
      <c r="EW297" s="33">
        <v>20.149999999999999</v>
      </c>
      <c r="EX297" s="33">
        <v>0</v>
      </c>
      <c r="EY297" s="33">
        <v>0</v>
      </c>
    </row>
    <row r="298" spans="140:155" x14ac:dyDescent="0.45">
      <c r="EJ298" s="64">
        <f t="shared" si="169"/>
        <v>290</v>
      </c>
      <c r="EK298" s="57">
        <f t="shared" si="167"/>
        <v>290.5</v>
      </c>
      <c r="EL298" s="2"/>
      <c r="EM298" s="2"/>
      <c r="EO298" s="33">
        <v>290</v>
      </c>
      <c r="EP298" s="33">
        <v>4.08</v>
      </c>
      <c r="EQ298" s="33">
        <v>0</v>
      </c>
      <c r="ER298" s="33">
        <v>2.46</v>
      </c>
      <c r="ES298" s="33">
        <v>11.67</v>
      </c>
      <c r="ET298" s="33">
        <v>25</v>
      </c>
      <c r="EU298" s="33">
        <v>2.0099999999999998</v>
      </c>
      <c r="EV298" s="33">
        <v>4.12</v>
      </c>
      <c r="EW298" s="33">
        <v>19.489999999999998</v>
      </c>
      <c r="EX298" s="33">
        <v>0</v>
      </c>
      <c r="EY298" s="33">
        <v>0</v>
      </c>
    </row>
    <row r="299" spans="140:155" x14ac:dyDescent="0.45">
      <c r="EJ299" s="64">
        <f t="shared" si="169"/>
        <v>291</v>
      </c>
      <c r="EK299" s="57">
        <f t="shared" si="167"/>
        <v>291.5</v>
      </c>
      <c r="EL299" s="2"/>
      <c r="EM299" s="2"/>
      <c r="EO299" s="33">
        <v>291</v>
      </c>
      <c r="EP299" s="33">
        <v>10.61</v>
      </c>
      <c r="EQ299" s="33">
        <v>0</v>
      </c>
      <c r="ER299" s="33">
        <v>4.2</v>
      </c>
      <c r="ES299" s="33">
        <v>9.74</v>
      </c>
      <c r="ET299" s="33">
        <v>22.66</v>
      </c>
      <c r="EU299" s="33">
        <v>3.1</v>
      </c>
      <c r="EV299" s="33">
        <v>5.55</v>
      </c>
      <c r="EW299" s="33">
        <v>16.2</v>
      </c>
      <c r="EX299" s="33">
        <v>0</v>
      </c>
      <c r="EY299" s="33">
        <v>0</v>
      </c>
    </row>
    <row r="300" spans="140:155" x14ac:dyDescent="0.45">
      <c r="EJ300" s="64">
        <f t="shared" si="169"/>
        <v>292</v>
      </c>
      <c r="EK300" s="57">
        <f t="shared" si="167"/>
        <v>292.5</v>
      </c>
      <c r="EL300" s="2"/>
      <c r="EM300" s="2"/>
      <c r="EO300" s="33">
        <v>292</v>
      </c>
      <c r="EP300" s="33">
        <v>7.91</v>
      </c>
      <c r="EQ300" s="33">
        <v>0</v>
      </c>
      <c r="ER300" s="33">
        <v>2.84</v>
      </c>
      <c r="ES300" s="33">
        <v>9.86</v>
      </c>
      <c r="ET300" s="33">
        <v>14.37</v>
      </c>
      <c r="EU300" s="33">
        <v>1.82</v>
      </c>
      <c r="EV300" s="33">
        <v>5.71</v>
      </c>
      <c r="EW300" s="33">
        <v>24.42</v>
      </c>
      <c r="EX300" s="33">
        <v>0</v>
      </c>
      <c r="EY300" s="33">
        <v>0</v>
      </c>
    </row>
    <row r="301" spans="140:155" x14ac:dyDescent="0.45">
      <c r="EJ301" s="64">
        <f t="shared" si="169"/>
        <v>293</v>
      </c>
      <c r="EK301" s="57">
        <f t="shared" si="167"/>
        <v>293.5</v>
      </c>
      <c r="EL301" s="2"/>
      <c r="EM301" s="2"/>
      <c r="EO301" s="33">
        <v>293</v>
      </c>
      <c r="EP301" s="33">
        <v>4.5999999999999996</v>
      </c>
      <c r="EQ301" s="33">
        <v>0</v>
      </c>
      <c r="ER301" s="33">
        <v>2.87</v>
      </c>
      <c r="ES301" s="33">
        <v>10.96</v>
      </c>
      <c r="ET301" s="33">
        <v>15.58</v>
      </c>
      <c r="EU301" s="33">
        <v>5.79</v>
      </c>
      <c r="EV301" s="33">
        <v>3.73</v>
      </c>
      <c r="EW301" s="33">
        <v>21.92</v>
      </c>
      <c r="EX301" s="33">
        <v>0</v>
      </c>
      <c r="EY301" s="33">
        <v>0</v>
      </c>
    </row>
    <row r="302" spans="140:155" x14ac:dyDescent="0.45">
      <c r="EJ302" s="64">
        <f t="shared" si="169"/>
        <v>294</v>
      </c>
      <c r="EK302" s="57">
        <f t="shared" si="167"/>
        <v>294.5</v>
      </c>
      <c r="EL302" s="2"/>
      <c r="EM302" s="2"/>
      <c r="EO302" s="33">
        <v>294</v>
      </c>
      <c r="EP302" s="33">
        <v>5.93</v>
      </c>
      <c r="EQ302" s="33">
        <v>0</v>
      </c>
      <c r="ER302" s="33">
        <v>4.07</v>
      </c>
      <c r="ES302" s="33">
        <v>14.23</v>
      </c>
      <c r="ET302" s="33">
        <v>10.73</v>
      </c>
      <c r="EU302" s="33">
        <v>3.98</v>
      </c>
      <c r="EV302" s="33">
        <v>4.8099999999999996</v>
      </c>
      <c r="EW302" s="33">
        <v>30.63</v>
      </c>
      <c r="EX302" s="33">
        <v>0</v>
      </c>
      <c r="EY302" s="33">
        <v>0</v>
      </c>
    </row>
    <row r="303" spans="140:155" x14ac:dyDescent="0.45">
      <c r="EJ303" s="64">
        <f t="shared" si="169"/>
        <v>295</v>
      </c>
      <c r="EK303" s="57">
        <f t="shared" si="167"/>
        <v>295.5</v>
      </c>
      <c r="EL303" s="2"/>
      <c r="EM303" s="2"/>
      <c r="EO303" s="33">
        <v>295</v>
      </c>
      <c r="EP303" s="33">
        <v>5.01</v>
      </c>
      <c r="EQ303" s="33">
        <v>0</v>
      </c>
      <c r="ER303" s="33">
        <v>2.2799999999999998</v>
      </c>
      <c r="ES303" s="33">
        <v>8.4700000000000006</v>
      </c>
      <c r="ET303" s="33">
        <v>5.09</v>
      </c>
      <c r="EU303" s="33">
        <v>7.04</v>
      </c>
      <c r="EV303" s="33">
        <v>6.67</v>
      </c>
      <c r="EW303" s="33">
        <v>30.24</v>
      </c>
      <c r="EX303" s="33">
        <v>0</v>
      </c>
      <c r="EY303" s="33">
        <v>0</v>
      </c>
    </row>
    <row r="304" spans="140:155" x14ac:dyDescent="0.45">
      <c r="EJ304" s="64">
        <f t="shared" si="169"/>
        <v>296</v>
      </c>
      <c r="EK304" s="57">
        <f t="shared" si="167"/>
        <v>296.5</v>
      </c>
      <c r="EL304" s="2"/>
      <c r="EM304" s="2"/>
      <c r="EO304" s="33">
        <v>296</v>
      </c>
      <c r="EP304" s="33">
        <v>4.72</v>
      </c>
      <c r="EQ304" s="33">
        <v>0</v>
      </c>
      <c r="ER304" s="33">
        <v>3.97</v>
      </c>
      <c r="ES304" s="33">
        <v>5.45</v>
      </c>
      <c r="ET304" s="33">
        <v>8.1300000000000008</v>
      </c>
      <c r="EU304" s="33">
        <v>7.31</v>
      </c>
      <c r="EV304" s="33">
        <v>5.0199999999999996</v>
      </c>
      <c r="EW304" s="33">
        <v>12.04</v>
      </c>
      <c r="EX304" s="33">
        <v>0</v>
      </c>
      <c r="EY304" s="33">
        <v>0</v>
      </c>
    </row>
    <row r="305" spans="140:155" x14ac:dyDescent="0.45">
      <c r="EJ305" s="64">
        <f t="shared" si="169"/>
        <v>297</v>
      </c>
      <c r="EK305" s="57">
        <f t="shared" si="167"/>
        <v>297.5</v>
      </c>
      <c r="EL305" s="2"/>
      <c r="EM305" s="2"/>
      <c r="EO305" s="33">
        <v>297</v>
      </c>
      <c r="EP305" s="33">
        <v>5.01</v>
      </c>
      <c r="EQ305" s="33">
        <v>0</v>
      </c>
      <c r="ER305" s="33">
        <v>2.72</v>
      </c>
      <c r="ES305" s="33">
        <v>10.01</v>
      </c>
      <c r="ET305" s="33">
        <v>6.79</v>
      </c>
      <c r="EU305" s="33">
        <v>6.43</v>
      </c>
      <c r="EV305" s="33">
        <v>5.19</v>
      </c>
      <c r="EW305" s="33">
        <v>26.52</v>
      </c>
      <c r="EX305" s="33">
        <v>0</v>
      </c>
      <c r="EY305" s="33">
        <v>0</v>
      </c>
    </row>
    <row r="306" spans="140:155" x14ac:dyDescent="0.45">
      <c r="EJ306" s="64">
        <f t="shared" si="169"/>
        <v>298</v>
      </c>
      <c r="EK306" s="57">
        <f t="shared" si="167"/>
        <v>298.5</v>
      </c>
      <c r="EL306" s="2"/>
      <c r="EM306" s="2"/>
      <c r="EO306" s="33">
        <v>298</v>
      </c>
      <c r="EP306" s="33">
        <v>6.93</v>
      </c>
      <c r="EQ306" s="33">
        <v>0</v>
      </c>
      <c r="ER306" s="33">
        <v>1.95</v>
      </c>
      <c r="ES306" s="33">
        <v>7.66</v>
      </c>
      <c r="ET306" s="33">
        <v>5.28</v>
      </c>
      <c r="EU306" s="33">
        <v>4.5199999999999996</v>
      </c>
      <c r="EV306" s="33">
        <v>6.33</v>
      </c>
      <c r="EW306" s="33">
        <v>15.52</v>
      </c>
      <c r="EX306" s="33">
        <v>0</v>
      </c>
      <c r="EY306" s="33">
        <v>0</v>
      </c>
    </row>
    <row r="307" spans="140:155" x14ac:dyDescent="0.45">
      <c r="EJ307" s="64">
        <f t="shared" si="169"/>
        <v>299</v>
      </c>
      <c r="EK307" s="57">
        <f t="shared" ref="EK307:EK370" si="170">AVERAGE(EJ307:EJ308)</f>
        <v>299.5</v>
      </c>
      <c r="EL307" s="2"/>
      <c r="EM307" s="2"/>
      <c r="EO307" s="33">
        <v>299</v>
      </c>
      <c r="EP307" s="33">
        <v>5.46</v>
      </c>
      <c r="EQ307" s="33">
        <v>0</v>
      </c>
      <c r="ER307" s="33">
        <v>2.52</v>
      </c>
      <c r="ES307" s="33">
        <v>6.1</v>
      </c>
      <c r="ET307" s="33">
        <v>8.6300000000000008</v>
      </c>
      <c r="EU307" s="33">
        <v>6.78</v>
      </c>
      <c r="EV307" s="33">
        <v>4.51</v>
      </c>
      <c r="EW307" s="33">
        <v>15.66</v>
      </c>
      <c r="EX307" s="33">
        <v>0</v>
      </c>
      <c r="EY307" s="33">
        <v>0</v>
      </c>
    </row>
    <row r="308" spans="140:155" x14ac:dyDescent="0.45">
      <c r="EJ308" s="64">
        <f t="shared" si="169"/>
        <v>300</v>
      </c>
      <c r="EK308" s="57">
        <f t="shared" si="170"/>
        <v>300.5</v>
      </c>
      <c r="EL308" s="2"/>
      <c r="EM308" s="2"/>
      <c r="EO308" s="33">
        <v>300</v>
      </c>
      <c r="EP308" s="33">
        <v>2.1</v>
      </c>
      <c r="EQ308" s="33">
        <v>0</v>
      </c>
      <c r="ER308" s="33">
        <v>3.76</v>
      </c>
      <c r="ES308" s="33">
        <v>8.25</v>
      </c>
      <c r="ET308" s="33">
        <v>7.58</v>
      </c>
      <c r="EU308" s="33">
        <v>6.27</v>
      </c>
      <c r="EV308" s="33">
        <v>6</v>
      </c>
      <c r="EW308" s="33">
        <v>22.49</v>
      </c>
      <c r="EX308" s="33">
        <v>0</v>
      </c>
      <c r="EY308" s="33">
        <v>0</v>
      </c>
    </row>
    <row r="309" spans="140:155" x14ac:dyDescent="0.45">
      <c r="EJ309" s="64">
        <f t="shared" si="169"/>
        <v>301</v>
      </c>
      <c r="EK309" s="57">
        <f t="shared" si="170"/>
        <v>301.5</v>
      </c>
      <c r="EL309" s="2"/>
      <c r="EM309" s="2"/>
      <c r="EO309" s="33">
        <v>301</v>
      </c>
      <c r="EP309" s="33">
        <v>3.36</v>
      </c>
      <c r="EQ309" s="33">
        <v>0</v>
      </c>
      <c r="ER309" s="33">
        <v>1.9</v>
      </c>
      <c r="ES309" s="33">
        <v>12.16</v>
      </c>
      <c r="ET309" s="33">
        <v>5.05</v>
      </c>
      <c r="EU309" s="33">
        <v>3.79</v>
      </c>
      <c r="EV309" s="33">
        <v>6.42</v>
      </c>
      <c r="EW309" s="33">
        <v>18.02</v>
      </c>
      <c r="EX309" s="33">
        <v>0</v>
      </c>
      <c r="EY309" s="33">
        <v>0</v>
      </c>
    </row>
    <row r="310" spans="140:155" x14ac:dyDescent="0.45">
      <c r="EJ310" s="64">
        <f t="shared" si="169"/>
        <v>302</v>
      </c>
      <c r="EK310" s="57">
        <f t="shared" si="170"/>
        <v>302.5</v>
      </c>
      <c r="EL310" s="2"/>
      <c r="EM310" s="2"/>
      <c r="EO310" s="33">
        <v>302</v>
      </c>
      <c r="EP310" s="33">
        <v>1.88</v>
      </c>
      <c r="EQ310" s="33">
        <v>0</v>
      </c>
      <c r="ER310" s="33">
        <v>1.61</v>
      </c>
      <c r="ES310" s="33">
        <v>12.02</v>
      </c>
      <c r="ET310" s="33">
        <v>6.9</v>
      </c>
      <c r="EU310" s="33">
        <v>2.0299999999999998</v>
      </c>
      <c r="EV310" s="33">
        <v>5.32</v>
      </c>
      <c r="EW310" s="33">
        <v>15.6</v>
      </c>
      <c r="EX310" s="33">
        <v>0</v>
      </c>
      <c r="EY310" s="33">
        <v>0</v>
      </c>
    </row>
    <row r="311" spans="140:155" x14ac:dyDescent="0.45">
      <c r="EJ311" s="64">
        <f t="shared" si="169"/>
        <v>303</v>
      </c>
      <c r="EK311" s="57">
        <f t="shared" si="170"/>
        <v>303.5</v>
      </c>
      <c r="EL311" s="2"/>
      <c r="EM311" s="2"/>
      <c r="EO311" s="33">
        <v>303</v>
      </c>
      <c r="EP311" s="33">
        <v>1.48</v>
      </c>
      <c r="EQ311" s="33">
        <v>0</v>
      </c>
      <c r="ER311" s="33">
        <v>2.99</v>
      </c>
      <c r="ES311" s="33">
        <v>8.5</v>
      </c>
      <c r="ET311" s="33">
        <v>5.4</v>
      </c>
      <c r="EU311" s="33">
        <v>1.95</v>
      </c>
      <c r="EV311" s="33">
        <v>6.19</v>
      </c>
      <c r="EW311" s="33">
        <v>16.559999999999999</v>
      </c>
      <c r="EX311" s="33">
        <v>0</v>
      </c>
      <c r="EY311" s="33">
        <v>0</v>
      </c>
    </row>
    <row r="312" spans="140:155" x14ac:dyDescent="0.45">
      <c r="EJ312" s="64">
        <f t="shared" si="169"/>
        <v>304</v>
      </c>
      <c r="EK312" s="57">
        <f t="shared" si="170"/>
        <v>304.5</v>
      </c>
      <c r="EL312" s="2"/>
      <c r="EM312" s="2"/>
      <c r="EO312" s="33">
        <v>304</v>
      </c>
      <c r="EP312" s="33">
        <v>1.74</v>
      </c>
      <c r="EQ312" s="33">
        <v>0</v>
      </c>
      <c r="ER312" s="33">
        <v>2.14</v>
      </c>
      <c r="ES312" s="33">
        <v>10.61</v>
      </c>
      <c r="ET312" s="33">
        <v>4.76</v>
      </c>
      <c r="EU312" s="33">
        <v>1.33</v>
      </c>
      <c r="EV312" s="33">
        <v>4.53</v>
      </c>
      <c r="EW312" s="33">
        <v>16.73</v>
      </c>
      <c r="EX312" s="33">
        <v>0</v>
      </c>
      <c r="EY312" s="33">
        <v>0</v>
      </c>
    </row>
    <row r="313" spans="140:155" x14ac:dyDescent="0.45">
      <c r="EJ313" s="64">
        <f t="shared" si="169"/>
        <v>305</v>
      </c>
      <c r="EK313" s="57">
        <f t="shared" si="170"/>
        <v>305.5</v>
      </c>
      <c r="EL313" s="2"/>
      <c r="EM313" s="2"/>
      <c r="EO313" s="33">
        <v>305</v>
      </c>
      <c r="EP313" s="33">
        <v>2.97</v>
      </c>
      <c r="EQ313" s="33">
        <v>0</v>
      </c>
      <c r="ER313" s="33">
        <v>1.24</v>
      </c>
      <c r="ES313" s="33">
        <v>6.19</v>
      </c>
      <c r="ET313" s="33">
        <v>3.28</v>
      </c>
      <c r="EU313" s="33">
        <v>1.29</v>
      </c>
      <c r="EV313" s="33">
        <v>4.9000000000000004</v>
      </c>
      <c r="EW313" s="33">
        <v>14.38</v>
      </c>
      <c r="EX313" s="33">
        <v>0</v>
      </c>
      <c r="EY313" s="33">
        <v>0</v>
      </c>
    </row>
    <row r="314" spans="140:155" x14ac:dyDescent="0.45">
      <c r="EJ314" s="64">
        <f t="shared" si="169"/>
        <v>306</v>
      </c>
      <c r="EK314" s="57">
        <f t="shared" si="170"/>
        <v>306.5</v>
      </c>
      <c r="EL314" s="2"/>
      <c r="EM314" s="2"/>
      <c r="EO314" s="33">
        <v>306</v>
      </c>
      <c r="EP314" s="33">
        <v>1.52</v>
      </c>
      <c r="EQ314" s="33">
        <v>0</v>
      </c>
      <c r="ER314" s="33">
        <v>1.76</v>
      </c>
      <c r="ES314" s="33">
        <v>9.26</v>
      </c>
      <c r="ET314" s="33">
        <v>5.64</v>
      </c>
      <c r="EU314" s="33">
        <v>1.07</v>
      </c>
      <c r="EV314" s="33">
        <v>3.35</v>
      </c>
      <c r="EW314" s="33">
        <v>12.44</v>
      </c>
      <c r="EX314" s="33">
        <v>0</v>
      </c>
      <c r="EY314" s="33">
        <v>0</v>
      </c>
    </row>
    <row r="315" spans="140:155" x14ac:dyDescent="0.45">
      <c r="EJ315" s="64">
        <f t="shared" si="169"/>
        <v>307</v>
      </c>
      <c r="EK315" s="57">
        <f t="shared" si="170"/>
        <v>307.5</v>
      </c>
      <c r="EL315" s="2"/>
      <c r="EM315" s="2"/>
      <c r="EO315" s="33">
        <v>307</v>
      </c>
      <c r="EP315" s="33">
        <v>1.89</v>
      </c>
      <c r="EQ315" s="33">
        <v>0</v>
      </c>
      <c r="ER315" s="33">
        <v>1.06</v>
      </c>
      <c r="ES315" s="33">
        <v>9.43</v>
      </c>
      <c r="ET315" s="33">
        <v>2.59</v>
      </c>
      <c r="EU315" s="33">
        <v>1.77</v>
      </c>
      <c r="EV315" s="33">
        <v>3.52</v>
      </c>
      <c r="EW315" s="33">
        <v>29.02</v>
      </c>
      <c r="EX315" s="33">
        <v>0</v>
      </c>
      <c r="EY315" s="33">
        <v>0</v>
      </c>
    </row>
    <row r="316" spans="140:155" x14ac:dyDescent="0.45">
      <c r="EJ316" s="64">
        <f t="shared" si="169"/>
        <v>308</v>
      </c>
      <c r="EK316" s="57">
        <f t="shared" si="170"/>
        <v>308.5</v>
      </c>
      <c r="EL316" s="2"/>
      <c r="EM316" s="2"/>
      <c r="EO316" s="33">
        <v>308</v>
      </c>
      <c r="EP316" s="33">
        <v>1.64</v>
      </c>
      <c r="EQ316" s="33">
        <v>0</v>
      </c>
      <c r="ER316" s="33">
        <v>1.7</v>
      </c>
      <c r="ES316" s="33">
        <v>7.48</v>
      </c>
      <c r="ET316" s="33">
        <v>2.0699999999999998</v>
      </c>
      <c r="EU316" s="33">
        <v>0.77</v>
      </c>
      <c r="EV316" s="33">
        <v>4.0999999999999996</v>
      </c>
      <c r="EW316" s="33">
        <v>13</v>
      </c>
      <c r="EX316" s="33">
        <v>0</v>
      </c>
      <c r="EY316" s="33">
        <v>0</v>
      </c>
    </row>
    <row r="317" spans="140:155" x14ac:dyDescent="0.45">
      <c r="EJ317" s="64">
        <f t="shared" si="169"/>
        <v>309</v>
      </c>
      <c r="EK317" s="57">
        <f t="shared" si="170"/>
        <v>309.5</v>
      </c>
      <c r="EL317" s="2"/>
      <c r="EM317" s="2"/>
      <c r="EO317" s="33">
        <v>309</v>
      </c>
      <c r="EP317" s="33">
        <v>2.71</v>
      </c>
      <c r="EQ317" s="33">
        <v>0</v>
      </c>
      <c r="ER317" s="33">
        <v>1.45</v>
      </c>
      <c r="ES317" s="33">
        <v>8.81</v>
      </c>
      <c r="ET317" s="33">
        <v>1.4</v>
      </c>
      <c r="EU317" s="33">
        <v>1.1399999999999999</v>
      </c>
      <c r="EV317" s="33">
        <v>3.31</v>
      </c>
      <c r="EW317" s="33">
        <v>18.96</v>
      </c>
      <c r="EX317" s="33">
        <v>0</v>
      </c>
      <c r="EY317" s="33">
        <v>0</v>
      </c>
    </row>
    <row r="318" spans="140:155" x14ac:dyDescent="0.45">
      <c r="EJ318" s="64">
        <f t="shared" si="169"/>
        <v>310</v>
      </c>
      <c r="EK318" s="57">
        <f t="shared" si="170"/>
        <v>310.5</v>
      </c>
      <c r="EL318" s="2"/>
      <c r="EM318" s="2"/>
      <c r="EO318" s="33">
        <v>310</v>
      </c>
      <c r="EP318" s="33">
        <v>1.62</v>
      </c>
      <c r="EQ318" s="33">
        <v>0</v>
      </c>
      <c r="ER318" s="33">
        <v>1.59</v>
      </c>
      <c r="ES318" s="33">
        <v>6.38</v>
      </c>
      <c r="ET318" s="33">
        <v>2.82</v>
      </c>
      <c r="EU318" s="33">
        <v>1.17</v>
      </c>
      <c r="EV318" s="33">
        <v>2.91</v>
      </c>
      <c r="EW318" s="33">
        <v>10.96</v>
      </c>
      <c r="EX318" s="33">
        <v>0</v>
      </c>
      <c r="EY318" s="33">
        <v>0</v>
      </c>
    </row>
    <row r="319" spans="140:155" x14ac:dyDescent="0.45">
      <c r="EJ319" s="64">
        <f t="shared" si="169"/>
        <v>311</v>
      </c>
      <c r="EK319" s="57">
        <f t="shared" si="170"/>
        <v>311.5</v>
      </c>
      <c r="EL319" s="2"/>
      <c r="EM319" s="2"/>
      <c r="EO319" s="33">
        <v>311</v>
      </c>
      <c r="EP319" s="33">
        <v>1.24</v>
      </c>
      <c r="EQ319" s="33">
        <v>0</v>
      </c>
      <c r="ER319" s="33">
        <v>0.99</v>
      </c>
      <c r="ES319" s="33">
        <v>7.19</v>
      </c>
      <c r="ET319" s="33">
        <v>1.81</v>
      </c>
      <c r="EU319" s="33">
        <v>0.56000000000000005</v>
      </c>
      <c r="EV319" s="33">
        <v>4.71</v>
      </c>
      <c r="EW319" s="33">
        <v>12.25</v>
      </c>
      <c r="EX319" s="33">
        <v>0</v>
      </c>
      <c r="EY319" s="33">
        <v>0</v>
      </c>
    </row>
    <row r="320" spans="140:155" x14ac:dyDescent="0.45">
      <c r="EJ320" s="64">
        <f t="shared" si="169"/>
        <v>312</v>
      </c>
      <c r="EK320" s="57">
        <f t="shared" si="170"/>
        <v>312.5</v>
      </c>
      <c r="EL320" s="2"/>
      <c r="EM320" s="2"/>
      <c r="EO320" s="33">
        <v>312</v>
      </c>
      <c r="EP320" s="33">
        <v>1.0900000000000001</v>
      </c>
      <c r="EQ320" s="33">
        <v>0</v>
      </c>
      <c r="ER320" s="33">
        <v>1.57</v>
      </c>
      <c r="ES320" s="33">
        <v>6.06</v>
      </c>
      <c r="ET320" s="33">
        <v>2.35</v>
      </c>
      <c r="EU320" s="33">
        <v>1.01</v>
      </c>
      <c r="EV320" s="33">
        <v>3</v>
      </c>
      <c r="EW320" s="33">
        <v>13.66</v>
      </c>
      <c r="EX320" s="33">
        <v>0</v>
      </c>
      <c r="EY320" s="33">
        <v>0</v>
      </c>
    </row>
    <row r="321" spans="140:155" x14ac:dyDescent="0.45">
      <c r="EJ321" s="64">
        <f t="shared" si="169"/>
        <v>313</v>
      </c>
      <c r="EK321" s="57">
        <f t="shared" si="170"/>
        <v>313.5</v>
      </c>
      <c r="EL321" s="2"/>
      <c r="EM321" s="2"/>
      <c r="EO321" s="33">
        <v>313</v>
      </c>
      <c r="EP321" s="33">
        <v>1.18</v>
      </c>
      <c r="EQ321" s="33">
        <v>0</v>
      </c>
      <c r="ER321" s="33">
        <v>1.42</v>
      </c>
      <c r="ES321" s="33">
        <v>7.82</v>
      </c>
      <c r="ET321" s="33">
        <v>2.67</v>
      </c>
      <c r="EU321" s="33">
        <v>0.64</v>
      </c>
      <c r="EV321" s="33">
        <v>4.54</v>
      </c>
      <c r="EW321" s="33">
        <v>8.9600000000000009</v>
      </c>
      <c r="EX321" s="33">
        <v>0</v>
      </c>
      <c r="EY321" s="33">
        <v>0</v>
      </c>
    </row>
    <row r="322" spans="140:155" x14ac:dyDescent="0.45">
      <c r="EJ322" s="64">
        <f t="shared" si="169"/>
        <v>314</v>
      </c>
      <c r="EK322" s="57">
        <f t="shared" si="170"/>
        <v>314.5</v>
      </c>
      <c r="EL322" s="2"/>
      <c r="EM322" s="2"/>
      <c r="EO322" s="33">
        <v>314</v>
      </c>
      <c r="EP322" s="33">
        <v>0.79</v>
      </c>
      <c r="EQ322" s="33">
        <v>0</v>
      </c>
      <c r="ER322" s="33">
        <v>1.27</v>
      </c>
      <c r="ES322" s="33">
        <v>7.89</v>
      </c>
      <c r="ET322" s="33">
        <v>1.65</v>
      </c>
      <c r="EU322" s="33">
        <v>0.25</v>
      </c>
      <c r="EV322" s="33">
        <v>3.23</v>
      </c>
      <c r="EW322" s="33">
        <v>12.65</v>
      </c>
      <c r="EX322" s="33">
        <v>0</v>
      </c>
      <c r="EY322" s="33">
        <v>0</v>
      </c>
    </row>
    <row r="323" spans="140:155" x14ac:dyDescent="0.45">
      <c r="EJ323" s="64">
        <f t="shared" si="169"/>
        <v>315</v>
      </c>
      <c r="EK323" s="57">
        <f t="shared" si="170"/>
        <v>315.5</v>
      </c>
      <c r="EL323" s="2"/>
      <c r="EM323" s="2"/>
      <c r="EO323" s="33">
        <v>315</v>
      </c>
      <c r="EP323" s="33">
        <v>1.63</v>
      </c>
      <c r="EQ323" s="33">
        <v>0</v>
      </c>
      <c r="ER323" s="33">
        <v>1.1100000000000001</v>
      </c>
      <c r="ES323" s="33">
        <v>7.91</v>
      </c>
      <c r="ET323" s="33">
        <v>1.41</v>
      </c>
      <c r="EU323" s="33">
        <v>0.4</v>
      </c>
      <c r="EV323" s="33">
        <v>2.27</v>
      </c>
      <c r="EW323" s="33">
        <v>13.54</v>
      </c>
      <c r="EX323" s="33">
        <v>0</v>
      </c>
      <c r="EY323" s="33">
        <v>0</v>
      </c>
    </row>
    <row r="324" spans="140:155" x14ac:dyDescent="0.45">
      <c r="EJ324" s="64">
        <f t="shared" si="169"/>
        <v>316</v>
      </c>
      <c r="EK324" s="57">
        <f t="shared" si="170"/>
        <v>316.5</v>
      </c>
      <c r="EL324" s="2"/>
      <c r="EM324" s="2"/>
      <c r="EO324" s="33">
        <v>316</v>
      </c>
      <c r="EP324" s="33">
        <v>0.88</v>
      </c>
      <c r="EQ324" s="33">
        <v>0</v>
      </c>
      <c r="ER324" s="33">
        <v>1.1200000000000001</v>
      </c>
      <c r="ES324" s="33">
        <v>8.7799999999999994</v>
      </c>
      <c r="ET324" s="33">
        <v>1.96</v>
      </c>
      <c r="EU324" s="33">
        <v>0.6</v>
      </c>
      <c r="EV324" s="33">
        <v>3.18</v>
      </c>
      <c r="EW324" s="33">
        <v>13.24</v>
      </c>
      <c r="EX324" s="33">
        <v>0</v>
      </c>
      <c r="EY324" s="33">
        <v>0</v>
      </c>
    </row>
    <row r="325" spans="140:155" x14ac:dyDescent="0.45">
      <c r="EJ325" s="64">
        <f t="shared" si="169"/>
        <v>317</v>
      </c>
      <c r="EK325" s="57">
        <f t="shared" si="170"/>
        <v>317.5</v>
      </c>
      <c r="EL325" s="2"/>
      <c r="EM325" s="2"/>
      <c r="EO325" s="33">
        <v>317</v>
      </c>
      <c r="EP325" s="33">
        <v>1.19</v>
      </c>
      <c r="EQ325" s="33">
        <v>0</v>
      </c>
      <c r="ER325" s="33">
        <v>1.1299999999999999</v>
      </c>
      <c r="ES325" s="33">
        <v>8.1199999999999992</v>
      </c>
      <c r="ET325" s="33">
        <v>1.24</v>
      </c>
      <c r="EU325" s="33">
        <v>0.43</v>
      </c>
      <c r="EV325" s="33">
        <v>3.16</v>
      </c>
      <c r="EW325" s="33">
        <v>8.5399999999999991</v>
      </c>
      <c r="EX325" s="33">
        <v>0</v>
      </c>
      <c r="EY325" s="33">
        <v>0</v>
      </c>
    </row>
    <row r="326" spans="140:155" x14ac:dyDescent="0.45">
      <c r="EJ326" s="64">
        <f t="shared" si="169"/>
        <v>318</v>
      </c>
      <c r="EK326" s="57">
        <f t="shared" si="170"/>
        <v>318.5</v>
      </c>
      <c r="EL326" s="2"/>
      <c r="EM326" s="2"/>
      <c r="EO326" s="33">
        <v>318</v>
      </c>
      <c r="EP326" s="33">
        <v>0.74</v>
      </c>
      <c r="EQ326" s="33">
        <v>0</v>
      </c>
      <c r="ER326" s="33">
        <v>0.51</v>
      </c>
      <c r="ES326" s="33">
        <v>8</v>
      </c>
      <c r="ET326" s="33">
        <v>2.41</v>
      </c>
      <c r="EU326" s="33">
        <v>0.33</v>
      </c>
      <c r="EV326" s="33">
        <v>2.11</v>
      </c>
      <c r="EW326" s="33">
        <v>12.72</v>
      </c>
      <c r="EX326" s="33">
        <v>0</v>
      </c>
      <c r="EY326" s="33">
        <v>0</v>
      </c>
    </row>
    <row r="327" spans="140:155" x14ac:dyDescent="0.45">
      <c r="EJ327" s="64">
        <f t="shared" si="169"/>
        <v>319</v>
      </c>
      <c r="EK327" s="57">
        <f t="shared" si="170"/>
        <v>319.5</v>
      </c>
      <c r="EL327" s="2"/>
      <c r="EM327" s="2"/>
      <c r="EO327" s="33">
        <v>319</v>
      </c>
      <c r="EP327" s="33">
        <v>1.97</v>
      </c>
      <c r="EQ327" s="33">
        <v>0</v>
      </c>
      <c r="ER327" s="33">
        <v>0.9</v>
      </c>
      <c r="ES327" s="33">
        <v>7.72</v>
      </c>
      <c r="ET327" s="33">
        <v>3.27</v>
      </c>
      <c r="EU327" s="33">
        <v>0.24</v>
      </c>
      <c r="EV327" s="33">
        <v>1.77</v>
      </c>
      <c r="EW327" s="33">
        <v>13.19</v>
      </c>
      <c r="EX327" s="33">
        <v>0</v>
      </c>
      <c r="EY327" s="33">
        <v>0</v>
      </c>
    </row>
    <row r="328" spans="140:155" x14ac:dyDescent="0.45">
      <c r="EJ328" s="64">
        <f t="shared" si="169"/>
        <v>320</v>
      </c>
      <c r="EK328" s="57">
        <f t="shared" si="170"/>
        <v>320.5</v>
      </c>
      <c r="EL328" s="2"/>
      <c r="EM328" s="2"/>
      <c r="EO328" s="33">
        <v>320</v>
      </c>
      <c r="EP328" s="33">
        <v>0.9</v>
      </c>
      <c r="EQ328" s="33">
        <v>0</v>
      </c>
      <c r="ER328" s="33">
        <v>0.89</v>
      </c>
      <c r="ES328" s="33">
        <v>5.52</v>
      </c>
      <c r="ET328" s="33">
        <v>2.16</v>
      </c>
      <c r="EU328" s="33">
        <v>0.13</v>
      </c>
      <c r="EV328" s="33">
        <v>2.34</v>
      </c>
      <c r="EW328" s="33">
        <v>12.07</v>
      </c>
      <c r="EX328" s="33">
        <v>0</v>
      </c>
      <c r="EY328" s="33">
        <v>0</v>
      </c>
    </row>
    <row r="329" spans="140:155" x14ac:dyDescent="0.45">
      <c r="EJ329" s="64">
        <f t="shared" ref="EJ329:EJ392" si="171">$EO329</f>
        <v>321</v>
      </c>
      <c r="EK329" s="57">
        <f t="shared" si="170"/>
        <v>321.5</v>
      </c>
      <c r="EL329" s="2"/>
      <c r="EM329" s="2"/>
      <c r="EO329" s="33">
        <v>321</v>
      </c>
      <c r="EP329" s="33">
        <v>1.31</v>
      </c>
      <c r="EQ329" s="33">
        <v>0</v>
      </c>
      <c r="ER329" s="33">
        <v>0.6</v>
      </c>
      <c r="ES329" s="33">
        <v>4.16</v>
      </c>
      <c r="ET329" s="33">
        <v>3.69</v>
      </c>
      <c r="EU329" s="33">
        <v>0.11</v>
      </c>
      <c r="EV329" s="33">
        <v>2.63</v>
      </c>
      <c r="EW329" s="33">
        <v>14.24</v>
      </c>
      <c r="EX329" s="33">
        <v>0</v>
      </c>
      <c r="EY329" s="33">
        <v>0</v>
      </c>
    </row>
    <row r="330" spans="140:155" x14ac:dyDescent="0.45">
      <c r="EJ330" s="64">
        <f t="shared" si="171"/>
        <v>322</v>
      </c>
      <c r="EK330" s="57">
        <f t="shared" si="170"/>
        <v>322.5</v>
      </c>
      <c r="EL330" s="2"/>
      <c r="EM330" s="2"/>
      <c r="EO330" s="33">
        <v>322</v>
      </c>
      <c r="EP330" s="33">
        <v>0.73</v>
      </c>
      <c r="EQ330" s="33">
        <v>0</v>
      </c>
      <c r="ER330" s="33">
        <v>0.88</v>
      </c>
      <c r="ES330" s="33">
        <v>13.76</v>
      </c>
      <c r="ET330" s="33">
        <v>3.59</v>
      </c>
      <c r="EU330" s="33">
        <v>0.2</v>
      </c>
      <c r="EV330" s="33">
        <v>1.23</v>
      </c>
      <c r="EW330" s="33">
        <v>11.95</v>
      </c>
      <c r="EX330" s="33">
        <v>0</v>
      </c>
      <c r="EY330" s="33">
        <v>0</v>
      </c>
    </row>
    <row r="331" spans="140:155" x14ac:dyDescent="0.45">
      <c r="EJ331" s="64">
        <f t="shared" si="171"/>
        <v>323</v>
      </c>
      <c r="EK331" s="57">
        <f t="shared" si="170"/>
        <v>323.5</v>
      </c>
      <c r="EL331" s="2"/>
      <c r="EM331" s="2"/>
      <c r="EO331" s="33">
        <v>323</v>
      </c>
      <c r="EP331" s="33">
        <v>0.94</v>
      </c>
      <c r="EQ331" s="33">
        <v>0</v>
      </c>
      <c r="ER331" s="33">
        <v>0.77</v>
      </c>
      <c r="ES331" s="33">
        <v>3.39</v>
      </c>
      <c r="ET331" s="33">
        <v>7.95</v>
      </c>
      <c r="EU331" s="33">
        <v>0.12</v>
      </c>
      <c r="EV331" s="33">
        <v>1.67</v>
      </c>
      <c r="EW331" s="33">
        <v>11.56</v>
      </c>
      <c r="EX331" s="33">
        <v>0</v>
      </c>
      <c r="EY331" s="33">
        <v>0</v>
      </c>
    </row>
    <row r="332" spans="140:155" x14ac:dyDescent="0.45">
      <c r="EJ332" s="64">
        <f t="shared" si="171"/>
        <v>324</v>
      </c>
      <c r="EK332" s="57">
        <f t="shared" si="170"/>
        <v>324.5</v>
      </c>
      <c r="EL332" s="2"/>
      <c r="EM332" s="2"/>
      <c r="EO332" s="33">
        <v>324</v>
      </c>
      <c r="EP332" s="33">
        <v>0.86</v>
      </c>
      <c r="EQ332" s="33">
        <v>0</v>
      </c>
      <c r="ER332" s="33">
        <v>0.99</v>
      </c>
      <c r="ES332" s="33">
        <v>8.0399999999999991</v>
      </c>
      <c r="ET332" s="33">
        <v>3.78</v>
      </c>
      <c r="EU332" s="33">
        <v>0.32</v>
      </c>
      <c r="EV332" s="33">
        <v>1</v>
      </c>
      <c r="EW332" s="33">
        <v>9.5500000000000007</v>
      </c>
      <c r="EX332" s="33">
        <v>0</v>
      </c>
      <c r="EY332" s="33">
        <v>0</v>
      </c>
    </row>
    <row r="333" spans="140:155" x14ac:dyDescent="0.45">
      <c r="EJ333" s="64">
        <f t="shared" si="171"/>
        <v>325</v>
      </c>
      <c r="EK333" s="57">
        <f t="shared" si="170"/>
        <v>325.5</v>
      </c>
      <c r="EL333" s="2"/>
      <c r="EM333" s="2"/>
      <c r="EO333" s="33">
        <v>325</v>
      </c>
      <c r="EP333" s="33">
        <v>0.9</v>
      </c>
      <c r="EQ333" s="33">
        <v>0</v>
      </c>
      <c r="ER333" s="33">
        <v>1.01</v>
      </c>
      <c r="ES333" s="33">
        <v>6.88</v>
      </c>
      <c r="ET333" s="33">
        <v>6.56</v>
      </c>
      <c r="EU333" s="33">
        <v>0.39</v>
      </c>
      <c r="EV333" s="33">
        <v>1.29</v>
      </c>
      <c r="EW333" s="33">
        <v>8.5399999999999991</v>
      </c>
      <c r="EX333" s="33">
        <v>0</v>
      </c>
      <c r="EY333" s="33">
        <v>0</v>
      </c>
    </row>
    <row r="334" spans="140:155" x14ac:dyDescent="0.45">
      <c r="EJ334" s="64">
        <f t="shared" si="171"/>
        <v>326</v>
      </c>
      <c r="EK334" s="57">
        <f t="shared" si="170"/>
        <v>326.5</v>
      </c>
      <c r="EL334" s="2"/>
      <c r="EM334" s="2"/>
      <c r="EO334" s="33">
        <v>326</v>
      </c>
      <c r="EP334" s="33">
        <v>0.56000000000000005</v>
      </c>
      <c r="EQ334" s="33">
        <v>0</v>
      </c>
      <c r="ER334" s="33">
        <v>0.67</v>
      </c>
      <c r="ES334" s="33">
        <v>3.32</v>
      </c>
      <c r="ET334" s="33">
        <v>4.79</v>
      </c>
      <c r="EU334" s="33">
        <v>0.75</v>
      </c>
      <c r="EV334" s="33">
        <v>2.0099999999999998</v>
      </c>
      <c r="EW334" s="33">
        <v>13.09</v>
      </c>
      <c r="EX334" s="33">
        <v>0</v>
      </c>
      <c r="EY334" s="33">
        <v>0</v>
      </c>
    </row>
    <row r="335" spans="140:155" x14ac:dyDescent="0.45">
      <c r="EJ335" s="64">
        <f t="shared" si="171"/>
        <v>327</v>
      </c>
      <c r="EK335" s="57">
        <f t="shared" si="170"/>
        <v>327.5</v>
      </c>
      <c r="EL335" s="2"/>
      <c r="EM335" s="2"/>
      <c r="EO335" s="33">
        <v>327</v>
      </c>
      <c r="EP335" s="33">
        <v>0.55000000000000004</v>
      </c>
      <c r="EQ335" s="33">
        <v>0</v>
      </c>
      <c r="ER335" s="33">
        <v>0.37</v>
      </c>
      <c r="ES335" s="33">
        <v>5.67</v>
      </c>
      <c r="ET335" s="33">
        <v>3.79</v>
      </c>
      <c r="EU335" s="33">
        <v>1.01</v>
      </c>
      <c r="EV335" s="33">
        <v>1.79</v>
      </c>
      <c r="EW335" s="33">
        <v>24.43</v>
      </c>
      <c r="EX335" s="33">
        <v>0</v>
      </c>
      <c r="EY335" s="33">
        <v>0</v>
      </c>
    </row>
    <row r="336" spans="140:155" x14ac:dyDescent="0.45">
      <c r="EJ336" s="64">
        <f t="shared" si="171"/>
        <v>328</v>
      </c>
      <c r="EK336" s="57">
        <f t="shared" si="170"/>
        <v>328.5</v>
      </c>
      <c r="EL336" s="2"/>
      <c r="EM336" s="2"/>
      <c r="EO336" s="33">
        <v>328</v>
      </c>
      <c r="EP336" s="33">
        <v>0.34</v>
      </c>
      <c r="EQ336" s="33">
        <v>0</v>
      </c>
      <c r="ER336" s="33">
        <v>0.4</v>
      </c>
      <c r="ES336" s="33">
        <v>3.74</v>
      </c>
      <c r="ET336" s="33">
        <v>6.22</v>
      </c>
      <c r="EU336" s="33">
        <v>0.56999999999999995</v>
      </c>
      <c r="EV336" s="33">
        <v>0.62</v>
      </c>
      <c r="EW336" s="33">
        <v>13.55</v>
      </c>
      <c r="EX336" s="33">
        <v>0</v>
      </c>
      <c r="EY336" s="33">
        <v>0</v>
      </c>
    </row>
    <row r="337" spans="140:155" x14ac:dyDescent="0.45">
      <c r="EJ337" s="64">
        <f t="shared" si="171"/>
        <v>329</v>
      </c>
      <c r="EK337" s="57">
        <f t="shared" si="170"/>
        <v>329.5</v>
      </c>
      <c r="EL337" s="2"/>
      <c r="EM337" s="2"/>
      <c r="EO337" s="33">
        <v>329</v>
      </c>
      <c r="EP337" s="33">
        <v>0.39</v>
      </c>
      <c r="EQ337" s="33">
        <v>0</v>
      </c>
      <c r="ER337" s="33">
        <v>0.6</v>
      </c>
      <c r="ES337" s="33">
        <v>5.88</v>
      </c>
      <c r="ET337" s="33">
        <v>4.67</v>
      </c>
      <c r="EU337" s="33">
        <v>0.68</v>
      </c>
      <c r="EV337" s="33">
        <v>1.27</v>
      </c>
      <c r="EW337" s="33">
        <v>21.62</v>
      </c>
      <c r="EX337" s="33">
        <v>0</v>
      </c>
      <c r="EY337" s="33">
        <v>0</v>
      </c>
    </row>
    <row r="338" spans="140:155" x14ac:dyDescent="0.45">
      <c r="EJ338" s="64">
        <f t="shared" si="171"/>
        <v>330</v>
      </c>
      <c r="EK338" s="57">
        <f t="shared" si="170"/>
        <v>330.5</v>
      </c>
      <c r="EL338" s="2"/>
      <c r="EM338" s="2"/>
      <c r="EO338" s="33">
        <v>330</v>
      </c>
      <c r="EP338" s="33">
        <v>0.34</v>
      </c>
      <c r="EQ338" s="33">
        <v>0</v>
      </c>
      <c r="ER338" s="33">
        <v>0.67</v>
      </c>
      <c r="ES338" s="33">
        <v>4.29</v>
      </c>
      <c r="ET338" s="33">
        <v>4.2300000000000004</v>
      </c>
      <c r="EU338" s="33">
        <v>0.51</v>
      </c>
      <c r="EV338" s="33">
        <v>1.87</v>
      </c>
      <c r="EW338" s="33">
        <v>15.46</v>
      </c>
      <c r="EX338" s="33">
        <v>0</v>
      </c>
      <c r="EY338" s="33">
        <v>0</v>
      </c>
    </row>
    <row r="339" spans="140:155" x14ac:dyDescent="0.45">
      <c r="EJ339" s="64">
        <f t="shared" si="171"/>
        <v>331</v>
      </c>
      <c r="EK339" s="57">
        <f t="shared" si="170"/>
        <v>331.5</v>
      </c>
      <c r="EL339" s="2"/>
      <c r="EM339" s="2"/>
      <c r="EO339" s="33">
        <v>331</v>
      </c>
      <c r="EP339" s="33">
        <v>0.15</v>
      </c>
      <c r="EQ339" s="33">
        <v>0</v>
      </c>
      <c r="ER339" s="33">
        <v>0.56000000000000005</v>
      </c>
      <c r="ES339" s="33">
        <v>3.39</v>
      </c>
      <c r="ET339" s="33">
        <v>2.63</v>
      </c>
      <c r="EU339" s="33">
        <v>0.81</v>
      </c>
      <c r="EV339" s="33">
        <v>1.71</v>
      </c>
      <c r="EW339" s="33">
        <v>10.07</v>
      </c>
      <c r="EX339" s="33">
        <v>0</v>
      </c>
      <c r="EY339" s="33">
        <v>0</v>
      </c>
    </row>
    <row r="340" spans="140:155" x14ac:dyDescent="0.45">
      <c r="EJ340" s="64">
        <f t="shared" si="171"/>
        <v>332</v>
      </c>
      <c r="EK340" s="57">
        <f t="shared" si="170"/>
        <v>332.5</v>
      </c>
      <c r="EL340" s="2"/>
      <c r="EM340" s="2"/>
      <c r="EO340" s="33">
        <v>332</v>
      </c>
      <c r="EP340" s="33">
        <v>0.19</v>
      </c>
      <c r="EQ340" s="33">
        <v>0</v>
      </c>
      <c r="ER340" s="33">
        <v>0.48</v>
      </c>
      <c r="ES340" s="33">
        <v>5.38</v>
      </c>
      <c r="ET340" s="33">
        <v>2.0699999999999998</v>
      </c>
      <c r="EU340" s="33">
        <v>0.53</v>
      </c>
      <c r="EV340" s="33">
        <v>1.26</v>
      </c>
      <c r="EW340" s="33">
        <v>10.65</v>
      </c>
      <c r="EX340" s="33">
        <v>0</v>
      </c>
      <c r="EY340" s="33">
        <v>0</v>
      </c>
    </row>
    <row r="341" spans="140:155" x14ac:dyDescent="0.45">
      <c r="EJ341" s="64">
        <f t="shared" si="171"/>
        <v>333</v>
      </c>
      <c r="EK341" s="57">
        <f t="shared" si="170"/>
        <v>333.5</v>
      </c>
      <c r="EL341" s="2"/>
      <c r="EM341" s="2"/>
      <c r="EO341" s="33">
        <v>333</v>
      </c>
      <c r="EP341" s="33">
        <v>0.1</v>
      </c>
      <c r="EQ341" s="33">
        <v>0</v>
      </c>
      <c r="ER341" s="33">
        <v>0.46</v>
      </c>
      <c r="ES341" s="33">
        <v>3.51</v>
      </c>
      <c r="ET341" s="33">
        <v>1.58</v>
      </c>
      <c r="EU341" s="33">
        <v>0.47</v>
      </c>
      <c r="EV341" s="33">
        <v>0.93</v>
      </c>
      <c r="EW341" s="33">
        <v>15.71</v>
      </c>
      <c r="EX341" s="33">
        <v>0</v>
      </c>
      <c r="EY341" s="33">
        <v>0</v>
      </c>
    </row>
    <row r="342" spans="140:155" x14ac:dyDescent="0.45">
      <c r="EJ342" s="64">
        <f t="shared" si="171"/>
        <v>334</v>
      </c>
      <c r="EK342" s="57">
        <f t="shared" si="170"/>
        <v>334.5</v>
      </c>
      <c r="EL342" s="2"/>
      <c r="EM342" s="2"/>
      <c r="EO342" s="33">
        <v>334</v>
      </c>
      <c r="EP342" s="33">
        <v>0.02</v>
      </c>
      <c r="EQ342" s="33">
        <v>0</v>
      </c>
      <c r="ER342" s="33">
        <v>0.34</v>
      </c>
      <c r="ES342" s="33">
        <v>7.2</v>
      </c>
      <c r="ET342" s="33">
        <v>1.25</v>
      </c>
      <c r="EU342" s="33">
        <v>0.26</v>
      </c>
      <c r="EV342" s="33">
        <v>1.1100000000000001</v>
      </c>
      <c r="EW342" s="33">
        <v>15.53</v>
      </c>
      <c r="EX342" s="33">
        <v>0</v>
      </c>
      <c r="EY342" s="33">
        <v>0</v>
      </c>
    </row>
    <row r="343" spans="140:155" x14ac:dyDescent="0.45">
      <c r="EJ343" s="64">
        <f t="shared" si="171"/>
        <v>335</v>
      </c>
      <c r="EK343" s="57">
        <f t="shared" si="170"/>
        <v>335.5</v>
      </c>
      <c r="EL343" s="2"/>
      <c r="EM343" s="2"/>
      <c r="EO343" s="33">
        <v>335</v>
      </c>
      <c r="EP343" s="33">
        <v>0.01</v>
      </c>
      <c r="EQ343" s="33">
        <v>0</v>
      </c>
      <c r="ER343" s="33">
        <v>0.55000000000000004</v>
      </c>
      <c r="ES343" s="33">
        <v>4.6500000000000004</v>
      </c>
      <c r="ET343" s="33">
        <v>0.78</v>
      </c>
      <c r="EU343" s="33">
        <v>0.28000000000000003</v>
      </c>
      <c r="EV343" s="33">
        <v>1</v>
      </c>
      <c r="EW343" s="33">
        <v>17.2</v>
      </c>
      <c r="EX343" s="33">
        <v>0</v>
      </c>
      <c r="EY343" s="33">
        <v>0</v>
      </c>
    </row>
    <row r="344" spans="140:155" x14ac:dyDescent="0.45">
      <c r="EJ344" s="64">
        <f t="shared" si="171"/>
        <v>336</v>
      </c>
      <c r="EK344" s="57">
        <f t="shared" si="170"/>
        <v>336.5</v>
      </c>
      <c r="EL344" s="2"/>
      <c r="EM344" s="2"/>
      <c r="EO344" s="33">
        <v>336</v>
      </c>
      <c r="EP344" s="33">
        <v>0</v>
      </c>
      <c r="EQ344" s="33">
        <v>0</v>
      </c>
      <c r="ER344" s="33">
        <v>0.33</v>
      </c>
      <c r="ES344" s="33">
        <v>5.59</v>
      </c>
      <c r="ET344" s="33">
        <v>1.1100000000000001</v>
      </c>
      <c r="EU344" s="33">
        <v>0.22</v>
      </c>
      <c r="EV344" s="33">
        <v>0.39</v>
      </c>
      <c r="EW344" s="33">
        <v>17.07</v>
      </c>
      <c r="EX344" s="33">
        <v>0</v>
      </c>
      <c r="EY344" s="33">
        <v>0</v>
      </c>
    </row>
    <row r="345" spans="140:155" x14ac:dyDescent="0.45">
      <c r="EJ345" s="64">
        <f t="shared" si="171"/>
        <v>337</v>
      </c>
      <c r="EK345" s="57">
        <f t="shared" si="170"/>
        <v>337.5</v>
      </c>
      <c r="EL345" s="2"/>
      <c r="EM345" s="2"/>
      <c r="EO345" s="33">
        <v>337</v>
      </c>
      <c r="EP345" s="33">
        <v>0</v>
      </c>
      <c r="EQ345" s="33">
        <v>0</v>
      </c>
      <c r="ER345" s="33">
        <v>0.36</v>
      </c>
      <c r="ES345" s="33">
        <v>3.76</v>
      </c>
      <c r="ET345" s="33">
        <v>1.23</v>
      </c>
      <c r="EU345" s="33">
        <v>0.32</v>
      </c>
      <c r="EV345" s="33">
        <v>0.81</v>
      </c>
      <c r="EW345" s="33">
        <v>16.739999999999998</v>
      </c>
      <c r="EX345" s="33">
        <v>0</v>
      </c>
      <c r="EY345" s="33">
        <v>0</v>
      </c>
    </row>
    <row r="346" spans="140:155" x14ac:dyDescent="0.45">
      <c r="EJ346" s="64">
        <f t="shared" si="171"/>
        <v>338</v>
      </c>
      <c r="EK346" s="57">
        <f t="shared" si="170"/>
        <v>338.5</v>
      </c>
      <c r="EL346" s="2"/>
      <c r="EM346" s="2"/>
      <c r="EO346" s="33">
        <v>338</v>
      </c>
      <c r="EP346" s="33">
        <v>0</v>
      </c>
      <c r="EQ346" s="33">
        <v>0</v>
      </c>
      <c r="ER346" s="33">
        <v>0.23</v>
      </c>
      <c r="ES346" s="33">
        <v>4.66</v>
      </c>
      <c r="ET346" s="33">
        <v>0.72</v>
      </c>
      <c r="EU346" s="33">
        <v>0.2</v>
      </c>
      <c r="EV346" s="33">
        <v>0.41</v>
      </c>
      <c r="EW346" s="33">
        <v>11.65</v>
      </c>
      <c r="EX346" s="33">
        <v>0</v>
      </c>
      <c r="EY346" s="33">
        <v>0</v>
      </c>
    </row>
    <row r="347" spans="140:155" x14ac:dyDescent="0.45">
      <c r="EJ347" s="64">
        <f t="shared" si="171"/>
        <v>339</v>
      </c>
      <c r="EK347" s="57">
        <f t="shared" si="170"/>
        <v>339.5</v>
      </c>
      <c r="EL347" s="2"/>
      <c r="EM347" s="2"/>
      <c r="EO347" s="33">
        <v>339</v>
      </c>
      <c r="EP347" s="33">
        <v>0</v>
      </c>
      <c r="EQ347" s="33">
        <v>0</v>
      </c>
      <c r="ER347" s="33">
        <v>0.25</v>
      </c>
      <c r="ES347" s="33">
        <v>5.81</v>
      </c>
      <c r="ET347" s="33">
        <v>0.46</v>
      </c>
      <c r="EU347" s="33">
        <v>0.3</v>
      </c>
      <c r="EV347" s="33">
        <v>1.1399999999999999</v>
      </c>
      <c r="EW347" s="33">
        <v>7.67</v>
      </c>
      <c r="EX347" s="33">
        <v>0</v>
      </c>
      <c r="EY347" s="33">
        <v>0</v>
      </c>
    </row>
    <row r="348" spans="140:155" x14ac:dyDescent="0.45">
      <c r="EJ348" s="64">
        <f t="shared" si="171"/>
        <v>340</v>
      </c>
      <c r="EK348" s="57">
        <f t="shared" si="170"/>
        <v>340.5</v>
      </c>
      <c r="EL348" s="2"/>
      <c r="EM348" s="2"/>
      <c r="EO348" s="33">
        <v>340</v>
      </c>
      <c r="EP348" s="33">
        <v>0</v>
      </c>
      <c r="EQ348" s="33">
        <v>0</v>
      </c>
      <c r="ER348" s="33">
        <v>0.22</v>
      </c>
      <c r="ES348" s="33">
        <v>2.59</v>
      </c>
      <c r="ET348" s="33">
        <v>0.71</v>
      </c>
      <c r="EU348" s="33">
        <v>0.26</v>
      </c>
      <c r="EV348" s="33">
        <v>1.05</v>
      </c>
      <c r="EW348" s="33">
        <v>12.15</v>
      </c>
      <c r="EX348" s="33">
        <v>0</v>
      </c>
      <c r="EY348" s="33">
        <v>0</v>
      </c>
    </row>
    <row r="349" spans="140:155" x14ac:dyDescent="0.45">
      <c r="EJ349" s="64">
        <f t="shared" si="171"/>
        <v>341</v>
      </c>
      <c r="EK349" s="57">
        <f t="shared" si="170"/>
        <v>341.5</v>
      </c>
      <c r="EL349" s="2"/>
      <c r="EM349" s="2"/>
      <c r="EO349" s="33">
        <v>341</v>
      </c>
      <c r="EP349" s="33">
        <v>0</v>
      </c>
      <c r="EQ349" s="33">
        <v>0</v>
      </c>
      <c r="ER349" s="33">
        <v>0.13</v>
      </c>
      <c r="ES349" s="33">
        <v>2.84</v>
      </c>
      <c r="ET349" s="33">
        <v>0.68</v>
      </c>
      <c r="EU349" s="33">
        <v>0.21</v>
      </c>
      <c r="EV349" s="33">
        <v>0.95</v>
      </c>
      <c r="EW349" s="33">
        <v>15.11</v>
      </c>
      <c r="EX349" s="33">
        <v>0</v>
      </c>
      <c r="EY349" s="33">
        <v>0</v>
      </c>
    </row>
    <row r="350" spans="140:155" x14ac:dyDescent="0.45">
      <c r="EJ350" s="64">
        <f t="shared" si="171"/>
        <v>342</v>
      </c>
      <c r="EK350" s="57">
        <f t="shared" si="170"/>
        <v>342.5</v>
      </c>
      <c r="EL350" s="2"/>
      <c r="EM350" s="2"/>
      <c r="EO350" s="33">
        <v>342</v>
      </c>
      <c r="EP350" s="33">
        <v>0</v>
      </c>
      <c r="EQ350" s="33">
        <v>0</v>
      </c>
      <c r="ER350" s="33">
        <v>0.41</v>
      </c>
      <c r="ES350" s="33">
        <v>9.3000000000000007</v>
      </c>
      <c r="ET350" s="33">
        <v>0.8</v>
      </c>
      <c r="EU350" s="33">
        <v>0.2</v>
      </c>
      <c r="EV350" s="33">
        <v>0.72</v>
      </c>
      <c r="EW350" s="33">
        <v>15.39</v>
      </c>
      <c r="EX350" s="33">
        <v>0</v>
      </c>
      <c r="EY350" s="33">
        <v>0</v>
      </c>
    </row>
    <row r="351" spans="140:155" x14ac:dyDescent="0.45">
      <c r="EJ351" s="64">
        <f t="shared" si="171"/>
        <v>343</v>
      </c>
      <c r="EK351" s="57">
        <f t="shared" si="170"/>
        <v>343.5</v>
      </c>
      <c r="EL351" s="2"/>
      <c r="EM351" s="2"/>
      <c r="EO351" s="33">
        <v>343</v>
      </c>
      <c r="EP351" s="33">
        <v>0</v>
      </c>
      <c r="EQ351" s="33">
        <v>0</v>
      </c>
      <c r="ER351" s="33">
        <v>0.24</v>
      </c>
      <c r="ES351" s="33">
        <v>6.67</v>
      </c>
      <c r="ET351" s="33">
        <v>0.34</v>
      </c>
      <c r="EU351" s="33">
        <v>0.16</v>
      </c>
      <c r="EV351" s="33">
        <v>0.52</v>
      </c>
      <c r="EW351" s="33">
        <v>9.75</v>
      </c>
      <c r="EX351" s="33">
        <v>0</v>
      </c>
      <c r="EY351" s="33">
        <v>0</v>
      </c>
    </row>
    <row r="352" spans="140:155" x14ac:dyDescent="0.45">
      <c r="EJ352" s="64">
        <f t="shared" si="171"/>
        <v>344</v>
      </c>
      <c r="EK352" s="57">
        <f t="shared" si="170"/>
        <v>344.5</v>
      </c>
      <c r="EL352" s="2"/>
      <c r="EM352" s="2"/>
      <c r="EO352" s="33">
        <v>344</v>
      </c>
      <c r="EP352" s="33">
        <v>0</v>
      </c>
      <c r="EQ352" s="33">
        <v>0</v>
      </c>
      <c r="ER352" s="33">
        <v>0.13</v>
      </c>
      <c r="ES352" s="33">
        <v>7.27</v>
      </c>
      <c r="ET352" s="33">
        <v>0.47</v>
      </c>
      <c r="EU352" s="33">
        <v>0.08</v>
      </c>
      <c r="EV352" s="33">
        <v>0.65</v>
      </c>
      <c r="EW352" s="33">
        <v>10.92</v>
      </c>
      <c r="EX352" s="33">
        <v>0</v>
      </c>
      <c r="EY352" s="33">
        <v>0</v>
      </c>
    </row>
    <row r="353" spans="140:155" x14ac:dyDescent="0.45">
      <c r="EJ353" s="64">
        <f t="shared" si="171"/>
        <v>345</v>
      </c>
      <c r="EK353" s="57">
        <f t="shared" si="170"/>
        <v>345.5</v>
      </c>
      <c r="EL353" s="2"/>
      <c r="EM353" s="2"/>
      <c r="EO353" s="33">
        <v>345</v>
      </c>
      <c r="EP353" s="33">
        <v>0</v>
      </c>
      <c r="EQ353" s="33">
        <v>0</v>
      </c>
      <c r="ER353" s="33">
        <v>0.23</v>
      </c>
      <c r="ES353" s="33">
        <v>10.11</v>
      </c>
      <c r="ET353" s="33">
        <v>0.25</v>
      </c>
      <c r="EU353" s="33">
        <v>0.06</v>
      </c>
      <c r="EV353" s="33">
        <v>0.42</v>
      </c>
      <c r="EW353" s="33">
        <v>12.79</v>
      </c>
      <c r="EX353" s="33">
        <v>0</v>
      </c>
      <c r="EY353" s="33">
        <v>0</v>
      </c>
    </row>
    <row r="354" spans="140:155" x14ac:dyDescent="0.45">
      <c r="EJ354" s="64">
        <f t="shared" si="171"/>
        <v>346</v>
      </c>
      <c r="EK354" s="57">
        <f t="shared" si="170"/>
        <v>346.5</v>
      </c>
      <c r="EL354" s="2"/>
      <c r="EM354" s="2"/>
      <c r="EO354" s="33">
        <v>346</v>
      </c>
      <c r="EP354" s="33">
        <v>0</v>
      </c>
      <c r="EQ354" s="33">
        <v>0</v>
      </c>
      <c r="ER354" s="33">
        <v>0.15</v>
      </c>
      <c r="ES354" s="33">
        <v>6.1</v>
      </c>
      <c r="ET354" s="33">
        <v>0.3</v>
      </c>
      <c r="EU354" s="33">
        <v>0.02</v>
      </c>
      <c r="EV354" s="33">
        <v>0.67</v>
      </c>
      <c r="EW354" s="33">
        <v>14.14</v>
      </c>
      <c r="EX354" s="33">
        <v>0</v>
      </c>
      <c r="EY354" s="33">
        <v>0</v>
      </c>
    </row>
    <row r="355" spans="140:155" x14ac:dyDescent="0.45">
      <c r="EJ355" s="64">
        <f t="shared" si="171"/>
        <v>347</v>
      </c>
      <c r="EK355" s="57">
        <f t="shared" si="170"/>
        <v>347.5</v>
      </c>
      <c r="EL355" s="2"/>
      <c r="EM355" s="2"/>
      <c r="EO355" s="33">
        <v>347</v>
      </c>
      <c r="EP355" s="33">
        <v>0</v>
      </c>
      <c r="EQ355" s="33">
        <v>0</v>
      </c>
      <c r="ER355" s="33">
        <v>0.3</v>
      </c>
      <c r="ES355" s="33">
        <v>3.34</v>
      </c>
      <c r="ET355" s="33">
        <v>0.22</v>
      </c>
      <c r="EU355" s="33">
        <v>0</v>
      </c>
      <c r="EV355" s="33">
        <v>0.39</v>
      </c>
      <c r="EW355" s="33">
        <v>10.62</v>
      </c>
      <c r="EX355" s="33">
        <v>0</v>
      </c>
      <c r="EY355" s="33">
        <v>0</v>
      </c>
    </row>
    <row r="356" spans="140:155" x14ac:dyDescent="0.45">
      <c r="EJ356" s="64">
        <f t="shared" si="171"/>
        <v>348</v>
      </c>
      <c r="EK356" s="57">
        <f t="shared" si="170"/>
        <v>348.5</v>
      </c>
      <c r="EL356" s="2"/>
      <c r="EM356" s="2"/>
      <c r="EO356" s="33">
        <v>348</v>
      </c>
      <c r="EP356" s="33">
        <v>0</v>
      </c>
      <c r="EQ356" s="33">
        <v>0</v>
      </c>
      <c r="ER356" s="33">
        <v>0.44</v>
      </c>
      <c r="ES356" s="33">
        <v>5.7</v>
      </c>
      <c r="ET356" s="33">
        <v>0.18</v>
      </c>
      <c r="EU356" s="33">
        <v>0.01</v>
      </c>
      <c r="EV356" s="33">
        <v>0.55000000000000004</v>
      </c>
      <c r="EW356" s="33">
        <v>8.02</v>
      </c>
      <c r="EX356" s="33">
        <v>0</v>
      </c>
      <c r="EY356" s="33">
        <v>0</v>
      </c>
    </row>
    <row r="357" spans="140:155" x14ac:dyDescent="0.45">
      <c r="EJ357" s="64">
        <f t="shared" si="171"/>
        <v>349</v>
      </c>
      <c r="EK357" s="57">
        <f t="shared" si="170"/>
        <v>349.5</v>
      </c>
      <c r="EL357" s="2"/>
      <c r="EM357" s="2"/>
      <c r="EO357" s="33">
        <v>349</v>
      </c>
      <c r="EP357" s="33">
        <v>0</v>
      </c>
      <c r="EQ357" s="33">
        <v>0</v>
      </c>
      <c r="ER357" s="33">
        <v>0.35</v>
      </c>
      <c r="ES357" s="33">
        <v>6.52</v>
      </c>
      <c r="ET357" s="33">
        <v>0.36</v>
      </c>
      <c r="EU357" s="33">
        <v>0.01</v>
      </c>
      <c r="EV357" s="33">
        <v>0.33</v>
      </c>
      <c r="EW357" s="33">
        <v>13.57</v>
      </c>
      <c r="EX357" s="33">
        <v>0</v>
      </c>
      <c r="EY357" s="33">
        <v>0</v>
      </c>
    </row>
    <row r="358" spans="140:155" x14ac:dyDescent="0.45">
      <c r="EJ358" s="64">
        <f t="shared" si="171"/>
        <v>350</v>
      </c>
      <c r="EK358" s="57">
        <f t="shared" si="170"/>
        <v>350.5</v>
      </c>
      <c r="EL358" s="2"/>
      <c r="EM358" s="2"/>
      <c r="EO358" s="33">
        <v>350</v>
      </c>
      <c r="EP358" s="33">
        <v>0</v>
      </c>
      <c r="EQ358" s="33">
        <v>0</v>
      </c>
      <c r="ER358" s="33">
        <v>0.2</v>
      </c>
      <c r="ES358" s="33">
        <v>8.24</v>
      </c>
      <c r="ET358" s="33">
        <v>0.3</v>
      </c>
      <c r="EU358" s="33">
        <v>0</v>
      </c>
      <c r="EV358" s="33">
        <v>0.72</v>
      </c>
      <c r="EW358" s="33">
        <v>8.84</v>
      </c>
      <c r="EX358" s="33">
        <v>0</v>
      </c>
      <c r="EY358" s="33">
        <v>0</v>
      </c>
    </row>
    <row r="359" spans="140:155" x14ac:dyDescent="0.45">
      <c r="EJ359" s="64">
        <f t="shared" si="171"/>
        <v>351</v>
      </c>
      <c r="EK359" s="57">
        <f t="shared" si="170"/>
        <v>351.5</v>
      </c>
      <c r="EL359" s="2"/>
      <c r="EM359" s="2"/>
      <c r="EO359" s="33">
        <v>351</v>
      </c>
      <c r="EP359" s="33">
        <v>0</v>
      </c>
      <c r="EQ359" s="33">
        <v>0</v>
      </c>
      <c r="ER359" s="33">
        <v>0.35</v>
      </c>
      <c r="ES359" s="33">
        <v>7.42</v>
      </c>
      <c r="ET359" s="33">
        <v>0.22</v>
      </c>
      <c r="EU359" s="33">
        <v>0.01</v>
      </c>
      <c r="EV359" s="33">
        <v>0.4</v>
      </c>
      <c r="EW359" s="33">
        <v>5.03</v>
      </c>
      <c r="EX359" s="33">
        <v>0</v>
      </c>
      <c r="EY359" s="33">
        <v>0</v>
      </c>
    </row>
    <row r="360" spans="140:155" x14ac:dyDescent="0.45">
      <c r="EJ360" s="64">
        <f t="shared" si="171"/>
        <v>352</v>
      </c>
      <c r="EK360" s="57">
        <f t="shared" si="170"/>
        <v>352.5</v>
      </c>
      <c r="EL360" s="2"/>
      <c r="EM360" s="2"/>
      <c r="EO360" s="33">
        <v>352</v>
      </c>
      <c r="EP360" s="33">
        <v>0</v>
      </c>
      <c r="EQ360" s="33">
        <v>0</v>
      </c>
      <c r="ER360" s="33">
        <v>0.3</v>
      </c>
      <c r="ES360" s="33">
        <v>7.12</v>
      </c>
      <c r="ET360" s="33">
        <v>0.09</v>
      </c>
      <c r="EU360" s="33">
        <v>0</v>
      </c>
      <c r="EV360" s="33">
        <v>0.28999999999999998</v>
      </c>
      <c r="EW360" s="33">
        <v>12.27</v>
      </c>
      <c r="EX360" s="33">
        <v>0</v>
      </c>
      <c r="EY360" s="33">
        <v>0</v>
      </c>
    </row>
    <row r="361" spans="140:155" x14ac:dyDescent="0.45">
      <c r="EJ361" s="64">
        <f t="shared" si="171"/>
        <v>353</v>
      </c>
      <c r="EK361" s="57">
        <f t="shared" si="170"/>
        <v>353.5</v>
      </c>
      <c r="EL361" s="2"/>
      <c r="EM361" s="2"/>
      <c r="EO361" s="33">
        <v>353</v>
      </c>
      <c r="EP361" s="33">
        <v>0</v>
      </c>
      <c r="EQ361" s="33">
        <v>0</v>
      </c>
      <c r="ER361" s="33">
        <v>0.4</v>
      </c>
      <c r="ES361" s="33">
        <v>6.31</v>
      </c>
      <c r="ET361" s="33">
        <v>0.05</v>
      </c>
      <c r="EU361" s="33">
        <v>0</v>
      </c>
      <c r="EV361" s="33">
        <v>0.31</v>
      </c>
      <c r="EW361" s="33">
        <v>6.11</v>
      </c>
      <c r="EX361" s="33">
        <v>0</v>
      </c>
      <c r="EY361" s="33">
        <v>0</v>
      </c>
    </row>
    <row r="362" spans="140:155" x14ac:dyDescent="0.45">
      <c r="EJ362" s="64">
        <f t="shared" si="171"/>
        <v>354</v>
      </c>
      <c r="EK362" s="57">
        <f t="shared" si="170"/>
        <v>354.5</v>
      </c>
      <c r="EL362" s="2"/>
      <c r="EM362" s="2"/>
      <c r="EO362" s="33">
        <v>354</v>
      </c>
      <c r="EP362" s="33">
        <v>0</v>
      </c>
      <c r="EQ362" s="33">
        <v>0</v>
      </c>
      <c r="ER362" s="33">
        <v>0.3</v>
      </c>
      <c r="ES362" s="33">
        <v>5.85</v>
      </c>
      <c r="ET362" s="33">
        <v>0.03</v>
      </c>
      <c r="EU362" s="33">
        <v>0</v>
      </c>
      <c r="EV362" s="33">
        <v>0.22</v>
      </c>
      <c r="EW362" s="33">
        <v>7.64</v>
      </c>
      <c r="EX362" s="33">
        <v>0</v>
      </c>
      <c r="EY362" s="33">
        <v>0</v>
      </c>
    </row>
    <row r="363" spans="140:155" x14ac:dyDescent="0.45">
      <c r="EJ363" s="64">
        <f t="shared" si="171"/>
        <v>355</v>
      </c>
      <c r="EK363" s="57">
        <f t="shared" si="170"/>
        <v>355.5</v>
      </c>
      <c r="EL363" s="2"/>
      <c r="EM363" s="2"/>
      <c r="EO363" s="33">
        <v>355</v>
      </c>
      <c r="EP363" s="33">
        <v>0</v>
      </c>
      <c r="EQ363" s="33">
        <v>0</v>
      </c>
      <c r="ER363" s="33">
        <v>0.37</v>
      </c>
      <c r="ES363" s="33">
        <v>3.29</v>
      </c>
      <c r="ET363" s="33">
        <v>0.13</v>
      </c>
      <c r="EU363" s="33">
        <v>0</v>
      </c>
      <c r="EV363" s="33">
        <v>0.27</v>
      </c>
      <c r="EW363" s="33">
        <v>4.09</v>
      </c>
      <c r="EX363" s="33">
        <v>0</v>
      </c>
      <c r="EY363" s="33">
        <v>0</v>
      </c>
    </row>
    <row r="364" spans="140:155" x14ac:dyDescent="0.45">
      <c r="EJ364" s="64">
        <f t="shared" si="171"/>
        <v>356</v>
      </c>
      <c r="EK364" s="57">
        <f t="shared" si="170"/>
        <v>356.5</v>
      </c>
      <c r="EL364" s="2"/>
      <c r="EM364" s="2"/>
      <c r="EO364" s="33">
        <v>356</v>
      </c>
      <c r="EP364" s="33">
        <v>0</v>
      </c>
      <c r="EQ364" s="33">
        <v>0</v>
      </c>
      <c r="ER364" s="33">
        <v>0.28000000000000003</v>
      </c>
      <c r="ES364" s="33">
        <v>5.95</v>
      </c>
      <c r="ET364" s="33">
        <v>0.1</v>
      </c>
      <c r="EU364" s="33">
        <v>0</v>
      </c>
      <c r="EV364" s="33">
        <v>0.35</v>
      </c>
      <c r="EW364" s="33">
        <v>5.91</v>
      </c>
      <c r="EX364" s="33">
        <v>0</v>
      </c>
      <c r="EY364" s="33">
        <v>0</v>
      </c>
    </row>
    <row r="365" spans="140:155" x14ac:dyDescent="0.45">
      <c r="EJ365" s="64">
        <f t="shared" si="171"/>
        <v>357</v>
      </c>
      <c r="EK365" s="57">
        <f t="shared" si="170"/>
        <v>357.5</v>
      </c>
      <c r="EL365" s="2"/>
      <c r="EM365" s="2"/>
      <c r="EO365" s="33">
        <v>357</v>
      </c>
      <c r="EP365" s="33">
        <v>0</v>
      </c>
      <c r="EQ365" s="33">
        <v>0</v>
      </c>
      <c r="ER365" s="33">
        <v>0.28999999999999998</v>
      </c>
      <c r="ES365" s="33">
        <v>6.44</v>
      </c>
      <c r="ET365" s="33">
        <v>0.05</v>
      </c>
      <c r="EU365" s="33">
        <v>0</v>
      </c>
      <c r="EV365" s="33">
        <v>0.13</v>
      </c>
      <c r="EW365" s="33">
        <v>3.77</v>
      </c>
      <c r="EX365" s="33">
        <v>0</v>
      </c>
      <c r="EY365" s="33">
        <v>0</v>
      </c>
    </row>
    <row r="366" spans="140:155" x14ac:dyDescent="0.45">
      <c r="EJ366" s="64">
        <f t="shared" si="171"/>
        <v>358</v>
      </c>
      <c r="EK366" s="57">
        <f t="shared" si="170"/>
        <v>358.5</v>
      </c>
      <c r="EL366" s="2"/>
      <c r="EM366" s="2"/>
      <c r="EO366" s="33">
        <v>358</v>
      </c>
      <c r="EP366" s="33">
        <v>0</v>
      </c>
      <c r="EQ366" s="33">
        <v>0</v>
      </c>
      <c r="ER366" s="33">
        <v>0.53</v>
      </c>
      <c r="ES366" s="33">
        <v>5.3</v>
      </c>
      <c r="ET366" s="33">
        <v>0.28000000000000003</v>
      </c>
      <c r="EU366" s="33">
        <v>0</v>
      </c>
      <c r="EV366" s="33">
        <v>0.52</v>
      </c>
      <c r="EW366" s="33">
        <v>3.36</v>
      </c>
      <c r="EX366" s="33">
        <v>0</v>
      </c>
      <c r="EY366" s="33">
        <v>0</v>
      </c>
    </row>
    <row r="367" spans="140:155" x14ac:dyDescent="0.45">
      <c r="EJ367" s="64">
        <f t="shared" si="171"/>
        <v>359</v>
      </c>
      <c r="EK367" s="57">
        <f t="shared" si="170"/>
        <v>359.5</v>
      </c>
      <c r="EL367" s="2"/>
      <c r="EM367" s="2"/>
      <c r="EO367" s="33">
        <v>359</v>
      </c>
      <c r="EP367" s="33">
        <v>0</v>
      </c>
      <c r="EQ367" s="33">
        <v>0</v>
      </c>
      <c r="ER367" s="33">
        <v>0.63</v>
      </c>
      <c r="ES367" s="33">
        <v>6.78</v>
      </c>
      <c r="ET367" s="33">
        <v>0.2</v>
      </c>
      <c r="EU367" s="33">
        <v>0</v>
      </c>
      <c r="EV367" s="33">
        <v>0.16</v>
      </c>
      <c r="EW367" s="33">
        <v>6.11</v>
      </c>
      <c r="EX367" s="33">
        <v>0</v>
      </c>
      <c r="EY367" s="33">
        <v>0</v>
      </c>
    </row>
    <row r="368" spans="140:155" x14ac:dyDescent="0.45">
      <c r="EJ368" s="64">
        <f t="shared" si="171"/>
        <v>360</v>
      </c>
      <c r="EK368" s="57">
        <f t="shared" si="170"/>
        <v>360.5</v>
      </c>
      <c r="EL368" s="2"/>
      <c r="EM368" s="2"/>
      <c r="EO368" s="33">
        <v>360</v>
      </c>
      <c r="EP368" s="33">
        <v>0</v>
      </c>
      <c r="EQ368" s="33">
        <v>0</v>
      </c>
      <c r="ER368" s="33">
        <v>0.49</v>
      </c>
      <c r="ES368" s="33">
        <v>3.73</v>
      </c>
      <c r="ET368" s="33">
        <v>0.79</v>
      </c>
      <c r="EU368" s="33">
        <v>0</v>
      </c>
      <c r="EV368" s="33">
        <v>0.19</v>
      </c>
      <c r="EW368" s="33">
        <v>9.32</v>
      </c>
      <c r="EX368" s="33">
        <v>0</v>
      </c>
      <c r="EY368" s="33">
        <v>0</v>
      </c>
    </row>
    <row r="369" spans="140:155" x14ac:dyDescent="0.45">
      <c r="EJ369" s="64">
        <f t="shared" si="171"/>
        <v>361</v>
      </c>
      <c r="EK369" s="57">
        <f t="shared" si="170"/>
        <v>361.5</v>
      </c>
      <c r="EL369" s="2"/>
      <c r="EM369" s="2"/>
      <c r="EO369" s="33">
        <v>361</v>
      </c>
      <c r="EP369" s="33">
        <v>0</v>
      </c>
      <c r="EQ369" s="33">
        <v>0</v>
      </c>
      <c r="ER369" s="33">
        <v>0.35</v>
      </c>
      <c r="ES369" s="33">
        <v>5.04</v>
      </c>
      <c r="ET369" s="33">
        <v>0.12</v>
      </c>
      <c r="EU369" s="33">
        <v>0</v>
      </c>
      <c r="EV369" s="33">
        <v>0.35</v>
      </c>
      <c r="EW369" s="33">
        <v>5.25</v>
      </c>
      <c r="EX369" s="33">
        <v>0</v>
      </c>
      <c r="EY369" s="33">
        <v>0</v>
      </c>
    </row>
    <row r="370" spans="140:155" x14ac:dyDescent="0.45">
      <c r="EJ370" s="64">
        <f t="shared" si="171"/>
        <v>362</v>
      </c>
      <c r="EK370" s="57">
        <f t="shared" si="170"/>
        <v>362.5</v>
      </c>
      <c r="EL370" s="2"/>
      <c r="EM370" s="2"/>
      <c r="EO370" s="33">
        <v>362</v>
      </c>
      <c r="EP370" s="33">
        <v>0</v>
      </c>
      <c r="EQ370" s="33">
        <v>0</v>
      </c>
      <c r="ER370" s="33">
        <v>0.28999999999999998</v>
      </c>
      <c r="ES370" s="33">
        <v>4.2</v>
      </c>
      <c r="ET370" s="33">
        <v>1.08</v>
      </c>
      <c r="EU370" s="33">
        <v>0</v>
      </c>
      <c r="EV370" s="33">
        <v>0.21</v>
      </c>
      <c r="EW370" s="33">
        <v>3.6</v>
      </c>
      <c r="EX370" s="33">
        <v>0</v>
      </c>
      <c r="EY370" s="33">
        <v>0</v>
      </c>
    </row>
    <row r="371" spans="140:155" x14ac:dyDescent="0.45">
      <c r="EJ371" s="64">
        <f t="shared" si="171"/>
        <v>363</v>
      </c>
      <c r="EK371" s="57">
        <f t="shared" ref="EK371:EK408" si="172">AVERAGE(EJ371:EJ372)</f>
        <v>363.5</v>
      </c>
      <c r="EL371" s="2"/>
      <c r="EM371" s="2"/>
      <c r="EO371" s="33">
        <v>363</v>
      </c>
      <c r="EP371" s="33">
        <v>0</v>
      </c>
      <c r="EQ371" s="33">
        <v>0</v>
      </c>
      <c r="ER371" s="33">
        <v>0.35</v>
      </c>
      <c r="ES371" s="33">
        <v>2.95</v>
      </c>
      <c r="ET371" s="33">
        <v>0.56000000000000005</v>
      </c>
      <c r="EU371" s="33">
        <v>0</v>
      </c>
      <c r="EV371" s="33">
        <v>0.34</v>
      </c>
      <c r="EW371" s="33">
        <v>5.3</v>
      </c>
      <c r="EX371" s="33">
        <v>0</v>
      </c>
      <c r="EY371" s="33">
        <v>0</v>
      </c>
    </row>
    <row r="372" spans="140:155" x14ac:dyDescent="0.45">
      <c r="EJ372" s="64">
        <f t="shared" si="171"/>
        <v>364</v>
      </c>
      <c r="EK372" s="57">
        <f t="shared" si="172"/>
        <v>364.5</v>
      </c>
      <c r="EL372" s="2"/>
      <c r="EM372" s="2"/>
      <c r="EO372" s="33">
        <v>364</v>
      </c>
      <c r="EP372" s="33">
        <v>0</v>
      </c>
      <c r="EQ372" s="33">
        <v>0</v>
      </c>
      <c r="ER372" s="33">
        <v>0.28999999999999998</v>
      </c>
      <c r="ES372" s="33">
        <v>3.33</v>
      </c>
      <c r="ET372" s="33">
        <v>0.59</v>
      </c>
      <c r="EU372" s="33">
        <v>0</v>
      </c>
      <c r="EV372" s="33">
        <v>0.32</v>
      </c>
      <c r="EW372" s="33">
        <v>5.52</v>
      </c>
      <c r="EX372" s="33">
        <v>0</v>
      </c>
      <c r="EY372" s="33">
        <v>0</v>
      </c>
    </row>
    <row r="373" spans="140:155" x14ac:dyDescent="0.45">
      <c r="EJ373" s="64">
        <f t="shared" si="171"/>
        <v>365</v>
      </c>
      <c r="EK373" s="57">
        <f t="shared" si="172"/>
        <v>365.5</v>
      </c>
      <c r="EL373" s="2"/>
      <c r="EM373" s="2"/>
      <c r="EO373" s="33">
        <v>365</v>
      </c>
      <c r="EP373" s="33">
        <v>0</v>
      </c>
      <c r="EQ373" s="33">
        <v>0</v>
      </c>
      <c r="ER373" s="33">
        <v>0.38</v>
      </c>
      <c r="ES373" s="33">
        <v>5.79</v>
      </c>
      <c r="ET373" s="33">
        <v>0.62</v>
      </c>
      <c r="EU373" s="33">
        <v>0</v>
      </c>
      <c r="EV373" s="33">
        <v>0.41</v>
      </c>
      <c r="EW373" s="33">
        <v>3.78</v>
      </c>
      <c r="EX373" s="33">
        <v>0</v>
      </c>
      <c r="EY373" s="33">
        <v>0</v>
      </c>
    </row>
    <row r="374" spans="140:155" x14ac:dyDescent="0.45">
      <c r="EJ374" s="64">
        <f t="shared" si="171"/>
        <v>366</v>
      </c>
      <c r="EK374" s="57">
        <f t="shared" si="172"/>
        <v>366.5</v>
      </c>
      <c r="EL374" s="2"/>
      <c r="EM374" s="2"/>
      <c r="EO374" s="33">
        <v>366</v>
      </c>
      <c r="EP374" s="33">
        <v>0</v>
      </c>
      <c r="EQ374" s="33">
        <v>0</v>
      </c>
      <c r="ER374" s="33">
        <v>0.17</v>
      </c>
      <c r="ES374" s="33">
        <v>3.32</v>
      </c>
      <c r="ET374" s="33">
        <v>0.85</v>
      </c>
      <c r="EU374" s="33">
        <v>0</v>
      </c>
      <c r="EV374" s="33">
        <v>0.3</v>
      </c>
      <c r="EW374" s="33">
        <v>3.01</v>
      </c>
      <c r="EX374" s="33">
        <v>0</v>
      </c>
      <c r="EY374" s="33">
        <v>0</v>
      </c>
    </row>
    <row r="375" spans="140:155" x14ac:dyDescent="0.45">
      <c r="EJ375" s="64">
        <f t="shared" si="171"/>
        <v>367</v>
      </c>
      <c r="EK375" s="57">
        <f t="shared" si="172"/>
        <v>367.5</v>
      </c>
      <c r="EL375" s="2"/>
      <c r="EM375" s="2"/>
      <c r="EO375" s="33">
        <v>367</v>
      </c>
      <c r="EP375" s="33">
        <v>0</v>
      </c>
      <c r="EQ375" s="33">
        <v>0</v>
      </c>
      <c r="ER375" s="33">
        <v>0.33</v>
      </c>
      <c r="ES375" s="33">
        <v>1.69</v>
      </c>
      <c r="ET375" s="33">
        <v>0.4</v>
      </c>
      <c r="EU375" s="33">
        <v>0</v>
      </c>
      <c r="EV375" s="33">
        <v>0.37</v>
      </c>
      <c r="EW375" s="33">
        <v>5.72</v>
      </c>
      <c r="EX375" s="33">
        <v>0</v>
      </c>
      <c r="EY375" s="33">
        <v>0</v>
      </c>
    </row>
    <row r="376" spans="140:155" x14ac:dyDescent="0.45">
      <c r="EJ376" s="64">
        <f t="shared" si="171"/>
        <v>368</v>
      </c>
      <c r="EK376" s="57">
        <f t="shared" si="172"/>
        <v>368.5</v>
      </c>
      <c r="EL376" s="2"/>
      <c r="EM376" s="2"/>
      <c r="EO376" s="33">
        <v>368</v>
      </c>
      <c r="EP376" s="33">
        <v>0</v>
      </c>
      <c r="EQ376" s="33">
        <v>0</v>
      </c>
      <c r="ER376" s="33">
        <v>0.27</v>
      </c>
      <c r="ES376" s="33">
        <v>3.7</v>
      </c>
      <c r="ET376" s="33">
        <v>0.66</v>
      </c>
      <c r="EU376" s="33">
        <v>0</v>
      </c>
      <c r="EV376" s="33">
        <v>0.24</v>
      </c>
      <c r="EW376" s="33">
        <v>4.18</v>
      </c>
      <c r="EX376" s="33">
        <v>0</v>
      </c>
      <c r="EY376" s="33">
        <v>0</v>
      </c>
    </row>
    <row r="377" spans="140:155" x14ac:dyDescent="0.45">
      <c r="EJ377" s="64">
        <f t="shared" si="171"/>
        <v>369</v>
      </c>
      <c r="EK377" s="57">
        <f t="shared" si="172"/>
        <v>369.5</v>
      </c>
      <c r="EL377" s="2"/>
      <c r="EM377" s="2"/>
      <c r="EO377" s="33">
        <v>369</v>
      </c>
      <c r="EP377" s="33">
        <v>0</v>
      </c>
      <c r="EQ377" s="33">
        <v>0</v>
      </c>
      <c r="ER377" s="33">
        <v>0.19</v>
      </c>
      <c r="ES377" s="33">
        <v>2.7</v>
      </c>
      <c r="ET377" s="33">
        <v>0.39</v>
      </c>
      <c r="EU377" s="33">
        <v>0</v>
      </c>
      <c r="EV377" s="33">
        <v>0.5</v>
      </c>
      <c r="EW377" s="33">
        <v>2.84</v>
      </c>
      <c r="EX377" s="33">
        <v>0</v>
      </c>
      <c r="EY377" s="33">
        <v>0</v>
      </c>
    </row>
    <row r="378" spans="140:155" x14ac:dyDescent="0.45">
      <c r="EJ378" s="64">
        <f t="shared" si="171"/>
        <v>370</v>
      </c>
      <c r="EK378" s="57">
        <f t="shared" si="172"/>
        <v>370.5</v>
      </c>
      <c r="EL378" s="2"/>
      <c r="EM378" s="2"/>
      <c r="EO378" s="33">
        <v>370</v>
      </c>
      <c r="EP378" s="33">
        <v>0</v>
      </c>
      <c r="EQ378" s="33">
        <v>0</v>
      </c>
      <c r="ER378" s="33">
        <v>0.25</v>
      </c>
      <c r="ES378" s="33">
        <v>2.5299999999999998</v>
      </c>
      <c r="ET378" s="33">
        <v>0.36</v>
      </c>
      <c r="EU378" s="33">
        <v>0</v>
      </c>
      <c r="EV378" s="33">
        <v>0.3</v>
      </c>
      <c r="EW378" s="33">
        <v>1.72</v>
      </c>
      <c r="EX378" s="33">
        <v>0</v>
      </c>
      <c r="EY378" s="33">
        <v>0</v>
      </c>
    </row>
    <row r="379" spans="140:155" x14ac:dyDescent="0.45">
      <c r="EJ379" s="64">
        <f t="shared" si="171"/>
        <v>371</v>
      </c>
      <c r="EK379" s="57">
        <f t="shared" si="172"/>
        <v>371.5</v>
      </c>
      <c r="EL379" s="2"/>
      <c r="EM379" s="2"/>
      <c r="EO379" s="33">
        <v>371</v>
      </c>
      <c r="EP379" s="33">
        <v>0</v>
      </c>
      <c r="EQ379" s="33">
        <v>0</v>
      </c>
      <c r="ER379" s="33">
        <v>0.22</v>
      </c>
      <c r="ES379" s="33">
        <v>1.62</v>
      </c>
      <c r="ET379" s="33">
        <v>0.16</v>
      </c>
      <c r="EU379" s="33">
        <v>0</v>
      </c>
      <c r="EV379" s="33">
        <v>0.47</v>
      </c>
      <c r="EW379" s="33">
        <v>5.1100000000000003</v>
      </c>
      <c r="EX379" s="33">
        <v>0</v>
      </c>
      <c r="EY379" s="33">
        <v>0</v>
      </c>
    </row>
    <row r="380" spans="140:155" x14ac:dyDescent="0.45">
      <c r="EJ380" s="64">
        <f t="shared" si="171"/>
        <v>372</v>
      </c>
      <c r="EK380" s="57">
        <f t="shared" si="172"/>
        <v>372.5</v>
      </c>
      <c r="EL380" s="2"/>
      <c r="EM380" s="2"/>
      <c r="EO380" s="33">
        <v>372</v>
      </c>
      <c r="EP380" s="33">
        <v>0</v>
      </c>
      <c r="EQ380" s="33">
        <v>0</v>
      </c>
      <c r="ER380" s="33">
        <v>0.15</v>
      </c>
      <c r="ES380" s="33">
        <v>1.6</v>
      </c>
      <c r="ET380" s="33">
        <v>0.33</v>
      </c>
      <c r="EU380" s="33">
        <v>0</v>
      </c>
      <c r="EV380" s="33">
        <v>0.3</v>
      </c>
      <c r="EW380" s="33">
        <v>4.29</v>
      </c>
      <c r="EX380" s="33">
        <v>0</v>
      </c>
      <c r="EY380" s="33">
        <v>0</v>
      </c>
    </row>
    <row r="381" spans="140:155" x14ac:dyDescent="0.45">
      <c r="EJ381" s="64">
        <f t="shared" si="171"/>
        <v>373</v>
      </c>
      <c r="EK381" s="57">
        <f t="shared" si="172"/>
        <v>373.5</v>
      </c>
      <c r="EL381" s="2"/>
      <c r="EM381" s="2"/>
      <c r="EO381" s="33">
        <v>373</v>
      </c>
      <c r="EP381" s="33">
        <v>0</v>
      </c>
      <c r="EQ381" s="33">
        <v>0</v>
      </c>
      <c r="ER381" s="33">
        <v>0.35</v>
      </c>
      <c r="ES381" s="33">
        <v>1.78</v>
      </c>
      <c r="ET381" s="33">
        <v>0.17</v>
      </c>
      <c r="EU381" s="33">
        <v>0</v>
      </c>
      <c r="EV381" s="33">
        <v>0.21</v>
      </c>
      <c r="EW381" s="33">
        <v>3.7</v>
      </c>
      <c r="EX381" s="33">
        <v>0</v>
      </c>
      <c r="EY381" s="33">
        <v>0</v>
      </c>
    </row>
    <row r="382" spans="140:155" x14ac:dyDescent="0.45">
      <c r="EJ382" s="64">
        <f t="shared" si="171"/>
        <v>374</v>
      </c>
      <c r="EK382" s="57">
        <f t="shared" si="172"/>
        <v>374.5</v>
      </c>
      <c r="EL382" s="2"/>
      <c r="EM382" s="2"/>
      <c r="EO382" s="33">
        <v>374</v>
      </c>
      <c r="EP382" s="33">
        <v>0</v>
      </c>
      <c r="EQ382" s="33">
        <v>0</v>
      </c>
      <c r="ER382" s="33">
        <v>0.19</v>
      </c>
      <c r="ES382" s="33">
        <v>1.1599999999999999</v>
      </c>
      <c r="ET382" s="33">
        <v>0.22</v>
      </c>
      <c r="EU382" s="33">
        <v>0</v>
      </c>
      <c r="EV382" s="33">
        <v>0.48</v>
      </c>
      <c r="EW382" s="33">
        <v>4.62</v>
      </c>
      <c r="EX382" s="33">
        <v>0</v>
      </c>
      <c r="EY382" s="33">
        <v>0</v>
      </c>
    </row>
    <row r="383" spans="140:155" x14ac:dyDescent="0.45">
      <c r="EJ383" s="64">
        <f t="shared" si="171"/>
        <v>375</v>
      </c>
      <c r="EK383" s="57">
        <f t="shared" si="172"/>
        <v>375.5</v>
      </c>
      <c r="EL383" s="2"/>
      <c r="EM383" s="2"/>
      <c r="EO383" s="33">
        <v>375</v>
      </c>
      <c r="EP383" s="33">
        <v>0</v>
      </c>
      <c r="EQ383" s="33">
        <v>0</v>
      </c>
      <c r="ER383" s="33">
        <v>0.21</v>
      </c>
      <c r="ES383" s="33">
        <v>1.82</v>
      </c>
      <c r="ET383" s="33">
        <v>0.15</v>
      </c>
      <c r="EU383" s="33">
        <v>0</v>
      </c>
      <c r="EV383" s="33">
        <v>0.51</v>
      </c>
      <c r="EW383" s="33">
        <v>3.73</v>
      </c>
      <c r="EX383" s="33">
        <v>0</v>
      </c>
      <c r="EY383" s="33">
        <v>0</v>
      </c>
    </row>
    <row r="384" spans="140:155" x14ac:dyDescent="0.45">
      <c r="EJ384" s="64">
        <f t="shared" si="171"/>
        <v>376</v>
      </c>
      <c r="EK384" s="57">
        <f t="shared" si="172"/>
        <v>376.5</v>
      </c>
      <c r="EL384" s="2"/>
      <c r="EM384" s="2"/>
      <c r="EO384" s="33">
        <v>376</v>
      </c>
      <c r="EP384" s="33">
        <v>0</v>
      </c>
      <c r="EQ384" s="33">
        <v>0</v>
      </c>
      <c r="ER384" s="33">
        <v>0.15</v>
      </c>
      <c r="ES384" s="33">
        <v>2.6</v>
      </c>
      <c r="ET384" s="33">
        <v>0.17</v>
      </c>
      <c r="EU384" s="33">
        <v>0</v>
      </c>
      <c r="EV384" s="33">
        <v>0.7</v>
      </c>
      <c r="EW384" s="33">
        <v>2.56</v>
      </c>
      <c r="EX384" s="33">
        <v>0</v>
      </c>
      <c r="EY384" s="33">
        <v>0</v>
      </c>
    </row>
    <row r="385" spans="140:155" x14ac:dyDescent="0.45">
      <c r="EJ385" s="64">
        <f t="shared" si="171"/>
        <v>377</v>
      </c>
      <c r="EK385" s="57">
        <f t="shared" si="172"/>
        <v>377.5</v>
      </c>
      <c r="EL385" s="2"/>
      <c r="EM385" s="2"/>
      <c r="EO385" s="33">
        <v>377</v>
      </c>
      <c r="EP385" s="33">
        <v>0</v>
      </c>
      <c r="EQ385" s="33">
        <v>0</v>
      </c>
      <c r="ER385" s="33">
        <v>0.12</v>
      </c>
      <c r="ES385" s="33">
        <v>2.0299999999999998</v>
      </c>
      <c r="ET385" s="33">
        <v>0.14000000000000001</v>
      </c>
      <c r="EU385" s="33">
        <v>0</v>
      </c>
      <c r="EV385" s="33">
        <v>0.56000000000000005</v>
      </c>
      <c r="EW385" s="33">
        <v>5.17</v>
      </c>
      <c r="EX385" s="33">
        <v>0</v>
      </c>
      <c r="EY385" s="33">
        <v>0</v>
      </c>
    </row>
    <row r="386" spans="140:155" x14ac:dyDescent="0.45">
      <c r="EJ386" s="64">
        <f t="shared" si="171"/>
        <v>378</v>
      </c>
      <c r="EK386" s="57">
        <f t="shared" si="172"/>
        <v>378.5</v>
      </c>
      <c r="EL386" s="2"/>
      <c r="EM386" s="2"/>
      <c r="EO386" s="33">
        <v>378</v>
      </c>
      <c r="EP386" s="33">
        <v>0</v>
      </c>
      <c r="EQ386" s="33">
        <v>0</v>
      </c>
      <c r="ER386" s="33">
        <v>0.13</v>
      </c>
      <c r="ES386" s="33">
        <v>1.28</v>
      </c>
      <c r="ET386" s="33">
        <v>7.0000000000000007E-2</v>
      </c>
      <c r="EU386" s="33">
        <v>0</v>
      </c>
      <c r="EV386" s="33">
        <v>0.39</v>
      </c>
      <c r="EW386" s="33">
        <v>3.85</v>
      </c>
      <c r="EX386" s="33">
        <v>0</v>
      </c>
      <c r="EY386" s="33">
        <v>0</v>
      </c>
    </row>
    <row r="387" spans="140:155" x14ac:dyDescent="0.45">
      <c r="EJ387" s="64">
        <f t="shared" si="171"/>
        <v>379</v>
      </c>
      <c r="EK387" s="57">
        <f t="shared" si="172"/>
        <v>379.5</v>
      </c>
      <c r="EL387" s="2"/>
      <c r="EM387" s="2"/>
      <c r="EO387" s="33">
        <v>379</v>
      </c>
      <c r="EP387" s="33">
        <v>0</v>
      </c>
      <c r="EQ387" s="33">
        <v>0</v>
      </c>
      <c r="ER387" s="33">
        <v>0.17</v>
      </c>
      <c r="ES387" s="33">
        <v>2.1800000000000002</v>
      </c>
      <c r="ET387" s="33">
        <v>7.0000000000000007E-2</v>
      </c>
      <c r="EU387" s="33">
        <v>0</v>
      </c>
      <c r="EV387" s="33">
        <v>0.38</v>
      </c>
      <c r="EW387" s="33">
        <v>1.45</v>
      </c>
      <c r="EX387" s="33">
        <v>0</v>
      </c>
      <c r="EY387" s="33">
        <v>0</v>
      </c>
    </row>
    <row r="388" spans="140:155" x14ac:dyDescent="0.45">
      <c r="EJ388" s="64">
        <f t="shared" si="171"/>
        <v>380</v>
      </c>
      <c r="EK388" s="57">
        <f t="shared" si="172"/>
        <v>380.5</v>
      </c>
      <c r="EL388" s="2"/>
      <c r="EM388" s="2"/>
      <c r="EO388" s="33">
        <v>380</v>
      </c>
      <c r="EP388" s="33">
        <v>0</v>
      </c>
      <c r="EQ388" s="33">
        <v>0</v>
      </c>
      <c r="ER388" s="33">
        <v>0.08</v>
      </c>
      <c r="ES388" s="33">
        <v>1.69</v>
      </c>
      <c r="ET388" s="33">
        <v>0.04</v>
      </c>
      <c r="EU388" s="33">
        <v>0</v>
      </c>
      <c r="EV388" s="33">
        <v>0.46</v>
      </c>
      <c r="EW388" s="33">
        <v>2.29</v>
      </c>
      <c r="EX388" s="33">
        <v>0</v>
      </c>
      <c r="EY388" s="33">
        <v>0</v>
      </c>
    </row>
    <row r="389" spans="140:155" x14ac:dyDescent="0.45">
      <c r="EJ389" s="64">
        <f t="shared" si="171"/>
        <v>381</v>
      </c>
      <c r="EK389" s="57">
        <f t="shared" si="172"/>
        <v>381.5</v>
      </c>
      <c r="EL389" s="2"/>
      <c r="EM389" s="2"/>
      <c r="EO389" s="33">
        <v>381</v>
      </c>
      <c r="EP389" s="33">
        <v>0</v>
      </c>
      <c r="EQ389" s="33">
        <v>0</v>
      </c>
      <c r="ER389" s="33">
        <v>0.06</v>
      </c>
      <c r="ES389" s="33">
        <v>1.72</v>
      </c>
      <c r="ET389" s="33">
        <v>0.01</v>
      </c>
      <c r="EU389" s="33">
        <v>0</v>
      </c>
      <c r="EV389" s="33">
        <v>0.43</v>
      </c>
      <c r="EW389" s="33">
        <v>1.28</v>
      </c>
      <c r="EX389" s="33">
        <v>0</v>
      </c>
      <c r="EY389" s="33">
        <v>0</v>
      </c>
    </row>
    <row r="390" spans="140:155" x14ac:dyDescent="0.45">
      <c r="EJ390" s="64">
        <f t="shared" si="171"/>
        <v>382</v>
      </c>
      <c r="EK390" s="57">
        <f t="shared" si="172"/>
        <v>382.5</v>
      </c>
      <c r="EL390" s="2"/>
      <c r="EM390" s="2"/>
      <c r="EO390" s="33">
        <v>382</v>
      </c>
      <c r="EP390" s="33">
        <v>0</v>
      </c>
      <c r="EQ390" s="33">
        <v>0</v>
      </c>
      <c r="ER390" s="33">
        <v>0.13</v>
      </c>
      <c r="ES390" s="33">
        <v>2.33</v>
      </c>
      <c r="ET390" s="33">
        <v>0.03</v>
      </c>
      <c r="EU390" s="33">
        <v>0</v>
      </c>
      <c r="EV390" s="33">
        <v>0.48</v>
      </c>
      <c r="EW390" s="33">
        <v>1.1100000000000001</v>
      </c>
      <c r="EX390" s="33">
        <v>0</v>
      </c>
      <c r="EY390" s="33">
        <v>0</v>
      </c>
    </row>
    <row r="391" spans="140:155" x14ac:dyDescent="0.45">
      <c r="EJ391" s="64">
        <f t="shared" si="171"/>
        <v>383</v>
      </c>
      <c r="EK391" s="57">
        <f t="shared" si="172"/>
        <v>383.5</v>
      </c>
      <c r="EL391" s="2"/>
      <c r="EM391" s="2"/>
      <c r="EO391" s="33">
        <v>383</v>
      </c>
      <c r="EP391" s="33">
        <v>0</v>
      </c>
      <c r="EQ391" s="33">
        <v>0</v>
      </c>
      <c r="ER391" s="33">
        <v>0.1</v>
      </c>
      <c r="ES391" s="33">
        <v>0.86</v>
      </c>
      <c r="ET391" s="33">
        <v>0</v>
      </c>
      <c r="EU391" s="33">
        <v>0</v>
      </c>
      <c r="EV391" s="33">
        <v>0.21</v>
      </c>
      <c r="EW391" s="33">
        <v>1.93</v>
      </c>
      <c r="EX391" s="33">
        <v>0</v>
      </c>
      <c r="EY391" s="33">
        <v>0</v>
      </c>
    </row>
    <row r="392" spans="140:155" x14ac:dyDescent="0.45">
      <c r="EJ392" s="64">
        <f t="shared" si="171"/>
        <v>384</v>
      </c>
      <c r="EK392" s="57">
        <f t="shared" si="172"/>
        <v>384.5</v>
      </c>
      <c r="EL392" s="2"/>
      <c r="EM392" s="2"/>
      <c r="EO392" s="33">
        <v>384</v>
      </c>
      <c r="EP392" s="33">
        <v>0</v>
      </c>
      <c r="EQ392" s="33">
        <v>0</v>
      </c>
      <c r="ER392" s="33">
        <v>0.04</v>
      </c>
      <c r="ES392" s="33">
        <v>1.17</v>
      </c>
      <c r="ET392" s="33">
        <v>0.01</v>
      </c>
      <c r="EU392" s="33">
        <v>0</v>
      </c>
      <c r="EV392" s="33">
        <v>0.34</v>
      </c>
      <c r="EW392" s="33">
        <v>1.22</v>
      </c>
      <c r="EX392" s="33">
        <v>0</v>
      </c>
      <c r="EY392" s="33">
        <v>0</v>
      </c>
    </row>
    <row r="393" spans="140:155" x14ac:dyDescent="0.45">
      <c r="EJ393" s="64">
        <f t="shared" ref="EJ393:EJ408" si="173">$EO393</f>
        <v>385</v>
      </c>
      <c r="EK393" s="57">
        <f t="shared" si="172"/>
        <v>385.5</v>
      </c>
      <c r="EL393" s="2"/>
      <c r="EM393" s="2"/>
      <c r="EO393" s="33">
        <v>385</v>
      </c>
      <c r="EP393" s="33">
        <v>0</v>
      </c>
      <c r="EQ393" s="33">
        <v>0</v>
      </c>
      <c r="ER393" s="33">
        <v>0.06</v>
      </c>
      <c r="ES393" s="33">
        <v>1.01</v>
      </c>
      <c r="ET393" s="33">
        <v>0</v>
      </c>
      <c r="EU393" s="33">
        <v>0</v>
      </c>
      <c r="EV393" s="33">
        <v>0.45</v>
      </c>
      <c r="EW393" s="33">
        <v>3.27</v>
      </c>
      <c r="EX393" s="33">
        <v>0</v>
      </c>
      <c r="EY393" s="33">
        <v>0</v>
      </c>
    </row>
    <row r="394" spans="140:155" x14ac:dyDescent="0.45">
      <c r="EJ394" s="64">
        <f t="shared" si="173"/>
        <v>386</v>
      </c>
      <c r="EK394" s="57">
        <f t="shared" si="172"/>
        <v>386.5</v>
      </c>
      <c r="EL394" s="2"/>
      <c r="EM394" s="2"/>
      <c r="EO394" s="33">
        <v>386</v>
      </c>
      <c r="EP394" s="33">
        <v>0</v>
      </c>
      <c r="EQ394" s="33">
        <v>0</v>
      </c>
      <c r="ER394" s="33">
        <v>0.02</v>
      </c>
      <c r="ES394" s="33">
        <v>0.67</v>
      </c>
      <c r="ET394" s="33">
        <v>0.01</v>
      </c>
      <c r="EU394" s="33">
        <v>0</v>
      </c>
      <c r="EV394" s="33">
        <v>0.38</v>
      </c>
      <c r="EW394" s="33">
        <v>0.65</v>
      </c>
      <c r="EX394" s="33">
        <v>0</v>
      </c>
      <c r="EY394" s="33">
        <v>0</v>
      </c>
    </row>
    <row r="395" spans="140:155" x14ac:dyDescent="0.45">
      <c r="EJ395" s="64">
        <f t="shared" si="173"/>
        <v>387</v>
      </c>
      <c r="EK395" s="57">
        <f t="shared" si="172"/>
        <v>387.5</v>
      </c>
      <c r="EL395" s="2"/>
      <c r="EM395" s="2"/>
      <c r="EO395" s="33">
        <v>387</v>
      </c>
      <c r="EP395" s="33">
        <v>0</v>
      </c>
      <c r="EQ395" s="33">
        <v>0</v>
      </c>
      <c r="ER395" s="33">
        <v>0.08</v>
      </c>
      <c r="ES395" s="33">
        <v>1.78</v>
      </c>
      <c r="ET395" s="33">
        <v>0</v>
      </c>
      <c r="EU395" s="33">
        <v>0</v>
      </c>
      <c r="EV395" s="33">
        <v>0.47</v>
      </c>
      <c r="EW395" s="33">
        <v>0.93</v>
      </c>
      <c r="EX395" s="33">
        <v>0</v>
      </c>
      <c r="EY395" s="33">
        <v>0</v>
      </c>
    </row>
    <row r="396" spans="140:155" x14ac:dyDescent="0.45">
      <c r="EJ396" s="64">
        <f t="shared" si="173"/>
        <v>388</v>
      </c>
      <c r="EK396" s="57">
        <f t="shared" si="172"/>
        <v>388.5</v>
      </c>
      <c r="EL396" s="2"/>
      <c r="EM396" s="2"/>
      <c r="EO396" s="33">
        <v>388</v>
      </c>
      <c r="EP396" s="33">
        <v>0</v>
      </c>
      <c r="EQ396" s="33">
        <v>0</v>
      </c>
      <c r="ER396" s="33">
        <v>0.02</v>
      </c>
      <c r="ES396" s="33">
        <v>1.71</v>
      </c>
      <c r="ET396" s="33">
        <v>0</v>
      </c>
      <c r="EU396" s="33">
        <v>0</v>
      </c>
      <c r="EV396" s="33">
        <v>0.37</v>
      </c>
      <c r="EW396" s="33">
        <v>1.33</v>
      </c>
      <c r="EX396" s="33">
        <v>0</v>
      </c>
      <c r="EY396" s="33">
        <v>0</v>
      </c>
    </row>
    <row r="397" spans="140:155" x14ac:dyDescent="0.45">
      <c r="EJ397" s="64">
        <f t="shared" si="173"/>
        <v>389</v>
      </c>
      <c r="EK397" s="57">
        <f t="shared" si="172"/>
        <v>389.5</v>
      </c>
      <c r="EL397" s="2"/>
      <c r="EM397" s="2"/>
      <c r="EO397" s="33">
        <v>389</v>
      </c>
      <c r="EP397" s="33">
        <v>0</v>
      </c>
      <c r="EQ397" s="33">
        <v>0</v>
      </c>
      <c r="ER397" s="33">
        <v>0.03</v>
      </c>
      <c r="ES397" s="33">
        <v>1.51</v>
      </c>
      <c r="ET397" s="33">
        <v>0</v>
      </c>
      <c r="EU397" s="33">
        <v>0</v>
      </c>
      <c r="EV397" s="33">
        <v>0.27</v>
      </c>
      <c r="EW397" s="33">
        <v>0.92</v>
      </c>
      <c r="EX397" s="33">
        <v>0</v>
      </c>
      <c r="EY397" s="33">
        <v>0</v>
      </c>
    </row>
    <row r="398" spans="140:155" x14ac:dyDescent="0.45">
      <c r="EJ398" s="64">
        <f t="shared" si="173"/>
        <v>390</v>
      </c>
      <c r="EK398" s="57">
        <f t="shared" si="172"/>
        <v>390.5</v>
      </c>
      <c r="EL398" s="2"/>
      <c r="EM398" s="2"/>
      <c r="EO398" s="33">
        <v>390</v>
      </c>
      <c r="EP398" s="33">
        <v>0</v>
      </c>
      <c r="EQ398" s="33">
        <v>0</v>
      </c>
      <c r="ER398" s="33">
        <v>0</v>
      </c>
      <c r="ES398" s="33">
        <v>1.23</v>
      </c>
      <c r="ET398" s="33">
        <v>0</v>
      </c>
      <c r="EU398" s="33">
        <v>0</v>
      </c>
      <c r="EV398" s="33">
        <v>0.35</v>
      </c>
      <c r="EW398" s="33">
        <v>0.69</v>
      </c>
      <c r="EX398" s="33">
        <v>0</v>
      </c>
      <c r="EY398" s="33">
        <v>0</v>
      </c>
    </row>
    <row r="399" spans="140:155" x14ac:dyDescent="0.45">
      <c r="EJ399" s="64">
        <f t="shared" si="173"/>
        <v>391</v>
      </c>
      <c r="EK399" s="57">
        <f t="shared" si="172"/>
        <v>391.5</v>
      </c>
      <c r="EL399" s="2"/>
      <c r="EM399" s="2"/>
      <c r="EO399" s="33">
        <v>391</v>
      </c>
      <c r="EP399" s="33">
        <v>0</v>
      </c>
      <c r="EQ399" s="33">
        <v>0</v>
      </c>
      <c r="ER399" s="33">
        <v>0.01</v>
      </c>
      <c r="ES399" s="33">
        <v>1.32</v>
      </c>
      <c r="ET399" s="33">
        <v>0</v>
      </c>
      <c r="EU399" s="33">
        <v>0</v>
      </c>
      <c r="EV399" s="33">
        <v>0.26</v>
      </c>
      <c r="EW399" s="33">
        <v>4.3499999999999996</v>
      </c>
      <c r="EX399" s="33">
        <v>0</v>
      </c>
      <c r="EY399" s="33">
        <v>0</v>
      </c>
    </row>
    <row r="400" spans="140:155" x14ac:dyDescent="0.45">
      <c r="EJ400" s="64">
        <f t="shared" si="173"/>
        <v>392</v>
      </c>
      <c r="EK400" s="57">
        <f t="shared" si="172"/>
        <v>392.5</v>
      </c>
      <c r="EL400" s="2"/>
      <c r="EM400" s="2"/>
      <c r="EO400" s="33">
        <v>392</v>
      </c>
      <c r="EP400" s="33">
        <v>0</v>
      </c>
      <c r="EQ400" s="33">
        <v>0</v>
      </c>
      <c r="ER400" s="33">
        <v>0.01</v>
      </c>
      <c r="ES400" s="33">
        <v>1.07</v>
      </c>
      <c r="ET400" s="33">
        <v>0</v>
      </c>
      <c r="EU400" s="33">
        <v>0</v>
      </c>
      <c r="EV400" s="33">
        <v>0.31</v>
      </c>
      <c r="EW400" s="33">
        <v>0.52</v>
      </c>
      <c r="EX400" s="33">
        <v>0</v>
      </c>
      <c r="EY400" s="33">
        <v>0</v>
      </c>
    </row>
    <row r="401" spans="140:155" x14ac:dyDescent="0.45">
      <c r="EJ401" s="64">
        <f t="shared" si="173"/>
        <v>393</v>
      </c>
      <c r="EK401" s="57">
        <f t="shared" si="172"/>
        <v>393.5</v>
      </c>
      <c r="EL401" s="2"/>
      <c r="EM401" s="2"/>
      <c r="EO401" s="33">
        <v>393</v>
      </c>
      <c r="EP401" s="33">
        <v>0</v>
      </c>
      <c r="EQ401" s="33">
        <v>0</v>
      </c>
      <c r="ER401" s="33">
        <v>0.02</v>
      </c>
      <c r="ES401" s="33">
        <v>1.75</v>
      </c>
      <c r="ET401" s="33">
        <v>0</v>
      </c>
      <c r="EU401" s="33">
        <v>0</v>
      </c>
      <c r="EV401" s="33">
        <v>0.27</v>
      </c>
      <c r="EW401" s="33">
        <v>0.8</v>
      </c>
      <c r="EX401" s="33">
        <v>0</v>
      </c>
      <c r="EY401" s="33">
        <v>0</v>
      </c>
    </row>
    <row r="402" spans="140:155" x14ac:dyDescent="0.45">
      <c r="EJ402" s="64">
        <f t="shared" si="173"/>
        <v>394</v>
      </c>
      <c r="EK402" s="57">
        <f t="shared" si="172"/>
        <v>394.5</v>
      </c>
      <c r="EL402" s="2"/>
      <c r="EM402" s="2"/>
      <c r="EO402" s="33">
        <v>394</v>
      </c>
      <c r="EP402" s="33">
        <v>0</v>
      </c>
      <c r="EQ402" s="33">
        <v>0</v>
      </c>
      <c r="ER402" s="33">
        <v>0.03</v>
      </c>
      <c r="ES402" s="33">
        <v>0.99</v>
      </c>
      <c r="ET402" s="33">
        <v>0</v>
      </c>
      <c r="EU402" s="33">
        <v>0</v>
      </c>
      <c r="EV402" s="33">
        <v>0.13</v>
      </c>
      <c r="EW402" s="33">
        <v>1.1399999999999999</v>
      </c>
      <c r="EX402" s="33">
        <v>0</v>
      </c>
      <c r="EY402" s="33">
        <v>0</v>
      </c>
    </row>
    <row r="403" spans="140:155" x14ac:dyDescent="0.45">
      <c r="EJ403" s="64">
        <f t="shared" si="173"/>
        <v>395</v>
      </c>
      <c r="EK403" s="57">
        <f t="shared" si="172"/>
        <v>395.5</v>
      </c>
      <c r="EL403" s="2"/>
      <c r="EM403" s="2"/>
      <c r="EO403" s="33">
        <v>395</v>
      </c>
      <c r="EP403" s="33">
        <v>0</v>
      </c>
      <c r="EQ403" s="33">
        <v>0</v>
      </c>
      <c r="ER403" s="33">
        <v>0.02</v>
      </c>
      <c r="ES403" s="33">
        <v>0.34</v>
      </c>
      <c r="ET403" s="33">
        <v>0</v>
      </c>
      <c r="EU403" s="33">
        <v>0</v>
      </c>
      <c r="EV403" s="33">
        <v>0.2</v>
      </c>
      <c r="EW403" s="33">
        <v>0.2</v>
      </c>
      <c r="EX403" s="33">
        <v>0</v>
      </c>
      <c r="EY403" s="33">
        <v>0</v>
      </c>
    </row>
    <row r="404" spans="140:155" x14ac:dyDescent="0.45">
      <c r="EJ404" s="64">
        <f t="shared" si="173"/>
        <v>396</v>
      </c>
      <c r="EK404" s="57">
        <f t="shared" si="172"/>
        <v>396.5</v>
      </c>
      <c r="EL404" s="2"/>
      <c r="EM404" s="2"/>
      <c r="EO404" s="33">
        <v>396</v>
      </c>
      <c r="EP404" s="33">
        <v>0</v>
      </c>
      <c r="EQ404" s="33">
        <v>0</v>
      </c>
      <c r="ER404" s="33">
        <v>0.05</v>
      </c>
      <c r="ES404" s="33">
        <v>0.54</v>
      </c>
      <c r="ET404" s="33">
        <v>0</v>
      </c>
      <c r="EU404" s="33">
        <v>0</v>
      </c>
      <c r="EV404" s="33">
        <v>0.25</v>
      </c>
      <c r="EW404" s="33">
        <v>0.52</v>
      </c>
      <c r="EX404" s="33">
        <v>0</v>
      </c>
      <c r="EY404" s="33">
        <v>0</v>
      </c>
    </row>
    <row r="405" spans="140:155" x14ac:dyDescent="0.45">
      <c r="EJ405" s="64">
        <f t="shared" si="173"/>
        <v>397</v>
      </c>
      <c r="EK405" s="57">
        <f t="shared" si="172"/>
        <v>397.5</v>
      </c>
      <c r="EL405" s="2"/>
      <c r="EM405" s="2"/>
      <c r="EO405" s="33">
        <v>397</v>
      </c>
      <c r="EP405" s="33">
        <v>0</v>
      </c>
      <c r="EQ405" s="33">
        <v>0</v>
      </c>
      <c r="ER405" s="33">
        <v>0.02</v>
      </c>
      <c r="ES405" s="33">
        <v>0.61</v>
      </c>
      <c r="ET405" s="33">
        <v>0</v>
      </c>
      <c r="EU405" s="33">
        <v>0</v>
      </c>
      <c r="EV405" s="33">
        <v>0.09</v>
      </c>
      <c r="EW405" s="33">
        <v>0.27</v>
      </c>
      <c r="EX405" s="33">
        <v>0</v>
      </c>
      <c r="EY405" s="33">
        <v>0</v>
      </c>
    </row>
    <row r="406" spans="140:155" x14ac:dyDescent="0.45">
      <c r="EJ406" s="64">
        <f t="shared" si="173"/>
        <v>398</v>
      </c>
      <c r="EK406" s="57">
        <f t="shared" si="172"/>
        <v>398.5</v>
      </c>
      <c r="EL406" s="2"/>
      <c r="EM406" s="2"/>
      <c r="EO406" s="33">
        <v>398</v>
      </c>
      <c r="EP406" s="33">
        <v>0</v>
      </c>
      <c r="EQ406" s="33">
        <v>0</v>
      </c>
      <c r="ER406" s="33">
        <v>0.04</v>
      </c>
      <c r="ES406" s="33">
        <v>0.33</v>
      </c>
      <c r="ET406" s="33">
        <v>0</v>
      </c>
      <c r="EU406" s="33">
        <v>0</v>
      </c>
      <c r="EV406" s="33">
        <v>0.09</v>
      </c>
      <c r="EW406" s="33">
        <v>1.08</v>
      </c>
      <c r="EX406" s="33">
        <v>0</v>
      </c>
      <c r="EY406" s="33">
        <v>0</v>
      </c>
    </row>
    <row r="407" spans="140:155" x14ac:dyDescent="0.45">
      <c r="EJ407" s="64">
        <f t="shared" si="173"/>
        <v>399</v>
      </c>
      <c r="EK407" s="57">
        <f t="shared" si="172"/>
        <v>399.5</v>
      </c>
      <c r="EL407" s="2"/>
      <c r="EM407" s="2"/>
      <c r="EO407" s="33">
        <v>399</v>
      </c>
      <c r="EP407" s="33">
        <v>0</v>
      </c>
      <c r="EQ407" s="33">
        <v>0</v>
      </c>
      <c r="ER407" s="33">
        <v>0.01</v>
      </c>
      <c r="ES407" s="33">
        <v>0.54</v>
      </c>
      <c r="ET407" s="33">
        <v>0</v>
      </c>
      <c r="EU407" s="33">
        <v>0</v>
      </c>
      <c r="EV407" s="33">
        <v>0.16</v>
      </c>
      <c r="EW407" s="33">
        <v>0.23</v>
      </c>
      <c r="EX407" s="33">
        <v>0</v>
      </c>
      <c r="EY407" s="33">
        <v>0</v>
      </c>
    </row>
    <row r="408" spans="140:155" x14ac:dyDescent="0.45">
      <c r="EJ408" s="64">
        <f t="shared" si="173"/>
        <v>400</v>
      </c>
      <c r="EK408" s="57">
        <f t="shared" si="172"/>
        <v>400.5</v>
      </c>
      <c r="EL408" s="2"/>
      <c r="EM408" s="2"/>
      <c r="EO408" s="33">
        <v>400</v>
      </c>
      <c r="EP408" s="33">
        <v>0</v>
      </c>
      <c r="EQ408" s="33">
        <v>0</v>
      </c>
      <c r="ER408" s="33">
        <v>0.04</v>
      </c>
      <c r="ES408" s="33">
        <v>15.05</v>
      </c>
      <c r="ET408" s="33">
        <v>0</v>
      </c>
      <c r="EU408" s="33">
        <v>0</v>
      </c>
      <c r="EV408" s="33">
        <v>0.66</v>
      </c>
      <c r="EW408" s="33">
        <v>24.53</v>
      </c>
      <c r="EX408" s="33">
        <v>0</v>
      </c>
      <c r="EY408" s="33">
        <v>0</v>
      </c>
    </row>
    <row r="409" spans="140:155" x14ac:dyDescent="0.45">
      <c r="EJ409" s="58">
        <f>EJ408+1</f>
        <v>401</v>
      </c>
    </row>
    <row r="510" spans="140:140" x14ac:dyDescent="0.45">
      <c r="EJ510" s="58">
        <f>EJ508+1</f>
        <v>1</v>
      </c>
    </row>
  </sheetData>
  <mergeCells count="9">
    <mergeCell ref="DB6:DC6"/>
    <mergeCell ref="DD6:DE6"/>
    <mergeCell ref="DF6:DG6"/>
    <mergeCell ref="CP6:CQ6"/>
    <mergeCell ref="CR6:CS6"/>
    <mergeCell ref="CT6:CU6"/>
    <mergeCell ref="CV6:CW6"/>
    <mergeCell ref="CX6:CY6"/>
    <mergeCell ref="CZ6:DA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0" id="{0FA7F193-1618-41D4-8BB8-B6B4CB96103F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DX8:DX207 DJ8:DJ156</xm:sqref>
        </x14:conditionalFormatting>
        <x14:conditionalFormatting xmlns:xm="http://schemas.microsoft.com/office/excel/2006/main">
          <x14:cfRule type="expression" priority="9" id="{F2CC2F23-0EBE-428C-A23A-C2D6A8CF1A59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DY8:DY207 DK8:DK156</xm:sqref>
        </x14:conditionalFormatting>
        <x14:conditionalFormatting xmlns:xm="http://schemas.microsoft.com/office/excel/2006/main">
          <x14:cfRule type="expression" priority="8" id="{E1AB8B87-3892-4540-BD89-98D9134626E5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DZ8:DZ207 DL8:DL156</xm:sqref>
        </x14:conditionalFormatting>
        <x14:conditionalFormatting xmlns:xm="http://schemas.microsoft.com/office/excel/2006/main">
          <x14:cfRule type="expression" priority="7" id="{DC3034A9-B961-43DD-B66A-FE04EB35ACAF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EA8:EA207 DM8:DM156</xm:sqref>
        </x14:conditionalFormatting>
        <x14:conditionalFormatting xmlns:xm="http://schemas.microsoft.com/office/excel/2006/main">
          <x14:cfRule type="expression" priority="6" id="{87FFA30D-7586-4F68-9632-B8002F2780D2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EB8:EB207 DN8:DN156</xm:sqref>
        </x14:conditionalFormatting>
        <x14:conditionalFormatting xmlns:xm="http://schemas.microsoft.com/office/excel/2006/main">
          <x14:cfRule type="expression" priority="5" id="{0D53CE6A-8F30-4BA8-BB92-08A0FC77EFDE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EC8:EC207 DO8:DO156</xm:sqref>
        </x14:conditionalFormatting>
        <x14:conditionalFormatting xmlns:xm="http://schemas.microsoft.com/office/excel/2006/main">
          <x14:cfRule type="expression" priority="362" id="{0FA7F193-1618-41D4-8BB8-B6B4CB96103F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DJ157:DJ158 DX208</xm:sqref>
        </x14:conditionalFormatting>
        <x14:conditionalFormatting xmlns:xm="http://schemas.microsoft.com/office/excel/2006/main">
          <x14:cfRule type="expression" priority="364" id="{F2CC2F23-0EBE-428C-A23A-C2D6A8CF1A5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DK157:DK158 DY208</xm:sqref>
        </x14:conditionalFormatting>
        <x14:conditionalFormatting xmlns:xm="http://schemas.microsoft.com/office/excel/2006/main">
          <x14:cfRule type="expression" priority="366" id="{E1AB8B87-3892-4540-BD89-98D9134626E5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DL157:DL158 DZ208</xm:sqref>
        </x14:conditionalFormatting>
        <x14:conditionalFormatting xmlns:xm="http://schemas.microsoft.com/office/excel/2006/main">
          <x14:cfRule type="expression" priority="368" id="{DC3034A9-B961-43DD-B66A-FE04EB35ACAF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DM157:DM158 EA208</xm:sqref>
        </x14:conditionalFormatting>
        <x14:conditionalFormatting xmlns:xm="http://schemas.microsoft.com/office/excel/2006/main">
          <x14:cfRule type="expression" priority="370" id="{87FFA30D-7586-4F68-9632-B8002F2780D2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DN157:DN158 EB208</xm:sqref>
        </x14:conditionalFormatting>
        <x14:conditionalFormatting xmlns:xm="http://schemas.microsoft.com/office/excel/2006/main">
          <x14:cfRule type="expression" priority="372" id="{0D53CE6A-8F30-4BA8-BB92-08A0FC77EFD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DO157:DO158 EC208</xm:sqref>
        </x14:conditionalFormatting>
        <x14:conditionalFormatting xmlns:xm="http://schemas.microsoft.com/office/excel/2006/main">
          <x14:cfRule type="expression" priority="374" id="{9CFC189B-E708-46E5-801C-489D5A26DD4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DP157:DP158 ED208 EF208</xm:sqref>
        </x14:conditionalFormatting>
        <x14:conditionalFormatting xmlns:xm="http://schemas.microsoft.com/office/excel/2006/main">
          <x14:cfRule type="expression" priority="531" id="{9CFC189B-E708-46E5-801C-489D5A26DD4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DP8:DP156 ED8:EF8 ED9:ED207 EF9:EF207 EE9:EE208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C7E6-131D-4E38-8844-698BFFA420F1}">
  <sheetPr>
    <tabColor rgb="FFFFFF99"/>
  </sheetPr>
  <dimension ref="A1:K208"/>
  <sheetViews>
    <sheetView zoomScale="55" zoomScaleNormal="55" workbookViewId="0">
      <pane xSplit="1" ySplit="9" topLeftCell="B133" activePane="bottomRight" state="frozen"/>
      <selection pane="topRight" activeCell="B1" sqref="B1"/>
      <selection pane="bottomLeft" activeCell="A10" sqref="A10"/>
      <selection pane="bottomRight" activeCell="Q203" sqref="Q203"/>
    </sheetView>
  </sheetViews>
  <sheetFormatPr defaultColWidth="9.1328125" defaultRowHeight="14.25" x14ac:dyDescent="0.45"/>
  <cols>
    <col min="1" max="1" width="9.1328125" style="4"/>
    <col min="2" max="11" width="14.1328125" style="4" customWidth="1"/>
    <col min="12" max="16384" width="9.1328125" style="4"/>
  </cols>
  <sheetData>
    <row r="1" spans="1:11" ht="23.25" x14ac:dyDescent="0.7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ht="15.75" x14ac:dyDescent="0.5">
      <c r="A2" s="45" t="s">
        <v>26</v>
      </c>
      <c r="B2" s="44">
        <v>0</v>
      </c>
    </row>
    <row r="7" spans="1:11" x14ac:dyDescent="0.45">
      <c r="A7" s="124" t="s">
        <v>66</v>
      </c>
      <c r="B7" s="124" t="s">
        <v>4</v>
      </c>
      <c r="C7" s="124" t="s">
        <v>67</v>
      </c>
      <c r="D7" s="124" t="s">
        <v>61</v>
      </c>
      <c r="E7" s="124" t="s">
        <v>62</v>
      </c>
      <c r="F7" s="124" t="s">
        <v>5</v>
      </c>
      <c r="G7" s="124" t="s">
        <v>68</v>
      </c>
      <c r="H7" s="124" t="s">
        <v>63</v>
      </c>
      <c r="I7" s="124" t="s">
        <v>64</v>
      </c>
      <c r="J7" s="124"/>
      <c r="K7" s="124"/>
    </row>
    <row r="8" spans="1:11" x14ac:dyDescent="0.45">
      <c r="A8" s="33">
        <v>0</v>
      </c>
      <c r="B8" s="130">
        <v>1</v>
      </c>
      <c r="C8" s="130">
        <v>1</v>
      </c>
      <c r="D8" s="130">
        <v>1</v>
      </c>
      <c r="E8" s="130">
        <v>1</v>
      </c>
      <c r="F8" s="130">
        <v>1</v>
      </c>
      <c r="G8" s="130">
        <v>1</v>
      </c>
      <c r="H8" s="130">
        <v>1</v>
      </c>
      <c r="I8" s="130">
        <v>1</v>
      </c>
      <c r="J8" s="130"/>
      <c r="K8" s="130"/>
    </row>
    <row r="9" spans="1:11" x14ac:dyDescent="0.45">
      <c r="A9" s="33">
        <v>2</v>
      </c>
      <c r="B9" s="130">
        <v>0.99980000000000002</v>
      </c>
      <c r="C9" s="130">
        <v>0.99953340000000002</v>
      </c>
      <c r="D9" s="130">
        <v>0.999</v>
      </c>
      <c r="E9" s="130">
        <v>1</v>
      </c>
      <c r="F9" s="130">
        <v>0.998</v>
      </c>
      <c r="G9" s="130">
        <v>0.9998667</v>
      </c>
      <c r="H9" s="130">
        <v>1</v>
      </c>
      <c r="I9" s="130">
        <v>1</v>
      </c>
      <c r="J9" s="130"/>
      <c r="K9" s="130"/>
    </row>
    <row r="10" spans="1:11" x14ac:dyDescent="0.45">
      <c r="A10" s="33">
        <v>4</v>
      </c>
      <c r="B10" s="130">
        <v>0.995</v>
      </c>
      <c r="C10" s="130">
        <v>0.77569339999999998</v>
      </c>
      <c r="D10" s="130">
        <v>0.995</v>
      </c>
      <c r="E10" s="130">
        <v>1</v>
      </c>
      <c r="F10" s="130">
        <v>0.96</v>
      </c>
      <c r="G10" s="130">
        <v>0.77735989999999999</v>
      </c>
      <c r="H10" s="130">
        <v>1</v>
      </c>
      <c r="I10" s="130">
        <v>1</v>
      </c>
      <c r="J10" s="130"/>
      <c r="K10" s="130"/>
    </row>
    <row r="11" spans="1:11" x14ac:dyDescent="0.45">
      <c r="A11" s="33">
        <v>6</v>
      </c>
      <c r="B11" s="130">
        <v>0.98</v>
      </c>
      <c r="C11" s="130">
        <v>0.5657799</v>
      </c>
      <c r="D11" s="130">
        <v>0.99</v>
      </c>
      <c r="E11" s="130">
        <v>0.99931110000000001</v>
      </c>
      <c r="F11" s="130">
        <v>0.67265589999999997</v>
      </c>
      <c r="G11" s="130">
        <v>0.56911290000000003</v>
      </c>
      <c r="H11" s="130">
        <v>1</v>
      </c>
      <c r="I11" s="130">
        <v>1</v>
      </c>
      <c r="J11" s="130"/>
      <c r="K11" s="130"/>
    </row>
    <row r="12" spans="1:11" x14ac:dyDescent="0.45">
      <c r="A12" s="33">
        <v>8</v>
      </c>
      <c r="B12" s="130">
        <v>0.95</v>
      </c>
      <c r="C12" s="130">
        <v>0.45153320000000002</v>
      </c>
      <c r="D12" s="130">
        <v>0.98</v>
      </c>
      <c r="E12" s="130">
        <v>0.99793330000000002</v>
      </c>
      <c r="F12" s="130">
        <v>0.21118029999999999</v>
      </c>
      <c r="G12" s="130">
        <v>0.38737290000000002</v>
      </c>
      <c r="H12" s="130">
        <v>0.78749999999999998</v>
      </c>
      <c r="I12" s="130">
        <v>0.86499380000000003</v>
      </c>
      <c r="J12" s="130"/>
      <c r="K12" s="130"/>
    </row>
    <row r="13" spans="1:11" x14ac:dyDescent="0.45">
      <c r="A13" s="33">
        <v>10</v>
      </c>
      <c r="B13" s="130">
        <v>0.89</v>
      </c>
      <c r="C13" s="130">
        <v>0.39340989999999998</v>
      </c>
      <c r="D13" s="130">
        <v>0.97</v>
      </c>
      <c r="E13" s="130">
        <v>0.99586660000000005</v>
      </c>
      <c r="F13" s="130">
        <v>0.1336002</v>
      </c>
      <c r="G13" s="130">
        <v>0.2617564</v>
      </c>
      <c r="H13" s="130">
        <v>0.57499999999999996</v>
      </c>
      <c r="I13" s="130">
        <v>0.72998759999999996</v>
      </c>
      <c r="J13" s="130"/>
      <c r="K13" s="130"/>
    </row>
    <row r="14" spans="1:11" x14ac:dyDescent="0.45">
      <c r="A14" s="33">
        <v>12</v>
      </c>
      <c r="B14" s="130">
        <v>0.81</v>
      </c>
      <c r="C14" s="130">
        <v>0.3614038</v>
      </c>
      <c r="D14" s="130">
        <v>0.95</v>
      </c>
      <c r="E14" s="130">
        <v>0.94629229999999998</v>
      </c>
      <c r="F14" s="130">
        <v>0.11278729999999999</v>
      </c>
      <c r="G14" s="130">
        <v>0.17905489999999999</v>
      </c>
      <c r="H14" s="130">
        <v>0.40289849999999999</v>
      </c>
      <c r="I14" s="130">
        <v>0.59498150000000005</v>
      </c>
      <c r="J14" s="130"/>
      <c r="K14" s="130"/>
    </row>
    <row r="15" spans="1:11" x14ac:dyDescent="0.45">
      <c r="A15" s="33">
        <v>14</v>
      </c>
      <c r="B15" s="130">
        <v>0.72</v>
      </c>
      <c r="C15" s="130">
        <v>0.32782499999999998</v>
      </c>
      <c r="D15" s="130">
        <v>0.9</v>
      </c>
      <c r="E15" s="130">
        <v>0.84921040000000003</v>
      </c>
      <c r="F15" s="130">
        <v>9.6974400000000002E-2</v>
      </c>
      <c r="G15" s="130">
        <v>0.1182444</v>
      </c>
      <c r="H15" s="130">
        <v>0.27119539999999998</v>
      </c>
      <c r="I15" s="130">
        <v>0.45997529999999998</v>
      </c>
      <c r="J15" s="130"/>
      <c r="K15" s="130"/>
    </row>
    <row r="16" spans="1:11" x14ac:dyDescent="0.45">
      <c r="A16" s="33">
        <v>16</v>
      </c>
      <c r="B16" s="130">
        <v>0.61</v>
      </c>
      <c r="C16" s="130">
        <v>0.25058239999999998</v>
      </c>
      <c r="D16" s="130">
        <v>0.68712870000000004</v>
      </c>
      <c r="E16" s="130">
        <v>0.70530970000000004</v>
      </c>
      <c r="F16" s="130">
        <v>8.1161499999999998E-2</v>
      </c>
      <c r="G16" s="130">
        <v>8.1519999999999995E-2</v>
      </c>
      <c r="H16" s="130">
        <v>0.17989079999999999</v>
      </c>
      <c r="I16" s="130">
        <v>0.39139960000000001</v>
      </c>
      <c r="J16" s="130"/>
      <c r="K16" s="130"/>
    </row>
    <row r="17" spans="1:11" x14ac:dyDescent="0.45">
      <c r="A17" s="33">
        <v>18</v>
      </c>
      <c r="B17" s="130">
        <v>0.5</v>
      </c>
      <c r="C17" s="130">
        <v>0.1853079</v>
      </c>
      <c r="D17" s="130">
        <v>0.51458700000000002</v>
      </c>
      <c r="E17" s="130">
        <v>0.52048470000000002</v>
      </c>
      <c r="F17" s="130">
        <v>6.5348699999999996E-2</v>
      </c>
      <c r="G17" s="130">
        <v>6.0119600000000002E-2</v>
      </c>
      <c r="H17" s="130">
        <v>0.13898469999999999</v>
      </c>
      <c r="I17" s="130">
        <v>0.32282379999999999</v>
      </c>
      <c r="J17" s="130"/>
      <c r="K17" s="130"/>
    </row>
    <row r="18" spans="1:11" x14ac:dyDescent="0.45">
      <c r="A18" s="33">
        <v>20</v>
      </c>
      <c r="B18" s="130">
        <v>0.42</v>
      </c>
      <c r="C18" s="130">
        <v>0.15098690000000001</v>
      </c>
      <c r="D18" s="130">
        <v>0.42270449999999998</v>
      </c>
      <c r="E18" s="130">
        <v>0.3977368</v>
      </c>
      <c r="F18" s="130">
        <v>4.9535799999999998E-2</v>
      </c>
      <c r="G18" s="130">
        <v>4.9587899999999997E-2</v>
      </c>
      <c r="H18" s="130">
        <v>0.118477</v>
      </c>
      <c r="I18" s="130">
        <v>0.25424809999999998</v>
      </c>
      <c r="J18" s="130"/>
      <c r="K18" s="130"/>
    </row>
    <row r="19" spans="1:11" x14ac:dyDescent="0.45">
      <c r="A19" s="33">
        <v>22</v>
      </c>
      <c r="B19" s="130">
        <v>0.37</v>
      </c>
      <c r="C19" s="130">
        <v>0.1174417</v>
      </c>
      <c r="D19" s="130">
        <v>0.3308219</v>
      </c>
      <c r="E19" s="130">
        <v>0.29961090000000001</v>
      </c>
      <c r="F19" s="130">
        <v>3.8722899999999998E-2</v>
      </c>
      <c r="G19" s="130">
        <v>4.3164899999999999E-2</v>
      </c>
      <c r="H19" s="130">
        <v>0.1079693</v>
      </c>
      <c r="I19" s="130">
        <v>0.19546659999999999</v>
      </c>
      <c r="J19" s="130"/>
      <c r="K19" s="130"/>
    </row>
    <row r="20" spans="1:11" x14ac:dyDescent="0.45">
      <c r="A20" s="33">
        <v>24</v>
      </c>
      <c r="B20" s="130">
        <v>0.34</v>
      </c>
      <c r="C20" s="130">
        <v>9.5912899999999995E-2</v>
      </c>
      <c r="D20" s="130">
        <v>0.27120309999999997</v>
      </c>
      <c r="E20" s="130">
        <v>0.24547069999999999</v>
      </c>
      <c r="F20" s="130">
        <v>3.2607799999999999E-2</v>
      </c>
      <c r="G20" s="130">
        <v>3.8004799999999998E-2</v>
      </c>
      <c r="H20" s="130">
        <v>9.7461599999999995E-2</v>
      </c>
      <c r="I20" s="130">
        <v>0.14647950000000001</v>
      </c>
      <c r="J20" s="130"/>
      <c r="K20" s="130"/>
    </row>
    <row r="21" spans="1:11" x14ac:dyDescent="0.45">
      <c r="A21" s="33">
        <v>26</v>
      </c>
      <c r="B21" s="130">
        <v>0.32</v>
      </c>
      <c r="C21" s="130">
        <v>8.3009100000000002E-2</v>
      </c>
      <c r="D21" s="130">
        <v>0.23578189999999999</v>
      </c>
      <c r="E21" s="130">
        <v>0.21468000000000001</v>
      </c>
      <c r="F21" s="130">
        <v>3.1492600000000003E-2</v>
      </c>
      <c r="G21" s="130">
        <v>3.2962400000000003E-2</v>
      </c>
      <c r="H21" s="130">
        <v>8.5626599999999997E-2</v>
      </c>
      <c r="I21" s="130">
        <v>0.1072866</v>
      </c>
      <c r="J21" s="130"/>
      <c r="K21" s="130"/>
    </row>
    <row r="22" spans="1:11" x14ac:dyDescent="0.45">
      <c r="A22" s="33">
        <v>28</v>
      </c>
      <c r="B22" s="130">
        <v>0.30499999999999999</v>
      </c>
      <c r="C22" s="130">
        <v>7.5656699999999993E-2</v>
      </c>
      <c r="D22" s="130">
        <v>0.21649270000000001</v>
      </c>
      <c r="E22" s="130">
        <v>0.19388939999999999</v>
      </c>
      <c r="F22" s="130">
        <v>3.0377500000000002E-2</v>
      </c>
      <c r="G22" s="130">
        <v>2.9284500000000002E-2</v>
      </c>
      <c r="H22" s="130">
        <v>7.7362200000000006E-2</v>
      </c>
      <c r="I22" s="130">
        <v>7.7888100000000002E-2</v>
      </c>
      <c r="J22" s="130"/>
      <c r="K22" s="130"/>
    </row>
    <row r="23" spans="1:11" x14ac:dyDescent="0.45">
      <c r="A23" s="33">
        <v>30</v>
      </c>
      <c r="B23" s="130">
        <v>0.28999999999999998</v>
      </c>
      <c r="C23" s="130">
        <v>7.1235300000000001E-2</v>
      </c>
      <c r="D23" s="130">
        <v>0.20526929999999999</v>
      </c>
      <c r="E23" s="130">
        <v>0.1730988</v>
      </c>
      <c r="F23" s="130">
        <v>2.9262300000000002E-2</v>
      </c>
      <c r="G23" s="130">
        <v>2.5712200000000001E-2</v>
      </c>
      <c r="H23" s="130">
        <v>6.8686399999999995E-2</v>
      </c>
      <c r="I23" s="130">
        <v>6.4936999999999995E-2</v>
      </c>
      <c r="J23" s="130"/>
      <c r="K23" s="130"/>
    </row>
    <row r="24" spans="1:11" x14ac:dyDescent="0.45">
      <c r="A24" s="33">
        <v>32</v>
      </c>
      <c r="B24" s="130">
        <v>0.28047709999999998</v>
      </c>
      <c r="C24" s="130">
        <v>6.71017E-2</v>
      </c>
      <c r="D24" s="130">
        <v>0.194046</v>
      </c>
      <c r="E24" s="130">
        <v>0.15519150000000001</v>
      </c>
      <c r="F24" s="130">
        <v>2.8147200000000001E-2</v>
      </c>
      <c r="G24" s="130">
        <v>2.27329E-2</v>
      </c>
      <c r="H24" s="130">
        <v>6.0926500000000001E-2</v>
      </c>
      <c r="I24" s="130">
        <v>5.1197600000000003E-2</v>
      </c>
      <c r="J24" s="130"/>
      <c r="K24" s="130"/>
    </row>
    <row r="25" spans="1:11" x14ac:dyDescent="0.45">
      <c r="A25" s="33">
        <v>34</v>
      </c>
      <c r="B25" s="130">
        <v>0.26732889999999998</v>
      </c>
      <c r="C25" s="130">
        <v>6.3013100000000002E-2</v>
      </c>
      <c r="D25" s="130">
        <v>0.1828226</v>
      </c>
      <c r="E25" s="130">
        <v>0.14016770000000001</v>
      </c>
      <c r="F25" s="130">
        <v>2.7032E-2</v>
      </c>
      <c r="G25" s="130">
        <v>2.0104E-2</v>
      </c>
      <c r="H25" s="130">
        <v>5.4082499999999999E-2</v>
      </c>
      <c r="I25" s="130">
        <v>4.3328999999999999E-2</v>
      </c>
      <c r="J25" s="130"/>
      <c r="K25" s="130"/>
    </row>
    <row r="26" spans="1:11" x14ac:dyDescent="0.45">
      <c r="A26" s="33">
        <v>36</v>
      </c>
      <c r="B26" s="130">
        <v>0.25466230000000001</v>
      </c>
      <c r="C26" s="130">
        <v>5.8969100000000003E-2</v>
      </c>
      <c r="D26" s="130">
        <v>0.17159920000000001</v>
      </c>
      <c r="E26" s="130">
        <v>0.12802730000000001</v>
      </c>
      <c r="F26" s="130">
        <v>2.59169E-2</v>
      </c>
      <c r="G26" s="130">
        <v>1.7825000000000001E-2</v>
      </c>
      <c r="H26" s="130">
        <v>4.81544E-2</v>
      </c>
      <c r="I26" s="130">
        <v>3.9589899999999997E-2</v>
      </c>
      <c r="J26" s="130"/>
      <c r="K26" s="130"/>
    </row>
    <row r="27" spans="1:11" x14ac:dyDescent="0.45">
      <c r="A27" s="33">
        <v>38</v>
      </c>
      <c r="B27" s="130">
        <v>0.24199560000000001</v>
      </c>
      <c r="C27" s="130">
        <v>5.4964399999999997E-2</v>
      </c>
      <c r="D27" s="130">
        <v>0.16037589999999999</v>
      </c>
      <c r="E27" s="130">
        <v>0.1187704</v>
      </c>
      <c r="F27" s="130">
        <v>2.4801799999999999E-2</v>
      </c>
      <c r="G27" s="130">
        <v>1.5890499999999998E-2</v>
      </c>
      <c r="H27" s="130">
        <v>4.3142300000000001E-2</v>
      </c>
      <c r="I27" s="130">
        <v>3.8545000000000003E-2</v>
      </c>
      <c r="J27" s="130"/>
      <c r="K27" s="130"/>
    </row>
    <row r="28" spans="1:11" x14ac:dyDescent="0.45">
      <c r="A28" s="33">
        <v>40</v>
      </c>
      <c r="B28" s="130">
        <v>0.22932900000000001</v>
      </c>
      <c r="C28" s="130">
        <v>5.1009899999999997E-2</v>
      </c>
      <c r="D28" s="130">
        <v>0.14915249999999999</v>
      </c>
      <c r="E28" s="130">
        <v>0.11239680000000001</v>
      </c>
      <c r="F28" s="130">
        <v>2.3686599999999999E-2</v>
      </c>
      <c r="G28" s="130">
        <v>1.43114E-2</v>
      </c>
      <c r="H28" s="130">
        <v>3.90461E-2</v>
      </c>
      <c r="I28" s="130">
        <v>3.8500199999999998E-2</v>
      </c>
      <c r="J28" s="130"/>
      <c r="K28" s="130"/>
    </row>
    <row r="29" spans="1:11" x14ac:dyDescent="0.45">
      <c r="A29" s="33">
        <v>42</v>
      </c>
      <c r="B29" s="130">
        <v>0.2166623</v>
      </c>
      <c r="C29" s="130">
        <v>4.7119899999999999E-2</v>
      </c>
      <c r="D29" s="130">
        <v>0.1379292</v>
      </c>
      <c r="E29" s="130">
        <v>0.1099067</v>
      </c>
      <c r="F29" s="130">
        <v>2.2641100000000001E-2</v>
      </c>
      <c r="G29" s="130">
        <v>1.31021E-2</v>
      </c>
      <c r="H29" s="130">
        <v>3.5865800000000003E-2</v>
      </c>
      <c r="I29" s="130">
        <v>3.8455299999999998E-2</v>
      </c>
      <c r="J29" s="130"/>
      <c r="K29" s="130"/>
    </row>
    <row r="30" spans="1:11" x14ac:dyDescent="0.45">
      <c r="A30" s="33">
        <v>44</v>
      </c>
      <c r="B30" s="130">
        <v>0.2039957</v>
      </c>
      <c r="C30" s="130">
        <v>4.3274899999999998E-2</v>
      </c>
      <c r="D30" s="130">
        <v>0.12670580000000001</v>
      </c>
      <c r="E30" s="130">
        <v>0.10829999999999999</v>
      </c>
      <c r="F30" s="130">
        <v>2.1665199999999999E-2</v>
      </c>
      <c r="G30" s="130">
        <v>1.2243199999999999E-2</v>
      </c>
      <c r="H30" s="130">
        <v>3.3601399999999997E-2</v>
      </c>
      <c r="I30" s="130">
        <v>3.8410399999999997E-2</v>
      </c>
      <c r="J30" s="130"/>
      <c r="K30" s="130"/>
    </row>
    <row r="31" spans="1:11" x14ac:dyDescent="0.45">
      <c r="A31" s="33">
        <v>46</v>
      </c>
      <c r="B31" s="130">
        <v>0.191329</v>
      </c>
      <c r="C31" s="130">
        <v>4.0132899999999999E-2</v>
      </c>
      <c r="D31" s="130">
        <v>0.1175147</v>
      </c>
      <c r="E31" s="130">
        <v>0.10769330000000001</v>
      </c>
      <c r="F31" s="130">
        <v>2.07589E-2</v>
      </c>
      <c r="G31" s="130">
        <v>1.17152E-2</v>
      </c>
      <c r="H31" s="130">
        <v>3.2252999999999997E-2</v>
      </c>
      <c r="I31" s="130">
        <v>3.83656E-2</v>
      </c>
      <c r="J31" s="130"/>
      <c r="K31" s="130"/>
    </row>
    <row r="32" spans="1:11" x14ac:dyDescent="0.45">
      <c r="A32" s="33">
        <v>48</v>
      </c>
      <c r="B32" s="130">
        <v>0.1798495</v>
      </c>
      <c r="C32" s="130">
        <v>3.7668300000000002E-2</v>
      </c>
      <c r="D32" s="130">
        <v>0.11035590000000001</v>
      </c>
      <c r="E32" s="130">
        <v>0.1070866</v>
      </c>
      <c r="F32" s="130">
        <v>1.9922200000000001E-2</v>
      </c>
      <c r="G32" s="130">
        <v>1.1492499999999999E-2</v>
      </c>
      <c r="H32" s="130">
        <v>3.1820500000000002E-2</v>
      </c>
      <c r="I32" s="130">
        <v>3.8320699999999999E-2</v>
      </c>
      <c r="J32" s="130"/>
      <c r="K32" s="130"/>
    </row>
    <row r="33" spans="1:11" x14ac:dyDescent="0.45">
      <c r="A33" s="33">
        <v>50</v>
      </c>
      <c r="B33" s="130">
        <v>0.16955719999999999</v>
      </c>
      <c r="C33" s="130">
        <v>3.5908000000000002E-2</v>
      </c>
      <c r="D33" s="130">
        <v>0.1052293</v>
      </c>
      <c r="E33" s="130">
        <v>0.1064799</v>
      </c>
      <c r="F33" s="130">
        <v>1.9155100000000001E-2</v>
      </c>
      <c r="G33" s="130">
        <v>1.12967E-2</v>
      </c>
      <c r="H33" s="130">
        <v>3.1387999999999999E-2</v>
      </c>
      <c r="I33" s="130">
        <v>3.8275900000000002E-2</v>
      </c>
      <c r="J33" s="130"/>
      <c r="K33" s="130"/>
    </row>
    <row r="34" spans="1:11" x14ac:dyDescent="0.45">
      <c r="A34" s="33">
        <v>52</v>
      </c>
      <c r="B34" s="130">
        <v>0.16045190000000001</v>
      </c>
      <c r="C34" s="130">
        <v>3.4824899999999999E-2</v>
      </c>
      <c r="D34" s="130">
        <v>0.102135</v>
      </c>
      <c r="E34" s="130">
        <v>0.1058732</v>
      </c>
      <c r="F34" s="130">
        <v>1.8457600000000001E-2</v>
      </c>
      <c r="G34" s="130">
        <v>1.11007E-2</v>
      </c>
      <c r="H34" s="130">
        <v>3.0955400000000001E-2</v>
      </c>
      <c r="I34" s="130">
        <v>3.8231000000000001E-2</v>
      </c>
      <c r="J34" s="130"/>
      <c r="K34" s="130"/>
    </row>
    <row r="35" spans="1:11" x14ac:dyDescent="0.45">
      <c r="A35" s="33">
        <v>54</v>
      </c>
      <c r="B35" s="130">
        <v>0.1525339</v>
      </c>
      <c r="C35" s="130">
        <v>3.4417099999999999E-2</v>
      </c>
      <c r="D35" s="130">
        <v>0.101073</v>
      </c>
      <c r="E35" s="130">
        <v>0.1052665</v>
      </c>
      <c r="F35" s="130">
        <v>1.78298E-2</v>
      </c>
      <c r="G35" s="130">
        <v>1.0902800000000001E-2</v>
      </c>
      <c r="H35" s="130">
        <v>3.0522899999999999E-2</v>
      </c>
      <c r="I35" s="130">
        <v>3.8186100000000001E-2</v>
      </c>
      <c r="J35" s="130"/>
      <c r="K35" s="130"/>
    </row>
    <row r="36" spans="1:11" x14ac:dyDescent="0.45">
      <c r="A36" s="33">
        <v>56</v>
      </c>
      <c r="B36" s="130">
        <v>0.14580290000000001</v>
      </c>
      <c r="C36" s="130">
        <v>3.4013000000000002E-2</v>
      </c>
      <c r="D36" s="130">
        <v>0.1000109</v>
      </c>
      <c r="E36" s="130">
        <v>0.1046598</v>
      </c>
      <c r="F36" s="130">
        <v>1.7271600000000002E-2</v>
      </c>
      <c r="G36" s="130">
        <v>1.0708499999999999E-2</v>
      </c>
      <c r="H36" s="130">
        <v>3.00904E-2</v>
      </c>
      <c r="I36" s="130">
        <v>3.8141300000000003E-2</v>
      </c>
      <c r="J36" s="130"/>
      <c r="K36" s="130"/>
    </row>
    <row r="37" spans="1:11" x14ac:dyDescent="0.45">
      <c r="A37" s="33">
        <v>58</v>
      </c>
      <c r="B37" s="130">
        <v>0.1402591</v>
      </c>
      <c r="C37" s="130">
        <v>3.3608800000000001E-2</v>
      </c>
      <c r="D37" s="130">
        <v>9.8948900000000006E-2</v>
      </c>
      <c r="E37" s="130">
        <v>0.1040531</v>
      </c>
      <c r="F37" s="130">
        <v>1.67829E-2</v>
      </c>
      <c r="G37" s="130">
        <v>1.05141E-2</v>
      </c>
      <c r="H37" s="130">
        <v>2.9657900000000001E-2</v>
      </c>
      <c r="I37" s="130">
        <v>3.8096400000000002E-2</v>
      </c>
      <c r="J37" s="130"/>
      <c r="K37" s="130"/>
    </row>
    <row r="38" spans="1:11" x14ac:dyDescent="0.45">
      <c r="A38" s="33">
        <v>60</v>
      </c>
      <c r="B38" s="130">
        <v>0.13590250000000001</v>
      </c>
      <c r="C38" s="130">
        <v>3.3210900000000002E-2</v>
      </c>
      <c r="D38" s="130">
        <v>9.7886899999999999E-2</v>
      </c>
      <c r="E38" s="130">
        <v>0.10344639999999999</v>
      </c>
      <c r="F38" s="130">
        <v>1.6363900000000001E-2</v>
      </c>
      <c r="G38" s="130">
        <v>1.0326E-2</v>
      </c>
      <c r="H38" s="130">
        <v>2.9225399999999999E-2</v>
      </c>
      <c r="I38" s="130">
        <v>3.8051599999999998E-2</v>
      </c>
      <c r="J38" s="130"/>
      <c r="K38" s="130"/>
    </row>
    <row r="39" spans="1:11" x14ac:dyDescent="0.45">
      <c r="A39" s="33">
        <v>62</v>
      </c>
      <c r="B39" s="130">
        <v>0.13273299999999999</v>
      </c>
      <c r="C39" s="130">
        <v>3.2813000000000002E-2</v>
      </c>
      <c r="D39" s="130">
        <v>9.6824800000000003E-2</v>
      </c>
      <c r="E39" s="130">
        <v>0.1028396</v>
      </c>
      <c r="F39" s="130">
        <v>1.6014500000000001E-2</v>
      </c>
      <c r="G39" s="130">
        <v>1.01379E-2</v>
      </c>
      <c r="H39" s="130">
        <v>2.87928E-2</v>
      </c>
      <c r="I39" s="130">
        <v>3.8006699999999997E-2</v>
      </c>
      <c r="J39" s="130"/>
      <c r="K39" s="130"/>
    </row>
    <row r="40" spans="1:11" x14ac:dyDescent="0.45">
      <c r="A40" s="33">
        <v>64</v>
      </c>
      <c r="B40" s="130">
        <v>0.13075059999999999</v>
      </c>
      <c r="C40" s="130">
        <v>3.2420400000000002E-2</v>
      </c>
      <c r="D40" s="130">
        <v>9.5762799999999995E-2</v>
      </c>
      <c r="E40" s="130">
        <v>0.1022329</v>
      </c>
      <c r="F40" s="130">
        <v>1.5665100000000001E-2</v>
      </c>
      <c r="G40" s="130">
        <v>9.9552000000000009E-3</v>
      </c>
      <c r="H40" s="130">
        <v>2.8360300000000001E-2</v>
      </c>
      <c r="I40" s="130">
        <v>3.79619E-2</v>
      </c>
      <c r="J40" s="130"/>
      <c r="K40" s="130"/>
    </row>
    <row r="41" spans="1:11" x14ac:dyDescent="0.45">
      <c r="A41" s="33">
        <v>66</v>
      </c>
      <c r="B41" s="130">
        <v>0.1287682</v>
      </c>
      <c r="C41" s="130">
        <v>3.2028800000000003E-2</v>
      </c>
      <c r="D41" s="130">
        <v>9.4700699999999999E-2</v>
      </c>
      <c r="E41" s="130">
        <v>0.1016262</v>
      </c>
      <c r="F41" s="130">
        <v>1.5315799999999999E-2</v>
      </c>
      <c r="G41" s="130">
        <v>9.7733999999999998E-3</v>
      </c>
      <c r="H41" s="130">
        <v>2.7927799999999999E-2</v>
      </c>
      <c r="I41" s="130">
        <v>3.7916999999999999E-2</v>
      </c>
      <c r="J41" s="130"/>
      <c r="K41" s="130"/>
    </row>
    <row r="42" spans="1:11" x14ac:dyDescent="0.45">
      <c r="A42" s="33">
        <v>68</v>
      </c>
      <c r="B42" s="130">
        <v>0.12678590000000001</v>
      </c>
      <c r="C42" s="130">
        <v>3.1639199999999999E-2</v>
      </c>
      <c r="D42" s="130">
        <v>9.3638700000000005E-2</v>
      </c>
      <c r="E42" s="130">
        <v>0.1010195</v>
      </c>
      <c r="F42" s="130">
        <v>1.4966399999999999E-2</v>
      </c>
      <c r="G42" s="130">
        <v>9.5936000000000007E-3</v>
      </c>
      <c r="H42" s="130">
        <v>2.74953E-2</v>
      </c>
      <c r="I42" s="130">
        <v>3.7872099999999999E-2</v>
      </c>
      <c r="J42" s="130"/>
      <c r="K42" s="130"/>
    </row>
    <row r="43" spans="1:11" x14ac:dyDescent="0.45">
      <c r="A43" s="33">
        <v>70</v>
      </c>
      <c r="B43" s="130">
        <v>0.1248035</v>
      </c>
      <c r="C43" s="130">
        <v>3.1251599999999997E-2</v>
      </c>
      <c r="D43" s="130">
        <v>9.2576699999999998E-2</v>
      </c>
      <c r="E43" s="130">
        <v>0.1004128</v>
      </c>
      <c r="F43" s="130">
        <v>1.4617E-2</v>
      </c>
      <c r="G43" s="130">
        <v>9.4158000000000002E-3</v>
      </c>
      <c r="H43" s="130">
        <v>2.7062800000000001E-2</v>
      </c>
      <c r="I43" s="130">
        <v>3.7827300000000001E-2</v>
      </c>
      <c r="J43" s="130"/>
      <c r="K43" s="130"/>
    </row>
    <row r="44" spans="1:11" x14ac:dyDescent="0.45">
      <c r="A44" s="33">
        <v>72</v>
      </c>
      <c r="B44" s="130">
        <v>0.1228211</v>
      </c>
      <c r="C44" s="130">
        <v>3.0866999999999999E-2</v>
      </c>
      <c r="D44" s="130">
        <v>9.1514600000000002E-2</v>
      </c>
      <c r="E44" s="130">
        <v>9.9806099999999995E-2</v>
      </c>
      <c r="F44" s="130">
        <v>1.4219000000000001E-2</v>
      </c>
      <c r="G44" s="130">
        <v>9.2411000000000004E-3</v>
      </c>
      <c r="H44" s="130">
        <v>2.66302E-2</v>
      </c>
      <c r="I44" s="130">
        <v>3.7782400000000001E-2</v>
      </c>
      <c r="J44" s="130"/>
      <c r="K44" s="130"/>
    </row>
    <row r="45" spans="1:11" x14ac:dyDescent="0.45">
      <c r="A45" s="33">
        <v>74</v>
      </c>
      <c r="B45" s="130">
        <v>0.12083869999999999</v>
      </c>
      <c r="C45" s="130">
        <v>3.04859E-2</v>
      </c>
      <c r="D45" s="130">
        <v>9.0452599999999994E-2</v>
      </c>
      <c r="E45" s="130">
        <v>9.9199399999999993E-2</v>
      </c>
      <c r="F45" s="130">
        <v>1.3772599999999999E-2</v>
      </c>
      <c r="G45" s="130">
        <v>9.0697999999999994E-3</v>
      </c>
      <c r="H45" s="130">
        <v>2.6197700000000001E-2</v>
      </c>
      <c r="I45" s="130">
        <v>3.7737600000000003E-2</v>
      </c>
      <c r="J45" s="130"/>
      <c r="K45" s="130"/>
    </row>
    <row r="46" spans="1:11" x14ac:dyDescent="0.45">
      <c r="A46" s="33">
        <v>76</v>
      </c>
      <c r="B46" s="130">
        <v>0.1188564</v>
      </c>
      <c r="C46" s="130">
        <v>3.0107100000000001E-2</v>
      </c>
      <c r="D46" s="130">
        <v>8.9390499999999998E-2</v>
      </c>
      <c r="E46" s="130">
        <v>9.8592700000000005E-2</v>
      </c>
      <c r="F46" s="130">
        <v>1.3277600000000001E-2</v>
      </c>
      <c r="G46" s="130">
        <v>8.9008000000000004E-3</v>
      </c>
      <c r="H46" s="130">
        <v>2.5765199999999999E-2</v>
      </c>
      <c r="I46" s="130">
        <v>3.7692700000000003E-2</v>
      </c>
      <c r="J46" s="130"/>
      <c r="K46" s="130"/>
    </row>
    <row r="47" spans="1:11" x14ac:dyDescent="0.45">
      <c r="A47" s="33">
        <v>78</v>
      </c>
      <c r="B47" s="130">
        <v>0.11687400000000001</v>
      </c>
      <c r="C47" s="130">
        <v>2.9732399999999999E-2</v>
      </c>
      <c r="D47" s="130">
        <v>8.8328500000000004E-2</v>
      </c>
      <c r="E47" s="130">
        <v>9.7986000000000004E-2</v>
      </c>
      <c r="F47" s="130">
        <v>1.27341E-2</v>
      </c>
      <c r="G47" s="130">
        <v>8.7358999999999996E-3</v>
      </c>
      <c r="H47" s="130">
        <v>2.53327E-2</v>
      </c>
      <c r="I47" s="130">
        <v>3.7647800000000002E-2</v>
      </c>
      <c r="J47" s="130"/>
      <c r="K47" s="130"/>
    </row>
    <row r="48" spans="1:11" x14ac:dyDescent="0.45">
      <c r="A48" s="33">
        <v>80</v>
      </c>
      <c r="B48" s="130">
        <v>0.1148916</v>
      </c>
      <c r="C48" s="130">
        <v>2.9359099999999999E-2</v>
      </c>
      <c r="D48" s="130">
        <v>8.7266499999999997E-2</v>
      </c>
      <c r="E48" s="130">
        <v>9.7379300000000002E-2</v>
      </c>
      <c r="F48" s="130">
        <v>1.2142E-2</v>
      </c>
      <c r="G48" s="130">
        <v>8.5724000000000009E-3</v>
      </c>
      <c r="H48" s="130">
        <v>2.4900200000000001E-2</v>
      </c>
      <c r="I48" s="130">
        <v>3.7602999999999998E-2</v>
      </c>
      <c r="J48" s="130"/>
      <c r="K48" s="130"/>
    </row>
    <row r="49" spans="1:11" x14ac:dyDescent="0.45">
      <c r="A49" s="33">
        <v>82</v>
      </c>
      <c r="B49" s="130">
        <v>0.1129093</v>
      </c>
      <c r="C49" s="130">
        <v>2.8987300000000001E-2</v>
      </c>
      <c r="D49" s="130">
        <v>8.62044E-2</v>
      </c>
      <c r="E49" s="130">
        <v>9.67726E-2</v>
      </c>
      <c r="F49" s="130">
        <v>1.15014E-2</v>
      </c>
      <c r="G49" s="130">
        <v>8.4104999999999996E-3</v>
      </c>
      <c r="H49" s="130">
        <v>2.4467599999999999E-2</v>
      </c>
      <c r="I49" s="130">
        <v>3.7558099999999997E-2</v>
      </c>
      <c r="J49" s="130"/>
      <c r="K49" s="130"/>
    </row>
    <row r="50" spans="1:11" x14ac:dyDescent="0.45">
      <c r="A50" s="33">
        <v>84</v>
      </c>
      <c r="B50" s="130">
        <v>0.11092689999999999</v>
      </c>
      <c r="C50" s="130">
        <v>2.86188E-2</v>
      </c>
      <c r="D50" s="130">
        <v>8.5142399999999993E-2</v>
      </c>
      <c r="E50" s="130">
        <v>9.6165899999999999E-2</v>
      </c>
      <c r="F50" s="130">
        <v>1.08123E-2</v>
      </c>
      <c r="G50" s="130">
        <v>8.2517000000000007E-3</v>
      </c>
      <c r="H50" s="130">
        <v>2.40351E-2</v>
      </c>
      <c r="I50" s="130">
        <v>3.7513299999999999E-2</v>
      </c>
      <c r="J50" s="130"/>
      <c r="K50" s="130"/>
    </row>
    <row r="51" spans="1:11" x14ac:dyDescent="0.45">
      <c r="A51" s="33">
        <v>86</v>
      </c>
      <c r="B51" s="130">
        <v>0.1089445</v>
      </c>
      <c r="C51" s="130">
        <v>2.82508E-2</v>
      </c>
      <c r="D51" s="130">
        <v>8.40804E-2</v>
      </c>
      <c r="E51" s="130">
        <v>9.5559199999999997E-2</v>
      </c>
      <c r="F51" s="130">
        <v>1.00746E-2</v>
      </c>
      <c r="G51" s="130">
        <v>8.0935999999999994E-3</v>
      </c>
      <c r="H51" s="130">
        <v>2.3602600000000001E-2</v>
      </c>
      <c r="I51" s="130">
        <v>3.7468399999999999E-2</v>
      </c>
      <c r="J51" s="130"/>
      <c r="K51" s="130"/>
    </row>
    <row r="52" spans="1:11" x14ac:dyDescent="0.45">
      <c r="A52" s="33">
        <v>88</v>
      </c>
      <c r="B52" s="130">
        <v>0.1069621</v>
      </c>
      <c r="C52" s="130">
        <v>2.78827E-2</v>
      </c>
      <c r="D52" s="130">
        <v>8.3018300000000003E-2</v>
      </c>
      <c r="E52" s="130">
        <v>9.4952499999999995E-2</v>
      </c>
      <c r="F52" s="130">
        <v>9.2884000000000005E-3</v>
      </c>
      <c r="G52" s="130">
        <v>7.9352999999999993E-3</v>
      </c>
      <c r="H52" s="130">
        <v>2.3170099999999999E-2</v>
      </c>
      <c r="I52" s="130">
        <v>3.7423499999999998E-2</v>
      </c>
      <c r="J52" s="130"/>
      <c r="K52" s="130"/>
    </row>
    <row r="53" spans="1:11" x14ac:dyDescent="0.45">
      <c r="A53" s="33">
        <v>90</v>
      </c>
      <c r="B53" s="130">
        <v>0.1049798</v>
      </c>
      <c r="C53" s="130">
        <v>2.7516599999999999E-2</v>
      </c>
      <c r="D53" s="130">
        <v>8.1956299999999996E-2</v>
      </c>
      <c r="E53" s="130">
        <v>9.4345799999999994E-2</v>
      </c>
      <c r="F53" s="130">
        <v>8.4536999999999998E-3</v>
      </c>
      <c r="G53" s="130">
        <v>7.7790999999999997E-3</v>
      </c>
      <c r="H53" s="130">
        <v>2.27376E-2</v>
      </c>
      <c r="I53" s="130">
        <v>3.7378700000000001E-2</v>
      </c>
      <c r="J53" s="130"/>
      <c r="K53" s="130"/>
    </row>
    <row r="54" spans="1:11" x14ac:dyDescent="0.45">
      <c r="A54" s="33">
        <v>92</v>
      </c>
      <c r="B54" s="130">
        <v>0.1025324</v>
      </c>
      <c r="C54" s="130">
        <v>2.7149E-2</v>
      </c>
      <c r="D54" s="130">
        <v>8.0894199999999999E-2</v>
      </c>
      <c r="E54" s="130">
        <v>9.3739100000000006E-2</v>
      </c>
      <c r="F54" s="130">
        <v>7.4821999999999996E-3</v>
      </c>
      <c r="G54" s="130">
        <v>7.6213000000000001E-3</v>
      </c>
      <c r="H54" s="130">
        <v>2.2305100000000001E-2</v>
      </c>
      <c r="I54" s="130">
        <v>3.73338E-2</v>
      </c>
      <c r="J54" s="130"/>
      <c r="K54" s="130"/>
    </row>
    <row r="55" spans="1:11" x14ac:dyDescent="0.45">
      <c r="A55" s="33">
        <v>94</v>
      </c>
      <c r="B55" s="130">
        <v>0.1000851</v>
      </c>
      <c r="C55" s="130">
        <v>2.6783000000000001E-2</v>
      </c>
      <c r="D55" s="130">
        <v>7.9832200000000006E-2</v>
      </c>
      <c r="E55" s="130">
        <v>9.3132400000000004E-2</v>
      </c>
      <c r="F55" s="130">
        <v>6.7225999999999996E-3</v>
      </c>
      <c r="G55" s="130">
        <v>7.4650000000000003E-3</v>
      </c>
      <c r="H55" s="130">
        <v>2.18725E-2</v>
      </c>
      <c r="I55" s="130">
        <v>3.7289000000000003E-2</v>
      </c>
      <c r="J55" s="130"/>
      <c r="K55" s="130"/>
    </row>
    <row r="56" spans="1:11" x14ac:dyDescent="0.45">
      <c r="A56" s="33">
        <v>96</v>
      </c>
      <c r="B56" s="130">
        <v>9.7482799999999994E-2</v>
      </c>
      <c r="C56" s="130">
        <v>2.6418799999999999E-2</v>
      </c>
      <c r="D56" s="130">
        <v>7.8770199999999999E-2</v>
      </c>
      <c r="E56" s="130">
        <v>9.2525700000000002E-2</v>
      </c>
      <c r="F56" s="130">
        <v>6.0248999999999997E-3</v>
      </c>
      <c r="G56" s="130">
        <v>7.3106999999999998E-3</v>
      </c>
      <c r="H56" s="130">
        <v>2.1440000000000001E-2</v>
      </c>
      <c r="I56" s="130">
        <v>3.7244100000000002E-2</v>
      </c>
      <c r="J56" s="130"/>
      <c r="K56" s="130"/>
    </row>
    <row r="57" spans="1:11" x14ac:dyDescent="0.45">
      <c r="A57" s="33">
        <v>98</v>
      </c>
      <c r="B57" s="130">
        <v>9.4725500000000004E-2</v>
      </c>
      <c r="C57" s="130">
        <v>2.6055200000000001E-2</v>
      </c>
      <c r="D57" s="130">
        <v>7.7708100000000002E-2</v>
      </c>
      <c r="E57" s="130">
        <v>9.1919000000000001E-2</v>
      </c>
      <c r="F57" s="130">
        <v>5.3936000000000001E-3</v>
      </c>
      <c r="G57" s="130">
        <v>7.1568999999999999E-3</v>
      </c>
      <c r="H57" s="130">
        <v>2.1007499999999998E-2</v>
      </c>
      <c r="I57" s="130">
        <v>3.7199200000000002E-2</v>
      </c>
      <c r="J57" s="130"/>
      <c r="K57" s="130"/>
    </row>
    <row r="58" spans="1:11" x14ac:dyDescent="0.45">
      <c r="A58" s="33">
        <v>100</v>
      </c>
      <c r="B58" s="130">
        <v>9.1813199999999998E-2</v>
      </c>
      <c r="C58" s="130">
        <v>2.56925E-2</v>
      </c>
      <c r="D58" s="130">
        <v>7.6646099999999995E-2</v>
      </c>
      <c r="E58" s="130">
        <v>9.1312299999999999E-2</v>
      </c>
      <c r="F58" s="130">
        <v>4.8329999999999996E-3</v>
      </c>
      <c r="G58" s="130">
        <v>7.0039999999999998E-3</v>
      </c>
      <c r="H58" s="130">
        <v>2.0575E-2</v>
      </c>
      <c r="I58" s="130">
        <v>3.7154399999999997E-2</v>
      </c>
      <c r="J58" s="130"/>
      <c r="K58" s="130"/>
    </row>
    <row r="59" spans="1:11" x14ac:dyDescent="0.45">
      <c r="A59" s="33">
        <v>102</v>
      </c>
      <c r="B59" s="130">
        <v>8.8745900000000003E-2</v>
      </c>
      <c r="C59" s="130">
        <v>2.52941E-2</v>
      </c>
      <c r="D59" s="130">
        <v>7.5474799999999995E-2</v>
      </c>
      <c r="E59" s="130">
        <v>9.0705599999999997E-2</v>
      </c>
      <c r="F59" s="130">
        <v>4.3476000000000001E-3</v>
      </c>
      <c r="G59" s="130">
        <v>6.8517999999999999E-3</v>
      </c>
      <c r="H59" s="130">
        <v>2.0142500000000001E-2</v>
      </c>
      <c r="I59" s="130">
        <v>3.7109499999999997E-2</v>
      </c>
      <c r="J59" s="130"/>
      <c r="K59" s="130"/>
    </row>
    <row r="60" spans="1:11" x14ac:dyDescent="0.45">
      <c r="A60" s="33">
        <v>104</v>
      </c>
      <c r="B60" s="130">
        <v>8.5523699999999994E-2</v>
      </c>
      <c r="C60" s="130">
        <v>2.48589E-2</v>
      </c>
      <c r="D60" s="130">
        <v>7.4194200000000002E-2</v>
      </c>
      <c r="E60" s="130">
        <v>9.0098899999999996E-2</v>
      </c>
      <c r="F60" s="130">
        <v>3.9417000000000002E-3</v>
      </c>
      <c r="G60" s="130">
        <v>6.6991999999999998E-3</v>
      </c>
      <c r="H60" s="130">
        <v>1.9709899999999999E-2</v>
      </c>
      <c r="I60" s="130">
        <v>3.7064699999999999E-2</v>
      </c>
      <c r="J60" s="130"/>
      <c r="K60" s="130"/>
    </row>
    <row r="61" spans="1:11" x14ac:dyDescent="0.45">
      <c r="A61" s="33">
        <v>106</v>
      </c>
      <c r="B61" s="130">
        <v>8.2146399999999994E-2</v>
      </c>
      <c r="C61" s="130">
        <v>2.4388900000000002E-2</v>
      </c>
      <c r="D61" s="130">
        <v>7.2804300000000002E-2</v>
      </c>
      <c r="E61" s="130">
        <v>8.9492199999999994E-2</v>
      </c>
      <c r="F61" s="130">
        <v>3.6154E-3</v>
      </c>
      <c r="G61" s="130">
        <v>6.5484000000000002E-3</v>
      </c>
      <c r="H61" s="130">
        <v>1.92774E-2</v>
      </c>
      <c r="I61" s="130">
        <v>3.7019799999999999E-2</v>
      </c>
      <c r="J61" s="130"/>
      <c r="K61" s="130"/>
    </row>
    <row r="62" spans="1:11" x14ac:dyDescent="0.45">
      <c r="A62" s="33">
        <v>108</v>
      </c>
      <c r="B62" s="130">
        <v>7.8614199999999995E-2</v>
      </c>
      <c r="C62" s="130">
        <v>2.3882799999999999E-2</v>
      </c>
      <c r="D62" s="130">
        <v>7.1305199999999999E-2</v>
      </c>
      <c r="E62" s="130">
        <v>8.8885500000000006E-2</v>
      </c>
      <c r="F62" s="130">
        <v>3.3685999999999998E-3</v>
      </c>
      <c r="G62" s="130">
        <v>6.3978000000000004E-3</v>
      </c>
      <c r="H62" s="130">
        <v>1.8844900000000001E-2</v>
      </c>
      <c r="I62" s="130">
        <v>3.6975000000000001E-2</v>
      </c>
      <c r="J62" s="130"/>
      <c r="K62" s="130"/>
    </row>
    <row r="63" spans="1:11" x14ac:dyDescent="0.45">
      <c r="A63" s="33">
        <v>110</v>
      </c>
      <c r="B63" s="130">
        <v>7.5081999999999996E-2</v>
      </c>
      <c r="C63" s="130">
        <v>2.33406E-2</v>
      </c>
      <c r="D63" s="130">
        <v>6.9696800000000003E-2</v>
      </c>
      <c r="E63" s="130">
        <v>8.8278800000000004E-2</v>
      </c>
      <c r="F63" s="130">
        <v>3.2014999999999999E-3</v>
      </c>
      <c r="G63" s="130">
        <v>6.2474999999999996E-3</v>
      </c>
      <c r="H63" s="130">
        <v>1.8412399999999999E-2</v>
      </c>
      <c r="I63" s="130">
        <v>3.69301E-2</v>
      </c>
      <c r="J63" s="130"/>
      <c r="K63" s="130"/>
    </row>
    <row r="64" spans="1:11" x14ac:dyDescent="0.45">
      <c r="A64" s="33">
        <v>112</v>
      </c>
      <c r="B64" s="130">
        <v>7.1084800000000004E-2</v>
      </c>
      <c r="C64" s="130">
        <v>2.2799900000000001E-2</v>
      </c>
      <c r="D64" s="130">
        <v>6.8088399999999993E-2</v>
      </c>
      <c r="E64" s="130">
        <v>8.7672100000000003E-2</v>
      </c>
      <c r="F64" s="130">
        <v>3.1139000000000002E-3</v>
      </c>
      <c r="G64" s="130">
        <v>6.0987000000000003E-3</v>
      </c>
      <c r="H64" s="130">
        <v>1.79799E-2</v>
      </c>
      <c r="I64" s="130">
        <v>3.68852E-2</v>
      </c>
      <c r="J64" s="130"/>
      <c r="K64" s="130"/>
    </row>
    <row r="65" spans="1:11" x14ac:dyDescent="0.45">
      <c r="A65" s="33">
        <v>114</v>
      </c>
      <c r="B65" s="130">
        <v>6.7087599999999997E-2</v>
      </c>
      <c r="C65" s="130">
        <v>2.2258500000000001E-2</v>
      </c>
      <c r="D65" s="130">
        <v>6.6479999999999997E-2</v>
      </c>
      <c r="E65" s="130">
        <v>8.7065299999999998E-2</v>
      </c>
      <c r="F65" s="130">
        <v>3.1058000000000001E-3</v>
      </c>
      <c r="G65" s="130">
        <v>5.9493000000000002E-3</v>
      </c>
      <c r="H65" s="130">
        <v>1.7547299999999998E-2</v>
      </c>
      <c r="I65" s="130">
        <v>3.6840400000000002E-2</v>
      </c>
      <c r="J65" s="130"/>
      <c r="K65" s="130"/>
    </row>
    <row r="66" spans="1:11" x14ac:dyDescent="0.45">
      <c r="A66" s="33">
        <v>116</v>
      </c>
      <c r="B66" s="130">
        <v>6.3090400000000005E-2</v>
      </c>
      <c r="C66" s="130">
        <v>2.1718000000000001E-2</v>
      </c>
      <c r="D66" s="130">
        <v>6.4871600000000001E-2</v>
      </c>
      <c r="E66" s="130">
        <v>8.6458599999999997E-2</v>
      </c>
      <c r="F66" s="130">
        <v>3.0977000000000001E-3</v>
      </c>
      <c r="G66" s="130">
        <v>5.8006000000000004E-3</v>
      </c>
      <c r="H66" s="130">
        <v>1.7114799999999999E-2</v>
      </c>
      <c r="I66" s="130">
        <v>3.6795500000000002E-2</v>
      </c>
      <c r="J66" s="130"/>
      <c r="K66" s="130"/>
    </row>
    <row r="67" spans="1:11" x14ac:dyDescent="0.45">
      <c r="A67" s="33">
        <v>118</v>
      </c>
      <c r="B67" s="130">
        <v>5.9093199999999999E-2</v>
      </c>
      <c r="C67" s="130">
        <v>2.1177999999999999E-2</v>
      </c>
      <c r="D67" s="130">
        <v>6.3263200000000006E-2</v>
      </c>
      <c r="E67" s="130">
        <v>8.5851899999999995E-2</v>
      </c>
      <c r="F67" s="130">
        <v>3.0896999999999999E-3</v>
      </c>
      <c r="G67" s="130">
        <v>5.6525000000000004E-3</v>
      </c>
      <c r="H67" s="130">
        <v>1.6682300000000001E-2</v>
      </c>
      <c r="I67" s="130">
        <v>3.6750699999999997E-2</v>
      </c>
      <c r="J67" s="130"/>
      <c r="K67" s="130"/>
    </row>
    <row r="68" spans="1:11" x14ac:dyDescent="0.45">
      <c r="A68" s="33">
        <v>120</v>
      </c>
      <c r="B68" s="130">
        <v>5.5349799999999998E-2</v>
      </c>
      <c r="C68" s="130">
        <v>2.0638199999999999E-2</v>
      </c>
      <c r="D68" s="130">
        <v>6.1654800000000003E-2</v>
      </c>
      <c r="E68" s="130">
        <v>8.5245199999999993E-2</v>
      </c>
      <c r="F68" s="130">
        <v>3.0817000000000002E-3</v>
      </c>
      <c r="G68" s="130">
        <v>5.5047000000000004E-3</v>
      </c>
      <c r="H68" s="130">
        <v>1.6249799999999998E-2</v>
      </c>
      <c r="I68" s="130">
        <v>3.6705799999999997E-2</v>
      </c>
      <c r="J68" s="130"/>
      <c r="K68" s="130"/>
    </row>
    <row r="69" spans="1:11" x14ac:dyDescent="0.45">
      <c r="A69" s="33">
        <v>122</v>
      </c>
      <c r="B69" s="130">
        <v>5.1967399999999997E-2</v>
      </c>
      <c r="C69" s="130">
        <v>2.0098499999999998E-2</v>
      </c>
      <c r="D69" s="130">
        <v>6.00464E-2</v>
      </c>
      <c r="E69" s="130">
        <v>8.4638500000000005E-2</v>
      </c>
      <c r="F69" s="130">
        <v>3.0736000000000001E-3</v>
      </c>
      <c r="G69" s="130">
        <v>5.3569999999999998E-3</v>
      </c>
      <c r="H69" s="130">
        <v>1.5817299999999999E-2</v>
      </c>
      <c r="I69" s="130">
        <v>3.6660900000000003E-2</v>
      </c>
      <c r="J69" s="130"/>
      <c r="K69" s="130"/>
    </row>
    <row r="70" spans="1:11" x14ac:dyDescent="0.45">
      <c r="A70" s="33">
        <v>124</v>
      </c>
      <c r="B70" s="130">
        <v>4.8838800000000002E-2</v>
      </c>
      <c r="C70" s="130">
        <v>1.95601E-2</v>
      </c>
      <c r="D70" s="130">
        <v>5.8437999999999997E-2</v>
      </c>
      <c r="E70" s="130">
        <v>8.4031800000000004E-2</v>
      </c>
      <c r="F70" s="130">
        <v>3.0655000000000001E-3</v>
      </c>
      <c r="G70" s="130">
        <v>5.2103999999999996E-3</v>
      </c>
      <c r="H70" s="130">
        <v>1.5384699999999999E-2</v>
      </c>
      <c r="I70" s="130">
        <v>3.6616099999999999E-2</v>
      </c>
      <c r="J70" s="130"/>
      <c r="K70" s="130"/>
    </row>
    <row r="71" spans="1:11" x14ac:dyDescent="0.45">
      <c r="A71" s="33">
        <v>126</v>
      </c>
      <c r="B71" s="130">
        <v>4.5999699999999998E-2</v>
      </c>
      <c r="C71" s="130">
        <v>1.9021E-2</v>
      </c>
      <c r="D71" s="130">
        <v>5.6829600000000001E-2</v>
      </c>
      <c r="E71" s="130">
        <v>8.3425100000000002E-2</v>
      </c>
      <c r="F71" s="130">
        <v>3.0574999999999999E-3</v>
      </c>
      <c r="G71" s="130">
        <v>5.0632000000000003E-3</v>
      </c>
      <c r="H71" s="130">
        <v>1.4952200000000001E-2</v>
      </c>
      <c r="I71" s="130">
        <v>3.6571199999999998E-2</v>
      </c>
      <c r="J71" s="130"/>
      <c r="K71" s="130"/>
    </row>
    <row r="72" spans="1:11" x14ac:dyDescent="0.45">
      <c r="A72" s="33">
        <v>128</v>
      </c>
      <c r="B72" s="130">
        <v>4.3450200000000001E-2</v>
      </c>
      <c r="C72" s="130">
        <v>1.8482499999999999E-2</v>
      </c>
      <c r="D72" s="130">
        <v>5.5221199999999998E-2</v>
      </c>
      <c r="E72" s="130">
        <v>8.28184E-2</v>
      </c>
      <c r="F72" s="130">
        <v>3.0493999999999999E-3</v>
      </c>
      <c r="G72" s="130">
        <v>4.9167000000000004E-3</v>
      </c>
      <c r="H72" s="130">
        <v>1.45197E-2</v>
      </c>
      <c r="I72" s="130">
        <v>3.6526400000000001E-2</v>
      </c>
      <c r="J72" s="130"/>
      <c r="K72" s="130"/>
    </row>
    <row r="73" spans="1:11" x14ac:dyDescent="0.45">
      <c r="A73" s="33">
        <v>130</v>
      </c>
      <c r="B73" s="130">
        <v>4.1190200000000003E-2</v>
      </c>
      <c r="C73" s="130">
        <v>1.7945599999999999E-2</v>
      </c>
      <c r="D73" s="130">
        <v>5.3612800000000002E-2</v>
      </c>
      <c r="E73" s="130">
        <v>8.2211699999999999E-2</v>
      </c>
      <c r="F73" s="130">
        <v>3.0414000000000001E-3</v>
      </c>
      <c r="G73" s="130">
        <v>4.7803999999999998E-3</v>
      </c>
      <c r="H73" s="130">
        <v>1.41133E-2</v>
      </c>
      <c r="I73" s="130">
        <v>3.64815E-2</v>
      </c>
      <c r="J73" s="130"/>
      <c r="K73" s="130"/>
    </row>
    <row r="74" spans="1:11" x14ac:dyDescent="0.45">
      <c r="A74" s="33">
        <v>132</v>
      </c>
      <c r="B74" s="130">
        <v>3.9219700000000003E-2</v>
      </c>
      <c r="C74" s="130">
        <v>1.74091E-2</v>
      </c>
      <c r="D74" s="130">
        <v>5.2004399999999999E-2</v>
      </c>
      <c r="E74" s="130">
        <v>8.1604999999999997E-2</v>
      </c>
      <c r="F74" s="130">
        <v>3.0333000000000001E-3</v>
      </c>
      <c r="G74" s="130">
        <v>4.6531999999999997E-3</v>
      </c>
      <c r="H74" s="130">
        <v>1.3732899999999999E-2</v>
      </c>
      <c r="I74" s="130">
        <v>3.64366E-2</v>
      </c>
      <c r="J74" s="130"/>
      <c r="K74" s="130"/>
    </row>
    <row r="75" spans="1:11" x14ac:dyDescent="0.45">
      <c r="A75" s="33">
        <v>134</v>
      </c>
      <c r="B75" s="130">
        <v>3.7538700000000001E-2</v>
      </c>
      <c r="C75" s="130">
        <v>1.6872700000000001E-2</v>
      </c>
      <c r="D75" s="130">
        <v>5.0396000000000003E-2</v>
      </c>
      <c r="E75" s="130">
        <v>8.0998299999999995E-2</v>
      </c>
      <c r="F75" s="130">
        <v>3.0252999999999999E-3</v>
      </c>
      <c r="G75" s="130">
        <v>4.5348000000000003E-3</v>
      </c>
      <c r="H75" s="130">
        <v>1.33787E-2</v>
      </c>
      <c r="I75" s="130">
        <v>3.6391800000000002E-2</v>
      </c>
      <c r="J75" s="130"/>
      <c r="K75" s="130"/>
    </row>
    <row r="76" spans="1:11" x14ac:dyDescent="0.45">
      <c r="A76" s="33">
        <v>136</v>
      </c>
      <c r="B76" s="130">
        <v>3.61473E-2</v>
      </c>
      <c r="C76" s="130">
        <v>1.6336199999999999E-2</v>
      </c>
      <c r="D76" s="130">
        <v>4.87876E-2</v>
      </c>
      <c r="E76" s="130">
        <v>8.0391599999999994E-2</v>
      </c>
      <c r="F76" s="130">
        <v>3.0171999999999998E-3</v>
      </c>
      <c r="G76" s="130">
        <v>4.4250000000000001E-3</v>
      </c>
      <c r="H76" s="130">
        <v>1.30505E-2</v>
      </c>
      <c r="I76" s="130">
        <v>3.6346900000000001E-2</v>
      </c>
      <c r="J76" s="130"/>
      <c r="K76" s="130"/>
    </row>
    <row r="77" spans="1:11" x14ac:dyDescent="0.45">
      <c r="A77" s="33">
        <v>138</v>
      </c>
      <c r="B77" s="130">
        <v>3.5045399999999997E-2</v>
      </c>
      <c r="C77" s="130">
        <v>1.57997E-2</v>
      </c>
      <c r="D77" s="130">
        <v>4.7179199999999998E-2</v>
      </c>
      <c r="E77" s="130">
        <v>7.9784900000000006E-2</v>
      </c>
      <c r="F77" s="130">
        <v>3.0092000000000001E-3</v>
      </c>
      <c r="G77" s="130">
        <v>4.3239000000000003E-3</v>
      </c>
      <c r="H77" s="130">
        <v>1.27484E-2</v>
      </c>
      <c r="I77" s="130">
        <v>3.6302099999999997E-2</v>
      </c>
      <c r="J77" s="130"/>
      <c r="K77" s="130"/>
    </row>
    <row r="78" spans="1:11" x14ac:dyDescent="0.45">
      <c r="A78" s="33">
        <v>140</v>
      </c>
      <c r="B78" s="130">
        <v>3.4233E-2</v>
      </c>
      <c r="C78" s="130">
        <v>1.5263199999999999E-2</v>
      </c>
      <c r="D78" s="130">
        <v>4.5570800000000002E-2</v>
      </c>
      <c r="E78" s="130">
        <v>7.9178200000000004E-2</v>
      </c>
      <c r="F78" s="130">
        <v>3.0011999999999999E-3</v>
      </c>
      <c r="G78" s="130">
        <v>4.2315E-3</v>
      </c>
      <c r="H78" s="130">
        <v>1.24724E-2</v>
      </c>
      <c r="I78" s="130">
        <v>3.6257200000000003E-2</v>
      </c>
      <c r="J78" s="130"/>
      <c r="K78" s="130"/>
    </row>
    <row r="79" spans="1:11" x14ac:dyDescent="0.45">
      <c r="A79" s="33">
        <v>142</v>
      </c>
      <c r="B79" s="130">
        <v>3.37101E-2</v>
      </c>
      <c r="C79" s="130">
        <v>1.47268E-2</v>
      </c>
      <c r="D79" s="130">
        <v>4.3962399999999999E-2</v>
      </c>
      <c r="E79" s="130">
        <v>7.8571500000000002E-2</v>
      </c>
      <c r="F79" s="130">
        <v>2.9930999999999998E-3</v>
      </c>
      <c r="G79" s="130">
        <v>4.1479000000000004E-3</v>
      </c>
      <c r="H79" s="130">
        <v>1.2222500000000001E-2</v>
      </c>
      <c r="I79" s="130">
        <v>3.6212300000000003E-2</v>
      </c>
      <c r="J79" s="130"/>
      <c r="K79" s="130"/>
    </row>
    <row r="80" spans="1:11" x14ac:dyDescent="0.45">
      <c r="A80" s="33">
        <v>144</v>
      </c>
      <c r="B80" s="130">
        <v>3.3476800000000001E-2</v>
      </c>
      <c r="C80" s="130">
        <v>1.4190299999999999E-2</v>
      </c>
      <c r="D80" s="130">
        <v>4.2354000000000003E-2</v>
      </c>
      <c r="E80" s="130">
        <v>7.7964800000000001E-2</v>
      </c>
      <c r="F80" s="130">
        <v>2.9849999999999998E-3</v>
      </c>
      <c r="G80" s="130">
        <v>4.0729E-3</v>
      </c>
      <c r="H80" s="130">
        <v>1.1998699999999999E-2</v>
      </c>
      <c r="I80" s="130">
        <v>3.6167499999999998E-2</v>
      </c>
      <c r="J80" s="130"/>
      <c r="K80" s="130"/>
    </row>
    <row r="81" spans="1:11" x14ac:dyDescent="0.45">
      <c r="A81" s="33">
        <v>146</v>
      </c>
      <c r="B81" s="130">
        <v>3.3243500000000002E-2</v>
      </c>
      <c r="C81" s="130">
        <v>1.3653800000000001E-2</v>
      </c>
      <c r="D81" s="130">
        <v>4.07456E-2</v>
      </c>
      <c r="E81" s="130">
        <v>7.7358099999999999E-2</v>
      </c>
      <c r="F81" s="130">
        <v>2.977E-3</v>
      </c>
      <c r="G81" s="130">
        <v>4.0065999999999999E-3</v>
      </c>
      <c r="H81" s="130">
        <v>1.1801000000000001E-2</v>
      </c>
      <c r="I81" s="130">
        <v>3.6122599999999998E-2</v>
      </c>
      <c r="J81" s="130"/>
      <c r="K81" s="130"/>
    </row>
    <row r="82" spans="1:11" x14ac:dyDescent="0.45">
      <c r="A82" s="33">
        <v>148</v>
      </c>
      <c r="B82" s="130">
        <v>3.3010200000000003E-2</v>
      </c>
      <c r="C82" s="130">
        <v>1.31174E-2</v>
      </c>
      <c r="D82" s="130">
        <v>3.9137199999999997E-2</v>
      </c>
      <c r="E82" s="130">
        <v>7.6751399999999997E-2</v>
      </c>
      <c r="F82" s="130">
        <v>2.9689999999999999E-3</v>
      </c>
      <c r="G82" s="130">
        <v>3.9490000000000003E-3</v>
      </c>
      <c r="H82" s="130">
        <v>1.16293E-2</v>
      </c>
      <c r="I82" s="130">
        <v>3.60778E-2</v>
      </c>
      <c r="J82" s="130"/>
      <c r="K82" s="130"/>
    </row>
    <row r="83" spans="1:11" x14ac:dyDescent="0.45">
      <c r="A83" s="33">
        <v>150</v>
      </c>
      <c r="B83" s="130">
        <v>3.2776899999999998E-2</v>
      </c>
      <c r="C83" s="130">
        <v>1.2581E-2</v>
      </c>
      <c r="D83" s="130">
        <v>3.7528800000000001E-2</v>
      </c>
      <c r="E83" s="130">
        <v>7.6144699999999996E-2</v>
      </c>
      <c r="F83" s="130">
        <v>2.9608999999999998E-3</v>
      </c>
      <c r="G83" s="130">
        <v>3.9001000000000001E-3</v>
      </c>
      <c r="H83" s="130">
        <v>1.1483699999999999E-2</v>
      </c>
      <c r="I83" s="130">
        <v>3.60329E-2</v>
      </c>
      <c r="J83" s="130"/>
      <c r="K83" s="130"/>
    </row>
    <row r="84" spans="1:11" x14ac:dyDescent="0.45">
      <c r="A84" s="33">
        <v>152</v>
      </c>
      <c r="B84" s="130">
        <v>3.2543500000000003E-2</v>
      </c>
      <c r="C84" s="130">
        <v>1.20445E-2</v>
      </c>
      <c r="D84" s="130">
        <v>3.5920399999999998E-2</v>
      </c>
      <c r="E84" s="130">
        <v>7.5537999999999994E-2</v>
      </c>
      <c r="F84" s="130">
        <v>2.9528000000000002E-3</v>
      </c>
      <c r="G84" s="130">
        <v>3.8511999999999999E-3</v>
      </c>
      <c r="H84" s="130">
        <v>1.13382E-2</v>
      </c>
      <c r="I84" s="130">
        <v>3.5988100000000002E-2</v>
      </c>
      <c r="J84" s="130"/>
      <c r="K84" s="130"/>
    </row>
    <row r="85" spans="1:11" x14ac:dyDescent="0.45">
      <c r="A85" s="33">
        <v>154</v>
      </c>
      <c r="B85" s="130">
        <v>3.2310199999999997E-2</v>
      </c>
      <c r="C85" s="130">
        <v>1.15081E-2</v>
      </c>
      <c r="D85" s="130">
        <v>3.4312000000000002E-2</v>
      </c>
      <c r="E85" s="130">
        <v>7.4931300000000006E-2</v>
      </c>
      <c r="F85" s="130">
        <v>2.9448E-3</v>
      </c>
      <c r="G85" s="130">
        <v>3.8024000000000001E-3</v>
      </c>
      <c r="H85" s="130">
        <v>1.11926E-2</v>
      </c>
      <c r="I85" s="130">
        <v>3.5943200000000002E-2</v>
      </c>
      <c r="J85" s="130"/>
      <c r="K85" s="130"/>
    </row>
    <row r="86" spans="1:11" x14ac:dyDescent="0.45">
      <c r="A86" s="33">
        <v>156</v>
      </c>
      <c r="B86" s="130">
        <v>3.2076899999999998E-2</v>
      </c>
      <c r="C86" s="130">
        <v>1.09716E-2</v>
      </c>
      <c r="D86" s="130">
        <v>3.2703599999999999E-2</v>
      </c>
      <c r="E86" s="130">
        <v>7.4324600000000005E-2</v>
      </c>
      <c r="F86" s="130">
        <v>2.9367999999999998E-3</v>
      </c>
      <c r="G86" s="130">
        <v>3.7534999999999999E-3</v>
      </c>
      <c r="H86" s="130">
        <v>1.1047100000000001E-2</v>
      </c>
      <c r="I86" s="130">
        <v>3.5898300000000001E-2</v>
      </c>
      <c r="J86" s="130"/>
      <c r="K86" s="130"/>
    </row>
    <row r="87" spans="1:11" x14ac:dyDescent="0.45">
      <c r="A87" s="33">
        <v>158</v>
      </c>
      <c r="B87" s="130">
        <v>3.18436E-2</v>
      </c>
      <c r="C87" s="130">
        <v>1.0435099999999999E-2</v>
      </c>
      <c r="D87" s="130">
        <v>3.10952E-2</v>
      </c>
      <c r="E87" s="130">
        <v>7.3717900000000003E-2</v>
      </c>
      <c r="F87" s="130">
        <v>2.9286999999999998E-3</v>
      </c>
      <c r="G87" s="130">
        <v>3.7044999999999999E-3</v>
      </c>
      <c r="H87" s="130">
        <v>1.09015E-2</v>
      </c>
      <c r="I87" s="130">
        <v>3.5853500000000003E-2</v>
      </c>
      <c r="J87" s="130"/>
      <c r="K87" s="130"/>
    </row>
    <row r="88" spans="1:11" x14ac:dyDescent="0.45">
      <c r="A88" s="33">
        <v>160</v>
      </c>
      <c r="B88" s="130">
        <v>3.1610199999999998E-2</v>
      </c>
      <c r="C88" s="130">
        <v>9.8986000000000005E-3</v>
      </c>
      <c r="D88" s="130">
        <v>2.9486800000000001E-2</v>
      </c>
      <c r="E88" s="130">
        <v>7.3111200000000001E-2</v>
      </c>
      <c r="F88" s="130">
        <v>2.9206000000000002E-3</v>
      </c>
      <c r="G88" s="130">
        <v>3.6556000000000002E-3</v>
      </c>
      <c r="H88" s="130">
        <v>1.0756E-2</v>
      </c>
      <c r="I88" s="130">
        <v>3.5808600000000003E-2</v>
      </c>
      <c r="J88" s="130"/>
      <c r="K88" s="130"/>
    </row>
    <row r="89" spans="1:11" x14ac:dyDescent="0.45">
      <c r="A89" s="33">
        <v>162</v>
      </c>
      <c r="B89" s="130">
        <v>3.1376899999999999E-2</v>
      </c>
      <c r="C89" s="130">
        <v>9.4073999999999998E-3</v>
      </c>
      <c r="D89" s="130">
        <v>2.8016599999999999E-2</v>
      </c>
      <c r="E89" s="130">
        <v>7.25045E-2</v>
      </c>
      <c r="F89" s="130">
        <v>2.9126E-3</v>
      </c>
      <c r="G89" s="130">
        <v>3.6059E-3</v>
      </c>
      <c r="H89" s="130">
        <v>1.0610400000000001E-2</v>
      </c>
      <c r="I89" s="130">
        <v>3.5763799999999998E-2</v>
      </c>
      <c r="J89" s="130"/>
      <c r="K89" s="130"/>
    </row>
    <row r="90" spans="1:11" x14ac:dyDescent="0.45">
      <c r="A90" s="33">
        <v>164</v>
      </c>
      <c r="B90" s="130">
        <v>3.11436E-2</v>
      </c>
      <c r="C90" s="130">
        <v>8.9613000000000002E-3</v>
      </c>
      <c r="D90" s="130">
        <v>2.6684699999999999E-2</v>
      </c>
      <c r="E90" s="130">
        <v>7.1897799999999998E-2</v>
      </c>
      <c r="F90" s="130">
        <v>2.9045999999999998E-3</v>
      </c>
      <c r="G90" s="130">
        <v>3.5553E-3</v>
      </c>
      <c r="H90" s="130">
        <v>1.04648E-2</v>
      </c>
      <c r="I90" s="130">
        <v>3.5718899999999998E-2</v>
      </c>
      <c r="J90" s="130"/>
      <c r="K90" s="130"/>
    </row>
    <row r="91" spans="1:11" x14ac:dyDescent="0.45">
      <c r="A91" s="33">
        <v>166</v>
      </c>
      <c r="B91" s="130">
        <v>3.0910300000000002E-2</v>
      </c>
      <c r="C91" s="130">
        <v>8.5605999999999998E-3</v>
      </c>
      <c r="D91" s="130">
        <v>2.5491E-2</v>
      </c>
      <c r="E91" s="130">
        <v>7.1290999999999993E-2</v>
      </c>
      <c r="F91" s="130">
        <v>2.8965000000000002E-3</v>
      </c>
      <c r="G91" s="130">
        <v>3.5038000000000001E-3</v>
      </c>
      <c r="H91" s="130">
        <v>1.03193E-2</v>
      </c>
      <c r="I91" s="130">
        <v>3.5672000000000002E-2</v>
      </c>
      <c r="J91" s="130"/>
      <c r="K91" s="130"/>
    </row>
    <row r="92" spans="1:11" x14ac:dyDescent="0.45">
      <c r="A92" s="33">
        <v>168</v>
      </c>
      <c r="B92" s="130">
        <v>3.0676999999999999E-2</v>
      </c>
      <c r="C92" s="130">
        <v>8.2050000000000005E-3</v>
      </c>
      <c r="D92" s="130">
        <v>2.4435599999999998E-2</v>
      </c>
      <c r="E92" s="130">
        <v>7.0684300000000005E-2</v>
      </c>
      <c r="F92" s="130">
        <v>2.8884000000000002E-3</v>
      </c>
      <c r="G92" s="130">
        <v>3.4515000000000001E-3</v>
      </c>
      <c r="H92" s="130">
        <v>1.0173700000000001E-2</v>
      </c>
      <c r="I92" s="130">
        <v>3.5622899999999999E-2</v>
      </c>
      <c r="J92" s="130"/>
      <c r="K92" s="130"/>
    </row>
    <row r="93" spans="1:11" x14ac:dyDescent="0.45">
      <c r="A93" s="33">
        <v>170</v>
      </c>
      <c r="B93" s="130">
        <v>3.0443600000000001E-2</v>
      </c>
      <c r="C93" s="130">
        <v>7.8945999999999999E-3</v>
      </c>
      <c r="D93" s="130">
        <v>2.3518399999999998E-2</v>
      </c>
      <c r="E93" s="130">
        <v>7.0077600000000004E-2</v>
      </c>
      <c r="F93" s="130">
        <v>2.8804E-3</v>
      </c>
      <c r="G93" s="130">
        <v>3.3982999999999999E-3</v>
      </c>
      <c r="H93" s="130">
        <v>1.0028199999999999E-2</v>
      </c>
      <c r="I93" s="130">
        <v>3.5571800000000001E-2</v>
      </c>
      <c r="J93" s="130"/>
      <c r="K93" s="130"/>
    </row>
    <row r="94" spans="1:11" x14ac:dyDescent="0.45">
      <c r="A94" s="33">
        <v>172</v>
      </c>
      <c r="B94" s="130">
        <v>3.0210299999999999E-2</v>
      </c>
      <c r="C94" s="130">
        <v>7.6302999999999996E-3</v>
      </c>
      <c r="D94" s="130">
        <v>2.2739499999999999E-2</v>
      </c>
      <c r="E94" s="130">
        <v>6.9470900000000002E-2</v>
      </c>
      <c r="F94" s="130">
        <v>2.8724000000000002E-3</v>
      </c>
      <c r="G94" s="130">
        <v>3.3451000000000002E-3</v>
      </c>
      <c r="H94" s="130">
        <v>9.8826000000000001E-3</v>
      </c>
      <c r="I94" s="130">
        <v>3.55187E-2</v>
      </c>
      <c r="J94" s="130"/>
      <c r="K94" s="130"/>
    </row>
    <row r="95" spans="1:11" x14ac:dyDescent="0.45">
      <c r="A95" s="33">
        <v>174</v>
      </c>
      <c r="B95" s="130">
        <v>2.9977E-2</v>
      </c>
      <c r="C95" s="130">
        <v>7.4120999999999996E-3</v>
      </c>
      <c r="D95" s="130">
        <v>2.2098699999999999E-2</v>
      </c>
      <c r="E95" s="130">
        <v>6.88642E-2</v>
      </c>
      <c r="F95" s="130">
        <v>2.8643000000000002E-3</v>
      </c>
      <c r="G95" s="130">
        <v>3.2918999999999999E-3</v>
      </c>
      <c r="H95" s="130">
        <v>9.7370000000000009E-3</v>
      </c>
      <c r="I95" s="130">
        <v>3.5463399999999999E-2</v>
      </c>
      <c r="J95" s="130"/>
      <c r="K95" s="130"/>
    </row>
    <row r="96" spans="1:11" x14ac:dyDescent="0.45">
      <c r="A96" s="33">
        <v>176</v>
      </c>
      <c r="B96" s="130">
        <v>2.9743700000000001E-2</v>
      </c>
      <c r="C96" s="130">
        <v>7.2399999999999999E-3</v>
      </c>
      <c r="D96" s="130">
        <v>2.1596299999999999E-2</v>
      </c>
      <c r="E96" s="130">
        <v>6.8257499999999999E-2</v>
      </c>
      <c r="F96" s="130">
        <v>2.8562000000000001E-3</v>
      </c>
      <c r="G96" s="130">
        <v>3.2388E-3</v>
      </c>
      <c r="H96" s="130">
        <v>9.5914999999999993E-3</v>
      </c>
      <c r="I96" s="130">
        <v>3.5406100000000003E-2</v>
      </c>
      <c r="J96" s="130"/>
      <c r="K96" s="130"/>
    </row>
    <row r="97" spans="1:11" x14ac:dyDescent="0.45">
      <c r="A97" s="33">
        <v>178</v>
      </c>
      <c r="B97" s="130">
        <v>2.95103E-2</v>
      </c>
      <c r="C97" s="130">
        <v>7.1139000000000003E-3</v>
      </c>
      <c r="D97" s="130">
        <v>2.1232000000000001E-2</v>
      </c>
      <c r="E97" s="130">
        <v>6.7650799999999997E-2</v>
      </c>
      <c r="F97" s="130">
        <v>2.8482E-3</v>
      </c>
      <c r="G97" s="130">
        <v>3.1855999999999998E-3</v>
      </c>
      <c r="H97" s="130">
        <v>9.4459000000000001E-3</v>
      </c>
      <c r="I97" s="130">
        <v>3.5346700000000002E-2</v>
      </c>
      <c r="J97" s="130"/>
      <c r="K97" s="130"/>
    </row>
    <row r="98" spans="1:11" x14ac:dyDescent="0.45">
      <c r="A98" s="33">
        <v>180</v>
      </c>
      <c r="B98" s="130">
        <v>2.9277000000000001E-2</v>
      </c>
      <c r="C98" s="130">
        <v>7.0340000000000003E-3</v>
      </c>
      <c r="D98" s="130">
        <v>2.10061E-2</v>
      </c>
      <c r="E98" s="130">
        <v>6.7044099999999995E-2</v>
      </c>
      <c r="F98" s="130">
        <v>2.8402000000000002E-3</v>
      </c>
      <c r="G98" s="130">
        <v>3.1324999999999999E-3</v>
      </c>
      <c r="H98" s="130">
        <v>9.3004000000000003E-3</v>
      </c>
      <c r="I98" s="130">
        <v>3.5285200000000003E-2</v>
      </c>
      <c r="J98" s="130"/>
      <c r="K98" s="130"/>
    </row>
    <row r="99" spans="1:11" x14ac:dyDescent="0.45">
      <c r="A99" s="33">
        <v>182</v>
      </c>
      <c r="B99" s="130">
        <v>2.9043699999999999E-2</v>
      </c>
      <c r="C99" s="130">
        <v>7.0001000000000004E-3</v>
      </c>
      <c r="D99" s="130">
        <v>2.0918300000000001E-2</v>
      </c>
      <c r="E99" s="130">
        <v>6.6437399999999994E-2</v>
      </c>
      <c r="F99" s="130">
        <v>2.8321000000000002E-3</v>
      </c>
      <c r="G99" s="130">
        <v>3.0793000000000001E-3</v>
      </c>
      <c r="H99" s="130">
        <v>9.1547999999999994E-3</v>
      </c>
      <c r="I99" s="130">
        <v>3.5221599999999999E-2</v>
      </c>
      <c r="J99" s="130"/>
      <c r="K99" s="130"/>
    </row>
    <row r="100" spans="1:11" x14ac:dyDescent="0.45">
      <c r="A100" s="33">
        <v>184</v>
      </c>
      <c r="B100" s="130">
        <v>2.88104E-2</v>
      </c>
      <c r="C100" s="130">
        <v>6.9661999999999996E-3</v>
      </c>
      <c r="D100" s="130">
        <v>2.0830600000000001E-2</v>
      </c>
      <c r="E100" s="130">
        <v>6.5830700000000006E-2</v>
      </c>
      <c r="F100" s="130">
        <v>2.8240000000000001E-3</v>
      </c>
      <c r="G100" s="130">
        <v>3.0260999999999999E-3</v>
      </c>
      <c r="H100" s="130">
        <v>9.0092000000000002E-3</v>
      </c>
      <c r="I100" s="130">
        <v>3.5156E-2</v>
      </c>
      <c r="J100" s="130"/>
      <c r="K100" s="130"/>
    </row>
    <row r="101" spans="1:11" x14ac:dyDescent="0.45">
      <c r="A101" s="33">
        <v>186</v>
      </c>
      <c r="B101" s="130">
        <v>2.8577000000000002E-2</v>
      </c>
      <c r="C101" s="130">
        <v>6.9322000000000003E-3</v>
      </c>
      <c r="D101" s="130">
        <v>2.0742799999999999E-2</v>
      </c>
      <c r="E101" s="130">
        <v>6.5224000000000004E-2</v>
      </c>
      <c r="F101" s="130">
        <v>2.8159999999999999E-3</v>
      </c>
      <c r="G101" s="130">
        <v>2.9729000000000001E-3</v>
      </c>
      <c r="H101" s="130">
        <v>8.8637000000000004E-3</v>
      </c>
      <c r="I101" s="130">
        <v>3.50882E-2</v>
      </c>
      <c r="J101" s="130"/>
      <c r="K101" s="130"/>
    </row>
    <row r="102" spans="1:11" x14ac:dyDescent="0.45">
      <c r="A102" s="33">
        <v>188</v>
      </c>
      <c r="B102" s="130">
        <v>2.8343699999999999E-2</v>
      </c>
      <c r="C102" s="130">
        <v>6.8982999999999996E-3</v>
      </c>
      <c r="D102" s="130">
        <v>2.0655099999999999E-2</v>
      </c>
      <c r="E102" s="130">
        <v>6.4617300000000003E-2</v>
      </c>
      <c r="F102" s="130">
        <v>2.8080000000000002E-3</v>
      </c>
      <c r="G102" s="130">
        <v>2.9196999999999999E-3</v>
      </c>
      <c r="H102" s="130">
        <v>8.7180999999999995E-3</v>
      </c>
      <c r="I102" s="130">
        <v>3.5020500000000003E-2</v>
      </c>
      <c r="J102" s="130"/>
      <c r="K102" s="130"/>
    </row>
    <row r="103" spans="1:11" x14ac:dyDescent="0.45">
      <c r="A103" s="33">
        <v>190</v>
      </c>
      <c r="B103" s="130">
        <v>2.8110400000000001E-2</v>
      </c>
      <c r="C103" s="130">
        <v>6.8643999999999997E-3</v>
      </c>
      <c r="D103" s="130">
        <v>2.05673E-2</v>
      </c>
      <c r="E103" s="130">
        <v>6.4010600000000001E-2</v>
      </c>
      <c r="F103" s="130">
        <v>2.7999000000000001E-3</v>
      </c>
      <c r="G103" s="130">
        <v>2.8666E-3</v>
      </c>
      <c r="H103" s="130">
        <v>8.5725999999999997E-3</v>
      </c>
      <c r="I103" s="130">
        <v>3.4952799999999999E-2</v>
      </c>
      <c r="J103" s="130"/>
      <c r="K103" s="130"/>
    </row>
    <row r="104" spans="1:11" x14ac:dyDescent="0.45">
      <c r="A104" s="33">
        <v>192</v>
      </c>
      <c r="B104" s="130">
        <v>2.7877099999999998E-2</v>
      </c>
      <c r="C104" s="130">
        <v>6.8304999999999998E-3</v>
      </c>
      <c r="D104" s="130">
        <v>2.0479600000000001E-2</v>
      </c>
      <c r="E104" s="130">
        <v>6.3403899999999999E-2</v>
      </c>
      <c r="F104" s="130">
        <v>2.7918999999999999E-3</v>
      </c>
      <c r="G104" s="130">
        <v>2.8134000000000002E-3</v>
      </c>
      <c r="H104" s="130">
        <v>8.4270000000000005E-3</v>
      </c>
      <c r="I104" s="130">
        <v>3.4885100000000002E-2</v>
      </c>
      <c r="J104" s="130"/>
      <c r="K104" s="130"/>
    </row>
    <row r="105" spans="1:11" x14ac:dyDescent="0.45">
      <c r="A105" s="33">
        <v>194</v>
      </c>
      <c r="B105" s="130">
        <v>2.76438E-2</v>
      </c>
      <c r="C105" s="130">
        <v>6.7965999999999999E-3</v>
      </c>
      <c r="D105" s="130">
        <v>2.0391800000000002E-2</v>
      </c>
      <c r="E105" s="130">
        <v>6.2797199999999997E-2</v>
      </c>
      <c r="F105" s="130">
        <v>2.7837999999999999E-3</v>
      </c>
      <c r="G105" s="130">
        <v>2.7602E-3</v>
      </c>
      <c r="H105" s="130">
        <v>8.2813999999999995E-3</v>
      </c>
      <c r="I105" s="130">
        <v>3.4817300000000002E-2</v>
      </c>
      <c r="J105" s="130"/>
      <c r="K105" s="130"/>
    </row>
    <row r="106" spans="1:11" x14ac:dyDescent="0.45">
      <c r="A106" s="33">
        <v>196</v>
      </c>
      <c r="B106" s="130">
        <v>2.7410400000000001E-2</v>
      </c>
      <c r="C106" s="130">
        <v>6.7673999999999998E-3</v>
      </c>
      <c r="D106" s="130">
        <v>2.0304099999999999E-2</v>
      </c>
      <c r="E106" s="130">
        <v>6.2190500000000003E-2</v>
      </c>
      <c r="F106" s="130">
        <v>2.7758000000000001E-3</v>
      </c>
      <c r="G106" s="130">
        <v>2.7117E-3</v>
      </c>
      <c r="H106" s="130">
        <v>8.1358999999999997E-3</v>
      </c>
      <c r="I106" s="130">
        <v>3.4749599999999999E-2</v>
      </c>
      <c r="J106" s="130"/>
      <c r="K106" s="130"/>
    </row>
    <row r="107" spans="1:11" x14ac:dyDescent="0.45">
      <c r="A107" s="33">
        <v>198</v>
      </c>
      <c r="B107" s="130">
        <v>2.7177099999999999E-2</v>
      </c>
      <c r="C107" s="130">
        <v>6.7381000000000003E-3</v>
      </c>
      <c r="D107" s="130">
        <v>2.02163E-2</v>
      </c>
      <c r="E107" s="130">
        <v>6.1583800000000001E-2</v>
      </c>
      <c r="F107" s="130">
        <v>2.7677000000000001E-3</v>
      </c>
      <c r="G107" s="130">
        <v>2.6632000000000001E-3</v>
      </c>
      <c r="H107" s="130">
        <v>7.9903000000000005E-3</v>
      </c>
      <c r="I107" s="130">
        <v>3.4681900000000002E-2</v>
      </c>
      <c r="J107" s="130"/>
      <c r="K107" s="130"/>
    </row>
    <row r="108" spans="1:11" x14ac:dyDescent="0.45">
      <c r="A108" s="33">
        <v>200</v>
      </c>
      <c r="B108" s="130">
        <v>2.69438E-2</v>
      </c>
      <c r="C108" s="130">
        <v>6.7089000000000003E-3</v>
      </c>
      <c r="D108" s="130">
        <v>2.01286E-2</v>
      </c>
      <c r="E108" s="130">
        <v>6.0977099999999999E-2</v>
      </c>
      <c r="F108" s="130">
        <v>2.7596000000000001E-3</v>
      </c>
      <c r="G108" s="130">
        <v>2.6147000000000002E-3</v>
      </c>
      <c r="H108" s="130">
        <v>7.8448000000000007E-3</v>
      </c>
      <c r="I108" s="130">
        <v>3.4614199999999998E-2</v>
      </c>
      <c r="J108" s="130"/>
      <c r="K108" s="130"/>
    </row>
    <row r="109" spans="1:11" x14ac:dyDescent="0.45">
      <c r="A109" s="33">
        <v>202</v>
      </c>
      <c r="B109" s="130">
        <v>2.6710500000000002E-2</v>
      </c>
      <c r="C109" s="130">
        <v>6.6795999999999999E-3</v>
      </c>
      <c r="D109" s="130">
        <v>2.0040800000000001E-2</v>
      </c>
      <c r="E109" s="130">
        <v>6.0370399999999998E-2</v>
      </c>
      <c r="F109" s="130">
        <v>2.7515999999999999E-3</v>
      </c>
      <c r="G109" s="130">
        <v>2.5661E-3</v>
      </c>
      <c r="H109" s="130">
        <v>7.6991999999999998E-3</v>
      </c>
      <c r="I109" s="130">
        <v>3.4546399999999998E-2</v>
      </c>
      <c r="J109" s="130"/>
      <c r="K109" s="130"/>
    </row>
    <row r="110" spans="1:11" x14ac:dyDescent="0.45">
      <c r="A110" s="33">
        <v>204</v>
      </c>
      <c r="B110" s="130">
        <v>2.64771E-2</v>
      </c>
      <c r="C110" s="130">
        <v>6.6503999999999999E-3</v>
      </c>
      <c r="D110" s="130">
        <v>1.9953100000000001E-2</v>
      </c>
      <c r="E110" s="130">
        <v>5.9763700000000003E-2</v>
      </c>
      <c r="F110" s="130">
        <v>2.7434999999999998E-3</v>
      </c>
      <c r="G110" s="130">
        <v>2.5176E-3</v>
      </c>
      <c r="H110" s="130">
        <v>7.5537E-3</v>
      </c>
      <c r="I110" s="130">
        <v>3.4478700000000001E-2</v>
      </c>
      <c r="J110" s="130"/>
      <c r="K110" s="130"/>
    </row>
    <row r="111" spans="1:11" x14ac:dyDescent="0.45">
      <c r="A111" s="33">
        <v>206</v>
      </c>
      <c r="B111" s="130">
        <v>2.6243800000000001E-2</v>
      </c>
      <c r="C111" s="130">
        <v>6.6211000000000004E-3</v>
      </c>
      <c r="D111" s="130">
        <v>1.9865299999999999E-2</v>
      </c>
      <c r="E111" s="130">
        <v>5.9157000000000001E-2</v>
      </c>
      <c r="F111" s="130">
        <v>2.7355000000000001E-3</v>
      </c>
      <c r="G111" s="130">
        <v>2.4691000000000001E-3</v>
      </c>
      <c r="H111" s="130">
        <v>7.4080999999999999E-3</v>
      </c>
      <c r="I111" s="130">
        <v>3.4410999999999997E-2</v>
      </c>
      <c r="J111" s="130"/>
      <c r="K111" s="130"/>
    </row>
    <row r="112" spans="1:11" x14ac:dyDescent="0.45">
      <c r="A112" s="33">
        <v>208</v>
      </c>
      <c r="B112" s="130">
        <v>2.6010499999999999E-2</v>
      </c>
      <c r="C112" s="130">
        <v>6.5919000000000004E-3</v>
      </c>
      <c r="D112" s="130">
        <v>1.9777599999999999E-2</v>
      </c>
      <c r="E112" s="130">
        <v>5.85503E-2</v>
      </c>
      <c r="F112" s="130">
        <v>2.7274999999999999E-3</v>
      </c>
      <c r="G112" s="130">
        <v>2.4206000000000002E-3</v>
      </c>
      <c r="H112" s="130">
        <v>7.2624999999999999E-3</v>
      </c>
      <c r="I112" s="130">
        <v>3.4343199999999997E-2</v>
      </c>
      <c r="J112" s="130"/>
      <c r="K112" s="130"/>
    </row>
    <row r="113" spans="1:11" x14ac:dyDescent="0.45">
      <c r="A113" s="33">
        <v>210</v>
      </c>
      <c r="B113" s="130">
        <v>2.57772E-2</v>
      </c>
      <c r="C113" s="130">
        <v>6.5626E-3</v>
      </c>
      <c r="D113" s="130">
        <v>1.96898E-2</v>
      </c>
      <c r="E113" s="130">
        <v>5.7943599999999998E-2</v>
      </c>
      <c r="F113" s="130">
        <v>2.7193999999999999E-3</v>
      </c>
      <c r="G113" s="130">
        <v>2.3720999999999998E-3</v>
      </c>
      <c r="H113" s="130">
        <v>7.1170000000000001E-3</v>
      </c>
      <c r="I113" s="130">
        <v>3.42755E-2</v>
      </c>
      <c r="J113" s="130"/>
      <c r="K113" s="130"/>
    </row>
    <row r="114" spans="1:11" x14ac:dyDescent="0.45">
      <c r="A114" s="33">
        <v>212</v>
      </c>
      <c r="B114" s="130">
        <v>2.5543799999999998E-2</v>
      </c>
      <c r="C114" s="130">
        <v>6.5334E-3</v>
      </c>
      <c r="D114" s="130">
        <v>1.9602100000000001E-2</v>
      </c>
      <c r="E114" s="130">
        <v>5.7336900000000003E-2</v>
      </c>
      <c r="F114" s="130">
        <v>2.7112999999999998E-3</v>
      </c>
      <c r="G114" s="130">
        <v>2.3235999999999999E-3</v>
      </c>
      <c r="H114" s="130">
        <v>6.9714E-3</v>
      </c>
      <c r="I114" s="130">
        <v>3.4207799999999997E-2</v>
      </c>
      <c r="J114" s="130"/>
      <c r="K114" s="130"/>
    </row>
    <row r="115" spans="1:11" x14ac:dyDescent="0.45">
      <c r="A115" s="33">
        <v>214</v>
      </c>
      <c r="B115" s="130">
        <v>2.53105E-2</v>
      </c>
      <c r="C115" s="130">
        <v>6.5040999999999996E-3</v>
      </c>
      <c r="D115" s="130">
        <v>1.9514299999999998E-2</v>
      </c>
      <c r="E115" s="130">
        <v>5.6730200000000001E-2</v>
      </c>
      <c r="F115" s="130">
        <v>2.7033000000000001E-3</v>
      </c>
      <c r="G115" s="130">
        <v>2.2751E-3</v>
      </c>
      <c r="H115" s="130">
        <v>6.8259000000000002E-3</v>
      </c>
      <c r="I115" s="130">
        <v>3.41401E-2</v>
      </c>
      <c r="J115" s="130"/>
      <c r="K115" s="130"/>
    </row>
    <row r="116" spans="1:11" x14ac:dyDescent="0.45">
      <c r="A116" s="33">
        <v>216</v>
      </c>
      <c r="B116" s="130">
        <v>2.5077200000000001E-2</v>
      </c>
      <c r="C116" s="130">
        <v>6.4748999999999996E-3</v>
      </c>
      <c r="D116" s="130">
        <v>1.9426599999999999E-2</v>
      </c>
      <c r="E116" s="130">
        <v>5.61235E-2</v>
      </c>
      <c r="F116" s="130">
        <v>2.6952999999999999E-3</v>
      </c>
      <c r="G116" s="130">
        <v>2.2265000000000002E-3</v>
      </c>
      <c r="H116" s="130">
        <v>6.6803000000000001E-3</v>
      </c>
      <c r="I116" s="130">
        <v>3.40723E-2</v>
      </c>
      <c r="J116" s="130"/>
      <c r="K116" s="130"/>
    </row>
    <row r="117" spans="1:11" x14ac:dyDescent="0.45">
      <c r="A117" s="33">
        <v>218</v>
      </c>
      <c r="B117" s="130">
        <v>2.4843899999999999E-2</v>
      </c>
      <c r="C117" s="130">
        <v>6.4456000000000001E-3</v>
      </c>
      <c r="D117" s="130">
        <v>1.93388E-2</v>
      </c>
      <c r="E117" s="130">
        <v>5.5516700000000002E-2</v>
      </c>
      <c r="F117" s="130">
        <v>2.6871999999999998E-3</v>
      </c>
      <c r="G117" s="130">
        <v>2.1779999999999998E-3</v>
      </c>
      <c r="H117" s="130">
        <v>6.5347000000000001E-3</v>
      </c>
      <c r="I117" s="130">
        <v>3.4004600000000003E-2</v>
      </c>
      <c r="J117" s="130"/>
      <c r="K117" s="130"/>
    </row>
    <row r="118" spans="1:11" x14ac:dyDescent="0.45">
      <c r="A118" s="33">
        <v>220</v>
      </c>
      <c r="B118" s="130">
        <v>2.46106E-2</v>
      </c>
      <c r="C118" s="130">
        <v>6.4164000000000001E-3</v>
      </c>
      <c r="D118" s="130">
        <v>1.92511E-2</v>
      </c>
      <c r="E118" s="130">
        <v>5.491E-2</v>
      </c>
      <c r="F118" s="130">
        <v>2.6790999999999998E-3</v>
      </c>
      <c r="G118" s="130">
        <v>2.1294999999999999E-3</v>
      </c>
      <c r="H118" s="130">
        <v>6.3892000000000003E-3</v>
      </c>
      <c r="I118" s="130">
        <v>3.3936899999999999E-2</v>
      </c>
      <c r="J118" s="130"/>
      <c r="K118" s="130"/>
    </row>
    <row r="119" spans="1:11" x14ac:dyDescent="0.45">
      <c r="A119" s="33">
        <v>222</v>
      </c>
      <c r="B119" s="130">
        <v>2.4377200000000002E-2</v>
      </c>
      <c r="C119" s="130">
        <v>6.3870999999999997E-3</v>
      </c>
      <c r="D119" s="130">
        <v>1.9163300000000001E-2</v>
      </c>
      <c r="E119" s="130">
        <v>5.4303299999999999E-2</v>
      </c>
      <c r="F119" s="130">
        <v>2.6684E-3</v>
      </c>
      <c r="G119" s="130">
        <v>2.081E-3</v>
      </c>
      <c r="H119" s="130">
        <v>6.2436000000000002E-3</v>
      </c>
      <c r="I119" s="130">
        <v>3.3869200000000002E-2</v>
      </c>
      <c r="J119" s="130"/>
      <c r="K119" s="130"/>
    </row>
    <row r="120" spans="1:11" x14ac:dyDescent="0.45">
      <c r="A120" s="33">
        <v>224</v>
      </c>
      <c r="B120" s="130">
        <v>2.4143899999999999E-2</v>
      </c>
      <c r="C120" s="130">
        <v>6.3578999999999997E-3</v>
      </c>
      <c r="D120" s="130">
        <v>1.9075600000000002E-2</v>
      </c>
      <c r="E120" s="130">
        <v>5.3696599999999997E-2</v>
      </c>
      <c r="F120" s="130">
        <v>2.6549999999999998E-3</v>
      </c>
      <c r="G120" s="130">
        <v>2.0325E-3</v>
      </c>
      <c r="H120" s="130">
        <v>6.0981000000000004E-3</v>
      </c>
      <c r="I120" s="130">
        <v>3.3801400000000002E-2</v>
      </c>
      <c r="J120" s="130"/>
      <c r="K120" s="130"/>
    </row>
    <row r="121" spans="1:11" x14ac:dyDescent="0.45">
      <c r="A121" s="33">
        <v>226</v>
      </c>
      <c r="B121" s="130">
        <v>2.3910600000000001E-2</v>
      </c>
      <c r="C121" s="130">
        <v>6.3286000000000002E-3</v>
      </c>
      <c r="D121" s="130">
        <v>1.8987799999999999E-2</v>
      </c>
      <c r="E121" s="130">
        <v>5.3089900000000002E-2</v>
      </c>
      <c r="F121" s="130">
        <v>2.6388000000000002E-3</v>
      </c>
      <c r="G121" s="130">
        <v>1.9840000000000001E-3</v>
      </c>
      <c r="H121" s="130">
        <v>5.9525000000000003E-3</v>
      </c>
      <c r="I121" s="130">
        <v>3.3733699999999998E-2</v>
      </c>
      <c r="J121" s="130"/>
      <c r="K121" s="130"/>
    </row>
    <row r="122" spans="1:11" x14ac:dyDescent="0.45">
      <c r="A122" s="33">
        <v>228</v>
      </c>
      <c r="B122" s="130">
        <v>2.3677299999999998E-2</v>
      </c>
      <c r="C122" s="130">
        <v>6.2994000000000001E-3</v>
      </c>
      <c r="D122" s="130">
        <v>1.89001E-2</v>
      </c>
      <c r="E122" s="130">
        <v>5.2483200000000001E-2</v>
      </c>
      <c r="F122" s="130">
        <v>2.6199999999999999E-3</v>
      </c>
      <c r="G122" s="130">
        <v>1.9354000000000001E-3</v>
      </c>
      <c r="H122" s="130">
        <v>5.8069000000000003E-3</v>
      </c>
      <c r="I122" s="130">
        <v>3.3666000000000001E-2</v>
      </c>
      <c r="J122" s="130"/>
      <c r="K122" s="130"/>
    </row>
    <row r="123" spans="1:11" x14ac:dyDescent="0.45">
      <c r="A123" s="33">
        <v>230</v>
      </c>
      <c r="B123" s="130">
        <v>2.34439E-2</v>
      </c>
      <c r="C123" s="130">
        <v>6.2700999999999998E-3</v>
      </c>
      <c r="D123" s="130">
        <v>1.8812300000000001E-2</v>
      </c>
      <c r="E123" s="130">
        <v>5.1876499999999999E-2</v>
      </c>
      <c r="F123" s="130">
        <v>2.5985000000000001E-3</v>
      </c>
      <c r="G123" s="130">
        <v>1.8868999999999999E-3</v>
      </c>
      <c r="H123" s="130">
        <v>5.6613999999999996E-3</v>
      </c>
      <c r="I123" s="130">
        <v>3.3598200000000002E-2</v>
      </c>
      <c r="J123" s="130"/>
      <c r="K123" s="130"/>
    </row>
    <row r="124" spans="1:11" x14ac:dyDescent="0.45">
      <c r="A124" s="33">
        <v>232</v>
      </c>
      <c r="B124" s="130">
        <v>2.3210600000000001E-2</v>
      </c>
      <c r="C124" s="130">
        <v>6.2408999999999997E-3</v>
      </c>
      <c r="D124" s="130">
        <v>1.8724600000000001E-2</v>
      </c>
      <c r="E124" s="130">
        <v>5.1269799999999997E-2</v>
      </c>
      <c r="F124" s="130">
        <v>2.5742E-3</v>
      </c>
      <c r="G124" s="130">
        <v>1.8384E-3</v>
      </c>
      <c r="H124" s="130">
        <v>5.5158000000000004E-3</v>
      </c>
      <c r="I124" s="130">
        <v>3.3530499999999998E-2</v>
      </c>
      <c r="J124" s="130"/>
      <c r="K124" s="130"/>
    </row>
    <row r="125" spans="1:11" x14ac:dyDescent="0.45">
      <c r="A125" s="33">
        <v>234</v>
      </c>
      <c r="B125" s="130">
        <v>2.2977299999999999E-2</v>
      </c>
      <c r="C125" s="130">
        <v>6.2116000000000003E-3</v>
      </c>
      <c r="D125" s="130">
        <v>1.8636799999999999E-2</v>
      </c>
      <c r="E125" s="130">
        <v>5.0663100000000003E-2</v>
      </c>
      <c r="F125" s="130">
        <v>2.5473000000000002E-3</v>
      </c>
      <c r="G125" s="130">
        <v>1.7899000000000001E-3</v>
      </c>
      <c r="H125" s="130">
        <v>5.3702999999999997E-3</v>
      </c>
      <c r="I125" s="130">
        <v>3.3462800000000001E-2</v>
      </c>
      <c r="J125" s="130"/>
      <c r="K125" s="130"/>
    </row>
    <row r="126" spans="1:11" x14ac:dyDescent="0.45">
      <c r="A126" s="33">
        <v>236</v>
      </c>
      <c r="B126" s="130">
        <v>2.2744E-2</v>
      </c>
      <c r="C126" s="130">
        <v>6.1824000000000002E-3</v>
      </c>
      <c r="D126" s="130">
        <v>1.8549099999999999E-2</v>
      </c>
      <c r="E126" s="130">
        <v>5.0056400000000001E-2</v>
      </c>
      <c r="F126" s="130">
        <v>2.5176999999999999E-3</v>
      </c>
      <c r="G126" s="130">
        <v>1.7413999999999999E-3</v>
      </c>
      <c r="H126" s="130">
        <v>5.2246999999999997E-3</v>
      </c>
      <c r="I126" s="130">
        <v>3.3395099999999997E-2</v>
      </c>
      <c r="J126" s="130"/>
      <c r="K126" s="130"/>
    </row>
    <row r="127" spans="1:11" x14ac:dyDescent="0.45">
      <c r="A127" s="33">
        <v>238</v>
      </c>
      <c r="B127" s="130">
        <v>2.2510599999999999E-2</v>
      </c>
      <c r="C127" s="130">
        <v>6.1532000000000002E-3</v>
      </c>
      <c r="D127" s="130">
        <v>1.84613E-2</v>
      </c>
      <c r="E127" s="130">
        <v>4.9449699999999999E-2</v>
      </c>
      <c r="F127" s="130">
        <v>2.4854E-3</v>
      </c>
      <c r="G127" s="130">
        <v>1.6929E-3</v>
      </c>
      <c r="H127" s="130">
        <v>5.0790999999999996E-3</v>
      </c>
      <c r="I127" s="130">
        <v>3.3327299999999997E-2</v>
      </c>
      <c r="J127" s="130"/>
      <c r="K127" s="130"/>
    </row>
    <row r="128" spans="1:11" x14ac:dyDescent="0.45">
      <c r="A128" s="33">
        <v>240</v>
      </c>
      <c r="B128" s="130">
        <v>2.22773E-2</v>
      </c>
      <c r="C128" s="130">
        <v>6.1238999999999998E-3</v>
      </c>
      <c r="D128" s="130">
        <v>1.83736E-2</v>
      </c>
      <c r="E128" s="130">
        <v>4.8842999999999998E-2</v>
      </c>
      <c r="F128" s="130">
        <v>2.4504000000000001E-3</v>
      </c>
      <c r="G128" s="130">
        <v>1.6444000000000001E-3</v>
      </c>
      <c r="H128" s="130">
        <v>4.9335999999999998E-3</v>
      </c>
      <c r="I128" s="130">
        <v>3.32596E-2</v>
      </c>
      <c r="J128" s="130"/>
      <c r="K128" s="130"/>
    </row>
    <row r="129" spans="1:11" x14ac:dyDescent="0.45">
      <c r="A129" s="33">
        <v>242</v>
      </c>
      <c r="B129" s="130">
        <v>2.2044000000000001E-2</v>
      </c>
      <c r="C129" s="130">
        <v>6.0946999999999998E-3</v>
      </c>
      <c r="D129" s="130">
        <v>1.8285800000000001E-2</v>
      </c>
      <c r="E129" s="130">
        <v>4.8236300000000003E-2</v>
      </c>
      <c r="F129" s="130">
        <v>2.4126999999999998E-3</v>
      </c>
      <c r="G129" s="130">
        <v>1.5958000000000001E-3</v>
      </c>
      <c r="H129" s="130">
        <v>4.7879999999999997E-3</v>
      </c>
      <c r="I129" s="130">
        <v>3.3191900000000003E-2</v>
      </c>
      <c r="J129" s="130"/>
      <c r="K129" s="130"/>
    </row>
    <row r="130" spans="1:11" x14ac:dyDescent="0.45">
      <c r="A130" s="33">
        <v>244</v>
      </c>
      <c r="B130" s="130">
        <v>2.1810699999999999E-2</v>
      </c>
      <c r="C130" s="130">
        <v>6.0654000000000003E-3</v>
      </c>
      <c r="D130" s="130">
        <v>1.8198099999999998E-2</v>
      </c>
      <c r="E130" s="130">
        <v>4.8089300000000001E-2</v>
      </c>
      <c r="F130" s="130">
        <v>2.3749999999999999E-3</v>
      </c>
      <c r="G130" s="130">
        <v>1.5472999999999999E-3</v>
      </c>
      <c r="H130" s="130">
        <v>4.6424999999999999E-3</v>
      </c>
      <c r="I130" s="130">
        <v>3.3124199999999999E-2</v>
      </c>
      <c r="J130" s="130"/>
      <c r="K130" s="130"/>
    </row>
    <row r="131" spans="1:11" x14ac:dyDescent="0.45">
      <c r="A131" s="33">
        <v>246</v>
      </c>
      <c r="B131" s="130">
        <v>2.15774E-2</v>
      </c>
      <c r="C131" s="130">
        <v>6.0362000000000002E-3</v>
      </c>
      <c r="D131" s="130">
        <v>1.8110299999999999E-2</v>
      </c>
      <c r="E131" s="130">
        <v>4.7942400000000003E-2</v>
      </c>
      <c r="F131" s="130">
        <v>2.3373000000000001E-3</v>
      </c>
      <c r="G131" s="130">
        <v>1.4988E-3</v>
      </c>
      <c r="H131" s="130">
        <v>4.4968999999999999E-3</v>
      </c>
      <c r="I131" s="130">
        <v>3.30564E-2</v>
      </c>
      <c r="J131" s="130"/>
      <c r="K131" s="130"/>
    </row>
    <row r="132" spans="1:11" x14ac:dyDescent="0.45">
      <c r="A132" s="33">
        <v>248</v>
      </c>
      <c r="B132" s="130">
        <v>2.1343999999999998E-2</v>
      </c>
      <c r="C132" s="130">
        <v>6.0068999999999999E-3</v>
      </c>
      <c r="D132" s="130">
        <v>1.80226E-2</v>
      </c>
      <c r="E132" s="130">
        <v>4.7795400000000002E-2</v>
      </c>
      <c r="F132" s="130">
        <v>2.2996000000000002E-3</v>
      </c>
      <c r="G132" s="130">
        <v>1.4503000000000001E-3</v>
      </c>
      <c r="H132" s="130">
        <v>4.3514000000000001E-3</v>
      </c>
      <c r="I132" s="130">
        <v>3.2988700000000003E-2</v>
      </c>
      <c r="J132" s="130"/>
      <c r="K132" s="130"/>
    </row>
    <row r="133" spans="1:11" x14ac:dyDescent="0.45">
      <c r="A133" s="33">
        <v>250</v>
      </c>
      <c r="B133" s="130">
        <v>2.11107E-2</v>
      </c>
      <c r="C133" s="130">
        <v>5.9776999999999999E-3</v>
      </c>
      <c r="D133" s="130">
        <v>1.7934800000000001E-2</v>
      </c>
      <c r="E133" s="130">
        <v>4.76484E-2</v>
      </c>
      <c r="F133" s="130">
        <v>2.2618999999999998E-3</v>
      </c>
      <c r="G133" s="130">
        <v>1.4017999999999999E-3</v>
      </c>
      <c r="H133" s="130">
        <v>4.2058E-3</v>
      </c>
      <c r="I133" s="130">
        <v>3.2920999999999999E-2</v>
      </c>
      <c r="J133" s="130"/>
      <c r="K133" s="130"/>
    </row>
    <row r="134" spans="1:11" x14ac:dyDescent="0.45">
      <c r="A134" s="33">
        <v>252</v>
      </c>
      <c r="B134" s="130">
        <v>2.0877400000000001E-2</v>
      </c>
      <c r="C134" s="130">
        <v>5.9484000000000004E-3</v>
      </c>
      <c r="D134" s="130">
        <v>1.7847100000000001E-2</v>
      </c>
      <c r="E134" s="130">
        <v>4.7501500000000002E-2</v>
      </c>
      <c r="F134" s="130">
        <v>2.2242E-3</v>
      </c>
      <c r="G134" s="130">
        <v>1.3568E-3</v>
      </c>
      <c r="H134" s="130">
        <v>4.0708000000000003E-3</v>
      </c>
      <c r="I134" s="130">
        <v>3.2853199999999999E-2</v>
      </c>
      <c r="J134" s="130"/>
      <c r="K134" s="130"/>
    </row>
    <row r="135" spans="1:11" x14ac:dyDescent="0.45">
      <c r="A135" s="33">
        <v>254</v>
      </c>
      <c r="B135" s="130">
        <v>2.0644099999999999E-2</v>
      </c>
      <c r="C135" s="130">
        <v>5.9192000000000003E-3</v>
      </c>
      <c r="D135" s="130">
        <v>1.7759299999999999E-2</v>
      </c>
      <c r="E135" s="130">
        <v>4.7354500000000001E-2</v>
      </c>
      <c r="F135" s="130">
        <v>2.1865000000000001E-3</v>
      </c>
      <c r="G135" s="130">
        <v>1.3152999999999999E-3</v>
      </c>
      <c r="H135" s="130">
        <v>3.9462000000000004E-3</v>
      </c>
      <c r="I135" s="130">
        <v>3.2785500000000002E-2</v>
      </c>
      <c r="J135" s="130"/>
      <c r="K135" s="130"/>
    </row>
    <row r="136" spans="1:11" x14ac:dyDescent="0.45">
      <c r="A136" s="33">
        <v>256</v>
      </c>
      <c r="B136" s="130">
        <v>2.04107E-2</v>
      </c>
      <c r="C136" s="130">
        <v>5.8899E-3</v>
      </c>
      <c r="D136" s="130">
        <v>1.7671599999999999E-2</v>
      </c>
      <c r="E136" s="130">
        <v>4.7207499999999999E-2</v>
      </c>
      <c r="F136" s="130">
        <v>2.1488000000000002E-3</v>
      </c>
      <c r="G136" s="130">
        <v>1.2773000000000001E-3</v>
      </c>
      <c r="H136" s="130">
        <v>3.8322E-3</v>
      </c>
      <c r="I136" s="130">
        <v>3.2717799999999998E-2</v>
      </c>
      <c r="J136" s="130"/>
      <c r="K136" s="130"/>
    </row>
    <row r="137" spans="1:11" x14ac:dyDescent="0.45">
      <c r="A137" s="33">
        <v>258</v>
      </c>
      <c r="B137" s="130">
        <v>2.0177400000000002E-2</v>
      </c>
      <c r="C137" s="130">
        <v>5.8606999999999999E-3</v>
      </c>
      <c r="D137" s="130">
        <v>1.75839E-2</v>
      </c>
      <c r="E137" s="130">
        <v>4.7060600000000001E-2</v>
      </c>
      <c r="F137" s="130">
        <v>2.1110999999999999E-3</v>
      </c>
      <c r="G137" s="130">
        <v>1.2428000000000001E-3</v>
      </c>
      <c r="H137" s="130">
        <v>3.7287000000000002E-3</v>
      </c>
      <c r="I137" s="130">
        <v>3.2650100000000001E-2</v>
      </c>
      <c r="J137" s="130"/>
      <c r="K137" s="130"/>
    </row>
    <row r="138" spans="1:11" x14ac:dyDescent="0.45">
      <c r="A138" s="33">
        <v>260</v>
      </c>
      <c r="B138" s="130">
        <v>1.9944099999999999E-2</v>
      </c>
      <c r="C138" s="130">
        <v>5.8314999999999999E-3</v>
      </c>
      <c r="D138" s="130">
        <v>1.7496100000000001E-2</v>
      </c>
      <c r="E138" s="130">
        <v>4.69136E-2</v>
      </c>
      <c r="F138" s="130">
        <v>2.0734E-3</v>
      </c>
      <c r="G138" s="130">
        <v>1.2118000000000001E-3</v>
      </c>
      <c r="H138" s="130">
        <v>3.6357999999999998E-3</v>
      </c>
      <c r="I138" s="130">
        <v>3.2582300000000002E-2</v>
      </c>
      <c r="J138" s="130"/>
      <c r="K138" s="130"/>
    </row>
    <row r="139" spans="1:11" x14ac:dyDescent="0.45">
      <c r="A139" s="33">
        <v>262</v>
      </c>
      <c r="B139" s="130">
        <v>1.9710800000000001E-2</v>
      </c>
      <c r="C139" s="130">
        <v>5.8022000000000004E-3</v>
      </c>
      <c r="D139" s="130">
        <v>1.7408400000000001E-2</v>
      </c>
      <c r="E139" s="130">
        <v>4.6766599999999998E-2</v>
      </c>
      <c r="F139" s="130">
        <v>2.0357000000000001E-3</v>
      </c>
      <c r="G139" s="130">
        <v>1.1842999999999999E-3</v>
      </c>
      <c r="H139" s="130">
        <v>3.5533000000000001E-3</v>
      </c>
      <c r="I139" s="130">
        <v>3.2514599999999998E-2</v>
      </c>
      <c r="J139" s="130"/>
      <c r="K139" s="130"/>
    </row>
    <row r="140" spans="1:11" x14ac:dyDescent="0.45">
      <c r="A140" s="33">
        <v>264</v>
      </c>
      <c r="B140" s="130">
        <v>1.9477499999999998E-2</v>
      </c>
      <c r="C140" s="130">
        <v>5.7730000000000004E-3</v>
      </c>
      <c r="D140" s="130">
        <v>1.7320599999999998E-2</v>
      </c>
      <c r="E140" s="130">
        <v>4.66197E-2</v>
      </c>
      <c r="F140" s="130">
        <v>1.9980000000000002E-3</v>
      </c>
      <c r="G140" s="130">
        <v>1.1604E-3</v>
      </c>
      <c r="H140" s="130">
        <v>3.4813999999999999E-3</v>
      </c>
      <c r="I140" s="130">
        <v>3.2446900000000001E-2</v>
      </c>
      <c r="J140" s="130"/>
      <c r="K140" s="130"/>
    </row>
    <row r="141" spans="1:11" x14ac:dyDescent="0.45">
      <c r="A141" s="33">
        <v>266</v>
      </c>
      <c r="B141" s="130">
        <v>1.92441E-2</v>
      </c>
      <c r="C141" s="130">
        <v>5.7437E-3</v>
      </c>
      <c r="D141" s="130">
        <v>1.7232899999999999E-2</v>
      </c>
      <c r="E141" s="130">
        <v>4.6472699999999999E-2</v>
      </c>
      <c r="F141" s="130">
        <v>1.9602999999999999E-3</v>
      </c>
      <c r="G141" s="130">
        <v>1.1398999999999999E-3</v>
      </c>
      <c r="H141" s="130">
        <v>3.4199999999999999E-3</v>
      </c>
      <c r="I141" s="130">
        <v>3.2379199999999997E-2</v>
      </c>
      <c r="J141" s="130"/>
      <c r="K141" s="130"/>
    </row>
    <row r="142" spans="1:11" x14ac:dyDescent="0.45">
      <c r="A142" s="33">
        <v>268</v>
      </c>
      <c r="B142" s="130">
        <v>1.9010800000000001E-2</v>
      </c>
      <c r="C142" s="130">
        <v>5.7145E-3</v>
      </c>
      <c r="D142" s="130">
        <v>1.71451E-2</v>
      </c>
      <c r="E142" s="130">
        <v>4.6325699999999997E-2</v>
      </c>
      <c r="F142" s="130">
        <v>1.9226E-3</v>
      </c>
      <c r="G142" s="130">
        <v>1.1229E-3</v>
      </c>
      <c r="H142" s="130">
        <v>3.3690999999999999E-3</v>
      </c>
      <c r="I142" s="130">
        <v>3.2311399999999997E-2</v>
      </c>
      <c r="J142" s="130"/>
      <c r="K142" s="130"/>
    </row>
    <row r="143" spans="1:11" x14ac:dyDescent="0.45">
      <c r="A143" s="33">
        <v>270</v>
      </c>
      <c r="B143" s="130">
        <v>1.86553E-2</v>
      </c>
      <c r="C143" s="130">
        <v>5.6851999999999996E-3</v>
      </c>
      <c r="D143" s="130">
        <v>1.70574E-2</v>
      </c>
      <c r="E143" s="130">
        <v>4.6178799999999999E-2</v>
      </c>
      <c r="F143" s="130">
        <v>1.8848999999999999E-3</v>
      </c>
      <c r="G143" s="130">
        <v>1.1095E-3</v>
      </c>
      <c r="H143" s="130">
        <v>3.3287E-3</v>
      </c>
      <c r="I143" s="130">
        <v>3.2244000000000002E-2</v>
      </c>
      <c r="J143" s="130"/>
      <c r="K143" s="130"/>
    </row>
    <row r="144" spans="1:11" x14ac:dyDescent="0.45">
      <c r="A144" s="33">
        <v>272</v>
      </c>
      <c r="B144" s="130">
        <v>1.8106199999999999E-2</v>
      </c>
      <c r="C144" s="130">
        <v>5.6559999999999996E-3</v>
      </c>
      <c r="D144" s="130">
        <v>1.6969600000000001E-2</v>
      </c>
      <c r="E144" s="130">
        <v>4.6031799999999998E-2</v>
      </c>
      <c r="F144" s="130">
        <v>1.8472E-3</v>
      </c>
      <c r="G144" s="130">
        <v>1.0995E-3</v>
      </c>
      <c r="H144" s="130">
        <v>3.2989E-3</v>
      </c>
      <c r="I144" s="130">
        <v>3.2176799999999998E-2</v>
      </c>
      <c r="J144" s="130"/>
      <c r="K144" s="130"/>
    </row>
    <row r="145" spans="1:11" x14ac:dyDescent="0.45">
      <c r="A145" s="33">
        <v>274</v>
      </c>
      <c r="B145" s="130">
        <v>1.7326000000000001E-2</v>
      </c>
      <c r="C145" s="130">
        <v>5.6267000000000001E-3</v>
      </c>
      <c r="D145" s="130">
        <v>1.6881899999999998E-2</v>
      </c>
      <c r="E145" s="130">
        <v>4.5884800000000003E-2</v>
      </c>
      <c r="F145" s="130">
        <v>1.8094999999999999E-3</v>
      </c>
      <c r="G145" s="130">
        <v>1.0896E-3</v>
      </c>
      <c r="H145" s="130">
        <v>3.2690000000000002E-3</v>
      </c>
      <c r="I145" s="130">
        <v>3.2109800000000001E-2</v>
      </c>
      <c r="J145" s="130"/>
      <c r="K145" s="130"/>
    </row>
    <row r="146" spans="1:11" x14ac:dyDescent="0.45">
      <c r="A146" s="33">
        <v>276</v>
      </c>
      <c r="B146" s="130">
        <v>1.6311699999999998E-2</v>
      </c>
      <c r="C146" s="130">
        <v>5.5975E-3</v>
      </c>
      <c r="D146" s="130">
        <v>1.6794099999999999E-2</v>
      </c>
      <c r="E146" s="130">
        <v>4.5737899999999998E-2</v>
      </c>
      <c r="F146" s="130">
        <v>1.7718E-3</v>
      </c>
      <c r="G146" s="130">
        <v>1.0796E-3</v>
      </c>
      <c r="H146" s="130">
        <v>3.2391999999999998E-3</v>
      </c>
      <c r="I146" s="130">
        <v>3.2043200000000001E-2</v>
      </c>
      <c r="J146" s="130"/>
      <c r="K146" s="130"/>
    </row>
    <row r="147" spans="1:11" x14ac:dyDescent="0.45">
      <c r="A147" s="33">
        <v>278</v>
      </c>
      <c r="B147" s="130">
        <v>1.50691E-2</v>
      </c>
      <c r="C147" s="130">
        <v>5.5681999999999997E-3</v>
      </c>
      <c r="D147" s="130">
        <v>1.67064E-2</v>
      </c>
      <c r="E147" s="130">
        <v>4.5590899999999997E-2</v>
      </c>
      <c r="F147" s="130">
        <v>1.7340999999999999E-3</v>
      </c>
      <c r="G147" s="130">
        <v>1.0697E-3</v>
      </c>
      <c r="H147" s="130">
        <v>3.2093E-3</v>
      </c>
      <c r="I147" s="130">
        <v>3.19768E-2</v>
      </c>
      <c r="J147" s="130"/>
      <c r="K147" s="130"/>
    </row>
    <row r="148" spans="1:11" x14ac:dyDescent="0.45">
      <c r="A148" s="33">
        <v>280</v>
      </c>
      <c r="B148" s="130">
        <v>1.3612000000000001E-2</v>
      </c>
      <c r="C148" s="130">
        <v>5.5389999999999997E-3</v>
      </c>
      <c r="D148" s="130">
        <v>1.6618600000000001E-2</v>
      </c>
      <c r="E148" s="130">
        <v>4.5443900000000002E-2</v>
      </c>
      <c r="F148" s="130">
        <v>1.6964E-3</v>
      </c>
      <c r="G148" s="130">
        <v>1.0597E-3</v>
      </c>
      <c r="H148" s="130">
        <v>3.1795E-3</v>
      </c>
      <c r="I148" s="130">
        <v>3.1910599999999997E-2</v>
      </c>
      <c r="J148" s="130"/>
      <c r="K148" s="130"/>
    </row>
    <row r="149" spans="1:11" x14ac:dyDescent="0.45">
      <c r="A149" s="33">
        <v>282</v>
      </c>
      <c r="B149" s="130">
        <v>1.19738E-2</v>
      </c>
      <c r="C149" s="130">
        <v>5.5097000000000002E-3</v>
      </c>
      <c r="D149" s="130">
        <v>1.6530900000000001E-2</v>
      </c>
      <c r="E149" s="130">
        <v>4.5296999999999997E-2</v>
      </c>
      <c r="F149" s="130">
        <v>1.6586999999999999E-3</v>
      </c>
      <c r="G149" s="130">
        <v>1.0498E-3</v>
      </c>
      <c r="H149" s="130">
        <v>3.1495999999999998E-3</v>
      </c>
      <c r="I149" s="130">
        <v>3.1844799999999999E-2</v>
      </c>
      <c r="J149" s="130"/>
      <c r="K149" s="130"/>
    </row>
    <row r="150" spans="1:11" x14ac:dyDescent="0.45">
      <c r="A150" s="33">
        <v>284</v>
      </c>
      <c r="B150" s="130">
        <v>1.0202900000000001E-2</v>
      </c>
      <c r="C150" s="130">
        <v>5.4805000000000001E-3</v>
      </c>
      <c r="D150" s="130">
        <v>1.6443099999999999E-2</v>
      </c>
      <c r="E150" s="130">
        <v>4.5150000000000003E-2</v>
      </c>
      <c r="F150" s="130">
        <v>1.621E-3</v>
      </c>
      <c r="G150" s="130">
        <v>1.0398E-3</v>
      </c>
      <c r="H150" s="130">
        <v>3.1197999999999998E-3</v>
      </c>
      <c r="I150" s="130">
        <v>3.1779200000000001E-2</v>
      </c>
      <c r="J150" s="130"/>
      <c r="K150" s="130"/>
    </row>
    <row r="151" spans="1:11" x14ac:dyDescent="0.45">
      <c r="A151" s="33">
        <v>286</v>
      </c>
      <c r="B151" s="130">
        <v>8.3491999999999993E-3</v>
      </c>
      <c r="C151" s="130">
        <v>5.4513000000000001E-3</v>
      </c>
      <c r="D151" s="130">
        <v>1.6355399999999999E-2</v>
      </c>
      <c r="E151" s="130">
        <v>4.5003000000000001E-2</v>
      </c>
      <c r="F151" s="130">
        <v>1.5832999999999999E-3</v>
      </c>
      <c r="G151" s="130">
        <v>1.0299E-3</v>
      </c>
      <c r="H151" s="130">
        <v>3.0899E-3</v>
      </c>
      <c r="I151" s="130">
        <v>3.1713600000000002E-2</v>
      </c>
      <c r="J151" s="130"/>
      <c r="K151" s="130"/>
    </row>
    <row r="152" spans="1:11" x14ac:dyDescent="0.45">
      <c r="A152" s="33">
        <v>288</v>
      </c>
      <c r="B152" s="130">
        <v>5.6638000000000001E-3</v>
      </c>
      <c r="C152" s="130">
        <v>5.4219999999999997E-3</v>
      </c>
      <c r="D152" s="130">
        <v>1.62676E-2</v>
      </c>
      <c r="E152" s="130">
        <v>4.4856100000000003E-2</v>
      </c>
      <c r="F152" s="130">
        <v>1.5456000000000001E-3</v>
      </c>
      <c r="G152" s="130">
        <v>1.0199E-3</v>
      </c>
      <c r="H152" s="130">
        <v>3.0601000000000001E-3</v>
      </c>
      <c r="I152" s="130">
        <v>3.1648700000000002E-2</v>
      </c>
      <c r="J152" s="130"/>
      <c r="K152" s="130"/>
    </row>
    <row r="153" spans="1:11" x14ac:dyDescent="0.45">
      <c r="A153" s="33">
        <v>290</v>
      </c>
      <c r="B153" s="130">
        <v>3.7997999999999999E-3</v>
      </c>
      <c r="C153" s="130">
        <v>5.3927999999999997E-3</v>
      </c>
      <c r="D153" s="130">
        <v>1.6179900000000001E-2</v>
      </c>
      <c r="E153" s="130">
        <v>4.4709100000000002E-2</v>
      </c>
      <c r="F153" s="130">
        <v>1.5079E-3</v>
      </c>
      <c r="G153" s="130">
        <v>1.01E-3</v>
      </c>
      <c r="H153" s="130">
        <v>3.0301999999999998E-3</v>
      </c>
      <c r="I153" s="130">
        <v>3.1583899999999998E-2</v>
      </c>
      <c r="J153" s="130"/>
      <c r="K153" s="130"/>
    </row>
    <row r="154" spans="1:11" x14ac:dyDescent="0.45">
      <c r="A154" s="33">
        <v>292</v>
      </c>
      <c r="B154" s="130">
        <v>2.3727000000000002E-3</v>
      </c>
      <c r="C154" s="130">
        <v>5.3635000000000002E-3</v>
      </c>
      <c r="D154" s="130">
        <v>1.6092100000000002E-2</v>
      </c>
      <c r="E154" s="130">
        <v>4.4562200000000003E-2</v>
      </c>
      <c r="F154" s="130">
        <v>1.4702000000000001E-3</v>
      </c>
      <c r="G154" s="130">
        <v>1E-3</v>
      </c>
      <c r="H154" s="130">
        <v>3.0003999999999999E-3</v>
      </c>
      <c r="I154" s="130">
        <v>3.1519100000000001E-2</v>
      </c>
      <c r="J154" s="130"/>
      <c r="K154" s="130"/>
    </row>
    <row r="155" spans="1:11" x14ac:dyDescent="0.45">
      <c r="A155" s="33">
        <v>294</v>
      </c>
      <c r="B155" s="130">
        <v>1.3943E-3</v>
      </c>
      <c r="C155" s="130">
        <v>5.3343000000000002E-3</v>
      </c>
      <c r="D155" s="130">
        <v>1.6004399999999998E-2</v>
      </c>
      <c r="E155" s="130">
        <v>4.4415200000000002E-2</v>
      </c>
      <c r="F155" s="130">
        <v>1.4325E-3</v>
      </c>
      <c r="G155" s="130">
        <v>9.9010000000000005E-4</v>
      </c>
      <c r="H155" s="130">
        <v>2.9705000000000001E-3</v>
      </c>
      <c r="I155" s="130">
        <v>3.1454299999999998E-2</v>
      </c>
      <c r="J155" s="130"/>
      <c r="K155" s="130"/>
    </row>
    <row r="156" spans="1:11" x14ac:dyDescent="0.45">
      <c r="A156" s="33">
        <v>296</v>
      </c>
      <c r="B156" s="130">
        <v>7.8359999999999996E-4</v>
      </c>
      <c r="C156" s="130">
        <v>5.3049999999999998E-3</v>
      </c>
      <c r="D156" s="130">
        <v>1.5916599999999999E-2</v>
      </c>
      <c r="E156" s="130">
        <v>4.4268200000000001E-2</v>
      </c>
      <c r="F156" s="130">
        <v>1.3948000000000001E-3</v>
      </c>
      <c r="G156" s="130">
        <v>9.8010000000000002E-4</v>
      </c>
      <c r="H156" s="130">
        <v>2.9407000000000001E-3</v>
      </c>
      <c r="I156" s="130">
        <v>3.1389500000000001E-2</v>
      </c>
      <c r="J156" s="130"/>
      <c r="K156" s="130"/>
    </row>
    <row r="157" spans="1:11" x14ac:dyDescent="0.45">
      <c r="A157" s="33">
        <v>298</v>
      </c>
      <c r="B157" s="130">
        <v>3.7290000000000001E-4</v>
      </c>
      <c r="C157" s="130">
        <v>5.2757999999999998E-3</v>
      </c>
      <c r="D157" s="130">
        <v>1.58289E-2</v>
      </c>
      <c r="E157" s="130">
        <v>4.4121300000000002E-2</v>
      </c>
      <c r="F157" s="130">
        <v>1.3571E-3</v>
      </c>
      <c r="G157" s="130">
        <v>9.7019999999999995E-4</v>
      </c>
      <c r="H157" s="130">
        <v>2.9107999999999998E-3</v>
      </c>
      <c r="I157" s="130">
        <v>3.1324699999999997E-2</v>
      </c>
      <c r="J157" s="130"/>
      <c r="K157" s="130"/>
    </row>
    <row r="158" spans="1:11" x14ac:dyDescent="0.45">
      <c r="A158" s="33">
        <v>300</v>
      </c>
      <c r="B158" s="130">
        <v>1.485E-4</v>
      </c>
      <c r="C158" s="130">
        <v>5.2465000000000003E-3</v>
      </c>
      <c r="D158" s="130">
        <v>1.5741100000000001E-2</v>
      </c>
      <c r="E158" s="130">
        <v>4.3974300000000001E-2</v>
      </c>
      <c r="F158" s="130">
        <v>1.3194999999999999E-3</v>
      </c>
      <c r="G158" s="130">
        <v>9.6020000000000003E-4</v>
      </c>
      <c r="H158" s="130">
        <v>2.8809E-3</v>
      </c>
      <c r="I158" s="130">
        <v>3.12599E-2</v>
      </c>
      <c r="J158" s="130"/>
      <c r="K158" s="130"/>
    </row>
    <row r="159" spans="1:11" x14ac:dyDescent="0.45">
      <c r="A159" s="33">
        <v>302</v>
      </c>
      <c r="B159" s="130">
        <v>3.8000000000000002E-5</v>
      </c>
      <c r="C159" s="130">
        <v>5.2173000000000002E-3</v>
      </c>
      <c r="D159" s="130">
        <v>1.5653400000000001E-2</v>
      </c>
      <c r="E159" s="130">
        <v>4.38273E-2</v>
      </c>
      <c r="F159" s="130">
        <v>1.2818E-3</v>
      </c>
      <c r="G159" s="130">
        <v>9.5029999999999995E-4</v>
      </c>
      <c r="H159" s="130">
        <v>2.8511000000000001E-3</v>
      </c>
      <c r="I159" s="130">
        <v>3.11951E-2</v>
      </c>
      <c r="J159" s="130"/>
      <c r="K159" s="130"/>
    </row>
    <row r="160" spans="1:11" x14ac:dyDescent="0.45">
      <c r="A160" s="33">
        <v>304</v>
      </c>
      <c r="B160" s="130">
        <v>0</v>
      </c>
      <c r="C160" s="130">
        <v>5.1879999999999999E-3</v>
      </c>
      <c r="D160" s="130">
        <v>1.5565600000000001E-2</v>
      </c>
      <c r="E160" s="130">
        <v>4.3680400000000001E-2</v>
      </c>
      <c r="F160" s="130">
        <v>1.2440999999999999E-3</v>
      </c>
      <c r="G160" s="130">
        <v>9.4030000000000003E-4</v>
      </c>
      <c r="H160" s="130">
        <v>2.8211999999999998E-3</v>
      </c>
      <c r="I160" s="130">
        <v>3.11303E-2</v>
      </c>
      <c r="J160" s="130"/>
      <c r="K160" s="130"/>
    </row>
    <row r="161" spans="1:11" x14ac:dyDescent="0.45">
      <c r="A161" s="33">
        <v>306</v>
      </c>
      <c r="B161" s="130">
        <v>0</v>
      </c>
      <c r="C161" s="130">
        <v>5.1587999999999998E-3</v>
      </c>
      <c r="D161" s="130">
        <v>1.5477899999999999E-2</v>
      </c>
      <c r="E161" s="130">
        <v>4.35334E-2</v>
      </c>
      <c r="F161" s="130">
        <v>1.2064000000000001E-3</v>
      </c>
      <c r="G161" s="130">
        <v>9.3039999999999996E-4</v>
      </c>
      <c r="H161" s="130">
        <v>2.7913999999999999E-3</v>
      </c>
      <c r="I161" s="130">
        <v>3.10654E-2</v>
      </c>
      <c r="J161" s="130"/>
      <c r="K161" s="130"/>
    </row>
    <row r="162" spans="1:11" x14ac:dyDescent="0.45">
      <c r="A162" s="33">
        <v>308</v>
      </c>
      <c r="B162" s="130">
        <v>0</v>
      </c>
      <c r="C162" s="130">
        <v>5.1295000000000004E-3</v>
      </c>
      <c r="D162" s="130">
        <v>1.53901E-2</v>
      </c>
      <c r="E162" s="130">
        <v>4.3386399999999999E-2</v>
      </c>
      <c r="F162" s="130">
        <v>1.1686999999999999E-3</v>
      </c>
      <c r="G162" s="130">
        <v>9.2040000000000004E-4</v>
      </c>
      <c r="H162" s="130">
        <v>2.7615000000000001E-3</v>
      </c>
      <c r="I162" s="130">
        <v>3.10006E-2</v>
      </c>
      <c r="J162" s="130"/>
      <c r="K162" s="130"/>
    </row>
    <row r="163" spans="1:11" x14ac:dyDescent="0.45">
      <c r="A163" s="33">
        <v>310</v>
      </c>
      <c r="B163" s="130">
        <v>0</v>
      </c>
      <c r="C163" s="130">
        <v>5.1003000000000003E-3</v>
      </c>
      <c r="D163" s="130">
        <v>1.5302400000000001E-2</v>
      </c>
      <c r="E163" s="130">
        <v>4.32395E-2</v>
      </c>
      <c r="F163" s="130">
        <v>1.1310000000000001E-3</v>
      </c>
      <c r="G163" s="130">
        <v>9.1049999999999996E-4</v>
      </c>
      <c r="H163" s="130">
        <v>2.7317000000000001E-3</v>
      </c>
      <c r="I163" s="130">
        <v>3.0935799999999999E-2</v>
      </c>
      <c r="J163" s="130"/>
      <c r="K163" s="130"/>
    </row>
    <row r="164" spans="1:11" x14ac:dyDescent="0.45">
      <c r="A164" s="33">
        <v>312</v>
      </c>
      <c r="B164" s="130">
        <v>0</v>
      </c>
      <c r="C164" s="130">
        <v>5.071E-3</v>
      </c>
      <c r="D164" s="130">
        <v>1.52146E-2</v>
      </c>
      <c r="E164" s="130">
        <v>4.3092499999999999E-2</v>
      </c>
      <c r="F164" s="130">
        <v>1.0933E-3</v>
      </c>
      <c r="G164" s="130">
        <v>9.0050000000000004E-4</v>
      </c>
      <c r="H164" s="130">
        <v>2.7017999999999999E-3</v>
      </c>
      <c r="I164" s="130">
        <v>3.0870999999999999E-2</v>
      </c>
      <c r="J164" s="130"/>
      <c r="K164" s="130"/>
    </row>
    <row r="165" spans="1:11" x14ac:dyDescent="0.45">
      <c r="A165" s="33">
        <v>314</v>
      </c>
      <c r="B165" s="130">
        <v>0</v>
      </c>
      <c r="C165" s="130">
        <v>5.0417999999999999E-3</v>
      </c>
      <c r="D165" s="130">
        <v>1.51269E-2</v>
      </c>
      <c r="E165" s="130">
        <v>4.2945499999999998E-2</v>
      </c>
      <c r="F165" s="130">
        <v>1.0556000000000001E-3</v>
      </c>
      <c r="G165" s="130">
        <v>8.9059999999999996E-4</v>
      </c>
      <c r="H165" s="130">
        <v>2.6719999999999999E-3</v>
      </c>
      <c r="I165" s="130">
        <v>3.0806199999999999E-2</v>
      </c>
      <c r="J165" s="130"/>
      <c r="K165" s="130"/>
    </row>
    <row r="166" spans="1:11" x14ac:dyDescent="0.45">
      <c r="A166" s="33">
        <v>316</v>
      </c>
      <c r="B166" s="130">
        <v>0</v>
      </c>
      <c r="C166" s="130">
        <v>5.0124999999999996E-3</v>
      </c>
      <c r="D166" s="130">
        <v>1.50391E-2</v>
      </c>
      <c r="E166" s="130">
        <v>4.2798599999999999E-2</v>
      </c>
      <c r="F166" s="130">
        <v>1.0179E-3</v>
      </c>
      <c r="G166" s="130">
        <v>8.8060000000000005E-4</v>
      </c>
      <c r="H166" s="130">
        <v>2.6421000000000001E-3</v>
      </c>
      <c r="I166" s="130">
        <v>3.0741399999999999E-2</v>
      </c>
      <c r="J166" s="130"/>
      <c r="K166" s="130"/>
    </row>
    <row r="167" spans="1:11" x14ac:dyDescent="0.45">
      <c r="A167" s="33">
        <v>318</v>
      </c>
      <c r="B167" s="130">
        <v>0</v>
      </c>
      <c r="C167" s="130">
        <v>4.9833000000000004E-3</v>
      </c>
      <c r="D167" s="130">
        <v>1.49514E-2</v>
      </c>
      <c r="E167" s="130">
        <v>4.2651599999999998E-2</v>
      </c>
      <c r="F167" s="130">
        <v>9.8020000000000008E-4</v>
      </c>
      <c r="G167" s="130">
        <v>8.7069999999999997E-4</v>
      </c>
      <c r="H167" s="130">
        <v>2.6123000000000001E-3</v>
      </c>
      <c r="I167" s="130">
        <v>3.0676599999999998E-2</v>
      </c>
      <c r="J167" s="130"/>
      <c r="K167" s="130"/>
    </row>
    <row r="168" spans="1:11" x14ac:dyDescent="0.45">
      <c r="A168" s="33">
        <v>320</v>
      </c>
      <c r="B168" s="130">
        <v>0</v>
      </c>
      <c r="C168" s="130">
        <v>4.9540000000000001E-3</v>
      </c>
      <c r="D168" s="130">
        <v>1.4863599999999999E-2</v>
      </c>
      <c r="E168" s="130">
        <v>4.2504599999999997E-2</v>
      </c>
      <c r="F168" s="130">
        <v>9.4249999999999998E-4</v>
      </c>
      <c r="G168" s="130">
        <v>8.6070000000000005E-4</v>
      </c>
      <c r="H168" s="130">
        <v>2.5823999999999999E-3</v>
      </c>
      <c r="I168" s="130">
        <v>3.0611800000000002E-2</v>
      </c>
      <c r="J168" s="130"/>
      <c r="K168" s="130"/>
    </row>
    <row r="169" spans="1:11" x14ac:dyDescent="0.45">
      <c r="A169" s="33">
        <v>322</v>
      </c>
      <c r="B169" s="130">
        <v>0</v>
      </c>
      <c r="C169" s="130">
        <v>4.9248E-3</v>
      </c>
      <c r="D169" s="130">
        <v>1.47759E-2</v>
      </c>
      <c r="E169" s="130">
        <v>4.2357699999999998E-2</v>
      </c>
      <c r="F169" s="130">
        <v>9.0479999999999998E-4</v>
      </c>
      <c r="G169" s="130">
        <v>8.5079999999999997E-4</v>
      </c>
      <c r="H169" s="130">
        <v>2.5525999999999999E-3</v>
      </c>
      <c r="I169" s="130">
        <v>3.0547000000000001E-2</v>
      </c>
      <c r="J169" s="130"/>
      <c r="K169" s="130"/>
    </row>
    <row r="170" spans="1:11" x14ac:dyDescent="0.45">
      <c r="A170" s="33">
        <v>324</v>
      </c>
      <c r="B170" s="130">
        <v>0</v>
      </c>
      <c r="C170" s="130">
        <v>4.8954999999999997E-3</v>
      </c>
      <c r="D170" s="130">
        <v>1.4688100000000001E-2</v>
      </c>
      <c r="E170" s="130">
        <v>4.2210699999999997E-2</v>
      </c>
      <c r="F170" s="130">
        <v>8.6709999999999999E-4</v>
      </c>
      <c r="G170" s="130">
        <v>8.4079999999999995E-4</v>
      </c>
      <c r="H170" s="130">
        <v>2.5227000000000001E-3</v>
      </c>
      <c r="I170" s="130">
        <v>3.0482100000000002E-2</v>
      </c>
      <c r="J170" s="130"/>
      <c r="K170" s="130"/>
    </row>
    <row r="171" spans="1:11" x14ac:dyDescent="0.45">
      <c r="A171" s="33">
        <v>326</v>
      </c>
      <c r="B171" s="130">
        <v>0</v>
      </c>
      <c r="C171" s="130">
        <v>4.8662999999999996E-3</v>
      </c>
      <c r="D171" s="130">
        <v>1.4600399999999999E-2</v>
      </c>
      <c r="E171" s="130">
        <v>4.2040300000000003E-2</v>
      </c>
      <c r="F171" s="130">
        <v>8.2939999999999999E-4</v>
      </c>
      <c r="G171" s="130">
        <v>8.3089999999999998E-4</v>
      </c>
      <c r="H171" s="130">
        <v>2.4929000000000002E-3</v>
      </c>
      <c r="I171" s="130">
        <v>3.0417300000000001E-2</v>
      </c>
      <c r="J171" s="130"/>
      <c r="K171" s="130"/>
    </row>
    <row r="172" spans="1:11" x14ac:dyDescent="0.45">
      <c r="A172" s="33">
        <v>328</v>
      </c>
      <c r="B172" s="130">
        <v>0</v>
      </c>
      <c r="C172" s="130">
        <v>4.8370000000000002E-3</v>
      </c>
      <c r="D172" s="130">
        <v>1.45126E-2</v>
      </c>
      <c r="E172" s="130">
        <v>4.1846399999999999E-2</v>
      </c>
      <c r="F172" s="130">
        <v>7.917E-4</v>
      </c>
      <c r="G172" s="130">
        <v>8.1300000000000003E-4</v>
      </c>
      <c r="H172" s="130">
        <v>2.4391E-3</v>
      </c>
      <c r="I172" s="130">
        <v>3.0352500000000001E-2</v>
      </c>
      <c r="J172" s="130"/>
      <c r="K172" s="130"/>
    </row>
    <row r="173" spans="1:11" x14ac:dyDescent="0.45">
      <c r="A173" s="33">
        <v>330</v>
      </c>
      <c r="B173" s="130">
        <v>0</v>
      </c>
      <c r="C173" s="130">
        <v>4.8078000000000001E-3</v>
      </c>
      <c r="D173" s="130">
        <v>1.4424899999999999E-2</v>
      </c>
      <c r="E173" s="130">
        <v>4.1628999999999999E-2</v>
      </c>
      <c r="F173" s="130">
        <v>7.54E-4</v>
      </c>
      <c r="G173" s="130">
        <v>7.871E-4</v>
      </c>
      <c r="H173" s="130">
        <v>2.3614E-3</v>
      </c>
      <c r="I173" s="130">
        <v>3.0287700000000001E-2</v>
      </c>
      <c r="J173" s="130"/>
      <c r="K173" s="130"/>
    </row>
    <row r="174" spans="1:11" x14ac:dyDescent="0.45">
      <c r="A174" s="33">
        <v>332</v>
      </c>
      <c r="B174" s="130">
        <v>0</v>
      </c>
      <c r="C174" s="130">
        <v>4.7786E-3</v>
      </c>
      <c r="D174" s="130">
        <v>1.43371E-2</v>
      </c>
      <c r="E174" s="130">
        <v>4.13882E-2</v>
      </c>
      <c r="F174" s="130">
        <v>7.1630000000000001E-4</v>
      </c>
      <c r="G174" s="130">
        <v>7.5319999999999998E-4</v>
      </c>
      <c r="H174" s="130">
        <v>2.2598000000000002E-3</v>
      </c>
      <c r="I174" s="130">
        <v>3.02229E-2</v>
      </c>
      <c r="J174" s="130"/>
      <c r="K174" s="130"/>
    </row>
    <row r="175" spans="1:11" x14ac:dyDescent="0.45">
      <c r="A175" s="33">
        <v>334</v>
      </c>
      <c r="B175" s="130">
        <v>0</v>
      </c>
      <c r="C175" s="130">
        <v>4.7492999999999997E-3</v>
      </c>
      <c r="D175" s="130">
        <v>1.4249400000000001E-2</v>
      </c>
      <c r="E175" s="130">
        <v>4.1124000000000001E-2</v>
      </c>
      <c r="F175" s="130">
        <v>6.7860000000000001E-4</v>
      </c>
      <c r="G175" s="130">
        <v>7.1140000000000005E-4</v>
      </c>
      <c r="H175" s="130">
        <v>2.1343E-3</v>
      </c>
      <c r="I175" s="130">
        <v>3.01581E-2</v>
      </c>
      <c r="J175" s="130"/>
      <c r="K175" s="130"/>
    </row>
    <row r="176" spans="1:11" x14ac:dyDescent="0.45">
      <c r="A176" s="33">
        <v>336</v>
      </c>
      <c r="B176" s="130">
        <v>0</v>
      </c>
      <c r="C176" s="130">
        <v>4.7200999999999996E-3</v>
      </c>
      <c r="D176" s="130">
        <v>1.41616E-2</v>
      </c>
      <c r="E176" s="130">
        <v>4.0836200000000003E-2</v>
      </c>
      <c r="F176" s="130">
        <v>6.4090000000000002E-4</v>
      </c>
      <c r="G176" s="130">
        <v>6.6149999999999998E-4</v>
      </c>
      <c r="H176" s="130">
        <v>1.9848000000000001E-3</v>
      </c>
      <c r="I176" s="130">
        <v>3.00933E-2</v>
      </c>
      <c r="J176" s="130"/>
      <c r="K176" s="130"/>
    </row>
    <row r="177" spans="1:11" x14ac:dyDescent="0.45">
      <c r="A177" s="33">
        <v>338</v>
      </c>
      <c r="B177" s="130">
        <v>0</v>
      </c>
      <c r="C177" s="130">
        <v>4.6908000000000002E-3</v>
      </c>
      <c r="D177" s="130">
        <v>1.40739E-2</v>
      </c>
      <c r="E177" s="130">
        <v>4.0524999999999999E-2</v>
      </c>
      <c r="F177" s="130">
        <v>6.0320000000000003E-4</v>
      </c>
      <c r="G177" s="130">
        <v>6.0380000000000004E-4</v>
      </c>
      <c r="H177" s="130">
        <v>1.8115E-3</v>
      </c>
      <c r="I177" s="130">
        <v>3.00285E-2</v>
      </c>
      <c r="J177" s="130"/>
      <c r="K177" s="130"/>
    </row>
    <row r="178" spans="1:11" x14ac:dyDescent="0.45">
      <c r="A178" s="33">
        <v>340</v>
      </c>
      <c r="B178" s="130">
        <v>0</v>
      </c>
      <c r="C178" s="130">
        <v>4.6616000000000001E-3</v>
      </c>
      <c r="D178" s="130">
        <v>1.39861E-2</v>
      </c>
      <c r="E178" s="130">
        <v>4.0213800000000001E-2</v>
      </c>
      <c r="F178" s="130">
        <v>5.6550000000000003E-4</v>
      </c>
      <c r="G178" s="130">
        <v>5.3799999999999996E-4</v>
      </c>
      <c r="H178" s="130">
        <v>1.6142000000000001E-3</v>
      </c>
      <c r="I178" s="130">
        <v>2.99636E-2</v>
      </c>
      <c r="J178" s="130"/>
      <c r="K178" s="130"/>
    </row>
    <row r="179" spans="1:11" x14ac:dyDescent="0.45">
      <c r="A179" s="33">
        <v>342</v>
      </c>
      <c r="B179" s="130">
        <v>0</v>
      </c>
      <c r="C179" s="130">
        <v>4.6322999999999998E-3</v>
      </c>
      <c r="D179" s="130">
        <v>1.38984E-2</v>
      </c>
      <c r="E179" s="130">
        <v>3.9902600000000003E-2</v>
      </c>
      <c r="F179" s="130">
        <v>5.2780000000000004E-4</v>
      </c>
      <c r="G179" s="130">
        <v>4.6430000000000001E-4</v>
      </c>
      <c r="H179" s="130">
        <v>1.3929999999999999E-3</v>
      </c>
      <c r="I179" s="130">
        <v>2.98988E-2</v>
      </c>
      <c r="J179" s="130"/>
      <c r="K179" s="130"/>
    </row>
    <row r="180" spans="1:11" x14ac:dyDescent="0.45">
      <c r="A180" s="33">
        <v>344</v>
      </c>
      <c r="B180" s="130">
        <v>0</v>
      </c>
      <c r="C180" s="130">
        <v>3.7058999999999998E-3</v>
      </c>
      <c r="D180" s="130">
        <v>1.11187E-2</v>
      </c>
      <c r="E180" s="130">
        <v>3.9591399999999999E-2</v>
      </c>
      <c r="F180" s="130">
        <v>4.9010000000000004E-4</v>
      </c>
      <c r="G180" s="130">
        <v>3.9149999999999998E-4</v>
      </c>
      <c r="H180" s="130">
        <v>1.1745E-3</v>
      </c>
      <c r="I180" s="130">
        <v>2.9833999999999999E-2</v>
      </c>
      <c r="J180" s="130"/>
      <c r="K180" s="130"/>
    </row>
    <row r="181" spans="1:11" x14ac:dyDescent="0.45">
      <c r="A181" s="33">
        <v>346</v>
      </c>
      <c r="B181" s="130">
        <v>0</v>
      </c>
      <c r="C181" s="130">
        <v>2.7794E-3</v>
      </c>
      <c r="D181" s="130">
        <v>8.3389999999999992E-3</v>
      </c>
      <c r="E181" s="130">
        <v>3.9280299999999997E-2</v>
      </c>
      <c r="F181" s="130">
        <v>4.5239999999999999E-4</v>
      </c>
      <c r="G181" s="130">
        <v>3.1950000000000001E-4</v>
      </c>
      <c r="H181" s="130">
        <v>9.5870000000000005E-4</v>
      </c>
      <c r="I181" s="130">
        <v>2.9769199999999999E-2</v>
      </c>
      <c r="J181" s="130"/>
      <c r="K181" s="130"/>
    </row>
    <row r="182" spans="1:11" x14ac:dyDescent="0.45">
      <c r="A182" s="33">
        <v>348</v>
      </c>
      <c r="B182" s="130">
        <v>0</v>
      </c>
      <c r="C182" s="130">
        <v>1.8529E-3</v>
      </c>
      <c r="D182" s="130">
        <v>5.5593999999999999E-3</v>
      </c>
      <c r="E182" s="130">
        <v>3.89691E-2</v>
      </c>
      <c r="F182" s="130">
        <v>4.147E-4</v>
      </c>
      <c r="G182" s="130">
        <v>1.953E-4</v>
      </c>
      <c r="H182" s="130">
        <v>5.8589999999999998E-4</v>
      </c>
      <c r="I182" s="130">
        <v>2.9704399999999999E-2</v>
      </c>
      <c r="J182" s="130"/>
      <c r="K182" s="130"/>
    </row>
    <row r="183" spans="1:11" x14ac:dyDescent="0.45">
      <c r="A183" s="33">
        <v>350</v>
      </c>
      <c r="B183" s="130">
        <v>0</v>
      </c>
      <c r="C183" s="130">
        <v>9.2650000000000002E-4</v>
      </c>
      <c r="D183" s="130">
        <v>2.7797E-3</v>
      </c>
      <c r="E183" s="130">
        <v>3.8657900000000002E-2</v>
      </c>
      <c r="F183" s="130">
        <v>3.77E-4</v>
      </c>
      <c r="G183" s="130">
        <v>9.7700000000000003E-5</v>
      </c>
      <c r="H183" s="130">
        <v>2.9300000000000002E-4</v>
      </c>
      <c r="I183" s="130">
        <v>2.9639599999999999E-2</v>
      </c>
      <c r="J183" s="130"/>
      <c r="K183" s="130"/>
    </row>
    <row r="184" spans="1:11" x14ac:dyDescent="0.45">
      <c r="A184" s="33">
        <v>352</v>
      </c>
      <c r="B184" s="130">
        <v>0</v>
      </c>
      <c r="C184" s="130">
        <v>0</v>
      </c>
      <c r="D184" s="130">
        <v>0</v>
      </c>
      <c r="E184" s="130">
        <v>3.8346699999999997E-2</v>
      </c>
      <c r="F184" s="130">
        <v>3.3930000000000001E-4</v>
      </c>
      <c r="G184" s="130">
        <v>0</v>
      </c>
      <c r="H184" s="130">
        <v>0</v>
      </c>
      <c r="I184" s="130">
        <v>2.9574799999999998E-2</v>
      </c>
      <c r="J184" s="130"/>
      <c r="K184" s="130"/>
    </row>
    <row r="185" spans="1:11" x14ac:dyDescent="0.45">
      <c r="A185" s="33">
        <v>354</v>
      </c>
      <c r="B185" s="130">
        <v>0</v>
      </c>
      <c r="C185" s="130">
        <v>0</v>
      </c>
      <c r="D185" s="130">
        <v>0</v>
      </c>
      <c r="E185" s="130">
        <v>3.80355E-2</v>
      </c>
      <c r="F185" s="130">
        <v>3.0160000000000001E-4</v>
      </c>
      <c r="G185" s="130">
        <v>0</v>
      </c>
      <c r="H185" s="130">
        <v>0</v>
      </c>
      <c r="I185" s="130">
        <v>2.9510000000000002E-2</v>
      </c>
      <c r="J185" s="130"/>
      <c r="K185" s="130"/>
    </row>
    <row r="186" spans="1:11" x14ac:dyDescent="0.45">
      <c r="A186" s="33">
        <v>356</v>
      </c>
      <c r="B186" s="130">
        <v>0</v>
      </c>
      <c r="C186" s="130">
        <v>0</v>
      </c>
      <c r="D186" s="130">
        <v>0</v>
      </c>
      <c r="E186" s="130">
        <v>3.7724300000000002E-2</v>
      </c>
      <c r="F186" s="130">
        <v>2.6390000000000002E-4</v>
      </c>
      <c r="G186" s="130">
        <v>0</v>
      </c>
      <c r="H186" s="130">
        <v>0</v>
      </c>
      <c r="I186" s="130">
        <v>2.9445200000000001E-2</v>
      </c>
      <c r="J186" s="130"/>
      <c r="K186" s="130"/>
    </row>
    <row r="187" spans="1:11" x14ac:dyDescent="0.45">
      <c r="A187" s="33">
        <v>358</v>
      </c>
      <c r="B187" s="130">
        <v>0</v>
      </c>
      <c r="C187" s="130">
        <v>0</v>
      </c>
      <c r="D187" s="130">
        <v>0</v>
      </c>
      <c r="E187" s="130">
        <v>3.7413099999999998E-2</v>
      </c>
      <c r="F187" s="130">
        <v>2.262E-4</v>
      </c>
      <c r="G187" s="130">
        <v>0</v>
      </c>
      <c r="H187" s="130">
        <v>0</v>
      </c>
      <c r="I187" s="130">
        <v>2.9380300000000002E-2</v>
      </c>
      <c r="J187" s="130"/>
      <c r="K187" s="130"/>
    </row>
    <row r="188" spans="1:11" x14ac:dyDescent="0.45">
      <c r="A188" s="33">
        <v>360</v>
      </c>
      <c r="B188" s="130">
        <v>0</v>
      </c>
      <c r="C188" s="130">
        <v>0</v>
      </c>
      <c r="D188" s="130">
        <v>0</v>
      </c>
      <c r="E188" s="130">
        <v>3.71019E-2</v>
      </c>
      <c r="F188" s="130">
        <v>1.885E-4</v>
      </c>
      <c r="G188" s="130">
        <v>0</v>
      </c>
      <c r="H188" s="130">
        <v>0</v>
      </c>
      <c r="I188" s="130">
        <v>2.9315500000000001E-2</v>
      </c>
      <c r="J188" s="130"/>
      <c r="K188" s="130"/>
    </row>
    <row r="189" spans="1:11" x14ac:dyDescent="0.45">
      <c r="A189" s="33">
        <v>362</v>
      </c>
      <c r="B189" s="130">
        <v>0</v>
      </c>
      <c r="C189" s="130">
        <v>0</v>
      </c>
      <c r="D189" s="130">
        <v>0</v>
      </c>
      <c r="E189" s="130">
        <v>3.6790700000000003E-2</v>
      </c>
      <c r="F189" s="130">
        <v>1.5080000000000001E-4</v>
      </c>
      <c r="G189" s="130">
        <v>0</v>
      </c>
      <c r="H189" s="130">
        <v>0</v>
      </c>
      <c r="I189" s="130">
        <v>2.9250700000000001E-2</v>
      </c>
      <c r="J189" s="130"/>
      <c r="K189" s="130"/>
    </row>
    <row r="190" spans="1:11" x14ac:dyDescent="0.45">
      <c r="A190" s="33">
        <v>364</v>
      </c>
      <c r="B190" s="130">
        <v>0</v>
      </c>
      <c r="C190" s="130">
        <v>0</v>
      </c>
      <c r="D190" s="130">
        <v>0</v>
      </c>
      <c r="E190" s="130">
        <v>3.6479499999999998E-2</v>
      </c>
      <c r="F190" s="130">
        <v>1.131E-4</v>
      </c>
      <c r="G190" s="130">
        <v>0</v>
      </c>
      <c r="H190" s="130">
        <v>0</v>
      </c>
      <c r="I190" s="130">
        <v>2.9185900000000001E-2</v>
      </c>
      <c r="J190" s="130"/>
      <c r="K190" s="130"/>
    </row>
    <row r="191" spans="1:11" x14ac:dyDescent="0.45">
      <c r="A191" s="33">
        <v>366</v>
      </c>
      <c r="B191" s="130">
        <v>0</v>
      </c>
      <c r="C191" s="130">
        <v>0</v>
      </c>
      <c r="D191" s="130">
        <v>0</v>
      </c>
      <c r="E191" s="130">
        <v>3.61683E-2</v>
      </c>
      <c r="F191" s="130">
        <v>7.5400000000000003E-5</v>
      </c>
      <c r="G191" s="130">
        <v>0</v>
      </c>
      <c r="H191" s="130">
        <v>0</v>
      </c>
      <c r="I191" s="130">
        <v>2.91211E-2</v>
      </c>
      <c r="J191" s="130"/>
      <c r="K191" s="130"/>
    </row>
    <row r="192" spans="1:11" x14ac:dyDescent="0.45">
      <c r="A192" s="33">
        <v>368</v>
      </c>
      <c r="B192" s="130">
        <v>0</v>
      </c>
      <c r="C192" s="130">
        <v>0</v>
      </c>
      <c r="D192" s="130">
        <v>0</v>
      </c>
      <c r="E192" s="130">
        <v>3.5857100000000003E-2</v>
      </c>
      <c r="F192" s="130">
        <v>3.7700000000000002E-5</v>
      </c>
      <c r="G192" s="130">
        <v>0</v>
      </c>
      <c r="H192" s="130">
        <v>0</v>
      </c>
      <c r="I192" s="130">
        <v>2.90563E-2</v>
      </c>
      <c r="J192" s="130"/>
      <c r="K192" s="130"/>
    </row>
    <row r="193" spans="1:11" x14ac:dyDescent="0.45">
      <c r="A193" s="33">
        <v>370</v>
      </c>
      <c r="B193" s="130">
        <v>0</v>
      </c>
      <c r="C193" s="130">
        <v>0</v>
      </c>
      <c r="D193" s="130">
        <v>0</v>
      </c>
      <c r="E193" s="130">
        <v>3.5545899999999998E-2</v>
      </c>
      <c r="F193" s="130">
        <v>0</v>
      </c>
      <c r="G193" s="130">
        <v>0</v>
      </c>
      <c r="H193" s="130">
        <v>0</v>
      </c>
      <c r="I193" s="130">
        <v>2.89915E-2</v>
      </c>
      <c r="J193" s="130"/>
      <c r="K193" s="130"/>
    </row>
    <row r="194" spans="1:11" x14ac:dyDescent="0.45">
      <c r="A194" s="33">
        <v>372</v>
      </c>
      <c r="B194" s="130">
        <v>0</v>
      </c>
      <c r="C194" s="130">
        <v>0</v>
      </c>
      <c r="D194" s="130">
        <v>0</v>
      </c>
      <c r="E194" s="130">
        <v>3.5234700000000001E-2</v>
      </c>
      <c r="F194" s="130">
        <v>0</v>
      </c>
      <c r="G194" s="130">
        <v>0</v>
      </c>
      <c r="H194" s="130">
        <v>0</v>
      </c>
      <c r="I194" s="130">
        <v>2.89267E-2</v>
      </c>
      <c r="J194" s="130"/>
      <c r="K194" s="130"/>
    </row>
    <row r="195" spans="1:11" x14ac:dyDescent="0.45">
      <c r="A195" s="33">
        <v>374</v>
      </c>
      <c r="B195" s="130">
        <v>0</v>
      </c>
      <c r="C195" s="130">
        <v>0</v>
      </c>
      <c r="D195" s="130">
        <v>0</v>
      </c>
      <c r="E195" s="130">
        <v>3.4923599999999999E-2</v>
      </c>
      <c r="F195" s="130">
        <v>0</v>
      </c>
      <c r="G195" s="130">
        <v>0</v>
      </c>
      <c r="H195" s="130">
        <v>0</v>
      </c>
      <c r="I195" s="130">
        <v>2.8861899999999999E-2</v>
      </c>
      <c r="J195" s="130"/>
      <c r="K195" s="130"/>
    </row>
    <row r="196" spans="1:11" x14ac:dyDescent="0.45">
      <c r="A196" s="33">
        <v>376</v>
      </c>
      <c r="B196" s="130">
        <v>0</v>
      </c>
      <c r="C196" s="130">
        <v>0</v>
      </c>
      <c r="D196" s="130">
        <v>0</v>
      </c>
      <c r="E196" s="130">
        <v>3.4612400000000001E-2</v>
      </c>
      <c r="F196" s="130">
        <v>0</v>
      </c>
      <c r="G196" s="130">
        <v>0</v>
      </c>
      <c r="H196" s="130">
        <v>0</v>
      </c>
      <c r="I196" s="130">
        <v>2.83705E-2</v>
      </c>
      <c r="J196" s="130"/>
      <c r="K196" s="130"/>
    </row>
    <row r="197" spans="1:11" x14ac:dyDescent="0.45">
      <c r="A197" s="33">
        <v>378</v>
      </c>
      <c r="B197" s="130">
        <v>0</v>
      </c>
      <c r="C197" s="130">
        <v>0</v>
      </c>
      <c r="D197" s="130">
        <v>0</v>
      </c>
      <c r="E197" s="130">
        <v>3.4301199999999997E-2</v>
      </c>
      <c r="F197" s="130">
        <v>0</v>
      </c>
      <c r="G197" s="130">
        <v>0</v>
      </c>
      <c r="H197" s="130">
        <v>0</v>
      </c>
      <c r="I197" s="130">
        <v>2.74527E-2</v>
      </c>
      <c r="J197" s="130"/>
      <c r="K197" s="130"/>
    </row>
    <row r="198" spans="1:11" x14ac:dyDescent="0.45">
      <c r="A198" s="33">
        <v>380</v>
      </c>
      <c r="B198" s="130">
        <v>0</v>
      </c>
      <c r="C198" s="130">
        <v>0</v>
      </c>
      <c r="D198" s="130">
        <v>0</v>
      </c>
      <c r="E198" s="130">
        <v>3.3989999999999999E-2</v>
      </c>
      <c r="F198" s="130">
        <v>0</v>
      </c>
      <c r="G198" s="130">
        <v>0</v>
      </c>
      <c r="H198" s="130">
        <v>0</v>
      </c>
      <c r="I198" s="130">
        <v>2.61084E-2</v>
      </c>
      <c r="J198" s="130"/>
      <c r="K198" s="130"/>
    </row>
    <row r="199" spans="1:11" x14ac:dyDescent="0.45">
      <c r="A199" s="33">
        <v>382</v>
      </c>
      <c r="B199" s="130">
        <v>0</v>
      </c>
      <c r="C199" s="130">
        <v>0</v>
      </c>
      <c r="D199" s="130">
        <v>0</v>
      </c>
      <c r="E199" s="130">
        <v>3.3678800000000002E-2</v>
      </c>
      <c r="F199" s="130">
        <v>0</v>
      </c>
      <c r="G199" s="130">
        <v>0</v>
      </c>
      <c r="H199" s="130">
        <v>0</v>
      </c>
      <c r="I199" s="130">
        <v>2.4337600000000001E-2</v>
      </c>
      <c r="J199" s="130"/>
      <c r="K199" s="130"/>
    </row>
    <row r="200" spans="1:11" x14ac:dyDescent="0.45">
      <c r="A200" s="33">
        <v>384</v>
      </c>
      <c r="B200" s="130">
        <v>0</v>
      </c>
      <c r="C200" s="130">
        <v>0</v>
      </c>
      <c r="D200" s="130">
        <v>0</v>
      </c>
      <c r="E200" s="130">
        <v>3.2242600000000003E-2</v>
      </c>
      <c r="F200" s="130">
        <v>0</v>
      </c>
      <c r="G200" s="130">
        <v>0</v>
      </c>
      <c r="H200" s="130">
        <v>0</v>
      </c>
      <c r="I200" s="130">
        <v>2.2140300000000002E-2</v>
      </c>
      <c r="J200" s="130"/>
      <c r="K200" s="130"/>
    </row>
    <row r="201" spans="1:11" x14ac:dyDescent="0.45">
      <c r="A201" s="33">
        <v>386</v>
      </c>
      <c r="B201" s="130">
        <v>0</v>
      </c>
      <c r="C201" s="130">
        <v>0</v>
      </c>
      <c r="D201" s="130">
        <v>0</v>
      </c>
      <c r="E201" s="130">
        <v>2.9681300000000001E-2</v>
      </c>
      <c r="F201" s="130">
        <v>0</v>
      </c>
      <c r="G201" s="130">
        <v>0</v>
      </c>
      <c r="H201" s="130">
        <v>0</v>
      </c>
      <c r="I201" s="130">
        <v>1.9516499999999999E-2</v>
      </c>
      <c r="J201" s="130"/>
      <c r="K201" s="130"/>
    </row>
    <row r="202" spans="1:11" x14ac:dyDescent="0.45">
      <c r="A202" s="33">
        <v>388</v>
      </c>
      <c r="B202" s="130">
        <v>0</v>
      </c>
      <c r="C202" s="130">
        <v>0</v>
      </c>
      <c r="D202" s="130">
        <v>0</v>
      </c>
      <c r="E202" s="130">
        <v>2.59951E-2</v>
      </c>
      <c r="F202" s="130">
        <v>0</v>
      </c>
      <c r="G202" s="130">
        <v>0</v>
      </c>
      <c r="H202" s="130">
        <v>0</v>
      </c>
      <c r="I202" s="130">
        <v>1.68986E-2</v>
      </c>
      <c r="J202" s="130"/>
      <c r="K202" s="130"/>
    </row>
    <row r="203" spans="1:11" x14ac:dyDescent="0.45">
      <c r="A203" s="33">
        <v>390</v>
      </c>
      <c r="B203" s="130">
        <v>0</v>
      </c>
      <c r="C203" s="130">
        <v>0</v>
      </c>
      <c r="D203" s="130">
        <v>0</v>
      </c>
      <c r="E203" s="130">
        <v>2.1183899999999999E-2</v>
      </c>
      <c r="F203" s="130">
        <v>0</v>
      </c>
      <c r="G203" s="130">
        <v>0</v>
      </c>
      <c r="H203" s="130">
        <v>0</v>
      </c>
      <c r="I203" s="130">
        <v>1.42866E-2</v>
      </c>
      <c r="J203" s="130"/>
      <c r="K203" s="130"/>
    </row>
    <row r="204" spans="1:11" x14ac:dyDescent="0.45">
      <c r="A204" s="33">
        <v>392</v>
      </c>
      <c r="B204" s="130">
        <v>0</v>
      </c>
      <c r="C204" s="130">
        <v>0</v>
      </c>
      <c r="D204" s="130">
        <v>0</v>
      </c>
      <c r="E204" s="130">
        <v>1.64171E-2</v>
      </c>
      <c r="F204" s="130">
        <v>0</v>
      </c>
      <c r="G204" s="130">
        <v>0</v>
      </c>
      <c r="H204" s="130">
        <v>0</v>
      </c>
      <c r="I204" s="130">
        <v>1.1680400000000001E-2</v>
      </c>
      <c r="J204" s="130"/>
      <c r="K204" s="130"/>
    </row>
    <row r="205" spans="1:11" x14ac:dyDescent="0.45">
      <c r="A205" s="33">
        <v>394</v>
      </c>
      <c r="B205" s="130">
        <v>0</v>
      </c>
      <c r="C205" s="130">
        <v>0</v>
      </c>
      <c r="D205" s="130">
        <v>0</v>
      </c>
      <c r="E205" s="130">
        <v>1.1694700000000001E-2</v>
      </c>
      <c r="F205" s="130">
        <v>0</v>
      </c>
      <c r="G205" s="130">
        <v>0</v>
      </c>
      <c r="H205" s="130">
        <v>0</v>
      </c>
      <c r="I205" s="130">
        <v>9.0802000000000001E-3</v>
      </c>
      <c r="J205" s="130"/>
      <c r="K205" s="130"/>
    </row>
    <row r="206" spans="1:11" x14ac:dyDescent="0.45">
      <c r="A206" s="33">
        <v>396</v>
      </c>
      <c r="B206" s="130">
        <v>0</v>
      </c>
      <c r="C206" s="130">
        <v>0</v>
      </c>
      <c r="D206" s="130">
        <v>0</v>
      </c>
      <c r="E206" s="130">
        <v>7.0168000000000001E-3</v>
      </c>
      <c r="F206" s="130">
        <v>0</v>
      </c>
      <c r="G206" s="130">
        <v>0</v>
      </c>
      <c r="H206" s="130">
        <v>0</v>
      </c>
      <c r="I206" s="130">
        <v>0</v>
      </c>
      <c r="J206" s="130"/>
      <c r="K206" s="130"/>
    </row>
    <row r="207" spans="1:11" x14ac:dyDescent="0.45">
      <c r="A207" s="33">
        <v>398</v>
      </c>
      <c r="B207" s="130">
        <v>0</v>
      </c>
      <c r="C207" s="130">
        <v>0</v>
      </c>
      <c r="D207" s="130">
        <v>0</v>
      </c>
      <c r="E207" s="130">
        <v>0</v>
      </c>
      <c r="F207" s="130">
        <v>0</v>
      </c>
      <c r="G207" s="130">
        <v>0</v>
      </c>
      <c r="H207" s="130">
        <v>0</v>
      </c>
      <c r="I207" s="130">
        <v>0</v>
      </c>
      <c r="J207" s="130"/>
      <c r="K207" s="130"/>
    </row>
    <row r="208" spans="1:11" x14ac:dyDescent="0.45">
      <c r="A208" s="33">
        <v>400</v>
      </c>
      <c r="B208" s="130">
        <v>0</v>
      </c>
      <c r="C208" s="130">
        <v>0</v>
      </c>
      <c r="D208" s="130">
        <v>0</v>
      </c>
      <c r="E208" s="130">
        <v>0</v>
      </c>
      <c r="F208" s="130">
        <v>0</v>
      </c>
      <c r="G208" s="130">
        <v>0</v>
      </c>
      <c r="H208" s="130">
        <v>0</v>
      </c>
      <c r="I208" s="130">
        <v>0</v>
      </c>
      <c r="J208" s="130"/>
      <c r="K208" s="130"/>
    </row>
  </sheetData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" id="{918F9279-DBC3-4549-8A82-1C11302CBE7D}">
            <xm:f>Obsv_GC!$E11=0</xm:f>
            <x14:dxf>
              <fill>
                <patternFill>
                  <bgColor theme="0" tint="-4.9989318521683403E-2"/>
                </patternFill>
              </fill>
            </x14:dxf>
          </x14:cfRule>
          <xm:sqref>B8:B156</xm:sqref>
        </x14:conditionalFormatting>
        <x14:conditionalFormatting xmlns:xm="http://schemas.microsoft.com/office/excel/2006/main">
          <x14:cfRule type="expression" priority="8" id="{55E46224-A694-4201-BF4C-97BB3BE723EA}">
            <xm:f>Obsv_GC!$F11=0</xm:f>
            <x14:dxf>
              <fill>
                <patternFill>
                  <bgColor theme="0" tint="-4.9989318521683403E-2"/>
                </patternFill>
              </fill>
            </x14:dxf>
          </x14:cfRule>
          <xm:sqref>C8:C156</xm:sqref>
        </x14:conditionalFormatting>
        <x14:conditionalFormatting xmlns:xm="http://schemas.microsoft.com/office/excel/2006/main">
          <x14:cfRule type="expression" priority="7" id="{48763720-7748-4AD0-B001-6616401CEEB1}">
            <xm:f>Obsv_GC!$G11=0</xm:f>
            <x14:dxf>
              <fill>
                <patternFill>
                  <bgColor theme="0" tint="-4.9989318521683403E-2"/>
                </patternFill>
              </fill>
            </x14:dxf>
          </x14:cfRule>
          <xm:sqref>D8:D156</xm:sqref>
        </x14:conditionalFormatting>
        <x14:conditionalFormatting xmlns:xm="http://schemas.microsoft.com/office/excel/2006/main">
          <x14:cfRule type="expression" priority="6" id="{81AF3327-CA9B-4803-90F0-8DF66D92A2DB}">
            <xm:f>Obsv_GC!$H11=0</xm:f>
            <x14:dxf>
              <fill>
                <patternFill>
                  <bgColor theme="0" tint="-4.9989318521683403E-2"/>
                </patternFill>
              </fill>
            </x14:dxf>
          </x14:cfRule>
          <xm:sqref>E8:E156</xm:sqref>
        </x14:conditionalFormatting>
        <x14:conditionalFormatting xmlns:xm="http://schemas.microsoft.com/office/excel/2006/main">
          <x14:cfRule type="expression" priority="5" id="{EDC7A594-FF58-48EA-8DB3-667F133D6FF9}">
            <xm:f>Obsv_GC!$I11=0</xm:f>
            <x14:dxf>
              <fill>
                <patternFill>
                  <bgColor theme="0" tint="-4.9989318521683403E-2"/>
                </patternFill>
              </fill>
            </x14:dxf>
          </x14:cfRule>
          <xm:sqref>F8:F156</xm:sqref>
        </x14:conditionalFormatting>
        <x14:conditionalFormatting xmlns:xm="http://schemas.microsoft.com/office/excel/2006/main">
          <x14:cfRule type="expression" priority="4" id="{28914AFB-A53E-4EA7-B287-7D006E008FD3}">
            <xm:f>Obsv_GC!$J11=0</xm:f>
            <x14:dxf>
              <fill>
                <patternFill>
                  <bgColor theme="0" tint="-4.9989318521683403E-2"/>
                </patternFill>
              </fill>
            </x14:dxf>
          </x14:cfRule>
          <xm:sqref>G8:G156</xm:sqref>
        </x14:conditionalFormatting>
        <x14:conditionalFormatting xmlns:xm="http://schemas.microsoft.com/office/excel/2006/main">
          <x14:cfRule type="expression" priority="388" id="{918F9279-DBC3-4549-8A82-1C11302CBE7D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B157:B208</xm:sqref>
        </x14:conditionalFormatting>
        <x14:conditionalFormatting xmlns:xm="http://schemas.microsoft.com/office/excel/2006/main">
          <x14:cfRule type="expression" priority="389" id="{55E46224-A694-4201-BF4C-97BB3BE723EA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C157:C208</xm:sqref>
        </x14:conditionalFormatting>
        <x14:conditionalFormatting xmlns:xm="http://schemas.microsoft.com/office/excel/2006/main">
          <x14:cfRule type="expression" priority="390" id="{48763720-7748-4AD0-B001-6616401CEEB1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D157:D208</xm:sqref>
        </x14:conditionalFormatting>
        <x14:conditionalFormatting xmlns:xm="http://schemas.microsoft.com/office/excel/2006/main">
          <x14:cfRule type="expression" priority="391" id="{81AF3327-CA9B-4803-90F0-8DF66D92A2DB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E157:E208</xm:sqref>
        </x14:conditionalFormatting>
        <x14:conditionalFormatting xmlns:xm="http://schemas.microsoft.com/office/excel/2006/main">
          <x14:cfRule type="expression" priority="392" id="{EDC7A594-FF58-48EA-8DB3-667F133D6FF9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F157:F208</xm:sqref>
        </x14:conditionalFormatting>
        <x14:conditionalFormatting xmlns:xm="http://schemas.microsoft.com/office/excel/2006/main">
          <x14:cfRule type="expression" priority="393" id="{28914AFB-A53E-4EA7-B287-7D006E008FD3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G157:G208</xm:sqref>
        </x14:conditionalFormatting>
        <x14:conditionalFormatting xmlns:xm="http://schemas.microsoft.com/office/excel/2006/main">
          <x14:cfRule type="expression" priority="394" id="{E49610A4-96CC-4358-BF45-62E7269C7DE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H157:H208</xm:sqref>
        </x14:conditionalFormatting>
        <x14:conditionalFormatting xmlns:xm="http://schemas.microsoft.com/office/excel/2006/main">
          <x14:cfRule type="expression" priority="395" id="{F5FC8C13-06E5-43CD-B45B-40C0AEEE1D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I157:I208</xm:sqref>
        </x14:conditionalFormatting>
        <x14:conditionalFormatting xmlns:xm="http://schemas.microsoft.com/office/excel/2006/main">
          <x14:cfRule type="expression" priority="396" id="{F4220440-AE8C-439A-AAC9-2D83DD0C78F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J157:J208</xm:sqref>
        </x14:conditionalFormatting>
        <x14:conditionalFormatting xmlns:xm="http://schemas.microsoft.com/office/excel/2006/main">
          <x14:cfRule type="expression" priority="472" id="{F5FC8C13-06E5-43CD-B45B-40C0AEEE1D30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I8:I156</xm:sqref>
        </x14:conditionalFormatting>
        <x14:conditionalFormatting xmlns:xm="http://schemas.microsoft.com/office/excel/2006/main">
          <x14:cfRule type="expression" priority="473" id="{F4220440-AE8C-439A-AAC9-2D83DD0C78FE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J8:J156</xm:sqref>
        </x14:conditionalFormatting>
        <x14:conditionalFormatting xmlns:xm="http://schemas.microsoft.com/office/excel/2006/main">
          <x14:cfRule type="expression" priority="539" id="{E49610A4-96CC-4358-BF45-62E7269C7DE6}">
            <xm:f>Obsv_GC!#REF!=0</xm:f>
            <x14:dxf>
              <fill>
                <patternFill>
                  <bgColor theme="0" tint="-4.9989318521683403E-2"/>
                </patternFill>
              </fill>
            </x14:dxf>
          </x14:cfRule>
          <xm:sqref>H8:H156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E074-2B46-4790-AEB4-6B7D1132ACDC}">
  <sheetPr>
    <tabColor rgb="FF7030A0"/>
  </sheetPr>
  <dimension ref="A1:AS11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80" sqref="P80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2" width="9.1328125" style="5"/>
    <col min="13" max="13" width="12.3984375" style="5" customWidth="1"/>
    <col min="14" max="14" width="16.86328125" style="5" customWidth="1"/>
    <col min="15" max="15" width="19.73046875" style="5" bestFit="1" customWidth="1"/>
    <col min="16" max="16" width="11.59765625" style="5" customWidth="1"/>
    <col min="17" max="17" width="12" style="5" customWidth="1"/>
    <col min="18" max="18" width="8.59765625" style="5" customWidth="1"/>
    <col min="19" max="20" width="14" style="5" customWidth="1"/>
    <col min="21" max="21" width="11.1328125" style="5" customWidth="1"/>
    <col min="22" max="32" width="9.1328125" style="5"/>
    <col min="33" max="33" width="6.3984375" style="5" customWidth="1"/>
    <col min="34" max="44" width="9.1328125" style="5"/>
    <col min="45" max="45" width="6.3984375" style="5" customWidth="1"/>
    <col min="46" max="16384" width="9.1328125" style="5"/>
  </cols>
  <sheetData>
    <row r="1" spans="1:45" ht="23.25" x14ac:dyDescent="0.7">
      <c r="A1" s="82" t="s">
        <v>14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3" spans="1:45" x14ac:dyDescent="0.45">
      <c r="A3" s="83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104"/>
      <c r="AH3" s="104"/>
    </row>
    <row r="4" spans="1:45" x14ac:dyDescent="0.45">
      <c r="B4" s="15"/>
      <c r="C4" s="13" t="s">
        <v>38</v>
      </c>
      <c r="D4" s="71"/>
      <c r="E4" s="71">
        <f>E6/E5</f>
        <v>40.359486199999992</v>
      </c>
      <c r="F4" s="72">
        <f t="shared" ref="F4:J4" si="0">F6/F5</f>
        <v>46.725828080997566</v>
      </c>
      <c r="G4" s="72">
        <f t="shared" si="0"/>
        <v>68.234171571250187</v>
      </c>
      <c r="H4" s="72">
        <f t="shared" si="0"/>
        <v>36.000163600000008</v>
      </c>
      <c r="I4" s="72">
        <f t="shared" si="0"/>
        <v>48.95515457078394</v>
      </c>
      <c r="J4" s="72">
        <f t="shared" si="0"/>
        <v>73.505849301857424</v>
      </c>
      <c r="M4" s="6"/>
    </row>
    <row r="5" spans="1:45" x14ac:dyDescent="0.45">
      <c r="B5" s="13"/>
      <c r="C5" s="13" t="s">
        <v>11</v>
      </c>
      <c r="D5" s="73"/>
      <c r="E5" s="73">
        <f>SUM(E11:E1048576)</f>
        <v>1.0000000000000004</v>
      </c>
      <c r="F5" s="74">
        <f>SUM(F11:F1048576)</f>
        <v>0.99999999999999634</v>
      </c>
      <c r="G5" s="74">
        <f t="shared" ref="G5:J5" si="1">SUM(G11:G1048576)</f>
        <v>0.999999999999995</v>
      </c>
      <c r="H5" s="74">
        <f t="shared" si="1"/>
        <v>0.99999999999999989</v>
      </c>
      <c r="I5" s="74">
        <f t="shared" si="1"/>
        <v>0.99999999999999567</v>
      </c>
      <c r="J5" s="74">
        <f t="shared" si="1"/>
        <v>0.99999999999999589</v>
      </c>
      <c r="M5" s="7"/>
    </row>
    <row r="6" spans="1:45" x14ac:dyDescent="0.45">
      <c r="B6" s="13"/>
      <c r="C6" s="13" t="s">
        <v>21</v>
      </c>
      <c r="D6" s="75"/>
      <c r="E6" s="75">
        <f>SUMPRODUCT($C11:$C1048576, E11:E1048576)</f>
        <v>40.359486200000013</v>
      </c>
      <c r="F6" s="76">
        <f t="shared" ref="F6:J6" si="2">SUMPRODUCT($C11:$C1048576, F11:F1048576)</f>
        <v>46.725828080997395</v>
      </c>
      <c r="G6" s="76">
        <f t="shared" si="2"/>
        <v>68.234171571249846</v>
      </c>
      <c r="H6" s="76">
        <f t="shared" si="2"/>
        <v>36.0001636</v>
      </c>
      <c r="I6" s="76">
        <f t="shared" si="2"/>
        <v>48.955154570783726</v>
      </c>
      <c r="J6" s="76">
        <f t="shared" si="2"/>
        <v>73.505849301857126</v>
      </c>
      <c r="M6" s="7"/>
    </row>
    <row r="7" spans="1:45" x14ac:dyDescent="0.45">
      <c r="C7" s="77"/>
      <c r="D7" s="78"/>
      <c r="E7" s="78"/>
      <c r="F7" s="78"/>
      <c r="G7" s="78"/>
      <c r="H7" s="78"/>
      <c r="I7" s="78"/>
      <c r="J7" s="78"/>
      <c r="N7" s="9" t="s">
        <v>43</v>
      </c>
    </row>
    <row r="8" spans="1:45" x14ac:dyDescent="0.45">
      <c r="N8" s="89" t="str">
        <f>$A$1 &amp; " (minutes)"</f>
        <v>Time (minutes)</v>
      </c>
    </row>
    <row r="9" spans="1:45" x14ac:dyDescent="0.45">
      <c r="B9" s="15"/>
      <c r="C9" s="79"/>
      <c r="D9" s="80"/>
      <c r="E9" s="80"/>
      <c r="F9" s="81"/>
      <c r="G9" s="81"/>
      <c r="H9" s="81"/>
      <c r="I9" s="81"/>
      <c r="J9" s="81"/>
      <c r="L9" s="10" t="s">
        <v>44</v>
      </c>
      <c r="M9" s="152" t="s">
        <v>45</v>
      </c>
      <c r="N9" s="152"/>
      <c r="O9" s="18" t="s">
        <v>34</v>
      </c>
      <c r="P9" s="90"/>
      <c r="Q9" s="90"/>
      <c r="R9" s="90" t="s">
        <v>46</v>
      </c>
      <c r="S9" s="91"/>
    </row>
    <row r="10" spans="1:45" x14ac:dyDescent="0.45">
      <c r="B10" s="84" t="s">
        <v>6</v>
      </c>
      <c r="C10" s="84" t="s">
        <v>39</v>
      </c>
      <c r="D10" s="85"/>
      <c r="E10" s="105" t="s">
        <v>4</v>
      </c>
      <c r="F10" s="39" t="s">
        <v>61</v>
      </c>
      <c r="G10" s="39" t="s">
        <v>62</v>
      </c>
      <c r="H10" s="39" t="s">
        <v>5</v>
      </c>
      <c r="I10" s="39" t="s">
        <v>63</v>
      </c>
      <c r="J10" s="39" t="s">
        <v>64</v>
      </c>
      <c r="L10" s="88">
        <v>1</v>
      </c>
      <c r="M10" s="153"/>
      <c r="N10" s="92" t="s">
        <v>4</v>
      </c>
      <c r="O10" s="93">
        <f t="shared" ref="O10:O15" si="3">HLOOKUP($L10,  $D$3:$J$4, 2, FALSE)</f>
        <v>40.359486199999992</v>
      </c>
      <c r="P10" s="94"/>
      <c r="Q10" s="95"/>
      <c r="R10" s="96" t="e">
        <f t="shared" ref="R10:R20" si="4">$O$22</f>
        <v>#N/A</v>
      </c>
      <c r="S10" s="91"/>
      <c r="U10" s="10"/>
    </row>
    <row r="11" spans="1:45" x14ac:dyDescent="0.45">
      <c r="B11" s="56">
        <v>0</v>
      </c>
      <c r="C11" s="56">
        <v>1</v>
      </c>
      <c r="D11" s="86"/>
      <c r="E11" s="145">
        <f>VLOOKUP(E$10&amp;"_Time_"&amp;$B11,OBSERVED_DATA!$A$2:$F$6151,4,FALSE)</f>
        <v>0</v>
      </c>
      <c r="F11" s="146">
        <f>VLOOKUP(F$10&amp;"_Time_"&amp;$B11,OBSERVED_DATA!$A$2:$F$6151,4,FALSE)</f>
        <v>0</v>
      </c>
      <c r="G11" s="146">
        <f>VLOOKUP(G$10&amp;"_Time_"&amp;$B11,OBSERVED_DATA!$A$2:$F$6151,4,FALSE)</f>
        <v>0</v>
      </c>
      <c r="H11" s="146">
        <f>VLOOKUP(H$10&amp;"_Time_"&amp;$B11,OBSERVED_DATA!$A$2:$F$6151,4,FALSE)</f>
        <v>0</v>
      </c>
      <c r="I11" s="146">
        <f>VLOOKUP(I$10&amp;"_Time_"&amp;$B11,OBSERVED_DATA!$A$2:$F$6151,4,FALSE)</f>
        <v>0</v>
      </c>
      <c r="J11" s="146">
        <f>VLOOKUP(J$10&amp;"_Time_"&amp;$B11,OBSERVED_DATA!$A$2:$F$6151,4,FALSE)</f>
        <v>0</v>
      </c>
      <c r="L11" s="88">
        <v>2</v>
      </c>
      <c r="M11" s="154"/>
      <c r="N11" s="53" t="s">
        <v>61</v>
      </c>
      <c r="O11" s="66">
        <f t="shared" si="3"/>
        <v>46.725828080997566</v>
      </c>
      <c r="P11" s="94"/>
      <c r="Q11" s="95"/>
      <c r="R11" s="96" t="e">
        <f t="shared" si="4"/>
        <v>#N/A</v>
      </c>
      <c r="S11" s="91"/>
    </row>
    <row r="12" spans="1:45" x14ac:dyDescent="0.45">
      <c r="B12" s="56">
        <v>2</v>
      </c>
      <c r="C12" s="56">
        <v>3</v>
      </c>
      <c r="D12" s="87"/>
      <c r="E12" s="147">
        <f>VLOOKUP(E$10&amp;"_Time_"&amp;$B12,OBSERVED_DATA!$A$2:$F$6151,4,FALSE)</f>
        <v>0</v>
      </c>
      <c r="F12" s="148">
        <f>VLOOKUP(F$10&amp;"_Time_"&amp;$B12,OBSERVED_DATA!$A$2:$F$6151,4,FALSE)</f>
        <v>1.67627732332E-4</v>
      </c>
      <c r="G12" s="148">
        <f>VLOOKUP(G$10&amp;"_Time_"&amp;$B12,OBSERVED_DATA!$A$2:$F$6151,4,FALSE)</f>
        <v>3.5669698591040002E-4</v>
      </c>
      <c r="H12" s="148">
        <f>VLOOKUP(H$10&amp;"_Time_"&amp;$B12,OBSERVED_DATA!$A$2:$F$6151,4,FALSE)</f>
        <v>1.4164E-3</v>
      </c>
      <c r="I12" s="148">
        <f>VLOOKUP(I$10&amp;"_Time_"&amp;$B12,OBSERVED_DATA!$A$2:$F$6151,4,FALSE)</f>
        <v>1.3267878466230001E-4</v>
      </c>
      <c r="J12" s="148">
        <f>VLOOKUP(J$10&amp;"_Time_"&amp;$B12,OBSERVED_DATA!$A$2:$F$6151,4,FALSE)</f>
        <v>5.4509623044989995E-4</v>
      </c>
      <c r="L12" s="88">
        <v>3</v>
      </c>
      <c r="M12" s="154"/>
      <c r="N12" s="53" t="s">
        <v>62</v>
      </c>
      <c r="O12" s="66">
        <f t="shared" si="3"/>
        <v>68.234171571250187</v>
      </c>
      <c r="P12" s="94"/>
      <c r="Q12" s="95"/>
      <c r="R12" s="96" t="e">
        <f t="shared" si="4"/>
        <v>#N/A</v>
      </c>
      <c r="S12" s="91"/>
      <c r="U12" s="10"/>
    </row>
    <row r="13" spans="1:45" x14ac:dyDescent="0.45">
      <c r="B13" s="56">
        <v>4</v>
      </c>
      <c r="C13" s="56">
        <v>5</v>
      </c>
      <c r="D13" s="86"/>
      <c r="E13" s="145">
        <f>VLOOKUP(E$10&amp;"_Time_"&amp;$B13,OBSERVED_DATA!$A$2:$F$6151,4,FALSE)</f>
        <v>9.7087000000000007E-3</v>
      </c>
      <c r="F13" s="146">
        <f>VLOOKUP(F$10&amp;"_Time_"&amp;$B13,OBSERVED_DATA!$A$2:$F$6151,4,FALSE)</f>
        <v>2.5144159849804998E-3</v>
      </c>
      <c r="G13" s="146">
        <f>VLOOKUP(G$10&amp;"_Time_"&amp;$B13,OBSERVED_DATA!$A$2:$F$6151,4,FALSE)</f>
        <v>2.4968789013732002E-3</v>
      </c>
      <c r="H13" s="146">
        <f>VLOOKUP(H$10&amp;"_Time_"&amp;$B13,OBSERVED_DATA!$A$2:$F$6151,4,FALSE)</f>
        <v>2.2433000000000002E-3</v>
      </c>
      <c r="I13" s="146">
        <f>VLOOKUP(I$10&amp;"_Time_"&amp;$B13,OBSERVED_DATA!$A$2:$F$6151,4,FALSE)</f>
        <v>2.1560302507629002E-3</v>
      </c>
      <c r="J13" s="146">
        <f>VLOOKUP(J$10&amp;"_Time_"&amp;$B13,OBSERVED_DATA!$A$2:$F$6151,4,FALSE)</f>
        <v>3.0189945071072001E-3</v>
      </c>
      <c r="L13" s="88">
        <v>4</v>
      </c>
      <c r="M13" s="154"/>
      <c r="N13" s="53" t="s">
        <v>5</v>
      </c>
      <c r="O13" s="66">
        <f t="shared" si="3"/>
        <v>36.000163600000008</v>
      </c>
      <c r="P13" s="94"/>
      <c r="Q13" s="95"/>
      <c r="R13" s="96" t="e">
        <f t="shared" si="4"/>
        <v>#N/A</v>
      </c>
      <c r="S13" s="91"/>
      <c r="U13" s="10"/>
    </row>
    <row r="14" spans="1:45" x14ac:dyDescent="0.45">
      <c r="B14" s="56">
        <v>6</v>
      </c>
      <c r="C14" s="56">
        <v>7</v>
      </c>
      <c r="D14" s="86"/>
      <c r="E14" s="145">
        <f>VLOOKUP(E$10&amp;"_Time_"&amp;$B14,OBSERVED_DATA!$A$2:$F$6151,4,FALSE)</f>
        <v>2.1178800000000001E-2</v>
      </c>
      <c r="F14" s="146">
        <f>VLOOKUP(F$10&amp;"_Time_"&amp;$B14,OBSERVED_DATA!$A$2:$F$6151,4,FALSE)</f>
        <v>7.3420946761432E-3</v>
      </c>
      <c r="G14" s="146">
        <f>VLOOKUP(G$10&amp;"_Time_"&amp;$B14,OBSERVED_DATA!$A$2:$F$6151,4,FALSE)</f>
        <v>1.3643659711075401E-2</v>
      </c>
      <c r="H14" s="146">
        <f>VLOOKUP(H$10&amp;"_Time_"&amp;$B14,OBSERVED_DATA!$A$2:$F$6151,4,FALSE)</f>
        <v>9.6054E-3</v>
      </c>
      <c r="I14" s="146">
        <f>VLOOKUP(I$10&amp;"_Time_"&amp;$B14,OBSERVED_DATA!$A$2:$F$6151,4,FALSE)</f>
        <v>6.6671089292822004E-3</v>
      </c>
      <c r="J14" s="146">
        <f>VLOOKUP(J$10&amp;"_Time_"&amp;$B14,OBSERVED_DATA!$A$2:$F$6151,4,FALSE)</f>
        <v>1.8449410876766301E-2</v>
      </c>
      <c r="L14" s="88">
        <v>5</v>
      </c>
      <c r="M14" s="154"/>
      <c r="N14" s="53" t="s">
        <v>63</v>
      </c>
      <c r="O14" s="66">
        <f t="shared" si="3"/>
        <v>48.95515457078394</v>
      </c>
      <c r="P14" s="94"/>
      <c r="Q14" s="95"/>
      <c r="R14" s="96" t="e">
        <f t="shared" si="4"/>
        <v>#N/A</v>
      </c>
      <c r="S14" s="91"/>
      <c r="U14" s="10"/>
    </row>
    <row r="15" spans="1:45" x14ac:dyDescent="0.45">
      <c r="B15" s="56">
        <v>8</v>
      </c>
      <c r="C15" s="56">
        <v>9</v>
      </c>
      <c r="D15" s="86"/>
      <c r="E15" s="145">
        <f>VLOOKUP(E$10&amp;"_Time_"&amp;$B15,OBSERVED_DATA!$A$2:$F$6151,4,FALSE)</f>
        <v>2.9168900000000001E-2</v>
      </c>
      <c r="F15" s="146">
        <f>VLOOKUP(F$10&amp;"_Time_"&amp;$B15,OBSERVED_DATA!$A$2:$F$6151,4,FALSE)</f>
        <v>6.2022260962853E-3</v>
      </c>
      <c r="G15" s="146">
        <f>VLOOKUP(G$10&amp;"_Time_"&amp;$B15,OBSERVED_DATA!$A$2:$F$6151,4,FALSE)</f>
        <v>2.9873372570001001E-3</v>
      </c>
      <c r="H15" s="146">
        <f>VLOOKUP(H$10&amp;"_Time_"&amp;$B15,OBSERVED_DATA!$A$2:$F$6151,4,FALSE)</f>
        <v>2.28737E-2</v>
      </c>
      <c r="I15" s="146">
        <f>VLOOKUP(I$10&amp;"_Time_"&amp;$B15,OBSERVED_DATA!$A$2:$F$6151,4,FALSE)</f>
        <v>6.6671089292822004E-3</v>
      </c>
      <c r="J15" s="146">
        <f>VLOOKUP(J$10&amp;"_Time_"&amp;$B15,OBSERVED_DATA!$A$2:$F$6151,4,FALSE)</f>
        <v>5.0735879911106996E-3</v>
      </c>
      <c r="L15" s="88">
        <v>6</v>
      </c>
      <c r="M15" s="154"/>
      <c r="N15" s="53" t="s">
        <v>64</v>
      </c>
      <c r="O15" s="66">
        <f t="shared" si="3"/>
        <v>73.505849301857424</v>
      </c>
      <c r="P15" s="94"/>
      <c r="Q15" s="95"/>
      <c r="R15" s="96" t="e">
        <f t="shared" si="4"/>
        <v>#N/A</v>
      </c>
      <c r="S15" s="91"/>
      <c r="U15" s="10"/>
    </row>
    <row r="16" spans="1:45" x14ac:dyDescent="0.45">
      <c r="B16" s="56">
        <v>10</v>
      </c>
      <c r="C16" s="56">
        <v>11</v>
      </c>
      <c r="D16" s="86"/>
      <c r="E16" s="145">
        <f>VLOOKUP(E$10&amp;"_Time_"&amp;$B16,OBSERVED_DATA!$A$2:$F$6151,4,FALSE)</f>
        <v>3.3853500000000002E-2</v>
      </c>
      <c r="F16" s="146">
        <f>VLOOKUP(F$10&amp;"_Time_"&amp;$B16,OBSERVED_DATA!$A$2:$F$6151,4,FALSE)</f>
        <v>1.4281882794689499E-2</v>
      </c>
      <c r="G16" s="146">
        <f>VLOOKUP(G$10&amp;"_Time_"&amp;$B16,OBSERVED_DATA!$A$2:$F$6151,4,FALSE)</f>
        <v>9.0957731407168996E-3</v>
      </c>
      <c r="H16" s="146">
        <f>VLOOKUP(H$10&amp;"_Time_"&amp;$B16,OBSERVED_DATA!$A$2:$F$6151,4,FALSE)</f>
        <v>3.7006600000000001E-2</v>
      </c>
      <c r="I16" s="146">
        <f>VLOOKUP(I$10&amp;"_Time_"&amp;$B16,OBSERVED_DATA!$A$2:$F$6151,4,FALSE)</f>
        <v>1.2571314846756E-2</v>
      </c>
      <c r="J16" s="146">
        <f>VLOOKUP(J$10&amp;"_Time_"&amp;$B16,OBSERVED_DATA!$A$2:$F$6151,4,FALSE)</f>
        <v>8.3441653738102004E-3</v>
      </c>
      <c r="L16" s="88">
        <v>7</v>
      </c>
      <c r="M16" s="155"/>
      <c r="N16" s="97"/>
      <c r="O16" s="98"/>
      <c r="P16" s="94"/>
      <c r="Q16" s="95"/>
      <c r="R16" s="96" t="e">
        <f t="shared" si="4"/>
        <v>#N/A</v>
      </c>
      <c r="S16" s="91"/>
      <c r="U16" s="10"/>
    </row>
    <row r="17" spans="2:21" x14ac:dyDescent="0.45">
      <c r="B17" s="56">
        <v>12</v>
      </c>
      <c r="C17" s="56">
        <v>13</v>
      </c>
      <c r="D17" s="86"/>
      <c r="E17" s="145">
        <f>VLOOKUP(E$10&amp;"_Time_"&amp;$B17,OBSERVED_DATA!$A$2:$F$6151,4,FALSE)</f>
        <v>4.1865600000000003E-2</v>
      </c>
      <c r="F17" s="146">
        <f>VLOOKUP(F$10&amp;"_Time_"&amp;$B17,OBSERVED_DATA!$A$2:$F$6151,4,FALSE)</f>
        <v>2.5714094139734401E-2</v>
      </c>
      <c r="G17" s="146">
        <f>VLOOKUP(G$10&amp;"_Time_"&amp;$B17,OBSERVED_DATA!$A$2:$F$6151,4,FALSE)</f>
        <v>2.16693418940609E-2</v>
      </c>
      <c r="H17" s="146">
        <f>VLOOKUP(H$10&amp;"_Time_"&amp;$B17,OBSERVED_DATA!$A$2:$F$6151,4,FALSE)</f>
        <v>4.5510599999999998E-2</v>
      </c>
      <c r="I17" s="146">
        <f>VLOOKUP(I$10&amp;"_Time_"&amp;$B17,OBSERVED_DATA!$A$2:$F$6151,4,FALSE)</f>
        <v>2.6005041793817098E-2</v>
      </c>
      <c r="J17" s="146">
        <f>VLOOKUP(J$10&amp;"_Time_"&amp;$B17,OBSERVED_DATA!$A$2:$F$6151,4,FALSE)</f>
        <v>1.6436747872028101E-2</v>
      </c>
      <c r="L17" s="88">
        <v>8</v>
      </c>
      <c r="M17" s="154"/>
      <c r="N17" s="53"/>
      <c r="O17" s="66"/>
      <c r="P17" s="94"/>
      <c r="Q17" s="95"/>
      <c r="R17" s="96" t="e">
        <f t="shared" si="4"/>
        <v>#N/A</v>
      </c>
      <c r="S17" s="99">
        <f>O17/O15-1</f>
        <v>-1</v>
      </c>
      <c r="U17" s="10"/>
    </row>
    <row r="18" spans="2:21" x14ac:dyDescent="0.45">
      <c r="B18" s="56">
        <v>14</v>
      </c>
      <c r="C18" s="56">
        <v>15</v>
      </c>
      <c r="D18" s="86"/>
      <c r="E18" s="145">
        <f>VLOOKUP(E$10&amp;"_Time_"&amp;$B18,OBSERVED_DATA!$A$2:$F$6151,4,FALSE)</f>
        <v>4.5257100000000001E-2</v>
      </c>
      <c r="F18" s="146">
        <f>VLOOKUP(F$10&amp;"_Time_"&amp;$B18,OBSERVED_DATA!$A$2:$F$6151,4,FALSE)</f>
        <v>3.4900093871530098E-2</v>
      </c>
      <c r="G18" s="146">
        <f>VLOOKUP(G$10&amp;"_Time_"&amp;$B18,OBSERVED_DATA!$A$2:$F$6151,4,FALSE)</f>
        <v>5.6402710897092902E-2</v>
      </c>
      <c r="H18" s="146">
        <f>VLOOKUP(H$10&amp;"_Time_"&amp;$B18,OBSERVED_DATA!$A$2:$F$6151,4,FALSE)</f>
        <v>5.2280899999999998E-2</v>
      </c>
      <c r="I18" s="146">
        <f>VLOOKUP(I$10&amp;"_Time_"&amp;$B18,OBSERVED_DATA!$A$2:$F$6151,4,FALSE)</f>
        <v>3.2937508292423999E-2</v>
      </c>
      <c r="J18" s="146">
        <f>VLOOKUP(J$10&amp;"_Time_"&amp;$B18,OBSERVED_DATA!$A$2:$F$6151,4,FALSE)</f>
        <v>3.39636882049561E-2</v>
      </c>
      <c r="L18" s="88">
        <v>9</v>
      </c>
      <c r="M18" s="154"/>
      <c r="N18" s="53"/>
      <c r="O18" s="66"/>
      <c r="P18" s="94"/>
      <c r="Q18" s="95"/>
      <c r="R18" s="96" t="e">
        <f t="shared" si="4"/>
        <v>#N/A</v>
      </c>
      <c r="S18" s="99" t="e">
        <f>O18/O16-1</f>
        <v>#DIV/0!</v>
      </c>
      <c r="U18" s="10"/>
    </row>
    <row r="19" spans="2:21" x14ac:dyDescent="0.45">
      <c r="B19" s="56">
        <v>16</v>
      </c>
      <c r="C19" s="56">
        <v>17</v>
      </c>
      <c r="D19" s="86"/>
      <c r="E19" s="145">
        <f>VLOOKUP(E$10&amp;"_Time_"&amp;$B19,OBSERVED_DATA!$A$2:$F$6151,4,FALSE)</f>
        <v>4.7602999999999999E-2</v>
      </c>
      <c r="F19" s="146">
        <f>VLOOKUP(F$10&amp;"_Time_"&amp;$B19,OBSERVED_DATA!$A$2:$F$6151,4,FALSE)</f>
        <v>4.4924232264985903E-2</v>
      </c>
      <c r="G19" s="146">
        <f>VLOOKUP(G$10&amp;"_Time_"&amp;$B19,OBSERVED_DATA!$A$2:$F$6151,4,FALSE)</f>
        <v>4.7619047619047603E-2</v>
      </c>
      <c r="H19" s="146">
        <f>VLOOKUP(H$10&amp;"_Time_"&amp;$B19,OBSERVED_DATA!$A$2:$F$6151,4,FALSE)</f>
        <v>5.8601800000000002E-2</v>
      </c>
      <c r="I19" s="146">
        <f>VLOOKUP(I$10&amp;"_Time_"&amp;$B19,OBSERVED_DATA!$A$2:$F$6151,4,FALSE)</f>
        <v>3.8410508159745199E-2</v>
      </c>
      <c r="J19" s="146">
        <f>VLOOKUP(J$10&amp;"_Time_"&amp;$B19,OBSERVED_DATA!$A$2:$F$6151,4,FALSE)</f>
        <v>3.6102142647490398E-2</v>
      </c>
      <c r="L19" s="88"/>
      <c r="M19" s="153"/>
      <c r="N19" s="92"/>
      <c r="O19" s="93"/>
      <c r="P19" s="94"/>
      <c r="Q19" s="95"/>
      <c r="R19" s="96" t="e">
        <f t="shared" si="4"/>
        <v>#N/A</v>
      </c>
      <c r="S19" s="100"/>
      <c r="U19" s="10"/>
    </row>
    <row r="20" spans="2:21" x14ac:dyDescent="0.45">
      <c r="B20" s="56">
        <v>18</v>
      </c>
      <c r="C20" s="56">
        <v>19</v>
      </c>
      <c r="D20" s="86"/>
      <c r="E20" s="145">
        <f>VLOOKUP(E$10&amp;"_Time_"&amp;$B20,OBSERVED_DATA!$A$2:$F$6151,4,FALSE)</f>
        <v>4.8677900000000003E-2</v>
      </c>
      <c r="F20" s="146">
        <f>VLOOKUP(F$10&amp;"_Time_"&amp;$B20,OBSERVED_DATA!$A$2:$F$6151,4,FALSE)</f>
        <v>6.5274238970095197E-2</v>
      </c>
      <c r="G20" s="146">
        <f>VLOOKUP(G$10&amp;"_Time_"&amp;$B20,OBSERVED_DATA!$A$2:$F$6151,4,FALSE)</f>
        <v>4.3873729266987599E-2</v>
      </c>
      <c r="H20" s="146">
        <f>VLOOKUP(H$10&amp;"_Time_"&amp;$B20,OBSERVED_DATA!$A$2:$F$6151,4,FALSE)</f>
        <v>6.20244E-2</v>
      </c>
      <c r="I20" s="146">
        <f>VLOOKUP(I$10&amp;"_Time_"&amp;$B20,OBSERVED_DATA!$A$2:$F$6151,4,FALSE)</f>
        <v>5.95396046172217E-2</v>
      </c>
      <c r="J20" s="146">
        <f>VLOOKUP(J$10&amp;"_Time_"&amp;$B20,OBSERVED_DATA!$A$2:$F$6151,4,FALSE)</f>
        <v>4.4781751855423699E-2</v>
      </c>
      <c r="L20" s="88"/>
      <c r="M20" s="155"/>
      <c r="N20" s="97"/>
      <c r="O20" s="98"/>
      <c r="P20" s="94"/>
      <c r="Q20" s="95"/>
      <c r="R20" s="96" t="e">
        <f t="shared" si="4"/>
        <v>#N/A</v>
      </c>
      <c r="S20" s="91"/>
      <c r="U20" s="10"/>
    </row>
    <row r="21" spans="2:21" x14ac:dyDescent="0.45">
      <c r="B21" s="56">
        <v>20</v>
      </c>
      <c r="C21" s="56">
        <v>21</v>
      </c>
      <c r="D21" s="86"/>
      <c r="E21" s="145">
        <f>VLOOKUP(E$10&amp;"_Time_"&amp;$B21,OBSERVED_DATA!$A$2:$F$6151,4,FALSE)</f>
        <v>4.9109E-2</v>
      </c>
      <c r="F21" s="146">
        <f>VLOOKUP(F$10&amp;"_Time_"&amp;$B21,OBSERVED_DATA!$A$2:$F$6151,4,FALSE)</f>
        <v>5.6054713691833097E-2</v>
      </c>
      <c r="G21" s="146">
        <f>VLOOKUP(G$10&amp;"_Time_"&amp;$B21,OBSERVED_DATA!$A$2:$F$6151,4,FALSE)</f>
        <v>1.9172462992687701E-2</v>
      </c>
      <c r="H21" s="146">
        <f>VLOOKUP(H$10&amp;"_Time_"&amp;$B21,OBSERVED_DATA!$A$2:$F$6151,4,FALSE)</f>
        <v>6.4255599999999996E-2</v>
      </c>
      <c r="I21" s="146">
        <f>VLOOKUP(I$10&amp;"_Time_"&amp;$B21,OBSERVED_DATA!$A$2:$F$6151,4,FALSE)</f>
        <v>5.7847950112776901E-2</v>
      </c>
      <c r="J21" s="146">
        <f>VLOOKUP(J$10&amp;"_Time_"&amp;$B21,OBSERVED_DATA!$A$2:$F$6151,4,FALSE)</f>
        <v>1.9749255733992999E-2</v>
      </c>
      <c r="M21" s="15"/>
      <c r="N21" s="15"/>
      <c r="O21" s="15"/>
      <c r="P21" s="91"/>
      <c r="Q21" s="91"/>
      <c r="R21" s="101"/>
      <c r="S21" s="91"/>
      <c r="U21" s="10"/>
    </row>
    <row r="22" spans="2:21" x14ac:dyDescent="0.45">
      <c r="B22" s="56">
        <v>22</v>
      </c>
      <c r="C22" s="56">
        <v>23</v>
      </c>
      <c r="D22" s="86"/>
      <c r="E22" s="145">
        <f>VLOOKUP(E$10&amp;"_Time_"&amp;$B22,OBSERVED_DATA!$A$2:$F$6151,4,FALSE)</f>
        <v>4.7980000000000002E-2</v>
      </c>
      <c r="F22" s="146">
        <f>VLOOKUP(F$10&amp;"_Time_"&amp;$B22,OBSERVED_DATA!$A$2:$F$6151,4,FALSE)</f>
        <v>6.8794421349067894E-2</v>
      </c>
      <c r="G22" s="146">
        <f>VLOOKUP(G$10&amp;"_Time_"&amp;$B22,OBSERVED_DATA!$A$2:$F$6151,4,FALSE)</f>
        <v>2.2159800249687799E-2</v>
      </c>
      <c r="H22" s="146">
        <f>VLOOKUP(H$10&amp;"_Time_"&amp;$B22,OBSERVED_DATA!$A$2:$F$6151,4,FALSE)</f>
        <v>6.42374E-2</v>
      </c>
      <c r="I22" s="146">
        <f>VLOOKUP(I$10&amp;"_Time_"&amp;$B22,OBSERVED_DATA!$A$2:$F$6151,4,FALSE)</f>
        <v>6.7035955950643406E-2</v>
      </c>
      <c r="J22" s="146">
        <f>VLOOKUP(J$10&amp;"_Time_"&amp;$B22,OBSERVED_DATA!$A$2:$F$6151,4,FALSE)</f>
        <v>2.2223154010650299E-2</v>
      </c>
      <c r="L22" s="88">
        <v>0</v>
      </c>
      <c r="M22" s="102"/>
      <c r="N22" s="102" t="s">
        <v>47</v>
      </c>
      <c r="O22" s="66" t="e">
        <f>HLOOKUP($L22,  $D$3:$J$4, 2, FALSE)</f>
        <v>#N/A</v>
      </c>
      <c r="P22" s="94"/>
      <c r="Q22" s="103"/>
      <c r="R22" s="101"/>
      <c r="S22" s="91"/>
      <c r="U22" s="10"/>
    </row>
    <row r="23" spans="2:21" x14ac:dyDescent="0.45">
      <c r="B23" s="56">
        <v>24</v>
      </c>
      <c r="C23" s="56">
        <v>25</v>
      </c>
      <c r="D23" s="86"/>
      <c r="E23" s="145">
        <f>VLOOKUP(E$10&amp;"_Time_"&amp;$B23,OBSERVED_DATA!$A$2:$F$6151,4,FALSE)</f>
        <v>4.4163599999999997E-2</v>
      </c>
      <c r="F23" s="146">
        <f>VLOOKUP(F$10&amp;"_Time_"&amp;$B23,OBSERVED_DATA!$A$2:$F$6151,4,FALSE)</f>
        <v>4.2577444012337401E-2</v>
      </c>
      <c r="G23" s="146">
        <f>VLOOKUP(G$10&amp;"_Time_"&amp;$B23,OBSERVED_DATA!$A$2:$F$6151,4,FALSE)</f>
        <v>1.31532013554485E-2</v>
      </c>
      <c r="H23" s="146">
        <f>VLOOKUP(H$10&amp;"_Time_"&amp;$B23,OBSERVED_DATA!$A$2:$F$6151,4,FALSE)</f>
        <v>6.1240799999999998E-2</v>
      </c>
      <c r="I23" s="146">
        <f>VLOOKUP(I$10&amp;"_Time_"&amp;$B23,OBSERVED_DATA!$A$2:$F$6151,4,FALSE)</f>
        <v>4.7664853389942897E-2</v>
      </c>
      <c r="J23" s="146">
        <f>VLOOKUP(J$10&amp;"_Time_"&amp;$B23,OBSERVED_DATA!$A$2:$F$6151,4,FALSE)</f>
        <v>1.52626944525975E-2</v>
      </c>
      <c r="P23" s="38"/>
      <c r="Q23" s="38"/>
      <c r="R23" s="38"/>
      <c r="U23" s="10"/>
    </row>
    <row r="24" spans="2:21" x14ac:dyDescent="0.45">
      <c r="B24" s="56">
        <v>26</v>
      </c>
      <c r="C24" s="56">
        <v>27</v>
      </c>
      <c r="D24" s="86"/>
      <c r="E24" s="145">
        <f>VLOOKUP(E$10&amp;"_Time_"&amp;$B24,OBSERVED_DATA!$A$2:$F$6151,4,FALSE)</f>
        <v>4.4124999999999998E-2</v>
      </c>
      <c r="F24" s="146">
        <f>VLOOKUP(F$10&amp;"_Time_"&amp;$B24,OBSERVED_DATA!$A$2:$F$6151,4,FALSE)</f>
        <v>3.7649188681775497E-2</v>
      </c>
      <c r="G24" s="146">
        <f>VLOOKUP(G$10&amp;"_Time_"&amp;$B24,OBSERVED_DATA!$A$2:$F$6151,4,FALSE)</f>
        <v>1.20385232744783E-2</v>
      </c>
      <c r="H24" s="146">
        <f>VLOOKUP(H$10&amp;"_Time_"&amp;$B24,OBSERVED_DATA!$A$2:$F$6151,4,FALSE)</f>
        <v>5.6747600000000002E-2</v>
      </c>
      <c r="I24" s="146">
        <f>VLOOKUP(I$10&amp;"_Time_"&amp;$B24,OBSERVED_DATA!$A$2:$F$6151,4,FALSE)</f>
        <v>3.7979302109592598E-2</v>
      </c>
      <c r="J24" s="146">
        <f>VLOOKUP(J$10&amp;"_Time_"&amp;$B24,OBSERVED_DATA!$A$2:$F$6151,4,FALSE)</f>
        <v>1.29145876137364E-2</v>
      </c>
      <c r="P24" s="38"/>
      <c r="Q24" s="38"/>
      <c r="R24" s="38"/>
      <c r="U24" s="10"/>
    </row>
    <row r="25" spans="2:21" x14ac:dyDescent="0.45">
      <c r="B25" s="56">
        <v>28</v>
      </c>
      <c r="C25" s="56">
        <v>29</v>
      </c>
      <c r="D25" s="86"/>
      <c r="E25" s="145">
        <f>VLOOKUP(E$10&amp;"_Time_"&amp;$B25,OBSERVED_DATA!$A$2:$F$6151,4,FALSE)</f>
        <v>4.08262E-2</v>
      </c>
      <c r="F25" s="146">
        <f>VLOOKUP(F$10&amp;"_Time_"&amp;$B25,OBSERVED_DATA!$A$2:$F$6151,4,FALSE)</f>
        <v>5.3774976532117401E-2</v>
      </c>
      <c r="G25" s="146">
        <f>VLOOKUP(G$10&amp;"_Time_"&amp;$B25,OBSERVED_DATA!$A$2:$F$6151,4,FALSE)</f>
        <v>4.8287854467629697E-2</v>
      </c>
      <c r="H25" s="146">
        <f>VLOOKUP(H$10&amp;"_Time_"&amp;$B25,OBSERVED_DATA!$A$2:$F$6151,4,FALSE)</f>
        <v>5.0393599999999997E-2</v>
      </c>
      <c r="I25" s="146">
        <f>VLOOKUP(I$10&amp;"_Time_"&amp;$B25,OBSERVED_DATA!$A$2:$F$6151,4,FALSE)</f>
        <v>4.7698023086108501E-2</v>
      </c>
      <c r="J25" s="146">
        <f>VLOOKUP(J$10&amp;"_Time_"&amp;$B25,OBSERVED_DATA!$A$2:$F$6151,4,FALSE)</f>
        <v>3.6814960795001801E-2</v>
      </c>
      <c r="N25" s="10"/>
      <c r="O25" s="10"/>
      <c r="P25" s="38"/>
      <c r="Q25" s="38"/>
      <c r="R25" s="38"/>
      <c r="S25" s="38"/>
      <c r="U25" s="10"/>
    </row>
    <row r="26" spans="2:21" x14ac:dyDescent="0.45">
      <c r="B26" s="56">
        <v>30</v>
      </c>
      <c r="C26" s="56">
        <v>31</v>
      </c>
      <c r="D26" s="86"/>
      <c r="E26" s="145">
        <f>VLOOKUP(E$10&amp;"_Time_"&amp;$B26,OBSERVED_DATA!$A$2:$F$6151,4,FALSE)</f>
        <v>3.6591899999999997E-2</v>
      </c>
      <c r="F26" s="146">
        <f>VLOOKUP(F$10&amp;"_Time_"&amp;$B26,OBSERVED_DATA!$A$2:$F$6151,4,FALSE)</f>
        <v>3.0809977202628399E-2</v>
      </c>
      <c r="G26" s="146">
        <f>VLOOKUP(G$10&amp;"_Time_"&amp;$B26,OBSERVED_DATA!$A$2:$F$6151,4,FALSE)</f>
        <v>1.08792580702693E-2</v>
      </c>
      <c r="H26" s="146">
        <f>VLOOKUP(H$10&amp;"_Time_"&amp;$B26,OBSERVED_DATA!$A$2:$F$6151,4,FALSE)</f>
        <v>4.3396799999999999E-2</v>
      </c>
      <c r="I26" s="146">
        <f>VLOOKUP(I$10&amp;"_Time_"&amp;$B26,OBSERVED_DATA!$A$2:$F$6151,4,FALSE)</f>
        <v>2.7199150855778099E-2</v>
      </c>
      <c r="J26" s="146">
        <f>VLOOKUP(J$10&amp;"_Time_"&amp;$B26,OBSERVED_DATA!$A$2:$F$6151,4,FALSE)</f>
        <v>8.4280263323408995E-3</v>
      </c>
      <c r="N26" s="10"/>
      <c r="O26" s="10"/>
      <c r="P26" s="38"/>
      <c r="Q26" s="38"/>
      <c r="R26" s="38"/>
      <c r="S26" s="38"/>
      <c r="U26" s="10"/>
    </row>
    <row r="27" spans="2:21" x14ac:dyDescent="0.45">
      <c r="B27" s="56">
        <v>32</v>
      </c>
      <c r="C27" s="56">
        <v>33</v>
      </c>
      <c r="D27" s="86"/>
      <c r="E27" s="145">
        <f>VLOOKUP(E$10&amp;"_Time_"&amp;$B27,OBSERVED_DATA!$A$2:$F$6151,4,FALSE)</f>
        <v>3.2336499999999997E-2</v>
      </c>
      <c r="F27" s="146">
        <f>VLOOKUP(F$10&amp;"_Time_"&amp;$B27,OBSERVED_DATA!$A$2:$F$6151,4,FALSE)</f>
        <v>2.8194984578248601E-2</v>
      </c>
      <c r="G27" s="146">
        <f>VLOOKUP(G$10&amp;"_Time_"&amp;$B27,OBSERVED_DATA!$A$2:$F$6151,4,FALSE)</f>
        <v>8.0256821829854993E-3</v>
      </c>
      <c r="H27" s="146">
        <f>VLOOKUP(H$10&amp;"_Time_"&amp;$B27,OBSERVED_DATA!$A$2:$F$6151,4,FALSE)</f>
        <v>3.5454300000000001E-2</v>
      </c>
      <c r="I27" s="146">
        <f>VLOOKUP(I$10&amp;"_Time_"&amp;$B27,OBSERVED_DATA!$A$2:$F$6151,4,FALSE)</f>
        <v>3.1975587103622097E-2</v>
      </c>
      <c r="J27" s="146">
        <f>VLOOKUP(J$10&amp;"_Time_"&amp;$B27,OBSERVED_DATA!$A$2:$F$6151,4,FALSE)</f>
        <v>8.4280263323408995E-3</v>
      </c>
      <c r="P27" s="38"/>
      <c r="Q27" s="38"/>
      <c r="R27" s="38"/>
      <c r="S27" s="38"/>
    </row>
    <row r="28" spans="2:21" x14ac:dyDescent="0.45">
      <c r="B28" s="56">
        <v>34</v>
      </c>
      <c r="C28" s="56">
        <v>35</v>
      </c>
      <c r="D28" s="86"/>
      <c r="E28" s="145">
        <f>VLOOKUP(E$10&amp;"_Time_"&amp;$B28,OBSERVED_DATA!$A$2:$F$6151,4,FALSE)</f>
        <v>2.67586E-2</v>
      </c>
      <c r="F28" s="146">
        <f>VLOOKUP(F$10&amp;"_Time_"&amp;$B28,OBSERVED_DATA!$A$2:$F$6151,4,FALSE)</f>
        <v>1.8707254928255299E-2</v>
      </c>
      <c r="G28" s="146">
        <f>VLOOKUP(G$10&amp;"_Time_"&amp;$B28,OBSERVED_DATA!$A$2:$F$6151,4,FALSE)</f>
        <v>1.6764758337792E-2</v>
      </c>
      <c r="H28" s="146">
        <f>VLOOKUP(H$10&amp;"_Time_"&amp;$B28,OBSERVED_DATA!$A$2:$F$6151,4,FALSE)</f>
        <v>2.9244800000000001E-2</v>
      </c>
      <c r="I28" s="146">
        <f>VLOOKUP(I$10&amp;"_Time_"&amp;$B28,OBSERVED_DATA!$A$2:$F$6151,4,FALSE)</f>
        <v>2.0134005572508901E-2</v>
      </c>
      <c r="J28" s="146">
        <f>VLOOKUP(J$10&amp;"_Time_"&amp;$B28,OBSERVED_DATA!$A$2:$F$6151,4,FALSE)</f>
        <v>1.88687156694201E-2</v>
      </c>
      <c r="P28" s="38"/>
      <c r="Q28" s="38"/>
      <c r="R28" s="38"/>
      <c r="S28" s="38"/>
    </row>
    <row r="29" spans="2:21" x14ac:dyDescent="0.45">
      <c r="B29" s="56">
        <v>36</v>
      </c>
      <c r="C29" s="56">
        <v>37</v>
      </c>
      <c r="D29" s="86"/>
      <c r="E29" s="145">
        <f>VLOOKUP(E$10&amp;"_Time_"&amp;$B29,OBSERVED_DATA!$A$2:$F$6151,4,FALSE)</f>
        <v>2.1662600000000001E-2</v>
      </c>
      <c r="F29" s="146">
        <f>VLOOKUP(F$10&amp;"_Time_"&amp;$B29,OBSERVED_DATA!$A$2:$F$6151,4,FALSE)</f>
        <v>2.1489875284967101E-2</v>
      </c>
      <c r="G29" s="146">
        <f>VLOOKUP(G$10&amp;"_Time_"&amp;$B29,OBSERVED_DATA!$A$2:$F$6151,4,FALSE)</f>
        <v>8.1594435527019005E-3</v>
      </c>
      <c r="H29" s="146">
        <f>VLOOKUP(H$10&amp;"_Time_"&amp;$B29,OBSERVED_DATA!$A$2:$F$6151,4,FALSE)</f>
        <v>2.3585499999999999E-2</v>
      </c>
      <c r="I29" s="146">
        <f>VLOOKUP(I$10&amp;"_Time_"&amp;$B29,OBSERVED_DATA!$A$2:$F$6151,4,FALSE)</f>
        <v>1.9172084383706999E-2</v>
      </c>
      <c r="J29" s="146">
        <f>VLOOKUP(J$10&amp;"_Time_"&amp;$B29,OBSERVED_DATA!$A$2:$F$6151,4,FALSE)</f>
        <v>6.1218499727451001E-3</v>
      </c>
      <c r="S29" s="38"/>
    </row>
    <row r="30" spans="2:21" x14ac:dyDescent="0.45">
      <c r="B30" s="56">
        <v>38</v>
      </c>
      <c r="C30" s="56">
        <v>39</v>
      </c>
      <c r="D30" s="86"/>
      <c r="E30" s="145">
        <f>VLOOKUP(E$10&amp;"_Time_"&amp;$B30,OBSERVED_DATA!$A$2:$F$6151,4,FALSE)</f>
        <v>1.8485700000000001E-2</v>
      </c>
      <c r="F30" s="146">
        <f>VLOOKUP(F$10&amp;"_Time_"&amp;$B30,OBSERVED_DATA!$A$2:$F$6151,4,FALSE)</f>
        <v>1.45836127128872E-2</v>
      </c>
      <c r="G30" s="146">
        <f>VLOOKUP(G$10&amp;"_Time_"&amp;$B30,OBSERVED_DATA!$A$2:$F$6151,4,FALSE)</f>
        <v>4.3695380774032002E-3</v>
      </c>
      <c r="H30" s="146">
        <f>VLOOKUP(H$10&amp;"_Time_"&amp;$B30,OBSERVED_DATA!$A$2:$F$6151,4,FALSE)</f>
        <v>1.8959199999999999E-2</v>
      </c>
      <c r="I30" s="146">
        <f>VLOOKUP(I$10&amp;"_Time_"&amp;$B30,OBSERVED_DATA!$A$2:$F$6151,4,FALSE)</f>
        <v>1.6916545044447302E-2</v>
      </c>
      <c r="J30" s="146">
        <f>VLOOKUP(J$10&amp;"_Time_"&amp;$B30,OBSERVED_DATA!$A$2:$F$6151,4,FALSE)</f>
        <v>4.7381441569877003E-3</v>
      </c>
      <c r="S30" s="38"/>
    </row>
    <row r="31" spans="2:21" x14ac:dyDescent="0.45">
      <c r="B31" s="56">
        <v>40</v>
      </c>
      <c r="C31" s="56">
        <v>41</v>
      </c>
      <c r="D31" s="86"/>
      <c r="E31" s="145">
        <f>VLOOKUP(E$10&amp;"_Time_"&amp;$B31,OBSERVED_DATA!$A$2:$F$6151,4,FALSE)</f>
        <v>1.6873200000000001E-2</v>
      </c>
      <c r="F31" s="146">
        <f>VLOOKUP(F$10&amp;"_Time_"&amp;$B31,OBSERVED_DATA!$A$2:$F$6151,4,FALSE)</f>
        <v>2.06517366233069E-2</v>
      </c>
      <c r="G31" s="146">
        <f>VLOOKUP(G$10&amp;"_Time_"&amp;$B31,OBSERVED_DATA!$A$2:$F$6151,4,FALSE)</f>
        <v>2.9427501337612998E-3</v>
      </c>
      <c r="H31" s="146">
        <f>VLOOKUP(H$10&amp;"_Time_"&amp;$B31,OBSERVED_DATA!$A$2:$F$6151,4,FALSE)</f>
        <v>1.43331E-2</v>
      </c>
      <c r="I31" s="146">
        <f>VLOOKUP(I$10&amp;"_Time_"&amp;$B31,OBSERVED_DATA!$A$2:$F$6151,4,FALSE)</f>
        <v>1.43624784396974E-2</v>
      </c>
      <c r="J31" s="146">
        <f>VLOOKUP(J$10&amp;"_Time_"&amp;$B31,OBSERVED_DATA!$A$2:$F$6151,4,FALSE)</f>
        <v>3.8576040924147002E-3</v>
      </c>
    </row>
    <row r="32" spans="2:21" x14ac:dyDescent="0.45">
      <c r="B32" s="56">
        <v>42</v>
      </c>
      <c r="C32" s="56">
        <v>43</v>
      </c>
      <c r="D32" s="86"/>
      <c r="E32" s="145">
        <f>VLOOKUP(E$10&amp;"_Time_"&amp;$B32,OBSERVED_DATA!$A$2:$F$6151,4,FALSE)</f>
        <v>1.5752800000000001E-2</v>
      </c>
      <c r="F32" s="146">
        <f>VLOOKUP(F$10&amp;"_Time_"&amp;$B32,OBSERVED_DATA!$A$2:$F$6151,4,FALSE)</f>
        <v>2.1188145366769402E-2</v>
      </c>
      <c r="G32" s="146">
        <f>VLOOKUP(G$10&amp;"_Time_"&amp;$B32,OBSERVED_DATA!$A$2:$F$6151,4,FALSE)</f>
        <v>1.2439807383627601E-2</v>
      </c>
      <c r="H32" s="146">
        <f>VLOOKUP(H$10&amp;"_Time_"&amp;$B32,OBSERVED_DATA!$A$2:$F$6151,4,FALSE)</f>
        <v>1.2878000000000001E-2</v>
      </c>
      <c r="I32" s="146">
        <f>VLOOKUP(I$10&amp;"_Time_"&amp;$B32,OBSERVED_DATA!$A$2:$F$6151,4,FALSE)</f>
        <v>2.39816903277165E-2</v>
      </c>
      <c r="J32" s="146">
        <f>VLOOKUP(J$10&amp;"_Time_"&amp;$B32,OBSERVED_DATA!$A$2:$F$6151,4,FALSE)</f>
        <v>9.2247054383831004E-3</v>
      </c>
    </row>
    <row r="33" spans="2:10" x14ac:dyDescent="0.45">
      <c r="B33" s="56">
        <v>44</v>
      </c>
      <c r="C33" s="56">
        <v>45</v>
      </c>
      <c r="D33" s="86"/>
      <c r="E33" s="145">
        <f>VLOOKUP(E$10&amp;"_Time_"&amp;$B33,OBSERVED_DATA!$A$2:$F$6151,4,FALSE)</f>
        <v>1.46327E-2</v>
      </c>
      <c r="F33" s="146">
        <f>VLOOKUP(F$10&amp;"_Time_"&amp;$B33,OBSERVED_DATA!$A$2:$F$6151,4,FALSE)</f>
        <v>1.4382459434088699E-2</v>
      </c>
      <c r="G33" s="146">
        <f>VLOOKUP(G$10&amp;"_Time_"&amp;$B33,OBSERVED_DATA!$A$2:$F$6151,4,FALSE)</f>
        <v>1.70768682004637E-2</v>
      </c>
      <c r="H33" s="146">
        <f>VLOOKUP(H$10&amp;"_Time_"&amp;$B33,OBSERVED_DATA!$A$2:$F$6151,4,FALSE)</f>
        <v>1.1422399999999999E-2</v>
      </c>
      <c r="I33" s="146">
        <f>VLOOKUP(I$10&amp;"_Time_"&amp;$B33,OBSERVED_DATA!$A$2:$F$6151,4,FALSE)</f>
        <v>1.25049754544248E-2</v>
      </c>
      <c r="J33" s="146">
        <f>VLOOKUP(J$10&amp;"_Time_"&amp;$B33,OBSERVED_DATA!$A$2:$F$6151,4,FALSE)</f>
        <v>1.3208100968594001E-2</v>
      </c>
    </row>
    <row r="34" spans="2:10" x14ac:dyDescent="0.45">
      <c r="B34" s="56">
        <v>46</v>
      </c>
      <c r="C34" s="56">
        <v>47</v>
      </c>
      <c r="D34" s="86"/>
      <c r="E34" s="145">
        <f>VLOOKUP(E$10&amp;"_Time_"&amp;$B34,OBSERVED_DATA!$A$2:$F$6151,4,FALSE)</f>
        <v>1.40047E-2</v>
      </c>
      <c r="F34" s="146">
        <f>VLOOKUP(F$10&amp;"_Time_"&amp;$B34,OBSERVED_DATA!$A$2:$F$6151,4,FALSE)</f>
        <v>7.2750435832104002E-3</v>
      </c>
      <c r="G34" s="146">
        <f>VLOOKUP(G$10&amp;"_Time_"&amp;$B34,OBSERVED_DATA!$A$2:$F$6151,4,FALSE)</f>
        <v>7.9810950597466995E-3</v>
      </c>
      <c r="H34" s="146">
        <f>VLOOKUP(H$10&amp;"_Time_"&amp;$B34,OBSERVED_DATA!$A$2:$F$6151,4,FALSE)</f>
        <v>9.9670999999999996E-3</v>
      </c>
      <c r="I34" s="146">
        <f>VLOOKUP(I$10&amp;"_Time_"&amp;$B34,OBSERVED_DATA!$A$2:$F$6151,4,FALSE)</f>
        <v>1.0979169430808001E-2</v>
      </c>
      <c r="J34" s="146">
        <f>VLOOKUP(J$10&amp;"_Time_"&amp;$B34,OBSERVED_DATA!$A$2:$F$6151,4,FALSE)</f>
        <v>4.2769088850684997E-3</v>
      </c>
    </row>
    <row r="35" spans="2:10" x14ac:dyDescent="0.45">
      <c r="B35" s="56">
        <v>48</v>
      </c>
      <c r="C35" s="56">
        <v>49</v>
      </c>
      <c r="D35" s="86"/>
      <c r="E35" s="145">
        <f>VLOOKUP(E$10&amp;"_Time_"&amp;$B35,OBSERVED_DATA!$A$2:$F$6151,4,FALSE)</f>
        <v>1.3628899999999999E-2</v>
      </c>
      <c r="F35" s="146">
        <f>VLOOKUP(F$10&amp;"_Time_"&amp;$B35,OBSERVED_DATA!$A$2:$F$6151,4,FALSE)</f>
        <v>8.1467077913369001E-3</v>
      </c>
      <c r="G35" s="146">
        <f>VLOOKUP(G$10&amp;"_Time_"&amp;$B35,OBSERVED_DATA!$A$2:$F$6151,4,FALSE)</f>
        <v>5.9300873907615001E-3</v>
      </c>
      <c r="H35" s="146">
        <f>VLOOKUP(H$10&amp;"_Time_"&amp;$B35,OBSERVED_DATA!$A$2:$F$6151,4,FALSE)</f>
        <v>8.5117000000000005E-3</v>
      </c>
      <c r="I35" s="146">
        <f>VLOOKUP(I$10&amp;"_Time_"&amp;$B35,OBSERVED_DATA!$A$2:$F$6151,4,FALSE)</f>
        <v>6.6339392331166E-3</v>
      </c>
      <c r="J35" s="146">
        <f>VLOOKUP(J$10&amp;"_Time_"&amp;$B35,OBSERVED_DATA!$A$2:$F$6151,4,FALSE)</f>
        <v>5.9960585349490003E-3</v>
      </c>
    </row>
    <row r="36" spans="2:10" x14ac:dyDescent="0.45">
      <c r="B36" s="56">
        <v>50</v>
      </c>
      <c r="C36" s="56">
        <v>51</v>
      </c>
      <c r="D36" s="86"/>
      <c r="E36" s="145">
        <f>VLOOKUP(E$10&amp;"_Time_"&amp;$B36,OBSERVED_DATA!$A$2:$F$6151,4,FALSE)</f>
        <v>1.32531E-2</v>
      </c>
      <c r="F36" s="146">
        <f>VLOOKUP(F$10&amp;"_Time_"&amp;$B36,OBSERVED_DATA!$A$2:$F$6151,4,FALSE)</f>
        <v>6.2692771892180997E-3</v>
      </c>
      <c r="G36" s="146">
        <f>VLOOKUP(G$10&amp;"_Time_"&amp;$B36,OBSERVED_DATA!$A$2:$F$6151,4,FALSE)</f>
        <v>4.8154093097912999E-3</v>
      </c>
      <c r="H36" s="146">
        <f>VLOOKUP(H$10&amp;"_Time_"&amp;$B36,OBSERVED_DATA!$A$2:$F$6151,4,FALSE)</f>
        <v>8.3379999999999999E-3</v>
      </c>
      <c r="I36" s="146">
        <f>VLOOKUP(I$10&amp;"_Time_"&amp;$B36,OBSERVED_DATA!$A$2:$F$6151,4,FALSE)</f>
        <v>7.9275573835743008E-3</v>
      </c>
      <c r="J36" s="146">
        <f>VLOOKUP(J$10&amp;"_Time_"&amp;$B36,OBSERVED_DATA!$A$2:$F$6151,4,FALSE)</f>
        <v>5.4090318252336999E-3</v>
      </c>
    </row>
    <row r="37" spans="2:10" x14ac:dyDescent="0.45">
      <c r="B37" s="56">
        <v>52</v>
      </c>
      <c r="C37" s="56">
        <v>53</v>
      </c>
      <c r="D37" s="86"/>
      <c r="E37" s="145">
        <f>VLOOKUP(E$10&amp;"_Time_"&amp;$B37,OBSERVED_DATA!$A$2:$F$6151,4,FALSE)</f>
        <v>1.2877400000000001E-2</v>
      </c>
      <c r="F37" s="146">
        <f>VLOOKUP(F$10&amp;"_Time_"&amp;$B37,OBSERVED_DATA!$A$2:$F$6151,4,FALSE)</f>
        <v>9.8229851146573004E-3</v>
      </c>
      <c r="G37" s="146">
        <f>VLOOKUP(G$10&amp;"_Time_"&amp;$B37,OBSERVED_DATA!$A$2:$F$6151,4,FALSE)</f>
        <v>4.4587123238807999E-3</v>
      </c>
      <c r="H37" s="146">
        <f>VLOOKUP(H$10&amp;"_Time_"&amp;$B37,OBSERVED_DATA!$A$2:$F$6151,4,FALSE)</f>
        <v>8.1642999999999993E-3</v>
      </c>
      <c r="I37" s="146">
        <f>VLOOKUP(I$10&amp;"_Time_"&amp;$B37,OBSERVED_DATA!$A$2:$F$6151,4,FALSE)</f>
        <v>6.9324664986067999E-3</v>
      </c>
      <c r="J37" s="146">
        <f>VLOOKUP(J$10&amp;"_Time_"&amp;$B37,OBSERVED_DATA!$A$2:$F$6151,4,FALSE)</f>
        <v>5.0316575118452998E-3</v>
      </c>
    </row>
    <row r="38" spans="2:10" x14ac:dyDescent="0.45">
      <c r="B38" s="56">
        <v>54</v>
      </c>
      <c r="C38" s="56">
        <v>55</v>
      </c>
      <c r="D38" s="86"/>
      <c r="E38" s="145">
        <f>VLOOKUP(E$10&amp;"_Time_"&amp;$B38,OBSERVED_DATA!$A$2:$F$6151,4,FALSE)</f>
        <v>1.2501699999999999E-2</v>
      </c>
      <c r="F38" s="146">
        <f>VLOOKUP(F$10&amp;"_Time_"&amp;$B38,OBSERVED_DATA!$A$2:$F$6151,4,FALSE)</f>
        <v>1.09963792409816E-2</v>
      </c>
      <c r="G38" s="146">
        <f>VLOOKUP(G$10&amp;"_Time_"&amp;$B38,OBSERVED_DATA!$A$2:$F$6151,4,FALSE)</f>
        <v>3.2994471196717999E-3</v>
      </c>
      <c r="H38" s="146">
        <f>VLOOKUP(H$10&amp;"_Time_"&amp;$B38,OBSERVED_DATA!$A$2:$F$6151,4,FALSE)</f>
        <v>7.9906000000000005E-3</v>
      </c>
      <c r="I38" s="146">
        <f>VLOOKUP(I$10&amp;"_Time_"&amp;$B38,OBSERVED_DATA!$A$2:$F$6151,4,FALSE)</f>
        <v>1.22396178851001E-2</v>
      </c>
      <c r="J38" s="146">
        <f>VLOOKUP(J$10&amp;"_Time_"&amp;$B38,OBSERVED_DATA!$A$2:$F$6151,4,FALSE)</f>
        <v>3.6479516960877998E-3</v>
      </c>
    </row>
    <row r="39" spans="2:10" x14ac:dyDescent="0.45">
      <c r="B39" s="56">
        <v>56</v>
      </c>
      <c r="C39" s="56">
        <v>57</v>
      </c>
      <c r="D39" s="86"/>
      <c r="E39" s="145">
        <f>VLOOKUP(E$10&amp;"_Time_"&amp;$B39,OBSERVED_DATA!$A$2:$F$6151,4,FALSE)</f>
        <v>1.2123699999999999E-2</v>
      </c>
      <c r="F39" s="146">
        <f>VLOOKUP(F$10&amp;"_Time_"&amp;$B39,OBSERVED_DATA!$A$2:$F$6151,4,FALSE)</f>
        <v>1.1834517902641801E-2</v>
      </c>
      <c r="G39" s="146">
        <f>VLOOKUP(G$10&amp;"_Time_"&amp;$B39,OBSERVED_DATA!$A$2:$F$6151,4,FALSE)</f>
        <v>1.5293383270911299E-2</v>
      </c>
      <c r="H39" s="146">
        <f>VLOOKUP(H$10&amp;"_Time_"&amp;$B39,OBSERVED_DATA!$A$2:$F$6151,4,FALSE)</f>
        <v>7.8169999999999993E-3</v>
      </c>
      <c r="I39" s="146">
        <f>VLOOKUP(I$10&amp;"_Time_"&amp;$B39,OBSERVED_DATA!$A$2:$F$6151,4,FALSE)</f>
        <v>1.03821148998275E-2</v>
      </c>
      <c r="J39" s="146">
        <f>VLOOKUP(J$10&amp;"_Time_"&amp;$B39,OBSERVED_DATA!$A$2:$F$6151,4,FALSE)</f>
        <v>1.3837058157574701E-2</v>
      </c>
    </row>
    <row r="40" spans="2:10" x14ac:dyDescent="0.45">
      <c r="B40" s="56">
        <v>58</v>
      </c>
      <c r="C40" s="56">
        <v>59</v>
      </c>
      <c r="D40" s="86"/>
      <c r="E40" s="145">
        <f>VLOOKUP(E$10&amp;"_Time_"&amp;$B40,OBSERVED_DATA!$A$2:$F$6151,4,FALSE)</f>
        <v>1.17456E-2</v>
      </c>
      <c r="F40" s="146">
        <f>VLOOKUP(F$10&amp;"_Time_"&amp;$B40,OBSERVED_DATA!$A$2:$F$6151,4,FALSE)</f>
        <v>1.2102722274373E-2</v>
      </c>
      <c r="G40" s="146">
        <f>VLOOKUP(G$10&amp;"_Time_"&amp;$B40,OBSERVED_DATA!$A$2:$F$6151,4,FALSE)</f>
        <v>2.4612092027822299E-2</v>
      </c>
      <c r="H40" s="146">
        <f>VLOOKUP(H$10&amp;"_Time_"&amp;$B40,OBSERVED_DATA!$A$2:$F$6151,4,FALSE)</f>
        <v>7.6432000000000002E-3</v>
      </c>
      <c r="I40" s="146">
        <f>VLOOKUP(I$10&amp;"_Time_"&amp;$B40,OBSERVED_DATA!$A$2:$F$6151,4,FALSE)</f>
        <v>1.26044845429215E-2</v>
      </c>
      <c r="J40" s="146">
        <f>VLOOKUP(J$10&amp;"_Time_"&amp;$B40,OBSERVED_DATA!$A$2:$F$6151,4,FALSE)</f>
        <v>1.9833116692523699E-2</v>
      </c>
    </row>
    <row r="41" spans="2:10" x14ac:dyDescent="0.45">
      <c r="B41" s="56">
        <v>60</v>
      </c>
      <c r="C41" s="56">
        <v>61</v>
      </c>
      <c r="D41" s="86"/>
      <c r="E41" s="145">
        <f>VLOOKUP(E$10&amp;"_Time_"&amp;$B41,OBSERVED_DATA!$A$2:$F$6151,4,FALSE)</f>
        <v>1.1367800000000001E-2</v>
      </c>
      <c r="F41" s="146">
        <f>VLOOKUP(F$10&amp;"_Time_"&amp;$B41,OBSERVED_DATA!$A$2:$F$6151,4,FALSE)</f>
        <v>1.6461043315005999E-2</v>
      </c>
      <c r="G41" s="146">
        <f>VLOOKUP(G$10&amp;"_Time_"&amp;$B41,OBSERVED_DATA!$A$2:$F$6151,4,FALSE)</f>
        <v>1.7433565186374098E-2</v>
      </c>
      <c r="H41" s="146">
        <f>VLOOKUP(H$10&amp;"_Time_"&amp;$B41,OBSERVED_DATA!$A$2:$F$6151,4,FALSE)</f>
        <v>7.4694999999999996E-3</v>
      </c>
      <c r="I41" s="146">
        <f>VLOOKUP(I$10&amp;"_Time_"&amp;$B41,OBSERVED_DATA!$A$2:$F$6151,4,FALSE)</f>
        <v>1.1178187607801499E-2</v>
      </c>
      <c r="J41" s="146">
        <f>VLOOKUP(J$10&amp;"_Time_"&amp;$B41,OBSERVED_DATA!$A$2:$F$6151,4,FALSE)</f>
        <v>1.3208100968594001E-2</v>
      </c>
    </row>
    <row r="42" spans="2:10" x14ac:dyDescent="0.45">
      <c r="B42" s="56">
        <v>62</v>
      </c>
      <c r="C42" s="56">
        <v>63</v>
      </c>
      <c r="D42" s="86"/>
      <c r="E42" s="145">
        <f>VLOOKUP(E$10&amp;"_Time_"&amp;$B42,OBSERVED_DATA!$A$2:$F$6151,4,FALSE)</f>
        <v>1.09897E-2</v>
      </c>
      <c r="F42" s="146">
        <f>VLOOKUP(F$10&amp;"_Time_"&amp;$B42,OBSERVED_DATA!$A$2:$F$6151,4,FALSE)</f>
        <v>1.50529703634169E-2</v>
      </c>
      <c r="G42" s="146">
        <f>VLOOKUP(G$10&amp;"_Time_"&amp;$B42,OBSERVED_DATA!$A$2:$F$6151,4,FALSE)</f>
        <v>1.19493490280007E-2</v>
      </c>
      <c r="H42" s="146">
        <f>VLOOKUP(H$10&amp;"_Time_"&amp;$B42,OBSERVED_DATA!$A$2:$F$6151,4,FALSE)</f>
        <v>7.2957999999999999E-3</v>
      </c>
      <c r="I42" s="146">
        <f>VLOOKUP(I$10&amp;"_Time_"&amp;$B42,OBSERVED_DATA!$A$2:$F$6151,4,FALSE)</f>
        <v>1.56560965901552E-2</v>
      </c>
      <c r="J42" s="146">
        <f>VLOOKUP(J$10&amp;"_Time_"&amp;$B42,OBSERVED_DATA!$A$2:$F$6151,4,FALSE)</f>
        <v>1.22856304247557E-2</v>
      </c>
    </row>
    <row r="43" spans="2:10" x14ac:dyDescent="0.45">
      <c r="B43" s="56">
        <v>64</v>
      </c>
      <c r="C43" s="56">
        <v>65</v>
      </c>
      <c r="D43" s="86"/>
      <c r="E43" s="145">
        <f>VLOOKUP(E$10&amp;"_Time_"&amp;$B43,OBSERVED_DATA!$A$2:$F$6151,4,FALSE)</f>
        <v>1.0611600000000001E-2</v>
      </c>
      <c r="F43" s="146">
        <f>VLOOKUP(F$10&amp;"_Time_"&amp;$B43,OBSERVED_DATA!$A$2:$F$6151,4,FALSE)</f>
        <v>2.0014751240445199E-2</v>
      </c>
      <c r="G43" s="146">
        <f>VLOOKUP(G$10&amp;"_Time_"&amp;$B43,OBSERVED_DATA!$A$2:$F$6151,4,FALSE)</f>
        <v>1.92616372391653E-2</v>
      </c>
      <c r="H43" s="146">
        <f>VLOOKUP(H$10&amp;"_Time_"&amp;$B43,OBSERVED_DATA!$A$2:$F$6151,4,FALSE)</f>
        <v>7.1222000000000004E-3</v>
      </c>
      <c r="I43" s="146">
        <f>VLOOKUP(I$10&amp;"_Time_"&amp;$B43,OBSERVED_DATA!$A$2:$F$6151,4,FALSE)</f>
        <v>1.56560965901552E-2</v>
      </c>
      <c r="J43" s="146">
        <f>VLOOKUP(J$10&amp;"_Time_"&amp;$B43,OBSERVED_DATA!$A$2:$F$6151,4,FALSE)</f>
        <v>1.8952576627950801E-2</v>
      </c>
    </row>
    <row r="44" spans="2:10" x14ac:dyDescent="0.45">
      <c r="B44" s="56">
        <v>66</v>
      </c>
      <c r="C44" s="56">
        <v>67</v>
      </c>
      <c r="D44" s="86"/>
      <c r="E44" s="145">
        <f>VLOOKUP(E$10&amp;"_Time_"&amp;$B44,OBSERVED_DATA!$A$2:$F$6151,4,FALSE)</f>
        <v>1.02335E-2</v>
      </c>
      <c r="F44" s="146">
        <f>VLOOKUP(F$10&amp;"_Time_"&amp;$B44,OBSERVED_DATA!$A$2:$F$6151,4,FALSE)</f>
        <v>1.04264449510527E-2</v>
      </c>
      <c r="G44" s="146">
        <f>VLOOKUP(G$10&amp;"_Time_"&amp;$B44,OBSERVED_DATA!$A$2:$F$6151,4,FALSE)</f>
        <v>1.2573568753344E-2</v>
      </c>
      <c r="H44" s="146">
        <f>VLOOKUP(H$10&amp;"_Time_"&amp;$B44,OBSERVED_DATA!$A$2:$F$6151,4,FALSE)</f>
        <v>6.9484000000000004E-3</v>
      </c>
      <c r="I44" s="146">
        <f>VLOOKUP(I$10&amp;"_Time_"&amp;$B44,OBSERVED_DATA!$A$2:$F$6151,4,FALSE)</f>
        <v>1.479368448985E-2</v>
      </c>
      <c r="J44" s="146">
        <f>VLOOKUP(J$10&amp;"_Time_"&amp;$B44,OBSERVED_DATA!$A$2:$F$6151,4,FALSE)</f>
        <v>1.3208100968594001E-2</v>
      </c>
    </row>
    <row r="45" spans="2:10" x14ac:dyDescent="0.45">
      <c r="B45" s="56">
        <v>68</v>
      </c>
      <c r="C45" s="56">
        <v>69</v>
      </c>
      <c r="D45" s="86"/>
      <c r="E45" s="145">
        <f>VLOOKUP(E$10&amp;"_Time_"&amp;$B45,OBSERVED_DATA!$A$2:$F$6151,4,FALSE)</f>
        <v>9.8557999999999996E-3</v>
      </c>
      <c r="F45" s="146">
        <f>VLOOKUP(F$10&amp;"_Time_"&amp;$B45,OBSERVED_DATA!$A$2:$F$6151,4,FALSE)</f>
        <v>2.10875687273702E-2</v>
      </c>
      <c r="G45" s="146">
        <f>VLOOKUP(G$10&amp;"_Time_"&amp;$B45,OBSERVED_DATA!$A$2:$F$6151,4,FALSE)</f>
        <v>2.04209024433743E-2</v>
      </c>
      <c r="H45" s="146">
        <f>VLOOKUP(H$10&amp;"_Time_"&amp;$B45,OBSERVED_DATA!$A$2:$F$6151,4,FALSE)</f>
        <v>6.7748000000000001E-3</v>
      </c>
      <c r="I45" s="146">
        <f>VLOOKUP(I$10&amp;"_Time_"&amp;$B45,OBSERVED_DATA!$A$2:$F$6151,4,FALSE)</f>
        <v>1.2106939100437799E-2</v>
      </c>
      <c r="J45" s="146">
        <f>VLOOKUP(J$10&amp;"_Time_"&amp;$B45,OBSERVED_DATA!$A$2:$F$6151,4,FALSE)</f>
        <v>1.98750471717891E-2</v>
      </c>
    </row>
    <row r="46" spans="2:10" x14ac:dyDescent="0.45">
      <c r="B46" s="56">
        <v>70</v>
      </c>
      <c r="C46" s="56">
        <v>71</v>
      </c>
      <c r="D46" s="86"/>
      <c r="E46" s="145">
        <f>VLOOKUP(E$10&amp;"_Time_"&amp;$B46,OBSERVED_DATA!$A$2:$F$6151,4,FALSE)</f>
        <v>9.5528000000000002E-3</v>
      </c>
      <c r="F46" s="146">
        <f>VLOOKUP(F$10&amp;"_Time_"&amp;$B46,OBSERVED_DATA!$A$2:$F$6151,4,FALSE)</f>
        <v>3.1983371328952598E-2</v>
      </c>
      <c r="G46" s="146">
        <f>VLOOKUP(G$10&amp;"_Time_"&amp;$B46,OBSERVED_DATA!$A$2:$F$6151,4,FALSE)</f>
        <v>2.5147137506688001E-2</v>
      </c>
      <c r="H46" s="146">
        <f>VLOOKUP(H$10&amp;"_Time_"&amp;$B46,OBSERVED_DATA!$A$2:$F$6151,4,FALSE)</f>
        <v>6.6011000000000004E-3</v>
      </c>
      <c r="I46" s="146">
        <f>VLOOKUP(I$10&amp;"_Time_"&amp;$B46,OBSERVED_DATA!$A$2:$F$6151,4,FALSE)</f>
        <v>2.4280217593206799E-2</v>
      </c>
      <c r="J46" s="146">
        <f>VLOOKUP(J$10&amp;"_Time_"&amp;$B46,OBSERVED_DATA!$A$2:$F$6151,4,FALSE)</f>
        <v>2.5367939955553601E-2</v>
      </c>
    </row>
    <row r="47" spans="2:10" x14ac:dyDescent="0.45">
      <c r="B47" s="56">
        <v>72</v>
      </c>
      <c r="C47" s="56">
        <v>73</v>
      </c>
      <c r="D47" s="86"/>
      <c r="E47" s="145">
        <f>VLOOKUP(E$10&amp;"_Time_"&amp;$B47,OBSERVED_DATA!$A$2:$F$6151,4,FALSE)</f>
        <v>9.2501000000000007E-3</v>
      </c>
      <c r="F47" s="146">
        <f>VLOOKUP(F$10&amp;"_Time_"&amp;$B47,OBSERVED_DATA!$A$2:$F$6151,4,FALSE)</f>
        <v>1.24379777390371E-2</v>
      </c>
      <c r="G47" s="146">
        <f>VLOOKUP(G$10&amp;"_Time_"&amp;$B47,OBSERVED_DATA!$A$2:$F$6151,4,FALSE)</f>
        <v>2.3363652577135699E-2</v>
      </c>
      <c r="H47" s="146">
        <f>VLOOKUP(H$10&amp;"_Time_"&amp;$B47,OBSERVED_DATA!$A$2:$F$6151,4,FALSE)</f>
        <v>6.4273000000000004E-3</v>
      </c>
      <c r="I47" s="146">
        <f>VLOOKUP(I$10&amp;"_Time_"&amp;$B47,OBSERVED_DATA!$A$2:$F$6151,4,FALSE)</f>
        <v>2.6801114501791099E-2</v>
      </c>
      <c r="J47" s="146">
        <f>VLOOKUP(J$10&amp;"_Time_"&amp;$B47,OBSERVED_DATA!$A$2:$F$6151,4,FALSE)</f>
        <v>2.30617635959579E-2</v>
      </c>
    </row>
    <row r="48" spans="2:10" x14ac:dyDescent="0.45">
      <c r="B48" s="56">
        <v>74</v>
      </c>
      <c r="C48" s="56">
        <v>75</v>
      </c>
      <c r="D48" s="86"/>
      <c r="E48" s="145">
        <f>VLOOKUP(E$10&amp;"_Time_"&amp;$B48,OBSERVED_DATA!$A$2:$F$6151,4,FALSE)</f>
        <v>8.9472000000000006E-3</v>
      </c>
      <c r="F48" s="146">
        <f>VLOOKUP(F$10&amp;"_Time_"&amp;$B48,OBSERVED_DATA!$A$2:$F$6151,4,FALSE)</f>
        <v>8.9177953600643005E-3</v>
      </c>
      <c r="G48" s="146">
        <f>VLOOKUP(G$10&amp;"_Time_"&amp;$B48,OBSERVED_DATA!$A$2:$F$6151,4,FALSE)</f>
        <v>2.5637595862314899E-2</v>
      </c>
      <c r="H48" s="146">
        <f>VLOOKUP(H$10&amp;"_Time_"&amp;$B48,OBSERVED_DATA!$A$2:$F$6151,4,FALSE)</f>
        <v>6.2537000000000001E-3</v>
      </c>
      <c r="I48" s="146">
        <f>VLOOKUP(I$10&amp;"_Time_"&amp;$B48,OBSERVED_DATA!$A$2:$F$6151,4,FALSE)</f>
        <v>1.15762239617885E-2</v>
      </c>
      <c r="J48" s="146">
        <f>VLOOKUP(J$10&amp;"_Time_"&amp;$B48,OBSERVED_DATA!$A$2:$F$6151,4,FALSE)</f>
        <v>2.5367939955553601E-2</v>
      </c>
    </row>
    <row r="49" spans="2:10" x14ac:dyDescent="0.45">
      <c r="B49" s="56">
        <v>76</v>
      </c>
      <c r="C49" s="56">
        <v>77</v>
      </c>
      <c r="D49" s="86"/>
      <c r="E49" s="145">
        <f>VLOOKUP(E$10&amp;"_Time_"&amp;$B49,OBSERVED_DATA!$A$2:$F$6151,4,FALSE)</f>
        <v>8.6444E-3</v>
      </c>
      <c r="F49" s="146">
        <f>VLOOKUP(F$10&amp;"_Time_"&amp;$B49,OBSERVED_DATA!$A$2:$F$6151,4,FALSE)</f>
        <v>4.6600509588305998E-3</v>
      </c>
      <c r="G49" s="146">
        <f>VLOOKUP(G$10&amp;"_Time_"&amp;$B49,OBSERVED_DATA!$A$2:$F$6151,4,FALSE)</f>
        <v>4.36507936507936E-2</v>
      </c>
      <c r="H49" s="146">
        <f>VLOOKUP(H$10&amp;"_Time_"&amp;$B49,OBSERVED_DATA!$A$2:$F$6151,4,FALSE)</f>
        <v>6.0799000000000001E-3</v>
      </c>
      <c r="I49" s="146">
        <f>VLOOKUP(I$10&amp;"_Time_"&amp;$B49,OBSERVED_DATA!$A$2:$F$6151,4,FALSE)</f>
        <v>7.6621998142497004E-3</v>
      </c>
      <c r="J49" s="146">
        <f>VLOOKUP(J$10&amp;"_Time_"&amp;$B49,OBSERVED_DATA!$A$2:$F$6151,4,FALSE)</f>
        <v>4.1008008721539597E-2</v>
      </c>
    </row>
    <row r="50" spans="2:10" x14ac:dyDescent="0.45">
      <c r="B50" s="56">
        <v>78</v>
      </c>
      <c r="C50" s="56">
        <v>79</v>
      </c>
      <c r="D50" s="86"/>
      <c r="E50" s="145">
        <f>VLOOKUP(E$10&amp;"_Time_"&amp;$B50,OBSERVED_DATA!$A$2:$F$6151,4,FALSE)</f>
        <v>8.3415999999999994E-3</v>
      </c>
      <c r="F50" s="146">
        <f>VLOOKUP(F$10&amp;"_Time_"&amp;$B50,OBSERVED_DATA!$A$2:$F$6151,4,FALSE)</f>
        <v>1.2404452192570701E-2</v>
      </c>
      <c r="G50" s="146">
        <f>VLOOKUP(G$10&amp;"_Time_"&amp;$B50,OBSERVED_DATA!$A$2:$F$6151,4,FALSE)</f>
        <v>3.3886213661494503E-2</v>
      </c>
      <c r="H50" s="146">
        <f>VLOOKUP(H$10&amp;"_Time_"&amp;$B50,OBSERVED_DATA!$A$2:$F$6151,4,FALSE)</f>
        <v>5.9102E-3</v>
      </c>
      <c r="I50" s="146">
        <f>VLOOKUP(I$10&amp;"_Time_"&amp;$B50,OBSERVED_DATA!$A$2:$F$6151,4,FALSE)</f>
        <v>1.3035690593074099E-2</v>
      </c>
      <c r="J50" s="146">
        <f>VLOOKUP(J$10&amp;"_Time_"&amp;$B50,OBSERVED_DATA!$A$2:$F$6151,4,FALSE)</f>
        <v>2.92674745272338E-2</v>
      </c>
    </row>
    <row r="51" spans="2:10" x14ac:dyDescent="0.45">
      <c r="B51" s="56">
        <v>80</v>
      </c>
      <c r="C51" s="56">
        <v>81</v>
      </c>
      <c r="D51" s="86"/>
      <c r="E51" s="145">
        <f>VLOOKUP(E$10&amp;"_Time_"&amp;$B51,OBSERVED_DATA!$A$2:$F$6151,4,FALSE)</f>
        <v>8.0388000000000005E-3</v>
      </c>
      <c r="F51" s="146">
        <f>VLOOKUP(F$10&amp;"_Time_"&amp;$B51,OBSERVED_DATA!$A$2:$F$6151,4,FALSE)</f>
        <v>3.7883867507040002E-3</v>
      </c>
      <c r="G51" s="146">
        <f>VLOOKUP(G$10&amp;"_Time_"&amp;$B51,OBSERVED_DATA!$A$2:$F$6151,4,FALSE)</f>
        <v>9.4078830033886007E-3</v>
      </c>
      <c r="H51" s="146">
        <f>VLOOKUP(H$10&amp;"_Time_"&amp;$B51,OBSERVED_DATA!$A$2:$F$6151,4,FALSE)</f>
        <v>5.7403000000000003E-3</v>
      </c>
      <c r="I51" s="146">
        <f>VLOOKUP(I$10&amp;"_Time_"&amp;$B51,OBSERVED_DATA!$A$2:$F$6151,4,FALSE)</f>
        <v>4.5110786785192997E-3</v>
      </c>
      <c r="J51" s="146">
        <f>VLOOKUP(J$10&amp;"_Time_"&amp;$B51,OBSERVED_DATA!$A$2:$F$6151,4,FALSE)</f>
        <v>7.0862509958487998E-3</v>
      </c>
    </row>
    <row r="52" spans="2:10" x14ac:dyDescent="0.45">
      <c r="B52" s="56">
        <v>82</v>
      </c>
      <c r="C52" s="56">
        <v>83</v>
      </c>
      <c r="D52" s="86"/>
      <c r="E52" s="145">
        <f>VLOOKUP(E$10&amp;"_Time_"&amp;$B52,OBSERVED_DATA!$A$2:$F$6151,4,FALSE)</f>
        <v>7.7359000000000004E-3</v>
      </c>
      <c r="F52" s="146">
        <f>VLOOKUP(F$10&amp;"_Time_"&amp;$B52,OBSERVED_DATA!$A$2:$F$6151,4,FALSE)</f>
        <v>4.8612042376289999E-3</v>
      </c>
      <c r="G52" s="146">
        <f>VLOOKUP(G$10&amp;"_Time_"&amp;$B52,OBSERVED_DATA!$A$2:$F$6151,4,FALSE)</f>
        <v>1.06563224540752E-2</v>
      </c>
      <c r="H52" s="146">
        <f>VLOOKUP(H$10&amp;"_Time_"&amp;$B52,OBSERVED_DATA!$A$2:$F$6151,4,FALSE)</f>
        <v>5.5706000000000002E-3</v>
      </c>
      <c r="I52" s="146">
        <f>VLOOKUP(I$10&amp;"_Time_"&amp;$B52,OBSERVED_DATA!$A$2:$F$6151,4,FALSE)</f>
        <v>4.8427756401751001E-3</v>
      </c>
      <c r="J52" s="146">
        <f>VLOOKUP(J$10&amp;"_Time_"&amp;$B52,OBSERVED_DATA!$A$2:$F$6151,4,FALSE)</f>
        <v>1.1237368443121299E-2</v>
      </c>
    </row>
    <row r="53" spans="2:10" x14ac:dyDescent="0.45">
      <c r="B53" s="56">
        <v>84</v>
      </c>
      <c r="C53" s="56">
        <v>85</v>
      </c>
      <c r="D53" s="86"/>
      <c r="E53" s="145">
        <f>VLOOKUP(E$10&amp;"_Time_"&amp;$B53,OBSERVED_DATA!$A$2:$F$6151,4,FALSE)</f>
        <v>7.4332000000000001E-3</v>
      </c>
      <c r="F53" s="146">
        <f>VLOOKUP(F$10&amp;"_Time_"&amp;$B53,OBSERVED_DATA!$A$2:$F$6151,4,FALSE)</f>
        <v>3.3860801931070998E-3</v>
      </c>
      <c r="G53" s="146">
        <f>VLOOKUP(G$10&amp;"_Time_"&amp;$B53,OBSERVED_DATA!$A$2:$F$6151,4,FALSE)</f>
        <v>1.9618334225075E-3</v>
      </c>
      <c r="H53" s="146">
        <f>VLOOKUP(H$10&amp;"_Time_"&amp;$B53,OBSERVED_DATA!$A$2:$F$6151,4,FALSE)</f>
        <v>5.4007999999999999E-3</v>
      </c>
      <c r="I53" s="146">
        <f>VLOOKUP(I$10&amp;"_Time_"&amp;$B53,OBSERVED_DATA!$A$2:$F$6151,4,FALSE)</f>
        <v>2.3882181239219002E-3</v>
      </c>
      <c r="J53" s="146">
        <f>VLOOKUP(J$10&amp;"_Time_"&amp;$B53,OBSERVED_DATA!$A$2:$F$6151,4,FALSE)</f>
        <v>2.6835506729841001E-3</v>
      </c>
    </row>
    <row r="54" spans="2:10" x14ac:dyDescent="0.45">
      <c r="B54" s="56">
        <v>86</v>
      </c>
      <c r="C54" s="56">
        <v>87</v>
      </c>
      <c r="D54" s="86"/>
      <c r="E54" s="145">
        <f>VLOOKUP(E$10&amp;"_Time_"&amp;$B54,OBSERVED_DATA!$A$2:$F$6151,4,FALSE)</f>
        <v>7.1303E-3</v>
      </c>
      <c r="F54" s="146">
        <f>VLOOKUP(F$10&amp;"_Time_"&amp;$B54,OBSERVED_DATA!$A$2:$F$6151,4,FALSE)</f>
        <v>2.8161459031782001E-3</v>
      </c>
      <c r="G54" s="146">
        <f>VLOOKUP(G$10&amp;"_Time_"&amp;$B54,OBSERVED_DATA!$A$2:$F$6151,4,FALSE)</f>
        <v>1.0700909577313999E-3</v>
      </c>
      <c r="H54" s="146">
        <f>VLOOKUP(H$10&amp;"_Time_"&amp;$B54,OBSERVED_DATA!$A$2:$F$6151,4,FALSE)</f>
        <v>5.2310000000000004E-3</v>
      </c>
      <c r="I54" s="146">
        <f>VLOOKUP(I$10&amp;"_Time_"&amp;$B54,OBSERVED_DATA!$A$2:$F$6151,4,FALSE)</f>
        <v>3.0847817433991998E-3</v>
      </c>
      <c r="J54" s="146">
        <f>VLOOKUP(J$10&amp;"_Time_"&amp;$B54,OBSERVED_DATA!$A$2:$F$6151,4,FALSE)</f>
        <v>1.6772191706150999E-3</v>
      </c>
    </row>
    <row r="55" spans="2:10" x14ac:dyDescent="0.45">
      <c r="B55" s="56">
        <v>88</v>
      </c>
      <c r="C55" s="56">
        <v>89</v>
      </c>
      <c r="D55" s="86"/>
      <c r="E55" s="145">
        <f>VLOOKUP(E$10&amp;"_Time_"&amp;$B55,OBSERVED_DATA!$A$2:$F$6151,4,FALSE)</f>
        <v>6.8275000000000002E-3</v>
      </c>
      <c r="F55" s="146">
        <f>VLOOKUP(F$10&amp;"_Time_"&amp;$B55,OBSERVED_DATA!$A$2:$F$6151,4,FALSE)</f>
        <v>5.6322918063564003E-3</v>
      </c>
      <c r="G55" s="146">
        <f>VLOOKUP(G$10&amp;"_Time_"&amp;$B55,OBSERVED_DATA!$A$2:$F$6151,4,FALSE)</f>
        <v>2.4522917781343999E-3</v>
      </c>
      <c r="H55" s="146">
        <f>VLOOKUP(H$10&amp;"_Time_"&amp;$B55,OBSERVED_DATA!$A$2:$F$6151,4,FALSE)</f>
        <v>5.0612000000000001E-3</v>
      </c>
      <c r="I55" s="146">
        <f>VLOOKUP(I$10&amp;"_Time_"&amp;$B55,OBSERVED_DATA!$A$2:$F$6151,4,FALSE)</f>
        <v>3.8145150590420001E-3</v>
      </c>
      <c r="J55" s="146">
        <f>VLOOKUP(J$10&amp;"_Time_"&amp;$B55,OBSERVED_DATA!$A$2:$F$6151,4,FALSE)</f>
        <v>2.7254811522495E-3</v>
      </c>
    </row>
    <row r="56" spans="2:10" x14ac:dyDescent="0.45">
      <c r="B56" s="56">
        <v>90</v>
      </c>
      <c r="C56" s="56">
        <v>91</v>
      </c>
      <c r="D56" s="86"/>
      <c r="E56" s="145">
        <f>VLOOKUP(E$10&amp;"_Time_"&amp;$B56,OBSERVED_DATA!$A$2:$F$6151,4,FALSE)</f>
        <v>6.5246000000000002E-3</v>
      </c>
      <c r="F56" s="146">
        <f>VLOOKUP(F$10&amp;"_Time_"&amp;$B56,OBSERVED_DATA!$A$2:$F$6151,4,FALSE)</f>
        <v>3.3190291001743001E-3</v>
      </c>
      <c r="G56" s="146">
        <f>VLOOKUP(G$10&amp;"_Time_"&amp;$B56,OBSERVED_DATA!$A$2:$F$6151,4,FALSE)</f>
        <v>1.2038523274478E-3</v>
      </c>
      <c r="H56" s="146">
        <f>VLOOKUP(H$10&amp;"_Time_"&amp;$B56,OBSERVED_DATA!$A$2:$F$6151,4,FALSE)</f>
        <v>4.8913999999999997E-3</v>
      </c>
      <c r="I56" s="146">
        <f>VLOOKUP(I$10&amp;"_Time_"&amp;$B56,OBSERVED_DATA!$A$2:$F$6151,4,FALSE)</f>
        <v>5.8378665251426001E-3</v>
      </c>
      <c r="J56" s="146">
        <f>VLOOKUP(J$10&amp;"_Time_"&amp;$B56,OBSERVED_DATA!$A$2:$F$6151,4,FALSE)</f>
        <v>2.4738982766572999E-3</v>
      </c>
    </row>
    <row r="57" spans="2:10" x14ac:dyDescent="0.45">
      <c r="B57" s="56">
        <v>92</v>
      </c>
      <c r="C57" s="56">
        <v>93</v>
      </c>
      <c r="D57" s="86"/>
      <c r="E57" s="145">
        <f>VLOOKUP(E$10&amp;"_Time_"&amp;$B57,OBSERVED_DATA!$A$2:$F$6151,4,FALSE)</f>
        <v>6.2218999999999998E-3</v>
      </c>
      <c r="F57" s="146">
        <f>VLOOKUP(F$10&amp;"_Time_"&amp;$B57,OBSERVED_DATA!$A$2:$F$6151,4,FALSE)</f>
        <v>2.9837736355101999E-3</v>
      </c>
      <c r="G57" s="146">
        <f>VLOOKUP(G$10&amp;"_Time_"&amp;$B57,OBSERVED_DATA!$A$2:$F$6151,4,FALSE)</f>
        <v>9.809167112536999E-4</v>
      </c>
      <c r="H57" s="146">
        <f>VLOOKUP(H$10&amp;"_Time_"&amp;$B57,OBSERVED_DATA!$A$2:$F$6151,4,FALSE)</f>
        <v>4.7216000000000003E-3</v>
      </c>
      <c r="I57" s="146">
        <f>VLOOKUP(I$10&amp;"_Time_"&amp;$B57,OBSERVED_DATA!$A$2:$F$6151,4,FALSE)</f>
        <v>1.5921454159478999E-3</v>
      </c>
      <c r="J57" s="146">
        <f>VLOOKUP(J$10&amp;"_Time_"&amp;$B57,OBSERVED_DATA!$A$2:$F$6151,4,FALSE)</f>
        <v>1.0901924608997999E-3</v>
      </c>
    </row>
    <row r="58" spans="2:10" x14ac:dyDescent="0.45">
      <c r="B58" s="56">
        <v>94</v>
      </c>
      <c r="C58" s="56">
        <v>95</v>
      </c>
      <c r="D58" s="86"/>
      <c r="E58" s="145">
        <f>VLOOKUP(E$10&amp;"_Time_"&amp;$B58,OBSERVED_DATA!$A$2:$F$6151,4,FALSE)</f>
        <v>5.9191000000000001E-3</v>
      </c>
      <c r="F58" s="146">
        <f>VLOOKUP(F$10&amp;"_Time_"&amp;$B58,OBSERVED_DATA!$A$2:$F$6151,4,FALSE)</f>
        <v>1.3410218586561999E-3</v>
      </c>
      <c r="G58" s="146">
        <f>VLOOKUP(G$10&amp;"_Time_"&amp;$B58,OBSERVED_DATA!$A$2:$F$6151,4,FALSE)</f>
        <v>5.0383449259852999E-3</v>
      </c>
      <c r="H58" s="146">
        <f>VLOOKUP(H$10&amp;"_Time_"&amp;$B58,OBSERVED_DATA!$A$2:$F$6151,4,FALSE)</f>
        <v>4.5519000000000002E-3</v>
      </c>
      <c r="I58" s="146">
        <f>VLOOKUP(I$10&amp;"_Time_"&amp;$B58,OBSERVED_DATA!$A$2:$F$6151,4,FALSE)</f>
        <v>4.1793817168633996E-3</v>
      </c>
      <c r="J58" s="146">
        <f>VLOOKUP(J$10&amp;"_Time_"&amp;$B58,OBSERVED_DATA!$A$2:$F$6151,4,FALSE)</f>
        <v>5.7025451800914E-3</v>
      </c>
    </row>
    <row r="59" spans="2:10" x14ac:dyDescent="0.45">
      <c r="B59" s="56">
        <v>96</v>
      </c>
      <c r="C59" s="56">
        <v>97</v>
      </c>
      <c r="D59" s="86"/>
      <c r="E59" s="145">
        <f>VLOOKUP(E$10&amp;"_Time_"&amp;$B59,OBSERVED_DATA!$A$2:$F$6151,4,FALSE)</f>
        <v>5.6163000000000003E-3</v>
      </c>
      <c r="F59" s="146">
        <f>VLOOKUP(F$10&amp;"_Time_"&amp;$B59,OBSERVED_DATA!$A$2:$F$6151,4,FALSE)</f>
        <v>3.0843502749094E-3</v>
      </c>
      <c r="G59" s="146">
        <f>VLOOKUP(G$10&amp;"_Time_"&amp;$B59,OBSERVED_DATA!$A$2:$F$6151,4,FALSE)</f>
        <v>2.8535758872837002E-3</v>
      </c>
      <c r="H59" s="146">
        <f>VLOOKUP(H$10&amp;"_Time_"&amp;$B59,OBSERVED_DATA!$A$2:$F$6151,4,FALSE)</f>
        <v>4.3819999999999996E-3</v>
      </c>
      <c r="I59" s="146">
        <f>VLOOKUP(I$10&amp;"_Time_"&amp;$B59,OBSERVED_DATA!$A$2:$F$6151,4,FALSE)</f>
        <v>1.1941090619609E-3</v>
      </c>
      <c r="J59" s="146">
        <f>VLOOKUP(J$10&amp;"_Time_"&amp;$B59,OBSERVED_DATA!$A$2:$F$6151,4,FALSE)</f>
        <v>4.1511174472723998E-3</v>
      </c>
    </row>
    <row r="60" spans="2:10" x14ac:dyDescent="0.45">
      <c r="B60" s="56">
        <v>98</v>
      </c>
      <c r="C60" s="56">
        <v>99</v>
      </c>
      <c r="D60" s="86"/>
      <c r="E60" s="145">
        <f>VLOOKUP(E$10&amp;"_Time_"&amp;$B60,OBSERVED_DATA!$A$2:$F$6151,4,FALSE)</f>
        <v>5.3134000000000002E-3</v>
      </c>
      <c r="F60" s="146">
        <f>VLOOKUP(F$10&amp;"_Time_"&amp;$B60,OBSERVED_DATA!$A$2:$F$6151,4,FALSE)</f>
        <v>2.7155692637788999E-3</v>
      </c>
      <c r="G60" s="146">
        <f>VLOOKUP(G$10&amp;"_Time_"&amp;$B60,OBSERVED_DATA!$A$2:$F$6151,4,FALSE)</f>
        <v>4.012841091492E-4</v>
      </c>
      <c r="H60" s="146">
        <f>VLOOKUP(H$10&amp;"_Time_"&amp;$B60,OBSERVED_DATA!$A$2:$F$6151,4,FALSE)</f>
        <v>4.2123000000000004E-3</v>
      </c>
      <c r="I60" s="146">
        <f>VLOOKUP(I$10&amp;"_Time_"&amp;$B60,OBSERVED_DATA!$A$2:$F$6151,4,FALSE)</f>
        <v>2.6204059970809999E-3</v>
      </c>
      <c r="J60" s="146">
        <f>VLOOKUP(J$10&amp;"_Time_"&amp;$B60,OBSERVED_DATA!$A$2:$F$6151,4,FALSE)</f>
        <v>1.2159838986958999E-3</v>
      </c>
    </row>
    <row r="61" spans="2:10" x14ac:dyDescent="0.45">
      <c r="B61" s="56">
        <v>100</v>
      </c>
      <c r="C61" s="56">
        <v>101</v>
      </c>
      <c r="D61" s="86"/>
      <c r="E61" s="145">
        <f>VLOOKUP(E$10&amp;"_Time_"&amp;$B61,OBSERVED_DATA!$A$2:$F$6151,4,FALSE)</f>
        <v>5.0105999999999996E-3</v>
      </c>
      <c r="F61" s="146">
        <f>VLOOKUP(F$10&amp;"_Time_"&amp;$B61,OBSERVED_DATA!$A$2:$F$6151,4,FALSE)</f>
        <v>1.6427517768539E-3</v>
      </c>
      <c r="G61" s="146">
        <f>VLOOKUP(G$10&amp;"_Time_"&amp;$B61,OBSERVED_DATA!$A$2:$F$6151,4,FALSE)</f>
        <v>6.6880684858209997E-4</v>
      </c>
      <c r="H61" s="146">
        <f>VLOOKUP(H$10&amp;"_Time_"&amp;$B61,OBSERVED_DATA!$A$2:$F$6151,4,FALSE)</f>
        <v>4.0423999999999998E-3</v>
      </c>
      <c r="I61" s="146">
        <f>VLOOKUP(I$10&amp;"_Time_"&amp;$B61,OBSERVED_DATA!$A$2:$F$6151,4,FALSE)</f>
        <v>2.3882181239219002E-3</v>
      </c>
      <c r="J61" s="146">
        <f>VLOOKUP(J$10&amp;"_Time_"&amp;$B61,OBSERVED_DATA!$A$2:$F$6151,4,FALSE)</f>
        <v>2.3061763595957001E-3</v>
      </c>
    </row>
    <row r="62" spans="2:10" x14ac:dyDescent="0.45">
      <c r="B62" s="56">
        <v>102</v>
      </c>
      <c r="C62" s="56">
        <v>103</v>
      </c>
      <c r="D62" s="86"/>
      <c r="E62" s="145">
        <f>VLOOKUP(E$10&amp;"_Time_"&amp;$B62,OBSERVED_DATA!$A$2:$F$6151,4,FALSE)</f>
        <v>4.7077999999999998E-3</v>
      </c>
      <c r="F62" s="146">
        <f>VLOOKUP(F$10&amp;"_Time_"&amp;$B62,OBSERVED_DATA!$A$2:$F$6151,4,FALSE)</f>
        <v>4.9617808770281999E-3</v>
      </c>
      <c r="G62" s="146">
        <f>VLOOKUP(G$10&amp;"_Time_"&amp;$B62,OBSERVED_DATA!$A$2:$F$6151,4,FALSE)</f>
        <v>3.0765115034777002E-3</v>
      </c>
      <c r="H62" s="146">
        <f>VLOOKUP(H$10&amp;"_Time_"&amp;$B62,OBSERVED_DATA!$A$2:$F$6151,4,FALSE)</f>
        <v>3.8728E-3</v>
      </c>
      <c r="I62" s="146">
        <f>VLOOKUP(I$10&amp;"_Time_"&amp;$B62,OBSERVED_DATA!$A$2:$F$6151,4,FALSE)</f>
        <v>5.5061695634867E-3</v>
      </c>
      <c r="J62" s="146">
        <f>VLOOKUP(J$10&amp;"_Time_"&amp;$B62,OBSERVED_DATA!$A$2:$F$6151,4,FALSE)</f>
        <v>4.7800746362530004E-3</v>
      </c>
    </row>
    <row r="63" spans="2:10" x14ac:dyDescent="0.45">
      <c r="B63" s="56">
        <v>104</v>
      </c>
      <c r="C63" s="56">
        <v>105</v>
      </c>
      <c r="D63" s="86"/>
      <c r="E63" s="145">
        <f>VLOOKUP(E$10&amp;"_Time_"&amp;$B63,OBSERVED_DATA!$A$2:$F$6151,4,FALSE)</f>
        <v>4.4048999999999998E-3</v>
      </c>
      <c r="F63" s="146">
        <f>VLOOKUP(F$10&amp;"_Time_"&amp;$B63,OBSERVED_DATA!$A$2:$F$6151,4,FALSE)</f>
        <v>5.9004961780876998E-3</v>
      </c>
      <c r="G63" s="146">
        <f>VLOOKUP(G$10&amp;"_Time_"&amp;$B63,OBSERVED_DATA!$A$2:$F$6151,4,FALSE)</f>
        <v>1.8726591760298999E-3</v>
      </c>
      <c r="H63" s="146">
        <f>VLOOKUP(H$10&amp;"_Time_"&amp;$B63,OBSERVED_DATA!$A$2:$F$6151,4,FALSE)</f>
        <v>3.7028999999999999E-3</v>
      </c>
      <c r="I63" s="146">
        <f>VLOOKUP(I$10&amp;"_Time_"&amp;$B63,OBSERVED_DATA!$A$2:$F$6151,4,FALSE)</f>
        <v>4.1793817168633996E-3</v>
      </c>
      <c r="J63" s="146">
        <f>VLOOKUP(J$10&amp;"_Time_"&amp;$B63,OBSERVED_DATA!$A$2:$F$6151,4,FALSE)</f>
        <v>3.4382992997608998E-3</v>
      </c>
    </row>
    <row r="64" spans="2:10" x14ac:dyDescent="0.45">
      <c r="B64" s="56">
        <v>106</v>
      </c>
      <c r="C64" s="56">
        <v>107</v>
      </c>
      <c r="D64" s="86"/>
      <c r="E64" s="145">
        <f>VLOOKUP(E$10&amp;"_Time_"&amp;$B64,OBSERVED_DATA!$A$2:$F$6151,4,FALSE)</f>
        <v>4.1021E-3</v>
      </c>
      <c r="F64" s="146">
        <f>VLOOKUP(F$10&amp;"_Time_"&amp;$B64,OBSERVED_DATA!$A$2:$F$6151,4,FALSE)</f>
        <v>7.0403647579455001E-3</v>
      </c>
      <c r="G64" s="146">
        <f>VLOOKUP(G$10&amp;"_Time_"&amp;$B64,OBSERVED_DATA!$A$2:$F$6151,4,FALSE)</f>
        <v>2.3631175316567998E-3</v>
      </c>
      <c r="H64" s="146">
        <f>VLOOKUP(H$10&amp;"_Time_"&amp;$B64,OBSERVED_DATA!$A$2:$F$6151,4,FALSE)</f>
        <v>3.5331E-3</v>
      </c>
      <c r="I64" s="146">
        <f>VLOOKUP(I$10&amp;"_Time_"&amp;$B64,OBSERVED_DATA!$A$2:$F$6151,4,FALSE)</f>
        <v>6.2359028791295996E-3</v>
      </c>
      <c r="J64" s="146">
        <f>VLOOKUP(J$10&amp;"_Time_"&amp;$B64,OBSERVED_DATA!$A$2:$F$6151,4,FALSE)</f>
        <v>2.4738982766572999E-3</v>
      </c>
    </row>
    <row r="65" spans="2:10" x14ac:dyDescent="0.45">
      <c r="B65" s="56">
        <v>108</v>
      </c>
      <c r="C65" s="56">
        <v>109</v>
      </c>
      <c r="D65" s="86"/>
      <c r="E65" s="145">
        <f>VLOOKUP(E$10&amp;"_Time_"&amp;$B65,OBSERVED_DATA!$A$2:$F$6151,4,FALSE)</f>
        <v>3.7992999999999998E-3</v>
      </c>
      <c r="F65" s="146">
        <f>VLOOKUP(F$10&amp;"_Time_"&amp;$B65,OBSERVED_DATA!$A$2:$F$6151,4,FALSE)</f>
        <v>1.07281748692503E-2</v>
      </c>
      <c r="G65" s="146">
        <f>VLOOKUP(G$10&amp;"_Time_"&amp;$B65,OBSERVED_DATA!$A$2:$F$6151,4,FALSE)</f>
        <v>6.0192616372390997E-3</v>
      </c>
      <c r="H65" s="146">
        <f>VLOOKUP(H$10&amp;"_Time_"&amp;$B65,OBSERVED_DATA!$A$2:$F$6151,4,FALSE)</f>
        <v>3.3633999999999999E-3</v>
      </c>
      <c r="I65" s="146">
        <f>VLOOKUP(I$10&amp;"_Time_"&amp;$B65,OBSERVED_DATA!$A$2:$F$6151,4,FALSE)</f>
        <v>8.6241210030516009E-3</v>
      </c>
      <c r="J65" s="146">
        <f>VLOOKUP(J$10&amp;"_Time_"&amp;$B65,OBSERVED_DATA!$A$2:$F$6151,4,FALSE)</f>
        <v>5.8702670971528996E-3</v>
      </c>
    </row>
    <row r="66" spans="2:10" x14ac:dyDescent="0.45">
      <c r="B66" s="56">
        <v>110</v>
      </c>
      <c r="C66" s="56">
        <v>111</v>
      </c>
      <c r="D66" s="86"/>
      <c r="E66" s="145">
        <f>VLOOKUP(E$10&amp;"_Time_"&amp;$B66,OBSERVED_DATA!$A$2:$F$6151,4,FALSE)</f>
        <v>3.6754000000000001E-3</v>
      </c>
      <c r="F66" s="146">
        <f>VLOOKUP(F$10&amp;"_Time_"&amp;$B66,OBSERVED_DATA!$A$2:$F$6151,4,FALSE)</f>
        <v>1.9645970229314701E-2</v>
      </c>
      <c r="G66" s="146">
        <f>VLOOKUP(G$10&amp;"_Time_"&amp;$B66,OBSERVED_DATA!$A$2:$F$6151,4,FALSE)</f>
        <v>2.9873372570001001E-3</v>
      </c>
      <c r="H66" s="146">
        <f>VLOOKUP(H$10&amp;"_Time_"&amp;$B66,OBSERVED_DATA!$A$2:$F$6151,4,FALSE)</f>
        <v>3.1935000000000002E-3</v>
      </c>
      <c r="I66" s="146">
        <f>VLOOKUP(I$10&amp;"_Time_"&amp;$B66,OBSERVED_DATA!$A$2:$F$6151,4,FALSE)</f>
        <v>1.081332094998E-2</v>
      </c>
      <c r="J66" s="146">
        <f>VLOOKUP(J$10&amp;"_Time_"&amp;$B66,OBSERVED_DATA!$A$2:$F$6151,4,FALSE)</f>
        <v>6.7927376409912003E-3</v>
      </c>
    </row>
    <row r="67" spans="2:10" x14ac:dyDescent="0.45">
      <c r="B67" s="56">
        <v>112</v>
      </c>
      <c r="C67" s="56">
        <v>113</v>
      </c>
      <c r="D67" s="86"/>
      <c r="E67" s="145">
        <f>VLOOKUP(E$10&amp;"_Time_"&amp;$B67,OBSERVED_DATA!$A$2:$F$6151,4,FALSE)</f>
        <v>3.5515999999999998E-3</v>
      </c>
      <c r="F67" s="146">
        <f>VLOOKUP(F$10&amp;"_Time_"&amp;$B67,OBSERVED_DATA!$A$2:$F$6151,4,FALSE)</f>
        <v>1.01917661257878E-2</v>
      </c>
      <c r="G67" s="146">
        <f>VLOOKUP(G$10&amp;"_Time_"&amp;$B67,OBSERVED_DATA!$A$2:$F$6151,4,FALSE)</f>
        <v>1.1057606563224499E-2</v>
      </c>
      <c r="H67" s="146">
        <f>VLOOKUP(H$10&amp;"_Time_"&amp;$B67,OBSERVED_DATA!$A$2:$F$6151,4,FALSE)</f>
        <v>3.0238000000000001E-3</v>
      </c>
      <c r="I67" s="146">
        <f>VLOOKUP(I$10&amp;"_Time_"&amp;$B67,OBSERVED_DATA!$A$2:$F$6151,4,FALSE)</f>
        <v>2.0996417672814099E-2</v>
      </c>
      <c r="J67" s="146">
        <f>VLOOKUP(J$10&amp;"_Time_"&amp;$B67,OBSERVED_DATA!$A$2:$F$6151,4,FALSE)</f>
        <v>1.8281688959704799E-2</v>
      </c>
    </row>
    <row r="68" spans="2:10" x14ac:dyDescent="0.45">
      <c r="B68" s="56">
        <v>114</v>
      </c>
      <c r="C68" s="56">
        <v>115</v>
      </c>
      <c r="D68" s="86"/>
      <c r="E68" s="145">
        <f>VLOOKUP(E$10&amp;"_Time_"&amp;$B68,OBSERVED_DATA!$A$2:$F$6151,4,FALSE)</f>
        <v>3.4277000000000001E-3</v>
      </c>
      <c r="F68" s="146">
        <f>VLOOKUP(F$10&amp;"_Time_"&amp;$B68,OBSERVED_DATA!$A$2:$F$6151,4,FALSE)</f>
        <v>9.5883062893925008E-3</v>
      </c>
      <c r="G68" s="146">
        <f>VLOOKUP(G$10&amp;"_Time_"&amp;$B68,OBSERVED_DATA!$A$2:$F$6151,4,FALSE)</f>
        <v>1.1146780809702101E-2</v>
      </c>
      <c r="H68" s="146">
        <f>VLOOKUP(H$10&amp;"_Time_"&amp;$B68,OBSERVED_DATA!$A$2:$F$6151,4,FALSE)</f>
        <v>2.8540000000000002E-3</v>
      </c>
      <c r="I68" s="146">
        <f>VLOOKUP(I$10&amp;"_Time_"&amp;$B68,OBSERVED_DATA!$A$2:$F$6151,4,FALSE)</f>
        <v>1.0680642165317699E-2</v>
      </c>
      <c r="J68" s="146">
        <f>VLOOKUP(J$10&amp;"_Time_"&amp;$B68,OBSERVED_DATA!$A$2:$F$6151,4,FALSE)</f>
        <v>1.3082309530797901E-2</v>
      </c>
    </row>
    <row r="69" spans="2:10" x14ac:dyDescent="0.45">
      <c r="B69" s="56">
        <v>116</v>
      </c>
      <c r="C69" s="56">
        <v>117</v>
      </c>
      <c r="D69" s="86"/>
      <c r="E69" s="145">
        <f>VLOOKUP(E$10&amp;"_Time_"&amp;$B69,OBSERVED_DATA!$A$2:$F$6151,4,FALSE)</f>
        <v>3.3038999999999998E-3</v>
      </c>
      <c r="F69" s="146">
        <f>VLOOKUP(F$10&amp;"_Time_"&amp;$B69,OBSERVED_DATA!$A$2:$F$6151,4,FALSE)</f>
        <v>1.31420142148317E-2</v>
      </c>
      <c r="G69" s="146">
        <f>VLOOKUP(G$10&amp;"_Time_"&amp;$B69,OBSERVED_DATA!$A$2:$F$6151,4,FALSE)</f>
        <v>1.6051364365971099E-2</v>
      </c>
      <c r="H69" s="146">
        <f>VLOOKUP(H$10&amp;"_Time_"&amp;$B69,OBSERVED_DATA!$A$2:$F$6151,4,FALSE)</f>
        <v>2.6841999999999999E-3</v>
      </c>
      <c r="I69" s="146">
        <f>VLOOKUP(I$10&amp;"_Time_"&amp;$B69,OBSERVED_DATA!$A$2:$F$6151,4,FALSE)</f>
        <v>1.05479633806554E-2</v>
      </c>
      <c r="J69" s="146">
        <f>VLOOKUP(J$10&amp;"_Time_"&amp;$B69,OBSERVED_DATA!$A$2:$F$6151,4,FALSE)</f>
        <v>2.45293303702461E-2</v>
      </c>
    </row>
    <row r="70" spans="2:10" x14ac:dyDescent="0.45">
      <c r="B70" s="56">
        <v>118</v>
      </c>
      <c r="C70" s="56">
        <v>119</v>
      </c>
      <c r="D70" s="86"/>
      <c r="E70" s="145">
        <f>VLOOKUP(E$10&amp;"_Time_"&amp;$B70,OBSERVED_DATA!$A$2:$F$6151,4,FALSE)</f>
        <v>3.1800000000000001E-3</v>
      </c>
      <c r="F70" s="146">
        <f>VLOOKUP(F$10&amp;"_Time_"&amp;$B70,OBSERVED_DATA!$A$2:$F$6151,4,FALSE)</f>
        <v>1.2572079924902699E-2</v>
      </c>
      <c r="G70" s="146">
        <f>VLOOKUP(G$10&amp;"_Time_"&amp;$B70,OBSERVED_DATA!$A$2:$F$6151,4,FALSE)</f>
        <v>4.9937578027465603E-2</v>
      </c>
      <c r="H70" s="146">
        <f>VLOOKUP(H$10&amp;"_Time_"&amp;$B70,OBSERVED_DATA!$A$2:$F$6151,4,FALSE)</f>
        <v>2.5144E-3</v>
      </c>
      <c r="I70" s="146">
        <f>VLOOKUP(I$10&amp;"_Time_"&amp;$B70,OBSERVED_DATA!$A$2:$F$6151,4,FALSE)</f>
        <v>8.3255937375612994E-3</v>
      </c>
      <c r="J70" s="146">
        <f>VLOOKUP(J$10&amp;"_Time_"&amp;$B70,OBSERVED_DATA!$A$2:$F$6151,4,FALSE)</f>
        <v>6.3943980879701406E-2</v>
      </c>
    </row>
    <row r="71" spans="2:10" x14ac:dyDescent="0.45">
      <c r="B71" s="56">
        <v>120</v>
      </c>
      <c r="C71" s="56">
        <v>121</v>
      </c>
      <c r="D71" s="86"/>
      <c r="E71" s="145">
        <f>VLOOKUP(E$10&amp;"_Time_"&amp;$B71,OBSERVED_DATA!$A$2:$F$6151,4,FALSE)</f>
        <v>3.0561999999999998E-3</v>
      </c>
      <c r="F71" s="146">
        <f>VLOOKUP(F$10&amp;"_Time_"&amp;$B71,OBSERVED_DATA!$A$2:$F$6151,4,FALSE)</f>
        <v>1.9444816950515999E-3</v>
      </c>
      <c r="G71" s="146">
        <f>VLOOKUP(G$10&amp;"_Time_"&amp;$B71,OBSERVED_DATA!$A$2:$F$6151,4,FALSE)</f>
        <v>2.6440164080613501E-2</v>
      </c>
      <c r="H71" s="146">
        <f>VLOOKUP(H$10&amp;"_Time_"&amp;$B71,OBSERVED_DATA!$A$2:$F$6151,4,FALSE)</f>
        <v>2.3446999999999999E-3</v>
      </c>
      <c r="I71" s="146">
        <f>VLOOKUP(I$10&amp;"_Time_"&amp;$B71,OBSERVED_DATA!$A$2:$F$6151,4,FALSE)</f>
        <v>2.4578744858696999E-2</v>
      </c>
      <c r="J71" s="146">
        <f>VLOOKUP(J$10&amp;"_Time_"&amp;$B71,OBSERVED_DATA!$A$2:$F$6151,4,FALSE)</f>
        <v>3.0106084112541402E-2</v>
      </c>
    </row>
    <row r="72" spans="2:10" x14ac:dyDescent="0.45">
      <c r="B72" s="56">
        <v>122</v>
      </c>
      <c r="C72" s="56">
        <v>123</v>
      </c>
      <c r="D72" s="86"/>
      <c r="E72" s="145">
        <f>VLOOKUP(E$10&amp;"_Time_"&amp;$B72,OBSERVED_DATA!$A$2:$F$6151,4,FALSE)</f>
        <v>2.9321999999999998E-3</v>
      </c>
      <c r="F72" s="146">
        <f>VLOOKUP(F$10&amp;"_Time_"&amp;$B72,OBSERVED_DATA!$A$2:$F$6151,4,FALSE)</f>
        <v>5.0288319699609996E-4</v>
      </c>
      <c r="G72" s="146">
        <f>VLOOKUP(G$10&amp;"_Time_"&amp;$B72,OBSERVED_DATA!$A$2:$F$6151,4,FALSE)</f>
        <v>2.2739432851792401E-2</v>
      </c>
      <c r="H72" s="146">
        <f>VLOOKUP(H$10&amp;"_Time_"&amp;$B72,OBSERVED_DATA!$A$2:$F$6151,4,FALSE)</f>
        <v>2.1748000000000002E-3</v>
      </c>
      <c r="I72" s="146">
        <f>VLOOKUP(I$10&amp;"_Time_"&amp;$B72,OBSERVED_DATA!$A$2:$F$6151,4,FALSE)</f>
        <v>1.2936181504577E-3</v>
      </c>
      <c r="J72" s="146">
        <f>VLOOKUP(J$10&amp;"_Time_"&amp;$B72,OBSERVED_DATA!$A$2:$F$6151,4,FALSE)</f>
        <v>3.4508784435406101E-2</v>
      </c>
    </row>
    <row r="73" spans="2:10" x14ac:dyDescent="0.45">
      <c r="B73" s="56">
        <v>124</v>
      </c>
      <c r="C73" s="56">
        <v>125</v>
      </c>
      <c r="D73" s="86"/>
      <c r="E73" s="145">
        <f>VLOOKUP(E$10&amp;"_Time_"&amp;$B73,OBSERVED_DATA!$A$2:$F$6151,4,FALSE)</f>
        <v>2.8084E-3</v>
      </c>
      <c r="F73" s="146">
        <f>VLOOKUP(F$10&amp;"_Time_"&amp;$B73,OBSERVED_DATA!$A$2:$F$6151,4,FALSE)</f>
        <v>1.67627732332E-4</v>
      </c>
      <c r="G73" s="146">
        <f>VLOOKUP(G$10&amp;"_Time_"&amp;$B73,OBSERVED_DATA!$A$2:$F$6151,4,FALSE)</f>
        <v>1.9885856964508598E-2</v>
      </c>
      <c r="H73" s="146">
        <f>VLOOKUP(H$10&amp;"_Time_"&amp;$B73,OBSERVED_DATA!$A$2:$F$6151,4,FALSE)</f>
        <v>2.0051000000000001E-3</v>
      </c>
      <c r="I73" s="146">
        <f>VLOOKUP(I$10&amp;"_Time_"&amp;$B73,OBSERVED_DATA!$A$2:$F$6151,4,FALSE)</f>
        <v>1.42629693512E-3</v>
      </c>
      <c r="J73" s="146">
        <f>VLOOKUP(J$10&amp;"_Time_"&amp;$B73,OBSERVED_DATA!$A$2:$F$6151,4,FALSE)</f>
        <v>2.4906704683634501E-2</v>
      </c>
    </row>
    <row r="74" spans="2:10" x14ac:dyDescent="0.45">
      <c r="B74" s="56">
        <v>126</v>
      </c>
      <c r="C74" s="56">
        <v>127</v>
      </c>
      <c r="D74" s="86"/>
      <c r="E74" s="145">
        <f>VLOOKUP(E$10&amp;"_Time_"&amp;$B74,OBSERVED_DATA!$A$2:$F$6151,4,FALSE)</f>
        <v>2.6844999999999998E-3</v>
      </c>
      <c r="F74" s="146">
        <f>VLOOKUP(F$10&amp;"_Time_"&amp;$B74,OBSERVED_DATA!$A$2:$F$6151,4,FALSE)</f>
        <v>1.67627732332E-4</v>
      </c>
      <c r="G74" s="146">
        <f>VLOOKUP(G$10&amp;"_Time_"&amp;$B74,OBSERVED_DATA!$A$2:$F$6151,4,FALSE)</f>
        <v>6.9110041020153E-3</v>
      </c>
      <c r="H74" s="146">
        <f>VLOOKUP(H$10&amp;"_Time_"&amp;$B74,OBSERVED_DATA!$A$2:$F$6151,4,FALSE)</f>
        <v>1.8351999999999999E-3</v>
      </c>
      <c r="I74" s="146">
        <f>VLOOKUP(I$10&amp;"_Time_"&amp;$B74,OBSERVED_DATA!$A$2:$F$6151,4,FALSE)</f>
        <v>1.3267878466230001E-4</v>
      </c>
      <c r="J74" s="146">
        <f>VLOOKUP(J$10&amp;"_Time_"&amp;$B74,OBSERVED_DATA!$A$2:$F$6151,4,FALSE)</f>
        <v>1.03987588578137E-2</v>
      </c>
    </row>
    <row r="75" spans="2:10" x14ac:dyDescent="0.45">
      <c r="B75" s="56">
        <v>128</v>
      </c>
      <c r="C75" s="56">
        <v>129</v>
      </c>
      <c r="D75" s="86"/>
      <c r="E75" s="145">
        <f>VLOOKUP(E$10&amp;"_Time_"&amp;$B75,OBSERVED_DATA!$A$2:$F$6151,4,FALSE)</f>
        <v>2.3010000000000001E-3</v>
      </c>
      <c r="F75" s="146">
        <f>VLOOKUP(F$10&amp;"_Time_"&amp;$B75,OBSERVED_DATA!$A$2:$F$6151,4,FALSE)</f>
        <v>3.35255464664E-4</v>
      </c>
      <c r="G75" s="146">
        <f>VLOOKUP(G$10&amp;"_Time_"&amp;$B75,OBSERVED_DATA!$A$2:$F$6151,4,FALSE)</f>
        <v>5.6625646513285997E-3</v>
      </c>
      <c r="H75" s="146">
        <f>VLOOKUP(H$10&amp;"_Time_"&amp;$B75,OBSERVED_DATA!$A$2:$F$6151,4,FALSE)</f>
        <v>1.6655000000000001E-3</v>
      </c>
      <c r="I75" s="146">
        <f>VLOOKUP(I$10&amp;"_Time_"&amp;$B75,OBSERVED_DATA!$A$2:$F$6151,4,FALSE)</f>
        <v>2.6535756932460002E-4</v>
      </c>
      <c r="J75" s="146">
        <f>VLOOKUP(J$10&amp;"_Time_"&amp;$B75,OBSERVED_DATA!$A$2:$F$6151,4,FALSE)</f>
        <v>3.4382992997608998E-3</v>
      </c>
    </row>
    <row r="76" spans="2:10" x14ac:dyDescent="0.45">
      <c r="B76" s="56">
        <v>130</v>
      </c>
      <c r="C76" s="56">
        <v>131</v>
      </c>
      <c r="D76" s="86"/>
      <c r="E76" s="145">
        <f>VLOOKUP(E$10&amp;"_Time_"&amp;$B76,OBSERVED_DATA!$A$2:$F$6151,4,FALSE)</f>
        <v>1.9174999999999999E-3</v>
      </c>
      <c r="F76" s="146">
        <f>VLOOKUP(F$10&amp;"_Time_"&amp;$B76,OBSERVED_DATA!$A$2:$F$6151,4,FALSE)</f>
        <v>1.67627732332E-4</v>
      </c>
      <c r="G76" s="146">
        <f>VLOOKUP(G$10&amp;"_Time_"&amp;$B76,OBSERVED_DATA!$A$2:$F$6151,4,FALSE)</f>
        <v>3.0319243802388999E-3</v>
      </c>
      <c r="H76" s="146">
        <f>VLOOKUP(H$10&amp;"_Time_"&amp;$B76,OBSERVED_DATA!$A$2:$F$6151,4,FALSE)</f>
        <v>1.5661E-3</v>
      </c>
      <c r="I76" s="146">
        <f>VLOOKUP(I$10&amp;"_Time_"&amp;$B76,OBSERVED_DATA!$A$2:$F$6151,4,FALSE)</f>
        <v>1.990181769934E-4</v>
      </c>
      <c r="J76" s="146">
        <f>VLOOKUP(J$10&amp;"_Time_"&amp;$B76,OBSERVED_DATA!$A$2:$F$6151,4,FALSE)</f>
        <v>2.1803849217995998E-3</v>
      </c>
    </row>
    <row r="77" spans="2:10" x14ac:dyDescent="0.45">
      <c r="B77" s="56">
        <v>132</v>
      </c>
      <c r="C77" s="56">
        <v>133</v>
      </c>
      <c r="D77" s="86"/>
      <c r="E77" s="145">
        <f>VLOOKUP(E$10&amp;"_Time_"&amp;$B77,OBSERVED_DATA!$A$2:$F$6151,4,FALSE)</f>
        <v>1.534E-3</v>
      </c>
      <c r="F77" s="146">
        <f>VLOOKUP(F$10&amp;"_Time_"&amp;$B77,OBSERVED_DATA!$A$2:$F$6151,4,FALSE)</f>
        <v>2.0115327879840001E-4</v>
      </c>
      <c r="G77" s="146">
        <f>VLOOKUP(G$10&amp;"_Time_"&amp;$B77,OBSERVED_DATA!$A$2:$F$6151,4,FALSE)</f>
        <v>8.471553415373E-4</v>
      </c>
      <c r="H77" s="146">
        <f>VLOOKUP(H$10&amp;"_Time_"&amp;$B77,OBSERVED_DATA!$A$2:$F$6151,4,FALSE)</f>
        <v>1.4667E-3</v>
      </c>
      <c r="I77" s="146">
        <f>VLOOKUP(I$10&amp;"_Time_"&amp;$B77,OBSERVED_DATA!$A$2:$F$6151,4,FALSE)</f>
        <v>3.9803635398690001E-4</v>
      </c>
      <c r="J77" s="146">
        <f>VLOOKUP(J$10&amp;"_Time_"&amp;$B77,OBSERVED_DATA!$A$2:$F$6151,4,FALSE)</f>
        <v>1.5514277328188999E-3</v>
      </c>
    </row>
    <row r="78" spans="2:10" x14ac:dyDescent="0.45">
      <c r="B78" s="56">
        <v>134</v>
      </c>
      <c r="C78" s="56">
        <v>135</v>
      </c>
      <c r="D78" s="86"/>
      <c r="E78" s="145">
        <f>VLOOKUP(E$10&amp;"_Time_"&amp;$B78,OBSERVED_DATA!$A$2:$F$6151,4,FALSE)</f>
        <v>1.1505E-3</v>
      </c>
      <c r="F78" s="146">
        <f>VLOOKUP(F$10&amp;"_Time_"&amp;$B78,OBSERVED_DATA!$A$2:$F$6151,4,FALSE)</f>
        <v>6.7051092932809996E-4</v>
      </c>
      <c r="G78" s="146">
        <f>VLOOKUP(G$10&amp;"_Time_"&amp;$B78,OBSERVED_DATA!$A$2:$F$6151,4,FALSE)</f>
        <v>8.9174246477610004E-4</v>
      </c>
      <c r="H78" s="146">
        <f>VLOOKUP(H$10&amp;"_Time_"&amp;$B78,OBSERVED_DATA!$A$2:$F$6151,4,FALSE)</f>
        <v>1.3672999999999999E-3</v>
      </c>
      <c r="I78" s="146">
        <f>VLOOKUP(I$10&amp;"_Time_"&amp;$B78,OBSERVED_DATA!$A$2:$F$6151,4,FALSE)</f>
        <v>2.9852726549020001E-4</v>
      </c>
      <c r="J78" s="146">
        <f>VLOOKUP(J$10&amp;"_Time_"&amp;$B78,OBSERVED_DATA!$A$2:$F$6151,4,FALSE)</f>
        <v>9.6440102310360002E-4</v>
      </c>
    </row>
    <row r="79" spans="2:10" x14ac:dyDescent="0.45">
      <c r="B79" s="56">
        <v>136</v>
      </c>
      <c r="C79" s="56">
        <v>137</v>
      </c>
      <c r="D79" s="86"/>
      <c r="E79" s="145">
        <f>VLOOKUP(E$10&amp;"_Time_"&amp;$B79,OBSERVED_DATA!$A$2:$F$6151,4,FALSE)</f>
        <v>7.67E-4</v>
      </c>
      <c r="F79" s="146">
        <f>VLOOKUP(F$10&amp;"_Time_"&amp;$B79,OBSERVED_DATA!$A$2:$F$6151,4,FALSE)</f>
        <v>5.0288319699609996E-4</v>
      </c>
      <c r="G79" s="146">
        <f>VLOOKUP(G$10&amp;"_Time_"&amp;$B79,OBSERVED_DATA!$A$2:$F$6151,4,FALSE)</f>
        <v>3.1210986267159998E-4</v>
      </c>
      <c r="H79" s="146">
        <f>VLOOKUP(H$10&amp;"_Time_"&amp;$B79,OBSERVED_DATA!$A$2:$F$6151,4,FALSE)</f>
        <v>0</v>
      </c>
      <c r="I79" s="146">
        <f>VLOOKUP(I$10&amp;"_Time_"&amp;$B79,OBSERVED_DATA!$A$2:$F$6151,4,FALSE)</f>
        <v>5.9705453098040002E-4</v>
      </c>
      <c r="J79" s="146">
        <f>VLOOKUP(J$10&amp;"_Time_"&amp;$B79,OBSERVED_DATA!$A$2:$F$6151,4,FALSE)</f>
        <v>4.6123527191909997E-4</v>
      </c>
    </row>
    <row r="80" spans="2:10" x14ac:dyDescent="0.45">
      <c r="B80" s="56">
        <v>138</v>
      </c>
      <c r="C80" s="56">
        <v>139</v>
      </c>
      <c r="D80" s="86"/>
      <c r="E80" s="145">
        <f>VLOOKUP(E$10&amp;"_Time_"&amp;$B80,OBSERVED_DATA!$A$2:$F$6151,4,FALSE)</f>
        <v>3.835E-4</v>
      </c>
      <c r="F80" s="146">
        <f>VLOOKUP(F$10&amp;"_Time_"&amp;$B80,OBSERVED_DATA!$A$2:$F$6151,4,FALSE)</f>
        <v>9.3871530105939997E-4</v>
      </c>
      <c r="G80" s="146">
        <f>VLOOKUP(G$10&amp;"_Time_"&amp;$B80,OBSERVED_DATA!$A$2:$F$6151,4,FALSE)</f>
        <v>7.5798109505970004E-4</v>
      </c>
      <c r="H80" s="146">
        <f>VLOOKUP(H$10&amp;"_Time_"&amp;$B80,OBSERVED_DATA!$A$2:$F$6151,4,FALSE)</f>
        <v>0</v>
      </c>
      <c r="I80" s="146">
        <f>VLOOKUP(I$10&amp;"_Time_"&amp;$B80,OBSERVED_DATA!$A$2:$F$6151,4,FALSE)</f>
        <v>6.3022422714600001E-4</v>
      </c>
      <c r="J80" s="146">
        <f>VLOOKUP(J$10&amp;"_Time_"&amp;$B80,OBSERVED_DATA!$A$2:$F$6151,4,FALSE)</f>
        <v>1.677219170615E-4</v>
      </c>
    </row>
    <row r="81" spans="2:10" x14ac:dyDescent="0.45">
      <c r="B81" s="56">
        <v>140</v>
      </c>
      <c r="C81" s="56">
        <v>141</v>
      </c>
      <c r="D81" s="86"/>
      <c r="E81" s="145">
        <f>VLOOKUP(E$10&amp;"_Time_"&amp;$B81,OBSERVED_DATA!$A$2:$F$6151,4,FALSE)</f>
        <v>0</v>
      </c>
      <c r="F81" s="146">
        <f>VLOOKUP(F$10&amp;"_Time_"&amp;$B81,OBSERVED_DATA!$A$2:$F$6151,4,FALSE)</f>
        <v>6.3698538286169999E-4</v>
      </c>
      <c r="G81" s="146">
        <f>VLOOKUP(G$10&amp;"_Time_"&amp;$B81,OBSERVED_DATA!$A$2:$F$6151,4,FALSE)</f>
        <v>2.675227394328E-4</v>
      </c>
      <c r="H81" s="146">
        <f>VLOOKUP(H$10&amp;"_Time_"&amp;$B81,OBSERVED_DATA!$A$2:$F$6151,4,FALSE)</f>
        <v>0</v>
      </c>
      <c r="I81" s="146">
        <f>VLOOKUP(I$10&amp;"_Time_"&amp;$B81,OBSERVED_DATA!$A$2:$F$6151,4,FALSE)</f>
        <v>5.3071513864930001E-4</v>
      </c>
      <c r="J81" s="146">
        <f>VLOOKUP(J$10&amp;"_Time_"&amp;$B81,OBSERVED_DATA!$A$2:$F$6151,4,FALSE)</f>
        <v>3.3544383412299999E-4</v>
      </c>
    </row>
    <row r="82" spans="2:10" x14ac:dyDescent="0.45">
      <c r="B82" s="56">
        <v>142</v>
      </c>
      <c r="C82" s="56">
        <v>143</v>
      </c>
      <c r="D82" s="86"/>
      <c r="E82" s="145">
        <f>VLOOKUP(E$10&amp;"_Time_"&amp;$B82,OBSERVED_DATA!$A$2:$F$6151,4,FALSE)</f>
        <v>0</v>
      </c>
      <c r="F82" s="146">
        <f>VLOOKUP(F$10&amp;"_Time_"&amp;$B82,OBSERVED_DATA!$A$2:$F$6151,4,FALSE)</f>
        <v>1.4415984980554999E-3</v>
      </c>
      <c r="G82" s="146">
        <f>VLOOKUP(G$10&amp;"_Time_"&amp;$B82,OBSERVED_DATA!$A$2:$F$6151,4,FALSE)</f>
        <v>8.9174246477617203E-5</v>
      </c>
      <c r="H82" s="146">
        <f>VLOOKUP(H$10&amp;"_Time_"&amp;$B82,OBSERVED_DATA!$A$2:$F$6151,4,FALSE)</f>
        <v>0</v>
      </c>
      <c r="I82" s="146">
        <f>VLOOKUP(I$10&amp;"_Time_"&amp;$B82,OBSERVED_DATA!$A$2:$F$6151,4,FALSE)</f>
        <v>1.4594666312855999E-3</v>
      </c>
      <c r="J82" s="146">
        <f>VLOOKUP(J$10&amp;"_Time_"&amp;$B82,OBSERVED_DATA!$A$2:$F$6151,4,FALSE)</f>
        <v>2.5158287559220001E-4</v>
      </c>
    </row>
    <row r="83" spans="2:10" x14ac:dyDescent="0.45">
      <c r="B83" s="56">
        <v>144</v>
      </c>
      <c r="C83" s="56">
        <v>145</v>
      </c>
      <c r="D83" s="86"/>
      <c r="E83" s="145">
        <f>VLOOKUP(E$10&amp;"_Time_"&amp;$B83,OBSERVED_DATA!$A$2:$F$6151,4,FALSE)</f>
        <v>0</v>
      </c>
      <c r="F83" s="146">
        <f>VLOOKUP(F$10&amp;"_Time_"&amp;$B83,OBSERVED_DATA!$A$2:$F$6151,4,FALSE)</f>
        <v>2.4808904385141E-3</v>
      </c>
      <c r="G83" s="146">
        <f>VLOOKUP(G$10&amp;"_Time_"&amp;$B83,OBSERVED_DATA!$A$2:$F$6151,4,FALSE)</f>
        <v>1.1146780809702E-3</v>
      </c>
      <c r="H83" s="146">
        <f>VLOOKUP(H$10&amp;"_Time_"&amp;$B83,OBSERVED_DATA!$A$2:$F$6151,4,FALSE)</f>
        <v>0</v>
      </c>
      <c r="I83" s="146">
        <f>VLOOKUP(I$10&amp;"_Time_"&amp;$B83,OBSERVED_DATA!$A$2:$F$6151,4,FALSE)</f>
        <v>1.8575029852726001E-3</v>
      </c>
      <c r="J83" s="146">
        <f>VLOOKUP(J$10&amp;"_Time_"&amp;$B83,OBSERVED_DATA!$A$2:$F$6151,4,FALSE)</f>
        <v>3.3963688204956002E-3</v>
      </c>
    </row>
    <row r="84" spans="2:10" x14ac:dyDescent="0.45">
      <c r="B84" s="56">
        <v>146</v>
      </c>
      <c r="C84" s="56">
        <v>147</v>
      </c>
      <c r="D84" s="86"/>
      <c r="E84" s="145">
        <f>VLOOKUP(E$10&amp;"_Time_"&amp;$B84,OBSERVED_DATA!$A$2:$F$6151,4,FALSE)</f>
        <v>0</v>
      </c>
      <c r="F84" s="146">
        <f>VLOOKUP(F$10&amp;"_Time_"&amp;$B84,OBSERVED_DATA!$A$2:$F$6151,4,FALSE)</f>
        <v>1.9444816950515999E-3</v>
      </c>
      <c r="G84" s="146">
        <f>VLOOKUP(G$10&amp;"_Time_"&amp;$B84,OBSERVED_DATA!$A$2:$F$6151,4,FALSE)</f>
        <v>8.1594435527019005E-3</v>
      </c>
      <c r="H84" s="146">
        <f>VLOOKUP(H$10&amp;"_Time_"&amp;$B84,OBSERVED_DATA!$A$2:$F$6151,4,FALSE)</f>
        <v>0</v>
      </c>
      <c r="I84" s="146">
        <f>VLOOKUP(I$10&amp;"_Time_"&amp;$B84,OBSERVED_DATA!$A$2:$F$6151,4,FALSE)</f>
        <v>1.0945999734642E-3</v>
      </c>
      <c r="J84" s="146">
        <f>VLOOKUP(J$10&amp;"_Time_"&amp;$B84,OBSERVED_DATA!$A$2:$F$6151,4,FALSE)</f>
        <v>9.9794540651599005E-3</v>
      </c>
    </row>
    <row r="85" spans="2:10" x14ac:dyDescent="0.45">
      <c r="B85" s="56">
        <v>148</v>
      </c>
      <c r="C85" s="56">
        <v>149</v>
      </c>
      <c r="D85" s="86"/>
      <c r="E85" s="145">
        <f>VLOOKUP(E$10&amp;"_Time_"&amp;$B85,OBSERVED_DATA!$A$2:$F$6151,4,FALSE)</f>
        <v>0</v>
      </c>
      <c r="F85" s="146">
        <f>VLOOKUP(F$10&amp;"_Time_"&amp;$B85,OBSERVED_DATA!$A$2:$F$6151,4,FALSE)</f>
        <v>8.3813866166009996E-4</v>
      </c>
      <c r="G85" s="146">
        <f>VLOOKUP(G$10&amp;"_Time_"&amp;$B85,OBSERVED_DATA!$A$2:$F$6151,4,FALSE)</f>
        <v>1.7388978063135E-3</v>
      </c>
      <c r="H85" s="146">
        <f>VLOOKUP(H$10&amp;"_Time_"&amp;$B85,OBSERVED_DATA!$A$2:$F$6151,4,FALSE)</f>
        <v>0</v>
      </c>
      <c r="I85" s="146">
        <f>VLOOKUP(I$10&amp;"_Time_"&amp;$B85,OBSERVED_DATA!$A$2:$F$6151,4,FALSE)</f>
        <v>5.3071513864932996E-3</v>
      </c>
      <c r="J85" s="146">
        <f>VLOOKUP(J$10&amp;"_Time_"&amp;$B85,OBSERVED_DATA!$A$2:$F$6151,4,FALSE)</f>
        <v>1.8449410876766E-3</v>
      </c>
    </row>
    <row r="86" spans="2:10" x14ac:dyDescent="0.45">
      <c r="B86" s="56">
        <v>150</v>
      </c>
      <c r="C86" s="56">
        <v>151</v>
      </c>
      <c r="D86" s="86"/>
      <c r="E86" s="145">
        <f>VLOOKUP(E$10&amp;"_Time_"&amp;$B86,OBSERVED_DATA!$A$2:$F$6151,4,FALSE)</f>
        <v>0</v>
      </c>
      <c r="F86" s="146">
        <f>VLOOKUP(F$10&amp;"_Time_"&amp;$B86,OBSERVED_DATA!$A$2:$F$6151,4,FALSE)</f>
        <v>1.0728174869250001E-3</v>
      </c>
      <c r="G86" s="146">
        <f>VLOOKUP(G$10&amp;"_Time_"&amp;$B86,OBSERVED_DATA!$A$2:$F$6151,4,FALSE)</f>
        <v>3.3886213661493999E-3</v>
      </c>
      <c r="H86" s="146">
        <f>VLOOKUP(H$10&amp;"_Time_"&amp;$B86,OBSERVED_DATA!$A$2:$F$6151,4,FALSE)</f>
        <v>0</v>
      </c>
      <c r="I86" s="146">
        <f>VLOOKUP(I$10&amp;"_Time_"&amp;$B86,OBSERVED_DATA!$A$2:$F$6151,4,FALSE)</f>
        <v>5.3071513864930001E-4</v>
      </c>
      <c r="J86" s="146">
        <f>VLOOKUP(J$10&amp;"_Time_"&amp;$B86,OBSERVED_DATA!$A$2:$F$6151,4,FALSE)</f>
        <v>3.8156736131492999E-3</v>
      </c>
    </row>
    <row r="87" spans="2:10" x14ac:dyDescent="0.45">
      <c r="B87" s="56">
        <v>152</v>
      </c>
      <c r="C87" s="56">
        <v>153</v>
      </c>
      <c r="D87" s="86"/>
      <c r="E87" s="145">
        <f>VLOOKUP(E$10&amp;"_Time_"&amp;$B87,OBSERVED_DATA!$A$2:$F$6151,4,FALSE)</f>
        <v>0</v>
      </c>
      <c r="F87" s="146">
        <f>VLOOKUP(F$10&amp;"_Time_"&amp;$B87,OBSERVED_DATA!$A$2:$F$6151,4,FALSE)</f>
        <v>2.0115327879840001E-4</v>
      </c>
      <c r="G87" s="146">
        <f>VLOOKUP(G$10&amp;"_Time_"&amp;$B87,OBSERVED_DATA!$A$2:$F$6151,4,FALSE)</f>
        <v>1.9172462992686999E-3</v>
      </c>
      <c r="H87" s="146">
        <f>VLOOKUP(H$10&amp;"_Time_"&amp;$B87,OBSERVED_DATA!$A$2:$F$6151,4,FALSE)</f>
        <v>0</v>
      </c>
      <c r="I87" s="146">
        <f>VLOOKUP(I$10&amp;"_Time_"&amp;$B87,OBSERVED_DATA!$A$2:$F$6151,4,FALSE)</f>
        <v>1.6584848082790999E-3</v>
      </c>
      <c r="J87" s="146">
        <f>VLOOKUP(J$10&amp;"_Time_"&amp;$B87,OBSERVED_DATA!$A$2:$F$6151,4,FALSE)</f>
        <v>2.1803849217995998E-3</v>
      </c>
    </row>
    <row r="88" spans="2:10" x14ac:dyDescent="0.45">
      <c r="B88" s="56">
        <v>154</v>
      </c>
      <c r="C88" s="56">
        <v>155</v>
      </c>
      <c r="D88" s="86"/>
      <c r="E88" s="145">
        <f>VLOOKUP(E$10&amp;"_Time_"&amp;$B88,OBSERVED_DATA!$A$2:$F$6151,4,FALSE)</f>
        <v>0</v>
      </c>
      <c r="F88" s="146">
        <f>VLOOKUP(F$10&amp;"_Time_"&amp;$B88,OBSERVED_DATA!$A$2:$F$6151,4,FALSE)</f>
        <v>8.3813866166009996E-4</v>
      </c>
      <c r="G88" s="146">
        <f>VLOOKUP(G$10&amp;"_Time_"&amp;$B88,OBSERVED_DATA!$A$2:$F$6151,4,FALSE)</f>
        <v>1.0255038344924999E-3</v>
      </c>
      <c r="H88" s="146">
        <f>VLOOKUP(H$10&amp;"_Time_"&amp;$B88,OBSERVED_DATA!$A$2:$F$6151,4,FALSE)</f>
        <v>0</v>
      </c>
      <c r="I88" s="146">
        <f>VLOOKUP(I$10&amp;"_Time_"&amp;$B88,OBSERVED_DATA!$A$2:$F$6151,4,FALSE)</f>
        <v>4.312060501525E-4</v>
      </c>
      <c r="J88" s="146">
        <f>VLOOKUP(J$10&amp;"_Time_"&amp;$B88,OBSERVED_DATA!$A$2:$F$6151,4,FALSE)</f>
        <v>1.9707325254726999E-3</v>
      </c>
    </row>
    <row r="89" spans="2:10" x14ac:dyDescent="0.45">
      <c r="B89" s="56">
        <v>156</v>
      </c>
      <c r="C89" s="56">
        <v>157</v>
      </c>
      <c r="D89" s="86"/>
      <c r="E89" s="145">
        <f>VLOOKUP(E$10&amp;"_Time_"&amp;$B89,OBSERVED_DATA!$A$2:$F$6151,4,FALSE)</f>
        <v>0</v>
      </c>
      <c r="F89" s="146">
        <f>VLOOKUP(F$10&amp;"_Time_"&amp;$B89,OBSERVED_DATA!$A$2:$F$6151,4,FALSE)</f>
        <v>2.6820437173119999E-4</v>
      </c>
      <c r="G89" s="146">
        <f>VLOOKUP(G$10&amp;"_Time_"&amp;$B89,OBSERVED_DATA!$A$2:$F$6151,4,FALSE)</f>
        <v>1.8682004637060799E-2</v>
      </c>
      <c r="H89" s="146">
        <f>VLOOKUP(H$10&amp;"_Time_"&amp;$B89,OBSERVED_DATA!$A$2:$F$6151,4,FALSE)</f>
        <v>0</v>
      </c>
      <c r="I89" s="146">
        <f>VLOOKUP(I$10&amp;"_Time_"&amp;$B89,OBSERVED_DATA!$A$2:$F$6151,4,FALSE)</f>
        <v>1.028260581133E-3</v>
      </c>
      <c r="J89" s="146">
        <f>VLOOKUP(J$10&amp;"_Time_"&amp;$B89,OBSERVED_DATA!$A$2:$F$6151,4,FALSE)</f>
        <v>1.9497672858400698E-2</v>
      </c>
    </row>
    <row r="90" spans="2:10" x14ac:dyDescent="0.45">
      <c r="B90" s="56">
        <v>158</v>
      </c>
      <c r="C90" s="56">
        <v>159</v>
      </c>
      <c r="D90" s="86"/>
      <c r="E90" s="145">
        <f>VLOOKUP(E$10&amp;"_Time_"&amp;$B90,OBSERVED_DATA!$A$2:$F$6151,4,FALSE)</f>
        <v>0</v>
      </c>
      <c r="F90" s="146">
        <f>VLOOKUP(F$10&amp;"_Time_"&amp;$B90,OBSERVED_DATA!$A$2:$F$6151,4,FALSE)</f>
        <v>4.0230655759680001E-4</v>
      </c>
      <c r="G90" s="146">
        <f>VLOOKUP(G$10&amp;"_Time_"&amp;$B90,OBSERVED_DATA!$A$2:$F$6151,4,FALSE)</f>
        <v>5.6179775280897999E-3</v>
      </c>
      <c r="H90" s="146">
        <f>VLOOKUP(H$10&amp;"_Time_"&amp;$B90,OBSERVED_DATA!$A$2:$F$6151,4,FALSE)</f>
        <v>0</v>
      </c>
      <c r="I90" s="146">
        <f>VLOOKUP(I$10&amp;"_Time_"&amp;$B90,OBSERVED_DATA!$A$2:$F$6151,4,FALSE)</f>
        <v>9.9509088496749302E-5</v>
      </c>
      <c r="J90" s="146">
        <f>VLOOKUP(J$10&amp;"_Time_"&amp;$B90,OBSERVED_DATA!$A$2:$F$6151,4,FALSE)</f>
        <v>6.6669462031950996E-3</v>
      </c>
    </row>
    <row r="91" spans="2:10" x14ac:dyDescent="0.45">
      <c r="B91" s="56">
        <v>160</v>
      </c>
      <c r="C91" s="56">
        <v>161</v>
      </c>
      <c r="D91" s="86"/>
      <c r="E91" s="145">
        <f>VLOOKUP(E$10&amp;"_Time_"&amp;$B91,OBSERVED_DATA!$A$2:$F$6151,4,FALSE)</f>
        <v>0</v>
      </c>
      <c r="F91" s="146">
        <f>VLOOKUP(F$10&amp;"_Time_"&amp;$B91,OBSERVED_DATA!$A$2:$F$6151,4,FALSE)</f>
        <v>3.6542845648383998E-3</v>
      </c>
      <c r="G91" s="146">
        <f>VLOOKUP(G$10&amp;"_Time_"&amp;$B91,OBSERVED_DATA!$A$2:$F$6151,4,FALSE)</f>
        <v>3.2548599964330001E-3</v>
      </c>
      <c r="H91" s="146">
        <f>VLOOKUP(H$10&amp;"_Time_"&amp;$B91,OBSERVED_DATA!$A$2:$F$6151,4,FALSE)</f>
        <v>0</v>
      </c>
      <c r="I91" s="146">
        <f>VLOOKUP(I$10&amp;"_Time_"&amp;$B91,OBSERVED_DATA!$A$2:$F$6151,4,FALSE)</f>
        <v>3.3169696165583101E-5</v>
      </c>
      <c r="J91" s="146">
        <f>VLOOKUP(J$10&amp;"_Time_"&amp;$B91,OBSERVED_DATA!$A$2:$F$6151,4,FALSE)</f>
        <v>6.4153633276028002E-3</v>
      </c>
    </row>
    <row r="92" spans="2:10" x14ac:dyDescent="0.45">
      <c r="B92" s="56">
        <v>162</v>
      </c>
      <c r="C92" s="56">
        <v>163</v>
      </c>
      <c r="D92" s="86"/>
      <c r="E92" s="145">
        <f>VLOOKUP(E$10&amp;"_Time_"&amp;$B92,OBSERVED_DATA!$A$2:$F$6151,4,FALSE)</f>
        <v>0</v>
      </c>
      <c r="F92" s="146">
        <f>VLOOKUP(F$10&amp;"_Time_"&amp;$B92,OBSERVED_DATA!$A$2:$F$6151,4,FALSE)</f>
        <v>1.0392919404586E-3</v>
      </c>
      <c r="G92" s="146">
        <f>VLOOKUP(G$10&amp;"_Time_"&amp;$B92,OBSERVED_DATA!$A$2:$F$6151,4,FALSE)</f>
        <v>2.8981630105225E-3</v>
      </c>
      <c r="H92" s="146">
        <f>VLOOKUP(H$10&amp;"_Time_"&amp;$B92,OBSERVED_DATA!$A$2:$F$6151,4,FALSE)</f>
        <v>0</v>
      </c>
      <c r="I92" s="146">
        <f>VLOOKUP(I$10&amp;"_Time_"&amp;$B92,OBSERVED_DATA!$A$2:$F$6151,4,FALSE)</f>
        <v>2.9852726549023999E-3</v>
      </c>
      <c r="J92" s="146">
        <f>VLOOKUP(J$10&amp;"_Time_"&amp;$B92,OBSERVED_DATA!$A$2:$F$6151,4,FALSE)</f>
        <v>3.8156736131492999E-3</v>
      </c>
    </row>
    <row r="93" spans="2:10" x14ac:dyDescent="0.45">
      <c r="B93" s="56">
        <v>164</v>
      </c>
      <c r="C93" s="56">
        <v>165</v>
      </c>
      <c r="D93" s="86"/>
      <c r="E93" s="145">
        <f>VLOOKUP(E$10&amp;"_Time_"&amp;$B93,OBSERVED_DATA!$A$2:$F$6151,4,FALSE)</f>
        <v>0</v>
      </c>
      <c r="F93" s="146">
        <f>VLOOKUP(F$10&amp;"_Time_"&amp;$B93,OBSERVED_DATA!$A$2:$F$6151,4,FALSE)</f>
        <v>6.7051092932814797E-5</v>
      </c>
      <c r="G93" s="146">
        <f>VLOOKUP(G$10&amp;"_Time_"&amp;$B93,OBSERVED_DATA!$A$2:$F$6151,4,FALSE)</f>
        <v>0</v>
      </c>
      <c r="H93" s="146">
        <f>VLOOKUP(H$10&amp;"_Time_"&amp;$B93,OBSERVED_DATA!$A$2:$F$6151,4,FALSE)</f>
        <v>0</v>
      </c>
      <c r="I93" s="146">
        <f>VLOOKUP(I$10&amp;"_Time_"&amp;$B93,OBSERVED_DATA!$A$2:$F$6151,4,FALSE)</f>
        <v>1.990181769934E-4</v>
      </c>
      <c r="J93" s="146">
        <f>VLOOKUP(J$10&amp;"_Time_"&amp;$B93,OBSERVED_DATA!$A$2:$F$6151,4,FALSE)</f>
        <v>2.5158287559220001E-4</v>
      </c>
    </row>
    <row r="94" spans="2:10" x14ac:dyDescent="0.45">
      <c r="B94" s="56">
        <v>166</v>
      </c>
      <c r="C94" s="56">
        <v>167</v>
      </c>
      <c r="D94" s="86"/>
      <c r="E94" s="145">
        <f>VLOOKUP(E$10&amp;"_Time_"&amp;$B94,OBSERVED_DATA!$A$2:$F$6151,4,FALSE)</f>
        <v>0</v>
      </c>
      <c r="F94" s="146">
        <f>VLOOKUP(F$10&amp;"_Time_"&amp;$B94,OBSERVED_DATA!$A$2:$F$6151,4,FALSE)</f>
        <v>1.005766393992E-4</v>
      </c>
      <c r="G94" s="146">
        <f>VLOOKUP(G$10&amp;"_Time_"&amp;$B94,OBSERVED_DATA!$A$2:$F$6151,4,FALSE)</f>
        <v>5.6179775280897999E-3</v>
      </c>
      <c r="H94" s="146">
        <f>VLOOKUP(H$10&amp;"_Time_"&amp;$B94,OBSERVED_DATA!$A$2:$F$6151,4,FALSE)</f>
        <v>0</v>
      </c>
      <c r="I94" s="146">
        <f>VLOOKUP(I$10&amp;"_Time_"&amp;$B94,OBSERVED_DATA!$A$2:$F$6151,4,FALSE)</f>
        <v>5.9705453098040002E-4</v>
      </c>
      <c r="J94" s="146">
        <f>VLOOKUP(J$10&amp;"_Time_"&amp;$B94,OBSERVED_DATA!$A$2:$F$6151,4,FALSE)</f>
        <v>3.5640907375570998E-3</v>
      </c>
    </row>
    <row r="95" spans="2:10" x14ac:dyDescent="0.45">
      <c r="B95" s="56">
        <v>168</v>
      </c>
      <c r="C95" s="56">
        <v>169</v>
      </c>
      <c r="D95" s="86"/>
      <c r="E95" s="145">
        <f>VLOOKUP(E$10&amp;"_Time_"&amp;$B95,OBSERVED_DATA!$A$2:$F$6151,4,FALSE)</f>
        <v>0</v>
      </c>
      <c r="F95" s="146">
        <f>VLOOKUP(F$10&amp;"_Time_"&amp;$B95,OBSERVED_DATA!$A$2:$F$6151,4,FALSE)</f>
        <v>0</v>
      </c>
      <c r="G95" s="146">
        <f>VLOOKUP(G$10&amp;"_Time_"&amp;$B95,OBSERVED_DATA!$A$2:$F$6151,4,FALSE)</f>
        <v>8.9174246477610004E-4</v>
      </c>
      <c r="H95" s="146">
        <f>VLOOKUP(H$10&amp;"_Time_"&amp;$B95,OBSERVED_DATA!$A$2:$F$6151,4,FALSE)</f>
        <v>0</v>
      </c>
      <c r="I95" s="146">
        <f>VLOOKUP(I$10&amp;"_Time_"&amp;$B95,OBSERVED_DATA!$A$2:$F$6151,4,FALSE)</f>
        <v>0</v>
      </c>
      <c r="J95" s="146">
        <f>VLOOKUP(J$10&amp;"_Time_"&amp;$B95,OBSERVED_DATA!$A$2:$F$6151,4,FALSE)</f>
        <v>4.1930479265370001E-4</v>
      </c>
    </row>
    <row r="96" spans="2:10" x14ac:dyDescent="0.45">
      <c r="B96" s="56">
        <v>170</v>
      </c>
      <c r="C96" s="56">
        <v>171</v>
      </c>
      <c r="D96" s="86"/>
      <c r="E96" s="145">
        <f>VLOOKUP(E$10&amp;"_Time_"&amp;$B96,OBSERVED_DATA!$A$2:$F$6151,4,FALSE)</f>
        <v>0</v>
      </c>
      <c r="F96" s="146">
        <f>VLOOKUP(F$10&amp;"_Time_"&amp;$B96,OBSERVED_DATA!$A$2:$F$6151,4,FALSE)</f>
        <v>0</v>
      </c>
      <c r="G96" s="146">
        <f>VLOOKUP(G$10&amp;"_Time_"&amp;$B96,OBSERVED_DATA!$A$2:$F$6151,4,FALSE)</f>
        <v>1.8726591760298999E-3</v>
      </c>
      <c r="H96" s="146">
        <f>VLOOKUP(H$10&amp;"_Time_"&amp;$B96,OBSERVED_DATA!$A$2:$F$6151,4,FALSE)</f>
        <v>0</v>
      </c>
      <c r="I96" s="146">
        <f>VLOOKUP(I$10&amp;"_Time_"&amp;$B96,OBSERVED_DATA!$A$2:$F$6151,4,FALSE)</f>
        <v>0</v>
      </c>
      <c r="J96" s="146">
        <f>VLOOKUP(J$10&amp;"_Time_"&amp;$B96,OBSERVED_DATA!$A$2:$F$6151,4,FALSE)</f>
        <v>1.341775336492E-3</v>
      </c>
    </row>
    <row r="97" spans="2:10" x14ac:dyDescent="0.45">
      <c r="B97" s="56">
        <v>172</v>
      </c>
      <c r="C97" s="56">
        <v>173</v>
      </c>
      <c r="D97" s="86"/>
      <c r="E97" s="145">
        <f>VLOOKUP(E$10&amp;"_Time_"&amp;$B97,OBSERVED_DATA!$A$2:$F$6151,4,FALSE)</f>
        <v>0</v>
      </c>
      <c r="F97" s="146">
        <f>VLOOKUP(F$10&amp;"_Time_"&amp;$B97,OBSERVED_DATA!$A$2:$F$6151,4,FALSE)</f>
        <v>0</v>
      </c>
      <c r="G97" s="146">
        <f>VLOOKUP(G$10&amp;"_Time_"&amp;$B97,OBSERVED_DATA!$A$2:$F$6151,4,FALSE)</f>
        <v>1.6185125735687499E-2</v>
      </c>
      <c r="H97" s="146">
        <f>VLOOKUP(H$10&amp;"_Time_"&amp;$B97,OBSERVED_DATA!$A$2:$F$6151,4,FALSE)</f>
        <v>0</v>
      </c>
      <c r="I97" s="146">
        <f>VLOOKUP(I$10&amp;"_Time_"&amp;$B97,OBSERVED_DATA!$A$2:$F$6151,4,FALSE)</f>
        <v>0</v>
      </c>
      <c r="J97" s="146">
        <f>VLOOKUP(J$10&amp;"_Time_"&amp;$B97,OBSERVED_DATA!$A$2:$F$6151,4,FALSE)</f>
        <v>1.0901924608998199E-2</v>
      </c>
    </row>
    <row r="98" spans="2:10" x14ac:dyDescent="0.45">
      <c r="B98" s="56">
        <v>174</v>
      </c>
      <c r="C98" s="56">
        <v>175</v>
      </c>
      <c r="D98" s="86"/>
      <c r="E98" s="145">
        <f>VLOOKUP(E$10&amp;"_Time_"&amp;$B98,OBSERVED_DATA!$A$2:$F$6151,4,FALSE)</f>
        <v>0</v>
      </c>
      <c r="F98" s="146">
        <f>VLOOKUP(F$10&amp;"_Time_"&amp;$B98,OBSERVED_DATA!$A$2:$F$6151,4,FALSE)</f>
        <v>0</v>
      </c>
      <c r="G98" s="146">
        <f>VLOOKUP(G$10&amp;"_Time_"&amp;$B98,OBSERVED_DATA!$A$2:$F$6151,4,FALSE)</f>
        <v>4.8599964330300997E-3</v>
      </c>
      <c r="H98" s="146">
        <f>VLOOKUP(H$10&amp;"_Time_"&amp;$B98,OBSERVED_DATA!$A$2:$F$6151,4,FALSE)</f>
        <v>0</v>
      </c>
      <c r="I98" s="146">
        <f>VLOOKUP(I$10&amp;"_Time_"&amp;$B98,OBSERVED_DATA!$A$2:$F$6151,4,FALSE)</f>
        <v>0</v>
      </c>
      <c r="J98" s="146">
        <f>VLOOKUP(J$10&amp;"_Time_"&amp;$B98,OBSERVED_DATA!$A$2:$F$6151,4,FALSE)</f>
        <v>2.7254811522495E-3</v>
      </c>
    </row>
    <row r="99" spans="2:10" x14ac:dyDescent="0.45">
      <c r="B99" s="56">
        <v>176</v>
      </c>
      <c r="C99" s="56">
        <v>177</v>
      </c>
      <c r="D99" s="86"/>
      <c r="E99" s="145">
        <f>VLOOKUP(E$10&amp;"_Time_"&amp;$B99,OBSERVED_DATA!$A$2:$F$6151,4,FALSE)</f>
        <v>0</v>
      </c>
      <c r="F99" s="146">
        <f>VLOOKUP(F$10&amp;"_Time_"&amp;$B99,OBSERVED_DATA!$A$2:$F$6151,4,FALSE)</f>
        <v>0</v>
      </c>
      <c r="G99" s="146">
        <f>VLOOKUP(G$10&amp;"_Time_"&amp;$B99,OBSERVED_DATA!$A$2:$F$6151,4,FALSE)</f>
        <v>2.675227394328E-4</v>
      </c>
      <c r="H99" s="146">
        <f>VLOOKUP(H$10&amp;"_Time_"&amp;$B99,OBSERVED_DATA!$A$2:$F$6151,4,FALSE)</f>
        <v>0</v>
      </c>
      <c r="I99" s="146">
        <f>VLOOKUP(I$10&amp;"_Time_"&amp;$B99,OBSERVED_DATA!$A$2:$F$6151,4,FALSE)</f>
        <v>0</v>
      </c>
      <c r="J99" s="146">
        <f>VLOOKUP(J$10&amp;"_Time_"&amp;$B99,OBSERVED_DATA!$A$2:$F$6151,4,FALSE)</f>
        <v>1.2579143779610001E-4</v>
      </c>
    </row>
    <row r="100" spans="2:10" x14ac:dyDescent="0.45">
      <c r="B100" s="56">
        <v>178</v>
      </c>
      <c r="C100" s="56">
        <v>179</v>
      </c>
      <c r="D100" s="86"/>
      <c r="E100" s="145">
        <f>VLOOKUP(E$10&amp;"_Time_"&amp;$B100,OBSERVED_DATA!$A$2:$F$6151,4,FALSE)</f>
        <v>0</v>
      </c>
      <c r="F100" s="146">
        <f>VLOOKUP(F$10&amp;"_Time_"&amp;$B100,OBSERVED_DATA!$A$2:$F$6151,4,FALSE)</f>
        <v>0</v>
      </c>
      <c r="G100" s="146">
        <f>VLOOKUP(G$10&amp;"_Time_"&amp;$B100,OBSERVED_DATA!$A$2:$F$6151,4,FALSE)</f>
        <v>8.9174246477617203E-5</v>
      </c>
      <c r="H100" s="146">
        <f>VLOOKUP(H$10&amp;"_Time_"&amp;$B100,OBSERVED_DATA!$A$2:$F$6151,4,FALSE)</f>
        <v>0</v>
      </c>
      <c r="I100" s="146">
        <f>VLOOKUP(I$10&amp;"_Time_"&amp;$B100,OBSERVED_DATA!$A$2:$F$6151,4,FALSE)</f>
        <v>0</v>
      </c>
      <c r="J100" s="146">
        <f>VLOOKUP(J$10&amp;"_Time_"&amp;$B100,OBSERVED_DATA!$A$2:$F$6151,4,FALSE)</f>
        <v>0</v>
      </c>
    </row>
    <row r="101" spans="2:10" x14ac:dyDescent="0.45">
      <c r="B101" s="56">
        <v>180</v>
      </c>
      <c r="C101" s="56">
        <v>181</v>
      </c>
      <c r="D101" s="86"/>
      <c r="E101" s="145">
        <f>VLOOKUP(E$10&amp;"_Time_"&amp;$B101,OBSERVED_DATA!$A$2:$F$6151,4,FALSE)</f>
        <v>0</v>
      </c>
      <c r="F101" s="146">
        <f>VLOOKUP(F$10&amp;"_Time_"&amp;$B101,OBSERVED_DATA!$A$2:$F$6151,4,FALSE)</f>
        <v>0</v>
      </c>
      <c r="G101" s="146">
        <f>VLOOKUP(G$10&amp;"_Time_"&amp;$B101,OBSERVED_DATA!$A$2:$F$6151,4,FALSE)</f>
        <v>4.4587123238808602E-5</v>
      </c>
      <c r="H101" s="146">
        <f>VLOOKUP(H$10&amp;"_Time_"&amp;$B101,OBSERVED_DATA!$A$2:$F$6151,4,FALSE)</f>
        <v>0</v>
      </c>
      <c r="I101" s="146">
        <f>VLOOKUP(I$10&amp;"_Time_"&amp;$B101,OBSERVED_DATA!$A$2:$F$6151,4,FALSE)</f>
        <v>0</v>
      </c>
      <c r="J101" s="146">
        <f>VLOOKUP(J$10&amp;"_Time_"&amp;$B101,OBSERVED_DATA!$A$2:$F$6151,4,FALSE)</f>
        <v>4.1930479265378001E-5</v>
      </c>
    </row>
    <row r="102" spans="2:10" x14ac:dyDescent="0.45">
      <c r="B102" s="56">
        <v>182</v>
      </c>
      <c r="C102" s="56">
        <v>183</v>
      </c>
      <c r="D102" s="86"/>
      <c r="E102" s="145">
        <f>VLOOKUP(E$10&amp;"_Time_"&amp;$B102,OBSERVED_DATA!$A$2:$F$6151,4,FALSE)</f>
        <v>0</v>
      </c>
      <c r="F102" s="146">
        <f>VLOOKUP(F$10&amp;"_Time_"&amp;$B102,OBSERVED_DATA!$A$2:$F$6151,4,FALSE)</f>
        <v>0</v>
      </c>
      <c r="G102" s="146">
        <f>VLOOKUP(G$10&amp;"_Time_"&amp;$B102,OBSERVED_DATA!$A$2:$F$6151,4,FALSE)</f>
        <v>0</v>
      </c>
      <c r="H102" s="146">
        <f>VLOOKUP(H$10&amp;"_Time_"&amp;$B102,OBSERVED_DATA!$A$2:$F$6151,4,FALSE)</f>
        <v>0</v>
      </c>
      <c r="I102" s="146">
        <f>VLOOKUP(I$10&amp;"_Time_"&amp;$B102,OBSERVED_DATA!$A$2:$F$6151,4,FALSE)</f>
        <v>0</v>
      </c>
      <c r="J102" s="146">
        <f>VLOOKUP(J$10&amp;"_Time_"&amp;$B102,OBSERVED_DATA!$A$2:$F$6151,4,FALSE)</f>
        <v>4.1930479265378001E-5</v>
      </c>
    </row>
    <row r="103" spans="2:10" x14ac:dyDescent="0.45">
      <c r="B103" s="56">
        <v>184</v>
      </c>
      <c r="C103" s="56">
        <v>185</v>
      </c>
      <c r="D103" s="86"/>
      <c r="E103" s="145">
        <f>VLOOKUP(E$10&amp;"_Time_"&amp;$B103,OBSERVED_DATA!$A$2:$F$6151,4,FALSE)</f>
        <v>0</v>
      </c>
      <c r="F103" s="146">
        <f>VLOOKUP(F$10&amp;"_Time_"&amp;$B103,OBSERVED_DATA!$A$2:$F$6151,4,FALSE)</f>
        <v>0</v>
      </c>
      <c r="G103" s="146">
        <f>VLOOKUP(G$10&amp;"_Time_"&amp;$B103,OBSERVED_DATA!$A$2:$F$6151,4,FALSE)</f>
        <v>0</v>
      </c>
      <c r="H103" s="146">
        <f>VLOOKUP(H$10&amp;"_Time_"&amp;$B103,OBSERVED_DATA!$A$2:$F$6151,4,FALSE)</f>
        <v>0</v>
      </c>
      <c r="I103" s="146">
        <f>VLOOKUP(I$10&amp;"_Time_"&amp;$B103,OBSERVED_DATA!$A$2:$F$6151,4,FALSE)</f>
        <v>0</v>
      </c>
      <c r="J103" s="146">
        <f>VLOOKUP(J$10&amp;"_Time_"&amp;$B103,OBSERVED_DATA!$A$2:$F$6151,4,FALSE)</f>
        <v>0</v>
      </c>
    </row>
    <row r="104" spans="2:10" x14ac:dyDescent="0.45">
      <c r="B104" s="56">
        <v>186</v>
      </c>
      <c r="C104" s="56">
        <v>187</v>
      </c>
      <c r="D104" s="86"/>
      <c r="E104" s="145">
        <f>VLOOKUP(E$10&amp;"_Time_"&amp;$B104,OBSERVED_DATA!$A$2:$F$6151,4,FALSE)</f>
        <v>0</v>
      </c>
      <c r="F104" s="146">
        <f>VLOOKUP(F$10&amp;"_Time_"&amp;$B104,OBSERVED_DATA!$A$2:$F$6151,4,FALSE)</f>
        <v>0</v>
      </c>
      <c r="G104" s="146">
        <f>VLOOKUP(G$10&amp;"_Time_"&amp;$B104,OBSERVED_DATA!$A$2:$F$6151,4,FALSE)</f>
        <v>0</v>
      </c>
      <c r="H104" s="146">
        <f>VLOOKUP(H$10&amp;"_Time_"&amp;$B104,OBSERVED_DATA!$A$2:$F$6151,4,FALSE)</f>
        <v>0</v>
      </c>
      <c r="I104" s="146">
        <f>VLOOKUP(I$10&amp;"_Time_"&amp;$B104,OBSERVED_DATA!$A$2:$F$6151,4,FALSE)</f>
        <v>0</v>
      </c>
      <c r="J104" s="146">
        <f>VLOOKUP(J$10&amp;"_Time_"&amp;$B104,OBSERVED_DATA!$A$2:$F$6151,4,FALSE)</f>
        <v>0</v>
      </c>
    </row>
    <row r="105" spans="2:10" x14ac:dyDescent="0.45">
      <c r="B105" s="56">
        <v>188</v>
      </c>
      <c r="C105" s="56">
        <v>189</v>
      </c>
      <c r="D105" s="86"/>
      <c r="E105" s="145">
        <f>VLOOKUP(E$10&amp;"_Time_"&amp;$B105,OBSERVED_DATA!$A$2:$F$6151,4,FALSE)</f>
        <v>0</v>
      </c>
      <c r="F105" s="146">
        <f>VLOOKUP(F$10&amp;"_Time_"&amp;$B105,OBSERVED_DATA!$A$2:$F$6151,4,FALSE)</f>
        <v>0</v>
      </c>
      <c r="G105" s="146">
        <f>VLOOKUP(G$10&amp;"_Time_"&amp;$B105,OBSERVED_DATA!$A$2:$F$6151,4,FALSE)</f>
        <v>0</v>
      </c>
      <c r="H105" s="146">
        <f>VLOOKUP(H$10&amp;"_Time_"&amp;$B105,OBSERVED_DATA!$A$2:$F$6151,4,FALSE)</f>
        <v>0</v>
      </c>
      <c r="I105" s="146">
        <f>VLOOKUP(I$10&amp;"_Time_"&amp;$B105,OBSERVED_DATA!$A$2:$F$6151,4,FALSE)</f>
        <v>0</v>
      </c>
      <c r="J105" s="146">
        <f>VLOOKUP(J$10&amp;"_Time_"&amp;$B105,OBSERVED_DATA!$A$2:$F$6151,4,FALSE)</f>
        <v>0</v>
      </c>
    </row>
    <row r="106" spans="2:10" x14ac:dyDescent="0.45">
      <c r="B106" s="56">
        <v>190</v>
      </c>
      <c r="C106" s="56">
        <v>191</v>
      </c>
      <c r="D106" s="86"/>
      <c r="E106" s="145">
        <f>VLOOKUP(E$10&amp;"_Time_"&amp;$B106,OBSERVED_DATA!$A$2:$F$6151,4,FALSE)</f>
        <v>0</v>
      </c>
      <c r="F106" s="146">
        <f>VLOOKUP(F$10&amp;"_Time_"&amp;$B106,OBSERVED_DATA!$A$2:$F$6151,4,FALSE)</f>
        <v>0</v>
      </c>
      <c r="G106" s="146">
        <f>VLOOKUP(G$10&amp;"_Time_"&amp;$B106,OBSERVED_DATA!$A$2:$F$6151,4,FALSE)</f>
        <v>0</v>
      </c>
      <c r="H106" s="146">
        <f>VLOOKUP(H$10&amp;"_Time_"&amp;$B106,OBSERVED_DATA!$A$2:$F$6151,4,FALSE)</f>
        <v>0</v>
      </c>
      <c r="I106" s="146">
        <f>VLOOKUP(I$10&amp;"_Time_"&amp;$B106,OBSERVED_DATA!$A$2:$F$6151,4,FALSE)</f>
        <v>0</v>
      </c>
      <c r="J106" s="146">
        <f>VLOOKUP(J$10&amp;"_Time_"&amp;$B106,OBSERVED_DATA!$A$2:$F$6151,4,FALSE)</f>
        <v>0</v>
      </c>
    </row>
    <row r="107" spans="2:10" x14ac:dyDescent="0.45">
      <c r="B107" s="56">
        <v>192</v>
      </c>
      <c r="C107" s="56">
        <v>193</v>
      </c>
      <c r="D107" s="86"/>
      <c r="E107" s="145">
        <f>VLOOKUP(E$10&amp;"_Time_"&amp;$B107,OBSERVED_DATA!$A$2:$F$6151,4,FALSE)</f>
        <v>0</v>
      </c>
      <c r="F107" s="146">
        <f>VLOOKUP(F$10&amp;"_Time_"&amp;$B107,OBSERVED_DATA!$A$2:$F$6151,4,FALSE)</f>
        <v>0</v>
      </c>
      <c r="G107" s="146">
        <f>VLOOKUP(G$10&amp;"_Time_"&amp;$B107,OBSERVED_DATA!$A$2:$F$6151,4,FALSE)</f>
        <v>0</v>
      </c>
      <c r="H107" s="146">
        <f>VLOOKUP(H$10&amp;"_Time_"&amp;$B107,OBSERVED_DATA!$A$2:$F$6151,4,FALSE)</f>
        <v>0</v>
      </c>
      <c r="I107" s="146">
        <f>VLOOKUP(I$10&amp;"_Time_"&amp;$B107,OBSERVED_DATA!$A$2:$F$6151,4,FALSE)</f>
        <v>0</v>
      </c>
      <c r="J107" s="146">
        <f>VLOOKUP(J$10&amp;"_Time_"&amp;$B107,OBSERVED_DATA!$A$2:$F$6151,4,FALSE)</f>
        <v>0</v>
      </c>
    </row>
    <row r="108" spans="2:10" x14ac:dyDescent="0.45">
      <c r="B108" s="56">
        <v>194</v>
      </c>
      <c r="C108" s="56">
        <v>195</v>
      </c>
      <c r="D108" s="86"/>
      <c r="E108" s="145">
        <f>VLOOKUP(E$10&amp;"_Time_"&amp;$B108,OBSERVED_DATA!$A$2:$F$6151,4,FALSE)</f>
        <v>0</v>
      </c>
      <c r="F108" s="146">
        <f>VLOOKUP(F$10&amp;"_Time_"&amp;$B108,OBSERVED_DATA!$A$2:$F$6151,4,FALSE)</f>
        <v>0</v>
      </c>
      <c r="G108" s="146">
        <f>VLOOKUP(G$10&amp;"_Time_"&amp;$B108,OBSERVED_DATA!$A$2:$F$6151,4,FALSE)</f>
        <v>0</v>
      </c>
      <c r="H108" s="146">
        <f>VLOOKUP(H$10&amp;"_Time_"&amp;$B108,OBSERVED_DATA!$A$2:$F$6151,4,FALSE)</f>
        <v>0</v>
      </c>
      <c r="I108" s="146">
        <f>VLOOKUP(I$10&amp;"_Time_"&amp;$B108,OBSERVED_DATA!$A$2:$F$6151,4,FALSE)</f>
        <v>0</v>
      </c>
      <c r="J108" s="146">
        <f>VLOOKUP(J$10&amp;"_Time_"&amp;$B108,OBSERVED_DATA!$A$2:$F$6151,4,FALSE)</f>
        <v>0</v>
      </c>
    </row>
    <row r="109" spans="2:10" x14ac:dyDescent="0.45">
      <c r="B109" s="56">
        <v>196</v>
      </c>
      <c r="C109" s="56">
        <v>197</v>
      </c>
      <c r="D109" s="86"/>
      <c r="E109" s="145">
        <f>VLOOKUP(E$10&amp;"_Time_"&amp;$B109,OBSERVED_DATA!$A$2:$F$6151,4,FALSE)</f>
        <v>0</v>
      </c>
      <c r="F109" s="146">
        <f>VLOOKUP(F$10&amp;"_Time_"&amp;$B109,OBSERVED_DATA!$A$2:$F$6151,4,FALSE)</f>
        <v>0</v>
      </c>
      <c r="G109" s="146">
        <f>VLOOKUP(G$10&amp;"_Time_"&amp;$B109,OBSERVED_DATA!$A$2:$F$6151,4,FALSE)</f>
        <v>0</v>
      </c>
      <c r="H109" s="146">
        <f>VLOOKUP(H$10&amp;"_Time_"&amp;$B109,OBSERVED_DATA!$A$2:$F$6151,4,FALSE)</f>
        <v>0</v>
      </c>
      <c r="I109" s="146">
        <f>VLOOKUP(I$10&amp;"_Time_"&amp;$B109,OBSERVED_DATA!$A$2:$F$6151,4,FALSE)</f>
        <v>0</v>
      </c>
      <c r="J109" s="146">
        <f>VLOOKUP(J$10&amp;"_Time_"&amp;$B109,OBSERVED_DATA!$A$2:$F$6151,4,FALSE)</f>
        <v>0</v>
      </c>
    </row>
    <row r="110" spans="2:10" x14ac:dyDescent="0.45">
      <c r="B110" s="56">
        <v>198</v>
      </c>
      <c r="C110" s="56">
        <v>199</v>
      </c>
      <c r="D110" s="86"/>
      <c r="E110" s="145">
        <f>VLOOKUP(E$10&amp;"_Time_"&amp;$B110,OBSERVED_DATA!$A$2:$F$6151,4,FALSE)</f>
        <v>0</v>
      </c>
      <c r="F110" s="146">
        <f>VLOOKUP(F$10&amp;"_Time_"&amp;$B110,OBSERVED_DATA!$A$2:$F$6151,4,FALSE)</f>
        <v>0</v>
      </c>
      <c r="G110" s="146">
        <f>VLOOKUP(G$10&amp;"_Time_"&amp;$B110,OBSERVED_DATA!$A$2:$F$6151,4,FALSE)</f>
        <v>0</v>
      </c>
      <c r="H110" s="146">
        <f>VLOOKUP(H$10&amp;"_Time_"&amp;$B110,OBSERVED_DATA!$A$2:$F$6151,4,FALSE)</f>
        <v>0</v>
      </c>
      <c r="I110" s="146">
        <f>VLOOKUP(I$10&amp;"_Time_"&amp;$B110,OBSERVED_DATA!$A$2:$F$6151,4,FALSE)</f>
        <v>0</v>
      </c>
      <c r="J110" s="146">
        <f>VLOOKUP(J$10&amp;"_Time_"&amp;$B110,OBSERVED_DATA!$A$2:$F$6151,4,FALSE)</f>
        <v>0</v>
      </c>
    </row>
    <row r="111" spans="2:10" x14ac:dyDescent="0.45">
      <c r="B111" s="56">
        <v>200</v>
      </c>
      <c r="C111" s="56">
        <v>201</v>
      </c>
      <c r="D111" s="86"/>
      <c r="E111" s="145">
        <f>VLOOKUP(E$10&amp;"_Time_"&amp;$B111,OBSERVED_DATA!$A$2:$F$6151,4,FALSE)</f>
        <v>0</v>
      </c>
      <c r="F111" s="146">
        <f>VLOOKUP(F$10&amp;"_Time_"&amp;$B111,OBSERVED_DATA!$A$2:$F$6151,4,FALSE)</f>
        <v>0</v>
      </c>
      <c r="G111" s="146">
        <f>VLOOKUP(G$10&amp;"_Time_"&amp;$B111,OBSERVED_DATA!$A$2:$F$6151,4,FALSE)</f>
        <v>0</v>
      </c>
      <c r="H111" s="146">
        <f>VLOOKUP(H$10&amp;"_Time_"&amp;$B111,OBSERVED_DATA!$A$2:$F$6151,4,FALSE)</f>
        <v>0</v>
      </c>
      <c r="I111" s="146">
        <f>VLOOKUP(I$10&amp;"_Time_"&amp;$B111,OBSERVED_DATA!$A$2:$F$6151,4,FALSE)</f>
        <v>0</v>
      </c>
      <c r="J111" s="146">
        <f>VLOOKUP(J$10&amp;"_Time_"&amp;$B111,OBSERVED_DATA!$A$2:$F$6151,4,FALSE)</f>
        <v>0</v>
      </c>
    </row>
    <row r="112" spans="2:10" x14ac:dyDescent="0.45">
      <c r="B112" s="88"/>
      <c r="C112" s="88"/>
      <c r="D112" s="88"/>
      <c r="E112" s="88"/>
      <c r="F112" s="88"/>
      <c r="G112" s="88"/>
      <c r="H112" s="88"/>
      <c r="I112" s="88"/>
      <c r="J112" s="88"/>
    </row>
  </sheetData>
  <mergeCells count="4">
    <mergeCell ref="M9:N9"/>
    <mergeCell ref="M10:M16"/>
    <mergeCell ref="M17:M18"/>
    <mergeCell ref="M19:M2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5671-842E-4D8B-B7F9-5A236416F1F4}">
  <sheetPr>
    <tabColor rgb="FF7030A0"/>
  </sheetPr>
  <dimension ref="A1:AS11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2" width="9.1328125" style="5"/>
    <col min="13" max="13" width="12.3984375" style="5" customWidth="1"/>
    <col min="14" max="14" width="16.86328125" style="5" customWidth="1"/>
    <col min="15" max="15" width="19.73046875" style="5" bestFit="1" customWidth="1"/>
    <col min="16" max="16" width="11.59765625" style="5" customWidth="1"/>
    <col min="17" max="17" width="12" style="5" customWidth="1"/>
    <col min="18" max="18" width="8.59765625" style="5" customWidth="1"/>
    <col min="19" max="20" width="14" style="5" customWidth="1"/>
    <col min="21" max="21" width="11.1328125" style="5" customWidth="1"/>
    <col min="22" max="32" width="9.1328125" style="5"/>
    <col min="33" max="33" width="6.3984375" style="5" customWidth="1"/>
    <col min="34" max="44" width="9.1328125" style="5"/>
    <col min="45" max="45" width="6.3984375" style="5" customWidth="1"/>
    <col min="46" max="16384" width="9.1328125" style="5"/>
  </cols>
  <sheetData>
    <row r="1" spans="1:45" ht="23.25" x14ac:dyDescent="0.7">
      <c r="A1" s="82" t="s">
        <v>20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3" spans="1:45" x14ac:dyDescent="0.45">
      <c r="A3" s="83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104"/>
      <c r="AH3" s="104"/>
    </row>
    <row r="4" spans="1:45" x14ac:dyDescent="0.45">
      <c r="B4" s="15"/>
      <c r="C4" s="13" t="s">
        <v>38</v>
      </c>
      <c r="D4" s="71"/>
      <c r="E4" s="71">
        <f>E6/E5</f>
        <v>29.463921999999997</v>
      </c>
      <c r="F4" s="72">
        <f t="shared" ref="F4:J4" si="0">F6/F5</f>
        <v>41.835054311385086</v>
      </c>
      <c r="G4" s="72">
        <f t="shared" si="0"/>
        <v>59.708400214018113</v>
      </c>
      <c r="H4" s="72">
        <f t="shared" si="0"/>
        <v>28.700835000000001</v>
      </c>
      <c r="I4" s="72">
        <f t="shared" si="0"/>
        <v>43.12571314846744</v>
      </c>
      <c r="J4" s="72">
        <f t="shared" si="0"/>
        <v>63.975051364837029</v>
      </c>
      <c r="M4" s="6"/>
    </row>
    <row r="5" spans="1:45" x14ac:dyDescent="0.45">
      <c r="B5" s="13"/>
      <c r="C5" s="13" t="s">
        <v>11</v>
      </c>
      <c r="D5" s="73"/>
      <c r="E5" s="73">
        <f>SUM(E11:E1048576)</f>
        <v>1.0000000000000002</v>
      </c>
      <c r="F5" s="74">
        <f>SUM(F11:F1048576)</f>
        <v>0.99999999999999567</v>
      </c>
      <c r="G5" s="74">
        <f t="shared" ref="G5:J5" si="1">SUM(G11:G1048576)</f>
        <v>0.99999999999999623</v>
      </c>
      <c r="H5" s="74">
        <f t="shared" si="1"/>
        <v>1</v>
      </c>
      <c r="I5" s="74">
        <f t="shared" si="1"/>
        <v>0.99999999999999678</v>
      </c>
      <c r="J5" s="74">
        <f t="shared" si="1"/>
        <v>0.99999999999999578</v>
      </c>
      <c r="M5" s="7"/>
    </row>
    <row r="6" spans="1:45" x14ac:dyDescent="0.45">
      <c r="B6" s="13"/>
      <c r="C6" s="13" t="s">
        <v>21</v>
      </c>
      <c r="D6" s="75"/>
      <c r="E6" s="75">
        <f>SUMPRODUCT($C11:$C1048576, E11:E1048576)</f>
        <v>29.463922000000004</v>
      </c>
      <c r="F6" s="76">
        <f t="shared" ref="F6:J6" si="2">SUMPRODUCT($C11:$C1048576, F11:F1048576)</f>
        <v>41.835054311384908</v>
      </c>
      <c r="G6" s="76">
        <f t="shared" si="2"/>
        <v>59.708400214017885</v>
      </c>
      <c r="H6" s="76">
        <f t="shared" si="2"/>
        <v>28.700835000000001</v>
      </c>
      <c r="I6" s="76">
        <f t="shared" si="2"/>
        <v>43.125713148467298</v>
      </c>
      <c r="J6" s="76">
        <f t="shared" si="2"/>
        <v>63.975051364836759</v>
      </c>
      <c r="M6" s="7"/>
    </row>
    <row r="7" spans="1:45" x14ac:dyDescent="0.45">
      <c r="N7" s="9" t="s">
        <v>43</v>
      </c>
    </row>
    <row r="8" spans="1:45" x14ac:dyDescent="0.45">
      <c r="N8" s="89" t="str">
        <f>$A$1 &amp; " (miles)"</f>
        <v>Distance (miles)</v>
      </c>
    </row>
    <row r="9" spans="1:45" x14ac:dyDescent="0.45">
      <c r="B9" s="15"/>
      <c r="C9" s="79"/>
      <c r="D9" s="80"/>
      <c r="E9" s="80"/>
      <c r="F9" s="81"/>
      <c r="G9" s="81"/>
      <c r="H9" s="81"/>
      <c r="I9" s="81"/>
      <c r="J9" s="81"/>
      <c r="L9" s="10" t="s">
        <v>44</v>
      </c>
      <c r="M9" s="152" t="s">
        <v>45</v>
      </c>
      <c r="N9" s="152"/>
      <c r="O9" s="18" t="s">
        <v>34</v>
      </c>
      <c r="R9" s="90" t="s">
        <v>46</v>
      </c>
      <c r="S9" s="91"/>
    </row>
    <row r="10" spans="1:45" x14ac:dyDescent="0.45">
      <c r="B10" s="84" t="s">
        <v>10</v>
      </c>
      <c r="C10" s="84" t="s">
        <v>39</v>
      </c>
      <c r="D10" s="85"/>
      <c r="E10" s="105" t="s">
        <v>4</v>
      </c>
      <c r="F10" s="39" t="s">
        <v>61</v>
      </c>
      <c r="G10" s="39" t="s">
        <v>62</v>
      </c>
      <c r="H10" s="39" t="s">
        <v>5</v>
      </c>
      <c r="I10" s="39" t="s">
        <v>63</v>
      </c>
      <c r="J10" s="39" t="s">
        <v>64</v>
      </c>
      <c r="L10" s="88">
        <v>1</v>
      </c>
      <c r="M10" s="153"/>
      <c r="N10" s="92" t="s">
        <v>4</v>
      </c>
      <c r="O10" s="93">
        <f t="shared" ref="O10:O15" si="3">HLOOKUP($L10,  $D$3:$J$4, 2, FALSE)</f>
        <v>29.463921999999997</v>
      </c>
      <c r="R10" s="96" t="e">
        <f t="shared" ref="R10:R20" si="4">$O$22</f>
        <v>#N/A</v>
      </c>
      <c r="S10" s="91"/>
      <c r="U10" s="10"/>
    </row>
    <row r="11" spans="1:45" x14ac:dyDescent="0.45">
      <c r="B11" s="56">
        <v>0</v>
      </c>
      <c r="C11" s="56">
        <v>1</v>
      </c>
      <c r="D11" s="86"/>
      <c r="E11" s="145">
        <f>VLOOKUP(E$10&amp;"_Dist_"&amp;$B11,OBSERVED_DATA!$A$2:$F$6151,4,FALSE)</f>
        <v>3.0456899999999999E-2</v>
      </c>
      <c r="F11" s="146">
        <f>VLOOKUP(F$10&amp;"_Dist_"&amp;$B11,OBSERVED_DATA!$A$2:$F$6151,4,FALSE)</f>
        <v>2.0115327879840001E-4</v>
      </c>
      <c r="G11" s="146">
        <f>VLOOKUP(G$10&amp;"_Dist_"&amp;$B11,OBSERVED_DATA!$A$2:$F$6151,4,FALSE)</f>
        <v>3.5669698591040002E-4</v>
      </c>
      <c r="H11" s="146">
        <f>VLOOKUP(H$10&amp;"_Dist_"&amp;$B11,OBSERVED_DATA!$A$2:$F$6151,4,FALSE)</f>
        <v>2.8952000000000001E-3</v>
      </c>
      <c r="I11" s="146">
        <f>VLOOKUP(I$10&amp;"_Dist_"&amp;$B11,OBSERVED_DATA!$A$2:$F$6151,4,FALSE)</f>
        <v>1.3267878466230001E-4</v>
      </c>
      <c r="J11" s="146">
        <f>VLOOKUP(J$10&amp;"_Dist_"&amp;$B11,OBSERVED_DATA!$A$2:$F$6151,4,FALSE)</f>
        <v>5.4509623044989995E-4</v>
      </c>
      <c r="L11" s="88">
        <v>2</v>
      </c>
      <c r="M11" s="154"/>
      <c r="N11" s="53" t="s">
        <v>61</v>
      </c>
      <c r="O11" s="66">
        <f t="shared" si="3"/>
        <v>41.835054311385086</v>
      </c>
      <c r="R11" s="96" t="e">
        <f t="shared" si="4"/>
        <v>#N/A</v>
      </c>
      <c r="S11" s="91"/>
    </row>
    <row r="12" spans="1:45" x14ac:dyDescent="0.45">
      <c r="B12" s="56">
        <v>2</v>
      </c>
      <c r="C12" s="56">
        <v>3</v>
      </c>
      <c r="D12" s="87"/>
      <c r="E12" s="147">
        <f>VLOOKUP(E$10&amp;"_Dist_"&amp;$B12,OBSERVED_DATA!$A$2:$F$6151,4,FALSE)</f>
        <v>3.3741100000000003E-2</v>
      </c>
      <c r="F12" s="148">
        <f>VLOOKUP(F$10&amp;"_Dist_"&amp;$B12,OBSERVED_DATA!$A$2:$F$6151,4,FALSE)</f>
        <v>6.0345983639533002E-3</v>
      </c>
      <c r="G12" s="148">
        <f>VLOOKUP(G$10&amp;"_Dist_"&amp;$B12,OBSERVED_DATA!$A$2:$F$6151,4,FALSE)</f>
        <v>2.541466024612E-3</v>
      </c>
      <c r="H12" s="148">
        <f>VLOOKUP(H$10&amp;"_Dist_"&amp;$B12,OBSERVED_DATA!$A$2:$F$6151,4,FALSE)</f>
        <v>7.8708000000000007E-3</v>
      </c>
      <c r="I12" s="148">
        <f>VLOOKUP(I$10&amp;"_Dist_"&amp;$B12,OBSERVED_DATA!$A$2:$F$6151,4,FALSE)</f>
        <v>5.4066604749900002E-3</v>
      </c>
      <c r="J12" s="148">
        <f>VLOOKUP(J$10&amp;"_Dist_"&amp;$B12,OBSERVED_DATA!$A$2:$F$6151,4,FALSE)</f>
        <v>3.1028554656379E-3</v>
      </c>
      <c r="L12" s="88">
        <v>3</v>
      </c>
      <c r="M12" s="154"/>
      <c r="N12" s="53" t="s">
        <v>62</v>
      </c>
      <c r="O12" s="66">
        <f t="shared" si="3"/>
        <v>59.708400214018113</v>
      </c>
      <c r="R12" s="96" t="e">
        <f t="shared" si="4"/>
        <v>#N/A</v>
      </c>
      <c r="S12" s="91"/>
      <c r="U12" s="10"/>
    </row>
    <row r="13" spans="1:45" x14ac:dyDescent="0.45">
      <c r="B13" s="56">
        <v>4</v>
      </c>
      <c r="C13" s="56">
        <v>5</v>
      </c>
      <c r="D13" s="86"/>
      <c r="E13" s="145">
        <f>VLOOKUP(E$10&amp;"_Dist_"&amp;$B13,OBSERVED_DATA!$A$2:$F$6151,4,FALSE)</f>
        <v>3.94312E-2</v>
      </c>
      <c r="F13" s="146">
        <f>VLOOKUP(F$10&amp;"_Dist_"&amp;$B13,OBSERVED_DATA!$A$2:$F$6151,4,FALSE)</f>
        <v>9.3536274641276007E-3</v>
      </c>
      <c r="G13" s="146">
        <f>VLOOKUP(G$10&amp;"_Dist_"&amp;$B13,OBSERVED_DATA!$A$2:$F$6151,4,FALSE)</f>
        <v>1.03442125914036E-2</v>
      </c>
      <c r="H13" s="146">
        <f>VLOOKUP(H$10&amp;"_Dist_"&amp;$B13,OBSERVED_DATA!$A$2:$F$6151,4,FALSE)</f>
        <v>2.0172099999999998E-2</v>
      </c>
      <c r="I13" s="146">
        <f>VLOOKUP(I$10&amp;"_Dist_"&amp;$B13,OBSERVED_DATA!$A$2:$F$6151,4,FALSE)</f>
        <v>9.9509088496748995E-3</v>
      </c>
      <c r="J13" s="146">
        <f>VLOOKUP(J$10&amp;"_Dist_"&amp;$B13,OBSERVED_DATA!$A$2:$F$6151,4,FALSE)</f>
        <v>1.52207639733322E-2</v>
      </c>
      <c r="L13" s="88">
        <v>4</v>
      </c>
      <c r="M13" s="154"/>
      <c r="N13" s="53" t="s">
        <v>5</v>
      </c>
      <c r="O13" s="66">
        <f t="shared" si="3"/>
        <v>28.700835000000001</v>
      </c>
      <c r="R13" s="96" t="e">
        <f t="shared" si="4"/>
        <v>#N/A</v>
      </c>
      <c r="S13" s="91"/>
      <c r="U13" s="10"/>
    </row>
    <row r="14" spans="1:45" x14ac:dyDescent="0.45">
      <c r="B14" s="56">
        <v>6</v>
      </c>
      <c r="C14" s="56">
        <v>7</v>
      </c>
      <c r="D14" s="86"/>
      <c r="E14" s="145">
        <f>VLOOKUP(E$10&amp;"_Dist_"&amp;$B14,OBSERVED_DATA!$A$2:$F$6151,4,FALSE)</f>
        <v>4.4293300000000001E-2</v>
      </c>
      <c r="F14" s="146">
        <f>VLOOKUP(F$10&amp;"_Dist_"&amp;$B14,OBSERVED_DATA!$A$2:$F$6151,4,FALSE)</f>
        <v>2.0551159983907701E-2</v>
      </c>
      <c r="G14" s="146">
        <f>VLOOKUP(G$10&amp;"_Dist_"&amp;$B14,OBSERVED_DATA!$A$2:$F$6151,4,FALSE)</f>
        <v>1.70768682004637E-2</v>
      </c>
      <c r="H14" s="146">
        <f>VLOOKUP(H$10&amp;"_Dist_"&amp;$B14,OBSERVED_DATA!$A$2:$F$6151,4,FALSE)</f>
        <v>3.3327099999999998E-2</v>
      </c>
      <c r="I14" s="146">
        <f>VLOOKUP(I$10&amp;"_Dist_"&amp;$B14,OBSERVED_DATA!$A$2:$F$6151,4,FALSE)</f>
        <v>1.9105744991375798E-2</v>
      </c>
      <c r="J14" s="146">
        <f>VLOOKUP(J$10&amp;"_Dist_"&amp;$B14,OBSERVED_DATA!$A$2:$F$6151,4,FALSE)</f>
        <v>1.74011488951318E-2</v>
      </c>
      <c r="L14" s="88">
        <v>5</v>
      </c>
      <c r="M14" s="154"/>
      <c r="N14" s="53" t="s">
        <v>63</v>
      </c>
      <c r="O14" s="66">
        <f t="shared" si="3"/>
        <v>43.12571314846744</v>
      </c>
      <c r="R14" s="96" t="e">
        <f t="shared" si="4"/>
        <v>#N/A</v>
      </c>
      <c r="S14" s="91"/>
      <c r="U14" s="10"/>
    </row>
    <row r="15" spans="1:45" x14ac:dyDescent="0.45">
      <c r="B15" s="56">
        <v>8</v>
      </c>
      <c r="C15" s="56">
        <v>9</v>
      </c>
      <c r="D15" s="86"/>
      <c r="E15" s="145">
        <f>VLOOKUP(E$10&amp;"_Dist_"&amp;$B15,OBSERVED_DATA!$A$2:$F$6151,4,FALSE)</f>
        <v>4.6938300000000002E-2</v>
      </c>
      <c r="F15" s="146">
        <f>VLOOKUP(F$10&amp;"_Dist_"&amp;$B15,OBSERVED_DATA!$A$2:$F$6151,4,FALSE)</f>
        <v>2.4071342362880499E-2</v>
      </c>
      <c r="G15" s="146">
        <f>VLOOKUP(G$10&amp;"_Dist_"&amp;$B15,OBSERVED_DATA!$A$2:$F$6151,4,FALSE)</f>
        <v>4.6147672552166903E-2</v>
      </c>
      <c r="H15" s="146">
        <f>VLOOKUP(H$10&amp;"_Dist_"&amp;$B15,OBSERVED_DATA!$A$2:$F$6151,4,FALSE)</f>
        <v>4.4677000000000001E-2</v>
      </c>
      <c r="I15" s="146">
        <f>VLOOKUP(I$10&amp;"_Dist_"&amp;$B15,OBSERVED_DATA!$A$2:$F$6151,4,FALSE)</f>
        <v>2.2422714607934099E-2</v>
      </c>
      <c r="J15" s="146">
        <f>VLOOKUP(J$10&amp;"_Dist_"&amp;$B15,OBSERVED_DATA!$A$2:$F$6151,4,FALSE)</f>
        <v>2.9686779319887599E-2</v>
      </c>
      <c r="L15" s="88">
        <v>6</v>
      </c>
      <c r="M15" s="154"/>
      <c r="N15" s="53" t="s">
        <v>64</v>
      </c>
      <c r="O15" s="66">
        <f t="shared" si="3"/>
        <v>63.975051364837029</v>
      </c>
      <c r="R15" s="96" t="e">
        <f t="shared" si="4"/>
        <v>#N/A</v>
      </c>
      <c r="S15" s="91"/>
      <c r="U15" s="10"/>
    </row>
    <row r="16" spans="1:45" x14ac:dyDescent="0.45">
      <c r="B16" s="56">
        <v>10</v>
      </c>
      <c r="C16" s="56">
        <v>11</v>
      </c>
      <c r="D16" s="86"/>
      <c r="E16" s="145">
        <f>VLOOKUP(E$10&amp;"_Dist_"&amp;$B16,OBSERVED_DATA!$A$2:$F$6151,4,FALSE)</f>
        <v>4.8500700000000001E-2</v>
      </c>
      <c r="F16" s="146">
        <f>VLOOKUP(F$10&amp;"_Dist_"&amp;$B16,OBSERVED_DATA!$A$2:$F$6151,4,FALSE)</f>
        <v>2.6753386080193099E-2</v>
      </c>
      <c r="G16" s="146">
        <f>VLOOKUP(G$10&amp;"_Dist_"&amp;$B16,OBSERVED_DATA!$A$2:$F$6151,4,FALSE)</f>
        <v>2.2471910112359501E-2</v>
      </c>
      <c r="H16" s="146">
        <f>VLOOKUP(H$10&amp;"_Dist_"&amp;$B16,OBSERVED_DATA!$A$2:$F$6151,4,FALSE)</f>
        <v>5.35483E-2</v>
      </c>
      <c r="I16" s="146">
        <f>VLOOKUP(I$10&amp;"_Dist_"&amp;$B16,OBSERVED_DATA!$A$2:$F$6151,4,FALSE)</f>
        <v>2.4346556985538E-2</v>
      </c>
      <c r="J16" s="146">
        <f>VLOOKUP(J$10&amp;"_Dist_"&amp;$B16,OBSERVED_DATA!$A$2:$F$6151,4,FALSE)</f>
        <v>1.2327560904021101E-2</v>
      </c>
      <c r="L16" s="88">
        <v>7</v>
      </c>
      <c r="M16" s="155"/>
      <c r="N16" s="97"/>
      <c r="O16" s="98"/>
      <c r="R16" s="96" t="e">
        <f t="shared" si="4"/>
        <v>#N/A</v>
      </c>
      <c r="S16" s="91"/>
      <c r="U16" s="10"/>
    </row>
    <row r="17" spans="2:21" x14ac:dyDescent="0.45">
      <c r="B17" s="56">
        <v>12</v>
      </c>
      <c r="C17" s="56">
        <v>13</v>
      </c>
      <c r="D17" s="86"/>
      <c r="E17" s="145">
        <f>VLOOKUP(E$10&amp;"_Dist_"&amp;$B17,OBSERVED_DATA!$A$2:$F$6151,4,FALSE)</f>
        <v>4.8958099999999997E-2</v>
      </c>
      <c r="F17" s="146">
        <f>VLOOKUP(F$10&amp;"_Dist_"&amp;$B17,OBSERVED_DATA!$A$2:$F$6151,4,FALSE)</f>
        <v>4.4320772428590498E-2</v>
      </c>
      <c r="G17" s="146">
        <f>VLOOKUP(G$10&amp;"_Dist_"&amp;$B17,OBSERVED_DATA!$A$2:$F$6151,4,FALSE)</f>
        <v>3.9192081326912702E-2</v>
      </c>
      <c r="H17" s="146">
        <f>VLOOKUP(H$10&amp;"_Dist_"&amp;$B17,OBSERVED_DATA!$A$2:$F$6151,4,FALSE)</f>
        <v>6.0808399999999999E-2</v>
      </c>
      <c r="I17" s="146">
        <f>VLOOKUP(I$10&amp;"_Dist_"&amp;$B17,OBSERVED_DATA!$A$2:$F$6151,4,FALSE)</f>
        <v>4.83614170094201E-2</v>
      </c>
      <c r="J17" s="146">
        <f>VLOOKUP(J$10&amp;"_Dist_"&amp;$B17,OBSERVED_DATA!$A$2:$F$6151,4,FALSE)</f>
        <v>4.1427313514193403E-2</v>
      </c>
      <c r="L17" s="88">
        <v>8</v>
      </c>
      <c r="M17" s="154"/>
      <c r="N17" s="53"/>
      <c r="O17" s="66"/>
      <c r="R17" s="96" t="e">
        <f t="shared" si="4"/>
        <v>#N/A</v>
      </c>
      <c r="S17" s="99">
        <f>O17/O15-1</f>
        <v>-1</v>
      </c>
      <c r="U17" s="10"/>
    </row>
    <row r="18" spans="2:21" x14ac:dyDescent="0.45">
      <c r="B18" s="56">
        <v>14</v>
      </c>
      <c r="C18" s="56">
        <v>15</v>
      </c>
      <c r="D18" s="86"/>
      <c r="E18" s="145">
        <f>VLOOKUP(E$10&amp;"_Dist_"&amp;$B18,OBSERVED_DATA!$A$2:$F$6151,4,FALSE)</f>
        <v>4.9882000000000003E-2</v>
      </c>
      <c r="F18" s="146">
        <f>VLOOKUP(F$10&amp;"_Dist_"&amp;$B18,OBSERVED_DATA!$A$2:$F$6151,4,FALSE)</f>
        <v>3.6643422287783202E-2</v>
      </c>
      <c r="G18" s="146">
        <f>VLOOKUP(G$10&amp;"_Dist_"&amp;$B18,OBSERVED_DATA!$A$2:$F$6151,4,FALSE)</f>
        <v>9.0065988942393E-3</v>
      </c>
      <c r="H18" s="146">
        <f>VLOOKUP(H$10&amp;"_Dist_"&amp;$B18,OBSERVED_DATA!$A$2:$F$6151,4,FALSE)</f>
        <v>6.5702300000000005E-2</v>
      </c>
      <c r="I18" s="146">
        <f>VLOOKUP(I$10&amp;"_Dist_"&amp;$B18,OBSERVED_DATA!$A$2:$F$6151,4,FALSE)</f>
        <v>3.26721507230993E-2</v>
      </c>
      <c r="J18" s="146">
        <f>VLOOKUP(J$10&amp;"_Dist_"&amp;$B18,OBSERVED_DATA!$A$2:$F$6151,4,FALSE)</f>
        <v>1.00633150236907E-2</v>
      </c>
      <c r="L18" s="88">
        <v>9</v>
      </c>
      <c r="M18" s="154"/>
      <c r="N18" s="53"/>
      <c r="O18" s="66"/>
      <c r="R18" s="96" t="e">
        <f t="shared" si="4"/>
        <v>#N/A</v>
      </c>
      <c r="S18" s="99" t="e">
        <f>O18/O16-1</f>
        <v>#DIV/0!</v>
      </c>
      <c r="U18" s="10"/>
    </row>
    <row r="19" spans="2:21" x14ac:dyDescent="0.45">
      <c r="B19" s="56">
        <v>16</v>
      </c>
      <c r="C19" s="56">
        <v>17</v>
      </c>
      <c r="D19" s="86"/>
      <c r="E19" s="145">
        <f>VLOOKUP(E$10&amp;"_Dist_"&amp;$B19,OBSERVED_DATA!$A$2:$F$6151,4,FALSE)</f>
        <v>5.01343E-2</v>
      </c>
      <c r="F19" s="146">
        <f>VLOOKUP(F$10&amp;"_Dist_"&amp;$B19,OBSERVED_DATA!$A$2:$F$6151,4,FALSE)</f>
        <v>6.7788654955075703E-2</v>
      </c>
      <c r="G19" s="146">
        <f>VLOOKUP(G$10&amp;"_Dist_"&amp;$B19,OBSERVED_DATA!$A$2:$F$6151,4,FALSE)</f>
        <v>2.79115391474942E-2</v>
      </c>
      <c r="H19" s="146">
        <f>VLOOKUP(H$10&amp;"_Dist_"&amp;$B19,OBSERVED_DATA!$A$2:$F$6151,4,FALSE)</f>
        <v>6.8606600000000004E-2</v>
      </c>
      <c r="I19" s="146">
        <f>VLOOKUP(I$10&amp;"_Dist_"&amp;$B19,OBSERVED_DATA!$A$2:$F$6151,4,FALSE)</f>
        <v>6.1330768210163103E-2</v>
      </c>
      <c r="J19" s="146">
        <f>VLOOKUP(J$10&amp;"_Dist_"&amp;$B19,OBSERVED_DATA!$A$2:$F$6151,4,FALSE)</f>
        <v>2.2390875927711801E-2</v>
      </c>
      <c r="L19" s="88"/>
      <c r="M19" s="153"/>
      <c r="N19" s="92"/>
      <c r="O19" s="93"/>
      <c r="R19" s="96" t="e">
        <f t="shared" si="4"/>
        <v>#N/A</v>
      </c>
      <c r="S19" s="100"/>
      <c r="U19" s="10"/>
    </row>
    <row r="20" spans="2:21" x14ac:dyDescent="0.45">
      <c r="B20" s="56">
        <v>18</v>
      </c>
      <c r="C20" s="56">
        <v>19</v>
      </c>
      <c r="D20" s="86"/>
      <c r="E20" s="145">
        <f>VLOOKUP(E$10&amp;"_Dist_"&amp;$B20,OBSERVED_DATA!$A$2:$F$6151,4,FALSE)</f>
        <v>4.9954699999999998E-2</v>
      </c>
      <c r="F20" s="146">
        <f>VLOOKUP(F$10&amp;"_Dist_"&amp;$B20,OBSERVED_DATA!$A$2:$F$6151,4,FALSE)</f>
        <v>6.3530910553841996E-2</v>
      </c>
      <c r="G20" s="146">
        <f>VLOOKUP(G$10&amp;"_Dist_"&amp;$B20,OBSERVED_DATA!$A$2:$F$6151,4,FALSE)</f>
        <v>4.0529695024077002E-2</v>
      </c>
      <c r="H20" s="146">
        <f>VLOOKUP(H$10&amp;"_Dist_"&amp;$B20,OBSERVED_DATA!$A$2:$F$6151,4,FALSE)</f>
        <v>7.0813899999999999E-2</v>
      </c>
      <c r="I20" s="146">
        <f>VLOOKUP(I$10&amp;"_Dist_"&amp;$B20,OBSERVED_DATA!$A$2:$F$6151,4,FALSE)</f>
        <v>6.1596125779487802E-2</v>
      </c>
      <c r="J20" s="146">
        <f>VLOOKUP(J$10&amp;"_Dist_"&amp;$B20,OBSERVED_DATA!$A$2:$F$6151,4,FALSE)</f>
        <v>3.0735041301521999E-2</v>
      </c>
      <c r="L20" s="88"/>
      <c r="M20" s="155"/>
      <c r="N20" s="97"/>
      <c r="O20" s="98"/>
      <c r="R20" s="96" t="e">
        <f t="shared" si="4"/>
        <v>#N/A</v>
      </c>
      <c r="S20" s="91"/>
      <c r="U20" s="10"/>
    </row>
    <row r="21" spans="2:21" x14ac:dyDescent="0.45">
      <c r="B21" s="56">
        <v>20</v>
      </c>
      <c r="C21" s="56">
        <v>21</v>
      </c>
      <c r="D21" s="86"/>
      <c r="E21" s="145">
        <f>VLOOKUP(E$10&amp;"_Dist_"&amp;$B21,OBSERVED_DATA!$A$2:$F$6151,4,FALSE)</f>
        <v>4.8819500000000002E-2</v>
      </c>
      <c r="F21" s="146">
        <f>VLOOKUP(F$10&amp;"_Dist_"&amp;$B21,OBSERVED_DATA!$A$2:$F$6151,4,FALSE)</f>
        <v>6.7855706048008502E-2</v>
      </c>
      <c r="G21" s="146">
        <f>VLOOKUP(G$10&amp;"_Dist_"&amp;$B21,OBSERVED_DATA!$A$2:$F$6151,4,FALSE)</f>
        <v>2.5860531478508999E-2</v>
      </c>
      <c r="H21" s="146">
        <f>VLOOKUP(H$10&amp;"_Dist_"&amp;$B21,OBSERVED_DATA!$A$2:$F$6151,4,FALSE)</f>
        <v>7.3662400000000003E-2</v>
      </c>
      <c r="I21" s="146">
        <f>VLOOKUP(I$10&amp;"_Dist_"&amp;$B21,OBSERVED_DATA!$A$2:$F$6151,4,FALSE)</f>
        <v>7.3437707310600994E-2</v>
      </c>
      <c r="J21" s="146">
        <f>VLOOKUP(J$10&amp;"_Dist_"&amp;$B21,OBSERVED_DATA!$A$2:$F$6151,4,FALSE)</f>
        <v>2.82611430248647E-2</v>
      </c>
      <c r="M21" s="15"/>
      <c r="N21" s="15"/>
      <c r="O21" s="15"/>
      <c r="R21" s="101"/>
      <c r="S21" s="91"/>
      <c r="U21" s="10"/>
    </row>
    <row r="22" spans="2:21" x14ac:dyDescent="0.45">
      <c r="B22" s="56">
        <v>22</v>
      </c>
      <c r="C22" s="56">
        <v>23</v>
      </c>
      <c r="D22" s="86"/>
      <c r="E22" s="145">
        <f>VLOOKUP(E$10&amp;"_Dist_"&amp;$B22,OBSERVED_DATA!$A$2:$F$6151,4,FALSE)</f>
        <v>4.5947700000000001E-2</v>
      </c>
      <c r="F22" s="146">
        <f>VLOOKUP(F$10&amp;"_Dist_"&amp;$B22,OBSERVED_DATA!$A$2:$F$6151,4,FALSE)</f>
        <v>4.53265388225828E-2</v>
      </c>
      <c r="G22" s="146">
        <f>VLOOKUP(G$10&amp;"_Dist_"&amp;$B22,OBSERVED_DATA!$A$2:$F$6151,4,FALSE)</f>
        <v>1.92170501159265E-2</v>
      </c>
      <c r="H22" s="146">
        <f>VLOOKUP(H$10&amp;"_Dist_"&amp;$B22,OBSERVED_DATA!$A$2:$F$6151,4,FALSE)</f>
        <v>7.4432200000000004E-2</v>
      </c>
      <c r="I22" s="146">
        <f>VLOOKUP(I$10&amp;"_Dist_"&amp;$B22,OBSERVED_DATA!$A$2:$F$6151,4,FALSE)</f>
        <v>4.6503914024147497E-2</v>
      </c>
      <c r="J22" s="146">
        <f>VLOOKUP(J$10&amp;"_Dist_"&amp;$B22,OBSERVED_DATA!$A$2:$F$6151,4,FALSE)</f>
        <v>2.0420143402239001E-2</v>
      </c>
      <c r="L22" s="88">
        <v>0</v>
      </c>
      <c r="M22" s="102"/>
      <c r="N22" s="102" t="s">
        <v>47</v>
      </c>
      <c r="O22" s="66" t="e">
        <f>HLOOKUP($L22,  $D$3:$J$4, 2, FALSE)</f>
        <v>#N/A</v>
      </c>
      <c r="R22" s="101"/>
      <c r="S22" s="91"/>
      <c r="U22" s="10"/>
    </row>
    <row r="23" spans="2:21" x14ac:dyDescent="0.45">
      <c r="B23" s="56">
        <v>24</v>
      </c>
      <c r="C23" s="56">
        <v>25</v>
      </c>
      <c r="D23" s="86"/>
      <c r="E23" s="145">
        <f>VLOOKUP(E$10&amp;"_Dist_"&amp;$B23,OBSERVED_DATA!$A$2:$F$6151,4,FALSE)</f>
        <v>4.3776099999999998E-2</v>
      </c>
      <c r="F23" s="146">
        <f>VLOOKUP(F$10&amp;"_Dist_"&amp;$B23,OBSERVED_DATA!$A$2:$F$6151,4,FALSE)</f>
        <v>4.9852487595547799E-2</v>
      </c>
      <c r="G23" s="146">
        <f>VLOOKUP(G$10&amp;"_Dist_"&amp;$B23,OBSERVED_DATA!$A$2:$F$6151,4,FALSE)</f>
        <v>2.2026038879971399E-2</v>
      </c>
      <c r="H23" s="146">
        <f>VLOOKUP(H$10&amp;"_Dist_"&amp;$B23,OBSERVED_DATA!$A$2:$F$6151,4,FALSE)</f>
        <v>7.1360300000000002E-2</v>
      </c>
      <c r="I23" s="146">
        <f>VLOOKUP(I$10&amp;"_Dist_"&amp;$B23,OBSERVED_DATA!$A$2:$F$6151,4,FALSE)</f>
        <v>4.9290168502056503E-2</v>
      </c>
      <c r="J23" s="146">
        <f>VLOOKUP(J$10&amp;"_Dist_"&amp;$B23,OBSERVED_DATA!$A$2:$F$6151,4,FALSE)</f>
        <v>2.4990565642165199E-2</v>
      </c>
      <c r="P23" s="38"/>
      <c r="Q23" s="38"/>
      <c r="R23" s="38"/>
      <c r="U23" s="10"/>
    </row>
    <row r="24" spans="2:21" x14ac:dyDescent="0.45">
      <c r="B24" s="56">
        <v>26</v>
      </c>
      <c r="C24" s="56">
        <v>27</v>
      </c>
      <c r="D24" s="86"/>
      <c r="E24" s="145">
        <f>VLOOKUP(E$10&amp;"_Dist_"&amp;$B24,OBSERVED_DATA!$A$2:$F$6151,4,FALSE)</f>
        <v>3.5144000000000002E-2</v>
      </c>
      <c r="F24" s="146">
        <f>VLOOKUP(F$10&amp;"_Dist_"&amp;$B24,OBSERVED_DATA!$A$2:$F$6151,4,FALSE)</f>
        <v>4.4991283357918702E-2</v>
      </c>
      <c r="G24" s="146">
        <f>VLOOKUP(G$10&amp;"_Dist_"&amp;$B24,OBSERVED_DATA!$A$2:$F$6151,4,FALSE)</f>
        <v>2.4968789013732801E-2</v>
      </c>
      <c r="H24" s="146">
        <f>VLOOKUP(H$10&amp;"_Dist_"&amp;$B24,OBSERVED_DATA!$A$2:$F$6151,4,FALSE)</f>
        <v>4.2926600000000002E-2</v>
      </c>
      <c r="I24" s="146">
        <f>VLOOKUP(I$10&amp;"_Dist_"&amp;$B24,OBSERVED_DATA!$A$2:$F$6151,4,FALSE)</f>
        <v>4.1263102029985399E-2</v>
      </c>
      <c r="J24" s="146">
        <f>VLOOKUP(J$10&amp;"_Dist_"&amp;$B24,OBSERVED_DATA!$A$2:$F$6151,4,FALSE)</f>
        <v>3.0106084112541402E-2</v>
      </c>
      <c r="P24" s="38"/>
      <c r="Q24" s="38"/>
      <c r="R24" s="38"/>
      <c r="U24" s="10"/>
    </row>
    <row r="25" spans="2:21" x14ac:dyDescent="0.45">
      <c r="B25" s="56">
        <v>28</v>
      </c>
      <c r="C25" s="56">
        <v>29</v>
      </c>
      <c r="D25" s="86"/>
      <c r="E25" s="145">
        <f>VLOOKUP(E$10&amp;"_Dist_"&amp;$B25,OBSERVED_DATA!$A$2:$F$6151,4,FALSE)</f>
        <v>2.67142E-2</v>
      </c>
      <c r="F25" s="146">
        <f>VLOOKUP(F$10&amp;"_Dist_"&amp;$B25,OBSERVED_DATA!$A$2:$F$6151,4,FALSE)</f>
        <v>2.48759554780742E-2</v>
      </c>
      <c r="G25" s="146">
        <f>VLOOKUP(G$10&amp;"_Dist_"&amp;$B25,OBSERVED_DATA!$A$2:$F$6151,4,FALSE)</f>
        <v>2.8179061886926999E-2</v>
      </c>
      <c r="H25" s="146">
        <f>VLOOKUP(H$10&amp;"_Dist_"&amp;$B25,OBSERVED_DATA!$A$2:$F$6151,4,FALSE)</f>
        <v>2.7602499999999999E-2</v>
      </c>
      <c r="I25" s="146">
        <f>VLOOKUP(I$10&amp;"_Dist_"&amp;$B25,OBSERVED_DATA!$A$2:$F$6151,4,FALSE)</f>
        <v>2.3318296404404901E-2</v>
      </c>
      <c r="J25" s="146">
        <f>VLOOKUP(J$10&amp;"_Dist_"&amp;$B25,OBSERVED_DATA!$A$2:$F$6151,4,FALSE)</f>
        <v>1.0859994129732899E-2</v>
      </c>
      <c r="N25" s="10"/>
      <c r="O25" s="10"/>
      <c r="P25" s="38"/>
      <c r="Q25" s="38"/>
      <c r="R25" s="38"/>
      <c r="S25" s="38"/>
      <c r="U25" s="10"/>
    </row>
    <row r="26" spans="2:21" x14ac:dyDescent="0.45">
      <c r="B26" s="56">
        <v>30</v>
      </c>
      <c r="C26" s="56">
        <v>31</v>
      </c>
      <c r="D26" s="86"/>
      <c r="E26" s="145">
        <f>VLOOKUP(E$10&amp;"_Dist_"&amp;$B26,OBSERVED_DATA!$A$2:$F$6151,4,FALSE)</f>
        <v>2.2400300000000001E-2</v>
      </c>
      <c r="F26" s="146">
        <f>VLOOKUP(F$10&amp;"_Dist_"&amp;$B26,OBSERVED_DATA!$A$2:$F$6151,4,FALSE)</f>
        <v>2.35684591658844E-2</v>
      </c>
      <c r="G26" s="146">
        <f>VLOOKUP(G$10&amp;"_Dist_"&amp;$B26,OBSERVED_DATA!$A$2:$F$6151,4,FALSE)</f>
        <v>8.9174246477617004E-3</v>
      </c>
      <c r="H26" s="146">
        <f>VLOOKUP(H$10&amp;"_Dist_"&amp;$B26,OBSERVED_DATA!$A$2:$F$6151,4,FALSE)</f>
        <v>1.9730000000000001E-2</v>
      </c>
      <c r="I26" s="146">
        <f>VLOOKUP(I$10&amp;"_Dist_"&amp;$B26,OBSERVED_DATA!$A$2:$F$6151,4,FALSE)</f>
        <v>2.3849011543054199E-2</v>
      </c>
      <c r="J26" s="146">
        <f>VLOOKUP(J$10&amp;"_Dist_"&amp;$B26,OBSERVED_DATA!$A$2:$F$6151,4,FALSE)</f>
        <v>8.0506520189524994E-3</v>
      </c>
      <c r="N26" s="10"/>
      <c r="O26" s="10"/>
      <c r="P26" s="38"/>
      <c r="Q26" s="38"/>
      <c r="R26" s="38"/>
      <c r="S26" s="38"/>
      <c r="U26" s="10"/>
    </row>
    <row r="27" spans="2:21" x14ac:dyDescent="0.45">
      <c r="B27" s="56">
        <v>32</v>
      </c>
      <c r="C27" s="56">
        <v>33</v>
      </c>
      <c r="D27" s="86"/>
      <c r="E27" s="145">
        <f>VLOOKUP(E$10&amp;"_Dist_"&amp;$B27,OBSERVED_DATA!$A$2:$F$6151,4,FALSE)</f>
        <v>1.7928400000000001E-2</v>
      </c>
      <c r="F27" s="146">
        <f>VLOOKUP(F$10&amp;"_Dist_"&amp;$B27,OBSERVED_DATA!$A$2:$F$6151,4,FALSE)</f>
        <v>1.8506101649456801E-2</v>
      </c>
      <c r="G27" s="146">
        <f>VLOOKUP(G$10&amp;"_Dist_"&amp;$B27,OBSERVED_DATA!$A$2:$F$6151,4,FALSE)</f>
        <v>1.1860174781523E-2</v>
      </c>
      <c r="H27" s="146">
        <f>VLOOKUP(H$10&amp;"_Dist_"&amp;$B27,OBSERVED_DATA!$A$2:$F$6151,4,FALSE)</f>
        <v>1.6556700000000001E-2</v>
      </c>
      <c r="I27" s="146">
        <f>VLOOKUP(I$10&amp;"_Dist_"&amp;$B27,OBSERVED_DATA!$A$2:$F$6151,4,FALSE)</f>
        <v>1.85750298527265E-2</v>
      </c>
      <c r="J27" s="146">
        <f>VLOOKUP(J$10&amp;"_Dist_"&amp;$B27,OBSERVED_DATA!$A$2:$F$6151,4,FALSE)</f>
        <v>9.4762883139754006E-3</v>
      </c>
      <c r="P27" s="38"/>
      <c r="Q27" s="38"/>
      <c r="R27" s="38"/>
      <c r="S27" s="38"/>
    </row>
    <row r="28" spans="2:21" x14ac:dyDescent="0.45">
      <c r="B28" s="56">
        <v>34</v>
      </c>
      <c r="C28" s="56">
        <v>35</v>
      </c>
      <c r="D28" s="86"/>
      <c r="E28" s="145">
        <f>VLOOKUP(E$10&amp;"_Dist_"&amp;$B28,OBSERVED_DATA!$A$2:$F$6151,4,FALSE)</f>
        <v>1.4765500000000001E-2</v>
      </c>
      <c r="F28" s="146">
        <f>VLOOKUP(F$10&amp;"_Dist_"&amp;$B28,OBSERVED_DATA!$A$2:$F$6151,4,FALSE)</f>
        <v>2.2529167225425702E-2</v>
      </c>
      <c r="G28" s="146">
        <f>VLOOKUP(G$10&amp;"_Dist_"&amp;$B28,OBSERVED_DATA!$A$2:$F$6151,4,FALSE)</f>
        <v>1.1681826288567799E-2</v>
      </c>
      <c r="H28" s="146">
        <f>VLOOKUP(H$10&amp;"_Dist_"&amp;$B28,OBSERVED_DATA!$A$2:$F$6151,4,FALSE)</f>
        <v>1.43252E-2</v>
      </c>
      <c r="I28" s="146">
        <f>VLOOKUP(I$10&amp;"_Dist_"&amp;$B28,OBSERVED_DATA!$A$2:$F$6151,4,FALSE)</f>
        <v>2.1261775242138702E-2</v>
      </c>
      <c r="J28" s="146">
        <f>VLOOKUP(J$10&amp;"_Dist_"&amp;$B28,OBSERVED_DATA!$A$2:$F$6151,4,FALSE)</f>
        <v>9.3504968761792002E-3</v>
      </c>
      <c r="P28" s="38"/>
      <c r="Q28" s="38"/>
      <c r="R28" s="38"/>
      <c r="S28" s="38"/>
    </row>
    <row r="29" spans="2:21" x14ac:dyDescent="0.45">
      <c r="B29" s="56">
        <v>36</v>
      </c>
      <c r="C29" s="56">
        <v>37</v>
      </c>
      <c r="D29" s="86"/>
      <c r="E29" s="145">
        <f>VLOOKUP(E$10&amp;"_Dist_"&amp;$B29,OBSERVED_DATA!$A$2:$F$6151,4,FALSE)</f>
        <v>1.3447300000000001E-2</v>
      </c>
      <c r="F29" s="146">
        <f>VLOOKUP(F$10&amp;"_Dist_"&amp;$B29,OBSERVED_DATA!$A$2:$F$6151,4,FALSE)</f>
        <v>1.52541236422153E-2</v>
      </c>
      <c r="G29" s="146">
        <f>VLOOKUP(G$10&amp;"_Dist_"&amp;$B29,OBSERVED_DATA!$A$2:$F$6151,4,FALSE)</f>
        <v>1.2261458890672299E-2</v>
      </c>
      <c r="H29" s="146">
        <f>VLOOKUP(H$10&amp;"_Dist_"&amp;$B29,OBSERVED_DATA!$A$2:$F$6151,4,FALSE)</f>
        <v>1.25705E-2</v>
      </c>
      <c r="I29" s="146">
        <f>VLOOKUP(I$10&amp;"_Dist_"&amp;$B29,OBSERVED_DATA!$A$2:$F$6151,4,FALSE)</f>
        <v>1.54239087169961E-2</v>
      </c>
      <c r="J29" s="146">
        <f>VLOOKUP(J$10&amp;"_Dist_"&amp;$B29,OBSERVED_DATA!$A$2:$F$6151,4,FALSE)</f>
        <v>1.0231036940752201E-2</v>
      </c>
      <c r="S29" s="38"/>
    </row>
    <row r="30" spans="2:21" x14ac:dyDescent="0.45">
      <c r="B30" s="56">
        <v>38</v>
      </c>
      <c r="C30" s="56">
        <v>39</v>
      </c>
      <c r="D30" s="86"/>
      <c r="E30" s="145">
        <f>VLOOKUP(E$10&amp;"_Dist_"&amp;$B30,OBSERVED_DATA!$A$2:$F$6151,4,FALSE)</f>
        <v>1.3529899999999999E-2</v>
      </c>
      <c r="F30" s="146">
        <f>VLOOKUP(F$10&amp;"_Dist_"&amp;$B30,OBSERVED_DATA!$A$2:$F$6151,4,FALSE)</f>
        <v>1.5421751374547399E-2</v>
      </c>
      <c r="G30" s="146">
        <f>VLOOKUP(G$10&amp;"_Dist_"&amp;$B30,OBSERVED_DATA!$A$2:$F$6151,4,FALSE)</f>
        <v>9.5862314963438E-3</v>
      </c>
      <c r="H30" s="146">
        <f>VLOOKUP(H$10&amp;"_Dist_"&amp;$B30,OBSERVED_DATA!$A$2:$F$6151,4,FALSE)</f>
        <v>1.16057E-2</v>
      </c>
      <c r="I30" s="146">
        <f>VLOOKUP(I$10&amp;"_Dist_"&amp;$B30,OBSERVED_DATA!$A$2:$F$6151,4,FALSE)</f>
        <v>1.43293087435319E-2</v>
      </c>
      <c r="J30" s="146">
        <f>VLOOKUP(J$10&amp;"_Dist_"&amp;$B30,OBSERVED_DATA!$A$2:$F$6151,4,FALSE)</f>
        <v>8.9731225627908001E-3</v>
      </c>
      <c r="S30" s="38"/>
    </row>
    <row r="31" spans="2:21" x14ac:dyDescent="0.45">
      <c r="B31" s="56">
        <v>40</v>
      </c>
      <c r="C31" s="56">
        <v>41</v>
      </c>
      <c r="D31" s="86"/>
      <c r="E31" s="145">
        <f>VLOOKUP(E$10&amp;"_Dist_"&amp;$B31,OBSERVED_DATA!$A$2:$F$6151,4,FALSE)</f>
        <v>1.36127E-2</v>
      </c>
      <c r="F31" s="146">
        <f>VLOOKUP(F$10&amp;"_Dist_"&amp;$B31,OBSERVED_DATA!$A$2:$F$6151,4,FALSE)</f>
        <v>9.8900362075900992E-3</v>
      </c>
      <c r="G31" s="146">
        <f>VLOOKUP(G$10&amp;"_Dist_"&amp;$B31,OBSERVED_DATA!$A$2:$F$6151,4,FALSE)</f>
        <v>1.5962190119493399E-2</v>
      </c>
      <c r="H31" s="146">
        <f>VLOOKUP(H$10&amp;"_Dist_"&amp;$B31,OBSERVED_DATA!$A$2:$F$6151,4,FALSE)</f>
        <v>1.09388E-2</v>
      </c>
      <c r="I31" s="146">
        <f>VLOOKUP(I$10&amp;"_Dist_"&amp;$B31,OBSERVED_DATA!$A$2:$F$6151,4,FALSE)</f>
        <v>1.07469815576489E-2</v>
      </c>
      <c r="J31" s="146">
        <f>VLOOKUP(J$10&amp;"_Dist_"&amp;$B31,OBSERVED_DATA!$A$2:$F$6151,4,FALSE)</f>
        <v>1.1237368443121299E-2</v>
      </c>
    </row>
    <row r="32" spans="2:21" x14ac:dyDescent="0.45">
      <c r="B32" s="56">
        <v>42</v>
      </c>
      <c r="C32" s="56">
        <v>43</v>
      </c>
      <c r="D32" s="86"/>
      <c r="E32" s="145">
        <f>VLOOKUP(E$10&amp;"_Dist_"&amp;$B32,OBSERVED_DATA!$A$2:$F$6151,4,FALSE)</f>
        <v>1.36954E-2</v>
      </c>
      <c r="F32" s="146">
        <f>VLOOKUP(F$10&amp;"_Dist_"&amp;$B32,OBSERVED_DATA!$A$2:$F$6151,4,FALSE)</f>
        <v>7.9120289660721006E-3</v>
      </c>
      <c r="G32" s="146">
        <f>VLOOKUP(G$10&amp;"_Dist_"&amp;$B32,OBSERVED_DATA!$A$2:$F$6151,4,FALSE)</f>
        <v>3.2548599964330001E-3</v>
      </c>
      <c r="H32" s="146">
        <f>VLOOKUP(H$10&amp;"_Dist_"&amp;$B32,OBSERVED_DATA!$A$2:$F$6151,4,FALSE)</f>
        <v>1.0271199999999999E-2</v>
      </c>
      <c r="I32" s="146">
        <f>VLOOKUP(I$10&amp;"_Dist_"&amp;$B32,OBSERVED_DATA!$A$2:$F$6151,4,FALSE)</f>
        <v>1.0216266418999601E-2</v>
      </c>
      <c r="J32" s="146">
        <f>VLOOKUP(J$10&amp;"_Dist_"&amp;$B32,OBSERVED_DATA!$A$2:$F$6151,4,FALSE)</f>
        <v>4.4446308021300002E-3</v>
      </c>
    </row>
    <row r="33" spans="2:10" x14ac:dyDescent="0.45">
      <c r="B33" s="56">
        <v>44</v>
      </c>
      <c r="C33" s="56">
        <v>45</v>
      </c>
      <c r="D33" s="86"/>
      <c r="E33" s="145">
        <f>VLOOKUP(E$10&amp;"_Dist_"&amp;$B33,OBSERVED_DATA!$A$2:$F$6151,4,FALSE)</f>
        <v>1.3778E-2</v>
      </c>
      <c r="F33" s="146">
        <f>VLOOKUP(F$10&amp;"_Dist_"&amp;$B33,OBSERVED_DATA!$A$2:$F$6151,4,FALSE)</f>
        <v>9.4542041035268008E-3</v>
      </c>
      <c r="G33" s="146">
        <f>VLOOKUP(G$10&amp;"_Dist_"&amp;$B33,OBSERVED_DATA!$A$2:$F$6151,4,FALSE)</f>
        <v>4.0574282147315E-3</v>
      </c>
      <c r="H33" s="146">
        <f>VLOOKUP(H$10&amp;"_Dist_"&amp;$B33,OBSERVED_DATA!$A$2:$F$6151,4,FALSE)</f>
        <v>1.0003400000000001E-2</v>
      </c>
      <c r="I33" s="146">
        <f>VLOOKUP(I$10&amp;"_Dist_"&amp;$B33,OBSERVED_DATA!$A$2:$F$6151,4,FALSE)</f>
        <v>9.8513997611781E-3</v>
      </c>
      <c r="J33" s="146">
        <f>VLOOKUP(J$10&amp;"_Dist_"&amp;$B33,OBSERVED_DATA!$A$2:$F$6151,4,FALSE)</f>
        <v>3.5221602582917E-3</v>
      </c>
    </row>
    <row r="34" spans="2:10" x14ac:dyDescent="0.45">
      <c r="B34" s="56">
        <v>46</v>
      </c>
      <c r="C34" s="56">
        <v>47</v>
      </c>
      <c r="D34" s="86"/>
      <c r="E34" s="145">
        <f>VLOOKUP(E$10&amp;"_Dist_"&amp;$B34,OBSERVED_DATA!$A$2:$F$6151,4,FALSE)</f>
        <v>1.3860900000000001E-2</v>
      </c>
      <c r="F34" s="146">
        <f>VLOOKUP(F$10&amp;"_Dist_"&amp;$B34,OBSERVED_DATA!$A$2:$F$6151,4,FALSE)</f>
        <v>7.2415180367439002E-3</v>
      </c>
      <c r="G34" s="146">
        <f>VLOOKUP(G$10&amp;"_Dist_"&amp;$B34,OBSERVED_DATA!$A$2:$F$6151,4,FALSE)</f>
        <v>5.9746745140002999E-3</v>
      </c>
      <c r="H34" s="146">
        <f>VLOOKUP(H$10&amp;"_Dist_"&amp;$B34,OBSERVED_DATA!$A$2:$F$6151,4,FALSE)</f>
        <v>9.7356000000000005E-3</v>
      </c>
      <c r="I34" s="146">
        <f>VLOOKUP(I$10&amp;"_Dist_"&amp;$B34,OBSERVED_DATA!$A$2:$F$6151,4,FALSE)</f>
        <v>6.2690725752952E-3</v>
      </c>
      <c r="J34" s="146">
        <f>VLOOKUP(J$10&amp;"_Dist_"&amp;$B34,OBSERVED_DATA!$A$2:$F$6151,4,FALSE)</f>
        <v>6.1218499727451001E-3</v>
      </c>
    </row>
    <row r="35" spans="2:10" x14ac:dyDescent="0.45">
      <c r="B35" s="56">
        <v>48</v>
      </c>
      <c r="C35" s="56">
        <v>49</v>
      </c>
      <c r="D35" s="86"/>
      <c r="E35" s="145">
        <f>VLOOKUP(E$10&amp;"_Dist_"&amp;$B35,OBSERVED_DATA!$A$2:$F$6151,4,FALSE)</f>
        <v>1.39437E-2</v>
      </c>
      <c r="F35" s="146">
        <f>VLOOKUP(F$10&amp;"_Dist_"&amp;$B35,OBSERVED_DATA!$A$2:$F$6151,4,FALSE)</f>
        <v>1.27732332037012E-2</v>
      </c>
      <c r="G35" s="146">
        <f>VLOOKUP(G$10&amp;"_Dist_"&amp;$B35,OBSERVED_DATA!$A$2:$F$6151,4,FALSE)</f>
        <v>3.5223827358657998E-3</v>
      </c>
      <c r="H35" s="146">
        <f>VLOOKUP(H$10&amp;"_Dist_"&amp;$B35,OBSERVED_DATA!$A$2:$F$6151,4,FALSE)</f>
        <v>9.4678999999999996E-3</v>
      </c>
      <c r="I35" s="146">
        <f>VLOOKUP(I$10&amp;"_Dist_"&amp;$B35,OBSERVED_DATA!$A$2:$F$6151,4,FALSE)</f>
        <v>1.19410906196099E-2</v>
      </c>
      <c r="J35" s="146">
        <f>VLOOKUP(J$10&amp;"_Dist_"&amp;$B35,OBSERVED_DATA!$A$2:$F$6151,4,FALSE)</f>
        <v>4.6542831984568997E-3</v>
      </c>
    </row>
    <row r="36" spans="2:10" x14ac:dyDescent="0.45">
      <c r="B36" s="56">
        <v>50</v>
      </c>
      <c r="C36" s="56">
        <v>51</v>
      </c>
      <c r="D36" s="86"/>
      <c r="E36" s="145">
        <f>VLOOKUP(E$10&amp;"_Dist_"&amp;$B36,OBSERVED_DATA!$A$2:$F$6151,4,FALSE)</f>
        <v>1.4026200000000001E-2</v>
      </c>
      <c r="F36" s="146">
        <f>VLOOKUP(F$10&amp;"_Dist_"&amp;$B36,OBSERVED_DATA!$A$2:$F$6151,4,FALSE)</f>
        <v>7.8785034196056994E-3</v>
      </c>
      <c r="G36" s="146">
        <f>VLOOKUP(G$10&amp;"_Dist_"&amp;$B36,OBSERVED_DATA!$A$2:$F$6151,4,FALSE)</f>
        <v>2.3051542714464E-2</v>
      </c>
      <c r="H36" s="146">
        <f>VLOOKUP(H$10&amp;"_Dist_"&amp;$B36,OBSERVED_DATA!$A$2:$F$6151,4,FALSE)</f>
        <v>9.1999000000000004E-3</v>
      </c>
      <c r="I36" s="146">
        <f>VLOOKUP(I$10&amp;"_Dist_"&amp;$B36,OBSERVED_DATA!$A$2:$F$6151,4,FALSE)</f>
        <v>7.5958604219185004E-3</v>
      </c>
      <c r="J36" s="146">
        <f>VLOOKUP(J$10&amp;"_Dist_"&amp;$B36,OBSERVED_DATA!$A$2:$F$6151,4,FALSE)</f>
        <v>1.7275357457335699E-2</v>
      </c>
    </row>
    <row r="37" spans="2:10" x14ac:dyDescent="0.45">
      <c r="B37" s="56">
        <v>52</v>
      </c>
      <c r="C37" s="56">
        <v>53</v>
      </c>
      <c r="D37" s="86"/>
      <c r="E37" s="145">
        <f>VLOOKUP(E$10&amp;"_Dist_"&amp;$B37,OBSERVED_DATA!$A$2:$F$6151,4,FALSE)</f>
        <v>1.4109099999999999E-2</v>
      </c>
      <c r="F37" s="146">
        <f>VLOOKUP(F$10&amp;"_Dist_"&amp;$B37,OBSERVED_DATA!$A$2:$F$6151,4,FALSE)</f>
        <v>8.2808099772026002E-3</v>
      </c>
      <c r="G37" s="146">
        <f>VLOOKUP(G$10&amp;"_Dist_"&amp;$B37,OBSERVED_DATA!$A$2:$F$6151,4,FALSE)</f>
        <v>1.7834849295523401E-2</v>
      </c>
      <c r="H37" s="146">
        <f>VLOOKUP(H$10&amp;"_Dist_"&amp;$B37,OBSERVED_DATA!$A$2:$F$6151,4,FALSE)</f>
        <v>8.9324000000000001E-3</v>
      </c>
      <c r="I37" s="146">
        <f>VLOOKUP(I$10&amp;"_Dist_"&amp;$B37,OBSERVED_DATA!$A$2:$F$6151,4,FALSE)</f>
        <v>8.0934058644022006E-3</v>
      </c>
      <c r="J37" s="146">
        <f>VLOOKUP(J$10&amp;"_Dist_"&amp;$B37,OBSERVED_DATA!$A$2:$F$6151,4,FALSE)</f>
        <v>1.5094972535536001E-2</v>
      </c>
    </row>
    <row r="38" spans="2:10" x14ac:dyDescent="0.45">
      <c r="B38" s="56">
        <v>54</v>
      </c>
      <c r="C38" s="56">
        <v>55</v>
      </c>
      <c r="D38" s="86"/>
      <c r="E38" s="145">
        <f>VLOOKUP(E$10&amp;"_Dist_"&amp;$B38,OBSERVED_DATA!$A$2:$F$6151,4,FALSE)</f>
        <v>1.41917E-2</v>
      </c>
      <c r="F38" s="146">
        <f>VLOOKUP(F$10&amp;"_Dist_"&amp;$B38,OBSERVED_DATA!$A$2:$F$6151,4,FALSE)</f>
        <v>6.2357516427517003E-3</v>
      </c>
      <c r="G38" s="146">
        <f>VLOOKUP(G$10&amp;"_Dist_"&amp;$B38,OBSERVED_DATA!$A$2:$F$6151,4,FALSE)</f>
        <v>9.9875156054931007E-3</v>
      </c>
      <c r="H38" s="146">
        <f>VLOOKUP(H$10&amp;"_Dist_"&amp;$B38,OBSERVED_DATA!$A$2:$F$6151,4,FALSE)</f>
        <v>8.6645000000000003E-3</v>
      </c>
      <c r="I38" s="146">
        <f>VLOOKUP(I$10&amp;"_Dist_"&amp;$B38,OBSERVED_DATA!$A$2:$F$6151,4,FALSE)</f>
        <v>6.6671089292822004E-3</v>
      </c>
      <c r="J38" s="146">
        <f>VLOOKUP(J$10&amp;"_Dist_"&amp;$B38,OBSERVED_DATA!$A$2:$F$6151,4,FALSE)</f>
        <v>1.09438550882636E-2</v>
      </c>
    </row>
    <row r="39" spans="2:10" x14ac:dyDescent="0.45">
      <c r="B39" s="56">
        <v>56</v>
      </c>
      <c r="C39" s="56">
        <v>57</v>
      </c>
      <c r="D39" s="86"/>
      <c r="E39" s="145">
        <f>VLOOKUP(E$10&amp;"_Dist_"&amp;$B39,OBSERVED_DATA!$A$2:$F$6151,4,FALSE)</f>
        <v>1.4274500000000001E-2</v>
      </c>
      <c r="F39" s="146">
        <f>VLOOKUP(F$10&amp;"_Dist_"&amp;$B39,OBSERVED_DATA!$A$2:$F$6151,4,FALSE)</f>
        <v>9.9570873005228999E-3</v>
      </c>
      <c r="G39" s="146">
        <f>VLOOKUP(G$10&amp;"_Dist_"&amp;$B39,OBSERVED_DATA!$A$2:$F$6151,4,FALSE)</f>
        <v>2.0019618334225001E-2</v>
      </c>
      <c r="H39" s="146">
        <f>VLOOKUP(H$10&amp;"_Dist_"&amp;$B39,OBSERVED_DATA!$A$2:$F$6151,4,FALSE)</f>
        <v>8.3967999999999994E-3</v>
      </c>
      <c r="I39" s="146">
        <f>VLOOKUP(I$10&amp;"_Dist_"&amp;$B39,OBSERVED_DATA!$A$2:$F$6151,4,FALSE)</f>
        <v>1.0282605811330701E-2</v>
      </c>
      <c r="J39" s="146">
        <f>VLOOKUP(J$10&amp;"_Dist_"&amp;$B39,OBSERVED_DATA!$A$2:$F$6151,4,FALSE)</f>
        <v>2.13845444253427E-2</v>
      </c>
    </row>
    <row r="40" spans="2:10" x14ac:dyDescent="0.45">
      <c r="B40" s="56">
        <v>58</v>
      </c>
      <c r="C40" s="56">
        <v>59</v>
      </c>
      <c r="D40" s="86"/>
      <c r="E40" s="145">
        <f>VLOOKUP(E$10&amp;"_Dist_"&amp;$B40,OBSERVED_DATA!$A$2:$F$6151,4,FALSE)</f>
        <v>1.4357200000000001E-2</v>
      </c>
      <c r="F40" s="146">
        <f>VLOOKUP(F$10&amp;"_Dist_"&amp;$B40,OBSERVED_DATA!$A$2:$F$6151,4,FALSE)</f>
        <v>9.2530508247284007E-3</v>
      </c>
      <c r="G40" s="146">
        <f>VLOOKUP(G$10&amp;"_Dist_"&amp;$B40,OBSERVED_DATA!$A$2:$F$6151,4,FALSE)</f>
        <v>1.4223292313179901E-2</v>
      </c>
      <c r="H40" s="146">
        <f>VLOOKUP(H$10&amp;"_Dist_"&amp;$B40,OBSERVED_DATA!$A$2:$F$6151,4,FALSE)</f>
        <v>8.1290000000000008E-3</v>
      </c>
      <c r="I40" s="146">
        <f>VLOOKUP(I$10&amp;"_Dist_"&amp;$B40,OBSERVED_DATA!$A$2:$F$6151,4,FALSE)</f>
        <v>8.1265755605677992E-3</v>
      </c>
      <c r="J40" s="146">
        <f>VLOOKUP(J$10&amp;"_Dist_"&amp;$B40,OBSERVED_DATA!$A$2:$F$6151,4,FALSE)</f>
        <v>1.09438550882636E-2</v>
      </c>
    </row>
    <row r="41" spans="2:10" x14ac:dyDescent="0.45">
      <c r="B41" s="56">
        <v>60</v>
      </c>
      <c r="C41" s="56">
        <v>61</v>
      </c>
      <c r="D41" s="86"/>
      <c r="E41" s="145">
        <f>VLOOKUP(E$10&amp;"_Dist_"&amp;$B41,OBSERVED_DATA!$A$2:$F$6151,4,FALSE)</f>
        <v>1.444E-2</v>
      </c>
      <c r="F41" s="146">
        <f>VLOOKUP(F$10&amp;"_Dist_"&amp;$B41,OBSERVED_DATA!$A$2:$F$6151,4,FALSE)</f>
        <v>1.1264583612712801E-2</v>
      </c>
      <c r="G41" s="146">
        <f>VLOOKUP(G$10&amp;"_Dist_"&amp;$B41,OBSERVED_DATA!$A$2:$F$6151,4,FALSE)</f>
        <v>1.4223292313179901E-2</v>
      </c>
      <c r="H41" s="146">
        <f>VLOOKUP(H$10&amp;"_Dist_"&amp;$B41,OBSERVED_DATA!$A$2:$F$6151,4,FALSE)</f>
        <v>7.8615000000000004E-3</v>
      </c>
      <c r="I41" s="146">
        <f>VLOOKUP(I$10&amp;"_Dist_"&amp;$B41,OBSERVED_DATA!$A$2:$F$6151,4,FALSE)</f>
        <v>1.1045508823139099E-2</v>
      </c>
      <c r="J41" s="146">
        <f>VLOOKUP(J$10&amp;"_Dist_"&amp;$B41,OBSERVED_DATA!$A$2:$F$6151,4,FALSE)</f>
        <v>1.34177533649209E-2</v>
      </c>
    </row>
    <row r="42" spans="2:10" x14ac:dyDescent="0.45">
      <c r="B42" s="56">
        <v>62</v>
      </c>
      <c r="C42" s="56">
        <v>63</v>
      </c>
      <c r="D42" s="86"/>
      <c r="E42" s="145">
        <f>VLOOKUP(E$10&amp;"_Dist_"&amp;$B42,OBSERVED_DATA!$A$2:$F$6151,4,FALSE)</f>
        <v>1.35786E-2</v>
      </c>
      <c r="F42" s="146">
        <f>VLOOKUP(F$10&amp;"_Dist_"&amp;$B42,OBSERVED_DATA!$A$2:$F$6151,4,FALSE)</f>
        <v>9.8229851146573004E-3</v>
      </c>
      <c r="G42" s="146">
        <f>VLOOKUP(G$10&amp;"_Dist_"&amp;$B42,OBSERVED_DATA!$A$2:$F$6151,4,FALSE)</f>
        <v>1.1102193686463299E-2</v>
      </c>
      <c r="H42" s="146">
        <f>VLOOKUP(H$10&amp;"_Dist_"&amp;$B42,OBSERVED_DATA!$A$2:$F$6151,4,FALSE)</f>
        <v>7.5935000000000004E-3</v>
      </c>
      <c r="I42" s="146">
        <f>VLOOKUP(I$10&amp;"_Dist_"&amp;$B42,OBSERVED_DATA!$A$2:$F$6151,4,FALSE)</f>
        <v>9.4201937110255998E-3</v>
      </c>
      <c r="J42" s="146">
        <f>VLOOKUP(J$10&amp;"_Dist_"&amp;$B42,OBSERVED_DATA!$A$2:$F$6151,4,FALSE)</f>
        <v>1.2956518093001799E-2</v>
      </c>
    </row>
    <row r="43" spans="2:10" x14ac:dyDescent="0.45">
      <c r="B43" s="56">
        <v>64</v>
      </c>
      <c r="C43" s="56">
        <v>65</v>
      </c>
      <c r="D43" s="86"/>
      <c r="E43" s="145">
        <f>VLOOKUP(E$10&amp;"_Dist_"&amp;$B43,OBSERVED_DATA!$A$2:$F$6151,4,FALSE)</f>
        <v>1.2716999999999999E-2</v>
      </c>
      <c r="F43" s="146">
        <f>VLOOKUP(F$10&amp;"_Dist_"&amp;$B43,OBSERVED_DATA!$A$2:$F$6151,4,FALSE)</f>
        <v>1.54552769210138E-2</v>
      </c>
      <c r="G43" s="146">
        <f>VLOOKUP(G$10&amp;"_Dist_"&amp;$B43,OBSERVED_DATA!$A$2:$F$6151,4,FALSE)</f>
        <v>2.66630996968075E-2</v>
      </c>
      <c r="H43" s="146">
        <f>VLOOKUP(H$10&amp;"_Dist_"&amp;$B43,OBSERVED_DATA!$A$2:$F$6151,4,FALSE)</f>
        <v>7.3258999999999998E-3</v>
      </c>
      <c r="I43" s="146">
        <f>VLOOKUP(I$10&amp;"_Dist_"&amp;$B43,OBSERVED_DATA!$A$2:$F$6151,4,FALSE)</f>
        <v>1.3533236035557899E-2</v>
      </c>
      <c r="J43" s="146">
        <f>VLOOKUP(J$10&amp;"_Dist_"&amp;$B43,OBSERVED_DATA!$A$2:$F$6151,4,FALSE)</f>
        <v>2.3187555033754002E-2</v>
      </c>
    </row>
    <row r="44" spans="2:10" x14ac:dyDescent="0.45">
      <c r="B44" s="56">
        <v>66</v>
      </c>
      <c r="C44" s="56">
        <v>67</v>
      </c>
      <c r="D44" s="86"/>
      <c r="E44" s="145">
        <f>VLOOKUP(E$10&amp;"_Dist_"&amp;$B44,OBSERVED_DATA!$A$2:$F$6151,4,FALSE)</f>
        <v>1.18555E-2</v>
      </c>
      <c r="F44" s="146">
        <f>VLOOKUP(F$10&amp;"_Dist_"&amp;$B44,OBSERVED_DATA!$A$2:$F$6151,4,FALSE)</f>
        <v>3.6274641276652801E-2</v>
      </c>
      <c r="G44" s="146">
        <f>VLOOKUP(G$10&amp;"_Dist_"&amp;$B44,OBSERVED_DATA!$A$2:$F$6151,4,FALSE)</f>
        <v>4.0440520777599402E-2</v>
      </c>
      <c r="H44" s="146">
        <f>VLOOKUP(H$10&amp;"_Dist_"&amp;$B44,OBSERVED_DATA!$A$2:$F$6151,4,FALSE)</f>
        <v>7.0581000000000003E-3</v>
      </c>
      <c r="I44" s="146">
        <f>VLOOKUP(I$10&amp;"_Dist_"&amp;$B44,OBSERVED_DATA!$A$2:$F$6151,4,FALSE)</f>
        <v>3.2970677988589603E-2</v>
      </c>
      <c r="J44" s="146">
        <f>VLOOKUP(J$10&amp;"_Dist_"&amp;$B44,OBSERVED_DATA!$A$2:$F$6151,4,FALSE)</f>
        <v>3.7569709421778598E-2</v>
      </c>
    </row>
    <row r="45" spans="2:10" x14ac:dyDescent="0.45">
      <c r="B45" s="56">
        <v>68</v>
      </c>
      <c r="C45" s="56">
        <v>69</v>
      </c>
      <c r="D45" s="86"/>
      <c r="E45" s="145">
        <f>VLOOKUP(E$10&amp;"_Dist_"&amp;$B45,OBSERVED_DATA!$A$2:$F$6151,4,FALSE)</f>
        <v>1.09941E-2</v>
      </c>
      <c r="F45" s="146">
        <f>VLOOKUP(F$10&amp;"_Dist_"&amp;$B45,OBSERVED_DATA!$A$2:$F$6151,4,FALSE)</f>
        <v>4.2678020651736599E-2</v>
      </c>
      <c r="G45" s="146">
        <f>VLOOKUP(G$10&amp;"_Dist_"&amp;$B45,OBSERVED_DATA!$A$2:$F$6151,4,FALSE)</f>
        <v>6.4116283217406797E-2</v>
      </c>
      <c r="H45" s="146">
        <f>VLOOKUP(H$10&amp;"_Dist_"&amp;$B45,OBSERVED_DATA!$A$2:$F$6151,4,FALSE)</f>
        <v>6.7904999999999997E-3</v>
      </c>
      <c r="I45" s="146">
        <f>VLOOKUP(I$10&amp;"_Dist_"&amp;$B45,OBSERVED_DATA!$A$2:$F$6151,4,FALSE)</f>
        <v>4.09977444606607E-2</v>
      </c>
      <c r="J45" s="146">
        <f>VLOOKUP(J$10&amp;"_Dist_"&amp;$B45,OBSERVED_DATA!$A$2:$F$6151,4,FALSE)</f>
        <v>6.6459809635624104E-2</v>
      </c>
    </row>
    <row r="46" spans="2:10" x14ac:dyDescent="0.45">
      <c r="B46" s="56">
        <v>70</v>
      </c>
      <c r="C46" s="56">
        <v>71</v>
      </c>
      <c r="D46" s="86"/>
      <c r="E46" s="145">
        <f>VLOOKUP(E$10&amp;"_Dist_"&amp;$B46,OBSERVED_DATA!$A$2:$F$6151,4,FALSE)</f>
        <v>1.01326E-2</v>
      </c>
      <c r="F46" s="146">
        <f>VLOOKUP(F$10&amp;"_Dist_"&amp;$B46,OBSERVED_DATA!$A$2:$F$6151,4,FALSE)</f>
        <v>7.1744669438110996E-3</v>
      </c>
      <c r="G46" s="146">
        <f>VLOOKUP(G$10&amp;"_Dist_"&amp;$B46,OBSERVED_DATA!$A$2:$F$6151,4,FALSE)</f>
        <v>1.81469591581951E-2</v>
      </c>
      <c r="H46" s="146">
        <f>VLOOKUP(H$10&amp;"_Dist_"&amp;$B46,OBSERVED_DATA!$A$2:$F$6151,4,FALSE)</f>
        <v>6.5225999999999999E-3</v>
      </c>
      <c r="I46" s="146">
        <f>VLOOKUP(I$10&amp;"_Dist_"&amp;$B46,OBSERVED_DATA!$A$2:$F$6151,4,FALSE)</f>
        <v>7.8612179912432006E-3</v>
      </c>
      <c r="J46" s="146">
        <f>VLOOKUP(J$10&amp;"_Dist_"&amp;$B46,OBSERVED_DATA!$A$2:$F$6151,4,FALSE)</f>
        <v>1.3208100968594001E-2</v>
      </c>
    </row>
    <row r="47" spans="2:10" x14ac:dyDescent="0.45">
      <c r="B47" s="56">
        <v>72</v>
      </c>
      <c r="C47" s="56">
        <v>73</v>
      </c>
      <c r="D47" s="86"/>
      <c r="E47" s="145">
        <f>VLOOKUP(E$10&amp;"_Dist_"&amp;$B47,OBSERVED_DATA!$A$2:$F$6151,4,FALSE)</f>
        <v>9.2712000000000003E-3</v>
      </c>
      <c r="F47" s="146">
        <f>VLOOKUP(F$10&amp;"_Dist_"&amp;$B47,OBSERVED_DATA!$A$2:$F$6151,4,FALSE)</f>
        <v>7.6102990478743998E-3</v>
      </c>
      <c r="G47" s="146">
        <f>VLOOKUP(G$10&amp;"_Dist_"&amp;$B47,OBSERVED_DATA!$A$2:$F$6151,4,FALSE)</f>
        <v>1.6452648475120301E-2</v>
      </c>
      <c r="H47" s="146">
        <f>VLOOKUP(H$10&amp;"_Dist_"&amp;$B47,OBSERVED_DATA!$A$2:$F$6151,4,FALSE)</f>
        <v>6.2547000000000002E-3</v>
      </c>
      <c r="I47" s="146">
        <f>VLOOKUP(I$10&amp;"_Dist_"&amp;$B47,OBSERVED_DATA!$A$2:$F$6151,4,FALSE)</f>
        <v>1.1012339126973501E-2</v>
      </c>
      <c r="J47" s="146">
        <f>VLOOKUP(J$10&amp;"_Dist_"&amp;$B47,OBSERVED_DATA!$A$2:$F$6151,4,FALSE)</f>
        <v>1.6772191706151199E-2</v>
      </c>
    </row>
    <row r="48" spans="2:10" x14ac:dyDescent="0.45">
      <c r="B48" s="56">
        <v>74</v>
      </c>
      <c r="C48" s="56">
        <v>75</v>
      </c>
      <c r="D48" s="86"/>
      <c r="E48" s="145">
        <f>VLOOKUP(E$10&amp;"_Dist_"&amp;$B48,OBSERVED_DATA!$A$2:$F$6151,4,FALSE)</f>
        <v>8.4095999999999997E-3</v>
      </c>
      <c r="F48" s="146">
        <f>VLOOKUP(F$10&amp;"_Dist_"&amp;$B48,OBSERVED_DATA!$A$2:$F$6151,4,FALSE)</f>
        <v>5.8334450851548003E-3</v>
      </c>
      <c r="G48" s="146">
        <f>VLOOKUP(G$10&amp;"_Dist_"&amp;$B48,OBSERVED_DATA!$A$2:$F$6151,4,FALSE)</f>
        <v>1.54717317638665E-2</v>
      </c>
      <c r="H48" s="146">
        <f>VLOOKUP(H$10&amp;"_Dist_"&amp;$B48,OBSERVED_DATA!$A$2:$F$6151,4,FALSE)</f>
        <v>5.9870000000000001E-3</v>
      </c>
      <c r="I48" s="146">
        <f>VLOOKUP(I$10&amp;"_Dist_"&amp;$B48,OBSERVED_DATA!$A$2:$F$6151,4,FALSE)</f>
        <v>6.5344301446197996E-3</v>
      </c>
      <c r="J48" s="146">
        <f>VLOOKUP(J$10&amp;"_Dist_"&amp;$B48,OBSERVED_DATA!$A$2:$F$6151,4,FALSE)</f>
        <v>1.4088641033166999E-2</v>
      </c>
    </row>
    <row r="49" spans="2:10" x14ac:dyDescent="0.45">
      <c r="B49" s="56">
        <v>76</v>
      </c>
      <c r="C49" s="56">
        <v>77</v>
      </c>
      <c r="D49" s="86"/>
      <c r="E49" s="145">
        <f>VLOOKUP(E$10&amp;"_Dist_"&amp;$B49,OBSERVED_DATA!$A$2:$F$6151,4,FALSE)</f>
        <v>7.5481999999999997E-3</v>
      </c>
      <c r="F49" s="146">
        <f>VLOOKUP(F$10&amp;"_Dist_"&amp;$B49,OBSERVED_DATA!$A$2:$F$6151,4,FALSE)</f>
        <v>4.9617808770281999E-3</v>
      </c>
      <c r="G49" s="146">
        <f>VLOOKUP(G$10&amp;"_Dist_"&amp;$B49,OBSERVED_DATA!$A$2:$F$6151,4,FALSE)</f>
        <v>3.3440342429106001E-3</v>
      </c>
      <c r="H49" s="146">
        <f>VLOOKUP(H$10&amp;"_Dist_"&amp;$B49,OBSERVED_DATA!$A$2:$F$6151,4,FALSE)</f>
        <v>5.7191000000000004E-3</v>
      </c>
      <c r="I49" s="146">
        <f>VLOOKUP(I$10&amp;"_Dist_"&amp;$B49,OBSERVED_DATA!$A$2:$F$6151,4,FALSE)</f>
        <v>5.7051877404802002E-3</v>
      </c>
      <c r="J49" s="146">
        <f>VLOOKUP(J$10&amp;"_Dist_"&amp;$B49,OBSERVED_DATA!$A$2:$F$6151,4,FALSE)</f>
        <v>4.3607698435993002E-3</v>
      </c>
    </row>
    <row r="50" spans="2:10" x14ac:dyDescent="0.45">
      <c r="B50" s="56">
        <v>78</v>
      </c>
      <c r="C50" s="56">
        <v>79</v>
      </c>
      <c r="D50" s="86"/>
      <c r="E50" s="145">
        <f>VLOOKUP(E$10&amp;"_Dist_"&amp;$B50,OBSERVED_DATA!$A$2:$F$6151,4,FALSE)</f>
        <v>6.6867000000000003E-3</v>
      </c>
      <c r="F50" s="146">
        <f>VLOOKUP(F$10&amp;"_Dist_"&amp;$B50,OBSERVED_DATA!$A$2:$F$6151,4,FALSE)</f>
        <v>3.5537079254391001E-3</v>
      </c>
      <c r="G50" s="146">
        <f>VLOOKUP(G$10&amp;"_Dist_"&amp;$B50,OBSERVED_DATA!$A$2:$F$6151,4,FALSE)</f>
        <v>3.8344925985375001E-3</v>
      </c>
      <c r="H50" s="146">
        <f>VLOOKUP(H$10&amp;"_Dist_"&amp;$B50,OBSERVED_DATA!$A$2:$F$6151,4,FALSE)</f>
        <v>5.4514000000000003E-3</v>
      </c>
      <c r="I50" s="146">
        <f>VLOOKUP(I$10&amp;"_Dist_"&amp;$B50,OBSERVED_DATA!$A$2:$F$6151,4,FALSE)</f>
        <v>3.5159877935518002E-3</v>
      </c>
      <c r="J50" s="146">
        <f>VLOOKUP(J$10&amp;"_Dist_"&amp;$B50,OBSERVED_DATA!$A$2:$F$6151,4,FALSE)</f>
        <v>5.5767537422952004E-3</v>
      </c>
    </row>
    <row r="51" spans="2:10" x14ac:dyDescent="0.45">
      <c r="B51" s="56">
        <v>80</v>
      </c>
      <c r="C51" s="56">
        <v>81</v>
      </c>
      <c r="D51" s="86"/>
      <c r="E51" s="145">
        <f>VLOOKUP(E$10&amp;"_Dist_"&amp;$B51,OBSERVED_DATA!$A$2:$F$6151,4,FALSE)</f>
        <v>5.8252E-3</v>
      </c>
      <c r="F51" s="146">
        <f>VLOOKUP(F$10&amp;"_Dist_"&amp;$B51,OBSERVED_DATA!$A$2:$F$6151,4,FALSE)</f>
        <v>6.0345983639533002E-3</v>
      </c>
      <c r="G51" s="146">
        <f>VLOOKUP(G$10&amp;"_Dist_"&amp;$B51,OBSERVED_DATA!$A$2:$F$6151,4,FALSE)</f>
        <v>2.1401819154627999E-3</v>
      </c>
      <c r="H51" s="146">
        <f>VLOOKUP(H$10&amp;"_Dist_"&amp;$B51,OBSERVED_DATA!$A$2:$F$6151,4,FALSE)</f>
        <v>5.1837000000000003E-3</v>
      </c>
      <c r="I51" s="146">
        <f>VLOOKUP(I$10&amp;"_Dist_"&amp;$B51,OBSERVED_DATA!$A$2:$F$6151,4,FALSE)</f>
        <v>5.4398301711555998E-3</v>
      </c>
      <c r="J51" s="146">
        <f>VLOOKUP(J$10&amp;"_Dist_"&amp;$B51,OBSERVED_DATA!$A$2:$F$6151,4,FALSE)</f>
        <v>3.0609249863725002E-3</v>
      </c>
    </row>
    <row r="52" spans="2:10" x14ac:dyDescent="0.45">
      <c r="B52" s="56">
        <v>82</v>
      </c>
      <c r="C52" s="56">
        <v>83</v>
      </c>
      <c r="D52" s="86"/>
      <c r="E52" s="145">
        <f>VLOOKUP(E$10&amp;"_Dist_"&amp;$B52,OBSERVED_DATA!$A$2:$F$6151,4,FALSE)</f>
        <v>4.9638E-3</v>
      </c>
      <c r="F52" s="146">
        <f>VLOOKUP(F$10&amp;"_Dist_"&amp;$B52,OBSERVED_DATA!$A$2:$F$6151,4,FALSE)</f>
        <v>4.8612042376289999E-3</v>
      </c>
      <c r="G52" s="146">
        <f>VLOOKUP(G$10&amp;"_Dist_"&amp;$B52,OBSERVED_DATA!$A$2:$F$6151,4,FALSE)</f>
        <v>4.5032994471195997E-3</v>
      </c>
      <c r="H52" s="146">
        <f>VLOOKUP(H$10&amp;"_Dist_"&amp;$B52,OBSERVED_DATA!$A$2:$F$6151,4,FALSE)</f>
        <v>4.9160000000000002E-3</v>
      </c>
      <c r="I52" s="146">
        <f>VLOOKUP(I$10&amp;"_Dist_"&amp;$B52,OBSERVED_DATA!$A$2:$F$6151,4,FALSE)</f>
        <v>5.2739816903277E-3</v>
      </c>
      <c r="J52" s="146">
        <f>VLOOKUP(J$10&amp;"_Dist_"&amp;$B52,OBSERVED_DATA!$A$2:$F$6151,4,FALSE)</f>
        <v>3.6479516960877998E-3</v>
      </c>
    </row>
    <row r="53" spans="2:10" x14ac:dyDescent="0.45">
      <c r="B53" s="56">
        <v>84</v>
      </c>
      <c r="C53" s="56">
        <v>85</v>
      </c>
      <c r="D53" s="86"/>
      <c r="E53" s="145">
        <f>VLOOKUP(E$10&amp;"_Dist_"&amp;$B53,OBSERVED_DATA!$A$2:$F$6151,4,FALSE)</f>
        <v>4.1022000000000003E-3</v>
      </c>
      <c r="F53" s="146">
        <f>VLOOKUP(F$10&amp;"_Dist_"&amp;$B53,OBSERVED_DATA!$A$2:$F$6151,4,FALSE)</f>
        <v>3.2519780072414999E-3</v>
      </c>
      <c r="G53" s="146">
        <f>VLOOKUP(G$10&amp;"_Dist_"&amp;$B53,OBSERVED_DATA!$A$2:$F$6151,4,FALSE)</f>
        <v>1.2484394506866001E-3</v>
      </c>
      <c r="H53" s="146">
        <f>VLOOKUP(H$10&amp;"_Dist_"&amp;$B53,OBSERVED_DATA!$A$2:$F$6151,4,FALSE)</f>
        <v>4.6480000000000002E-3</v>
      </c>
      <c r="I53" s="146">
        <f>VLOOKUP(I$10&amp;"_Dist_"&amp;$B53,OBSERVED_DATA!$A$2:$F$6151,4,FALSE)</f>
        <v>2.8857635664057001E-3</v>
      </c>
      <c r="J53" s="146">
        <f>VLOOKUP(J$10&amp;"_Dist_"&amp;$B53,OBSERVED_DATA!$A$2:$F$6151,4,FALSE)</f>
        <v>2.7674116315148998E-3</v>
      </c>
    </row>
    <row r="54" spans="2:10" x14ac:dyDescent="0.45">
      <c r="B54" s="56">
        <v>86</v>
      </c>
      <c r="C54" s="56">
        <v>87</v>
      </c>
      <c r="D54" s="86"/>
      <c r="E54" s="145">
        <f>VLOOKUP(E$10&amp;"_Dist_"&amp;$B54,OBSERVED_DATA!$A$2:$F$6151,4,FALSE)</f>
        <v>3.2407999999999998E-3</v>
      </c>
      <c r="F54" s="146">
        <f>VLOOKUP(F$10&amp;"_Dist_"&amp;$B54,OBSERVED_DATA!$A$2:$F$6151,4,FALSE)</f>
        <v>1.4415984980554999E-3</v>
      </c>
      <c r="G54" s="146">
        <f>VLOOKUP(G$10&amp;"_Dist_"&amp;$B54,OBSERVED_DATA!$A$2:$F$6151,4,FALSE)</f>
        <v>4.4587123238799998E-4</v>
      </c>
      <c r="H54" s="146">
        <f>VLOOKUP(H$10&amp;"_Dist_"&amp;$B54,OBSERVED_DATA!$A$2:$F$6151,4,FALSE)</f>
        <v>4.3803999999999996E-3</v>
      </c>
      <c r="I54" s="146">
        <f>VLOOKUP(I$10&amp;"_Dist_"&amp;$B54,OBSERVED_DATA!$A$2:$F$6151,4,FALSE)</f>
        <v>1.6253151121134999E-3</v>
      </c>
      <c r="J54" s="146">
        <f>VLOOKUP(J$10&amp;"_Dist_"&amp;$B54,OBSERVED_DATA!$A$2:$F$6151,4,FALSE)</f>
        <v>1.9707325254726999E-3</v>
      </c>
    </row>
    <row r="55" spans="2:10" x14ac:dyDescent="0.45">
      <c r="B55" s="56">
        <v>88</v>
      </c>
      <c r="C55" s="56">
        <v>89</v>
      </c>
      <c r="D55" s="86"/>
      <c r="E55" s="145">
        <f>VLOOKUP(E$10&amp;"_Dist_"&amp;$B55,OBSERVED_DATA!$A$2:$F$6151,4,FALSE)</f>
        <v>2.3793E-3</v>
      </c>
      <c r="F55" s="146">
        <f>VLOOKUP(F$10&amp;"_Dist_"&amp;$B55,OBSERVED_DATA!$A$2:$F$6151,4,FALSE)</f>
        <v>4.1906933083009001E-3</v>
      </c>
      <c r="G55" s="146">
        <f>VLOOKUP(G$10&amp;"_Dist_"&amp;$B55,OBSERVED_DATA!$A$2:$F$6151,4,FALSE)</f>
        <v>2.0510076689851E-3</v>
      </c>
      <c r="H55" s="146">
        <f>VLOOKUP(H$10&amp;"_Dist_"&amp;$B55,OBSERVED_DATA!$A$2:$F$6151,4,FALSE)</f>
        <v>4.1124999999999998E-3</v>
      </c>
      <c r="I55" s="146">
        <f>VLOOKUP(I$10&amp;"_Dist_"&amp;$B55,OBSERVED_DATA!$A$2:$F$6151,4,FALSE)</f>
        <v>4.9091150325063001E-3</v>
      </c>
      <c r="J55" s="146">
        <f>VLOOKUP(J$10&amp;"_Dist_"&amp;$B55,OBSERVED_DATA!$A$2:$F$6151,4,FALSE)</f>
        <v>3.5221602582917E-3</v>
      </c>
    </row>
    <row r="56" spans="2:10" x14ac:dyDescent="0.45">
      <c r="B56" s="56">
        <v>90</v>
      </c>
      <c r="C56" s="56">
        <v>91</v>
      </c>
      <c r="D56" s="86"/>
      <c r="E56" s="145">
        <f>VLOOKUP(E$10&amp;"_Dist_"&amp;$B56,OBSERVED_DATA!$A$2:$F$6151,4,FALSE)</f>
        <v>1.5179E-3</v>
      </c>
      <c r="F56" s="146">
        <f>VLOOKUP(F$10&amp;"_Dist_"&amp;$B56,OBSERVED_DATA!$A$2:$F$6151,4,FALSE)</f>
        <v>6.6380582003486002E-3</v>
      </c>
      <c r="G56" s="146">
        <f>VLOOKUP(G$10&amp;"_Dist_"&amp;$B56,OBSERVED_DATA!$A$2:$F$6151,4,FALSE)</f>
        <v>7.2231139646869004E-3</v>
      </c>
      <c r="H56" s="146">
        <f>VLOOKUP(H$10&amp;"_Dist_"&amp;$B56,OBSERVED_DATA!$A$2:$F$6151,4,FALSE)</f>
        <v>3.8449000000000001E-3</v>
      </c>
      <c r="I56" s="146">
        <f>VLOOKUP(I$10&amp;"_Dist_"&amp;$B56,OBSERVED_DATA!$A$2:$F$6151,4,FALSE)</f>
        <v>8.0270664720711003E-3</v>
      </c>
      <c r="J56" s="146">
        <f>VLOOKUP(J$10&amp;"_Dist_"&amp;$B56,OBSERVED_DATA!$A$2:$F$6151,4,FALSE)</f>
        <v>8.9731225627908001E-3</v>
      </c>
    </row>
    <row r="57" spans="2:10" x14ac:dyDescent="0.45">
      <c r="B57" s="56">
        <v>92</v>
      </c>
      <c r="C57" s="56">
        <v>93</v>
      </c>
      <c r="D57" s="86"/>
      <c r="E57" s="145">
        <f>VLOOKUP(E$10&amp;"_Dist_"&amp;$B57,OBSERVED_DATA!$A$2:$F$6151,4,FALSE)</f>
        <v>6.5629999999999996E-4</v>
      </c>
      <c r="F57" s="146">
        <f>VLOOKUP(F$10&amp;"_Dist_"&amp;$B57,OBSERVED_DATA!$A$2:$F$6151,4,FALSE)</f>
        <v>3.8889633901031998E-3</v>
      </c>
      <c r="G57" s="146">
        <f>VLOOKUP(G$10&amp;"_Dist_"&amp;$B57,OBSERVED_DATA!$A$2:$F$6151,4,FALSE)</f>
        <v>3.9236668450150997E-3</v>
      </c>
      <c r="H57" s="146">
        <f>VLOOKUP(H$10&amp;"_Dist_"&amp;$B57,OBSERVED_DATA!$A$2:$F$6151,4,FALSE)</f>
        <v>3.5771000000000002E-3</v>
      </c>
      <c r="I57" s="146">
        <f>VLOOKUP(I$10&amp;"_Dist_"&amp;$B57,OBSERVED_DATA!$A$2:$F$6151,4,FALSE)</f>
        <v>3.4496484012206002E-3</v>
      </c>
      <c r="J57" s="146">
        <f>VLOOKUP(J$10&amp;"_Dist_"&amp;$B57,OBSERVED_DATA!$A$2:$F$6151,4,FALSE)</f>
        <v>7.3797643507064999E-3</v>
      </c>
    </row>
    <row r="58" spans="2:10" x14ac:dyDescent="0.45">
      <c r="B58" s="56">
        <v>94</v>
      </c>
      <c r="C58" s="56">
        <v>95</v>
      </c>
      <c r="D58" s="86"/>
      <c r="E58" s="145">
        <f>VLOOKUP(E$10&amp;"_Dist_"&amp;$B58,OBSERVED_DATA!$A$2:$F$6151,4,FALSE)</f>
        <v>6.2620000000000004E-4</v>
      </c>
      <c r="F58" s="146">
        <f>VLOOKUP(F$10&amp;"_Dist_"&amp;$B58,OBSERVED_DATA!$A$2:$F$6151,4,FALSE)</f>
        <v>7.5767735014080004E-3</v>
      </c>
      <c r="G58" s="146">
        <f>VLOOKUP(G$10&amp;"_Dist_"&amp;$B58,OBSERVED_DATA!$A$2:$F$6151,4,FALSE)</f>
        <v>1.1771000535045401E-2</v>
      </c>
      <c r="H58" s="146">
        <f>VLOOKUP(H$10&amp;"_Dist_"&amp;$B58,OBSERVED_DATA!$A$2:$F$6151,4,FALSE)</f>
        <v>3.3094000000000001E-3</v>
      </c>
      <c r="I58" s="146">
        <f>VLOOKUP(I$10&amp;"_Dist_"&amp;$B58,OBSERVED_DATA!$A$2:$F$6151,4,FALSE)</f>
        <v>8.9226482685417999E-3</v>
      </c>
      <c r="J58" s="146">
        <f>VLOOKUP(J$10&amp;"_Dist_"&amp;$B58,OBSERVED_DATA!$A$2:$F$6151,4,FALSE)</f>
        <v>1.9497672858400698E-2</v>
      </c>
    </row>
    <row r="59" spans="2:10" x14ac:dyDescent="0.45">
      <c r="B59" s="56">
        <v>96</v>
      </c>
      <c r="C59" s="56">
        <v>97</v>
      </c>
      <c r="D59" s="86"/>
      <c r="E59" s="145">
        <f>VLOOKUP(E$10&amp;"_Dist_"&amp;$B59,OBSERVED_DATA!$A$2:$F$6151,4,FALSE)</f>
        <v>5.9610000000000002E-4</v>
      </c>
      <c r="F59" s="146">
        <f>VLOOKUP(F$10&amp;"_Dist_"&amp;$B59,OBSERVED_DATA!$A$2:$F$6151,4,FALSE)</f>
        <v>2.1188145366769402E-2</v>
      </c>
      <c r="G59" s="146">
        <f>VLOOKUP(G$10&amp;"_Dist_"&amp;$B59,OBSERVED_DATA!$A$2:$F$6151,4,FALSE)</f>
        <v>9.8983413590154994E-3</v>
      </c>
      <c r="H59" s="146">
        <f>VLOOKUP(H$10&amp;"_Dist_"&amp;$B59,OBSERVED_DATA!$A$2:$F$6151,4,FALSE)</f>
        <v>3.0416000000000002E-3</v>
      </c>
      <c r="I59" s="146">
        <f>VLOOKUP(I$10&amp;"_Dist_"&amp;$B59,OBSERVED_DATA!$A$2:$F$6151,4,FALSE)</f>
        <v>2.24890540002653E-2</v>
      </c>
      <c r="J59" s="146">
        <f>VLOOKUP(J$10&amp;"_Dist_"&amp;$B59,OBSERVED_DATA!$A$2:$F$6151,4,FALSE)</f>
        <v>1.2998448572267099E-2</v>
      </c>
    </row>
    <row r="60" spans="2:10" x14ac:dyDescent="0.45">
      <c r="B60" s="56">
        <v>98</v>
      </c>
      <c r="C60" s="56">
        <v>99</v>
      </c>
      <c r="D60" s="86"/>
      <c r="E60" s="145">
        <f>VLOOKUP(E$10&amp;"_Dist_"&amp;$B60,OBSERVED_DATA!$A$2:$F$6151,4,FALSE)</f>
        <v>5.6599999999999999E-4</v>
      </c>
      <c r="F60" s="146">
        <f>VLOOKUP(F$10&amp;"_Dist_"&amp;$B60,OBSERVED_DATA!$A$2:$F$6151,4,FALSE)</f>
        <v>1.0359393858119801E-2</v>
      </c>
      <c r="G60" s="146">
        <f>VLOOKUP(G$10&amp;"_Dist_"&amp;$B60,OBSERVED_DATA!$A$2:$F$6151,4,FALSE)</f>
        <v>2.8491171749598702E-2</v>
      </c>
      <c r="H60" s="146">
        <f>VLOOKUP(H$10&amp;"_Dist_"&amp;$B60,OBSERVED_DATA!$A$2:$F$6151,4,FALSE)</f>
        <v>2.774E-3</v>
      </c>
      <c r="I60" s="146">
        <f>VLOOKUP(I$10&amp;"_Dist_"&amp;$B60,OBSERVED_DATA!$A$2:$F$6151,4,FALSE)</f>
        <v>1.1377205784794999E-2</v>
      </c>
      <c r="J60" s="146">
        <f>VLOOKUP(J$10&amp;"_Dist_"&amp;$B60,OBSERVED_DATA!$A$2:$F$6151,4,FALSE)</f>
        <v>3.8282527569290098E-2</v>
      </c>
    </row>
    <row r="61" spans="2:10" x14ac:dyDescent="0.45">
      <c r="B61" s="56">
        <v>100</v>
      </c>
      <c r="C61" s="56">
        <v>101</v>
      </c>
      <c r="D61" s="86"/>
      <c r="E61" s="145">
        <f>VLOOKUP(E$10&amp;"_Dist_"&amp;$B61,OBSERVED_DATA!$A$2:$F$6151,4,FALSE)</f>
        <v>5.3589999999999996E-4</v>
      </c>
      <c r="F61" s="146">
        <f>VLOOKUP(F$10&amp;"_Dist_"&amp;$B61,OBSERVED_DATA!$A$2:$F$6151,4,FALSE)</f>
        <v>8.6160654418667004E-3</v>
      </c>
      <c r="G61" s="146">
        <f>VLOOKUP(G$10&amp;"_Dist_"&amp;$B61,OBSERVED_DATA!$A$2:$F$6151,4,FALSE)</f>
        <v>2.6395576957374701E-2</v>
      </c>
      <c r="H61" s="146">
        <f>VLOOKUP(H$10&amp;"_Dist_"&amp;$B61,OBSERVED_DATA!$A$2:$F$6151,4,FALSE)</f>
        <v>2.5059000000000001E-3</v>
      </c>
      <c r="I61" s="146">
        <f>VLOOKUP(I$10&amp;"_Dist_"&amp;$B61,OBSERVED_DATA!$A$2:$F$6151,4,FALSE)</f>
        <v>9.6192118880191E-3</v>
      </c>
      <c r="J61" s="146">
        <f>VLOOKUP(J$10&amp;"_Dist_"&amp;$B61,OBSERVED_DATA!$A$2:$F$6151,4,FALSE)</f>
        <v>4.3188393643339297E-2</v>
      </c>
    </row>
    <row r="62" spans="2:10" x14ac:dyDescent="0.45">
      <c r="B62" s="56">
        <v>102</v>
      </c>
      <c r="C62" s="56">
        <v>103</v>
      </c>
      <c r="D62" s="86"/>
      <c r="E62" s="145">
        <f>VLOOKUP(E$10&amp;"_Dist_"&amp;$B62,OBSERVED_DATA!$A$2:$F$6151,4,FALSE)</f>
        <v>5.0580000000000004E-4</v>
      </c>
      <c r="F62" s="146">
        <f>VLOOKUP(F$10&amp;"_Dist_"&amp;$B62,OBSERVED_DATA!$A$2:$F$6151,4,FALSE)</f>
        <v>5.3640874346250998E-3</v>
      </c>
      <c r="G62" s="146">
        <f>VLOOKUP(G$10&amp;"_Dist_"&amp;$B62,OBSERVED_DATA!$A$2:$F$6151,4,FALSE)</f>
        <v>2.52808988764044E-2</v>
      </c>
      <c r="H62" s="146">
        <f>VLOOKUP(H$10&amp;"_Dist_"&amp;$B62,OBSERVED_DATA!$A$2:$F$6151,4,FALSE)</f>
        <v>2.2382999999999999E-3</v>
      </c>
      <c r="I62" s="146">
        <f>VLOOKUP(I$10&amp;"_Dist_"&amp;$B62,OBSERVED_DATA!$A$2:$F$6151,4,FALSE)</f>
        <v>6.2690725752952E-3</v>
      </c>
      <c r="J62" s="146">
        <f>VLOOKUP(J$10&amp;"_Dist_"&amp;$B62,OBSERVED_DATA!$A$2:$F$6151,4,FALSE)</f>
        <v>2.38165122227347E-2</v>
      </c>
    </row>
    <row r="63" spans="2:10" x14ac:dyDescent="0.45">
      <c r="B63" s="56">
        <v>104</v>
      </c>
      <c r="C63" s="56">
        <v>105</v>
      </c>
      <c r="D63" s="86"/>
      <c r="E63" s="145">
        <f>VLOOKUP(E$10&amp;"_Dist_"&amp;$B63,OBSERVED_DATA!$A$2:$F$6151,4,FALSE)</f>
        <v>4.7570000000000002E-4</v>
      </c>
      <c r="F63" s="146">
        <f>VLOOKUP(F$10&amp;"_Dist_"&amp;$B63,OBSERVED_DATA!$A$2:$F$6151,4,FALSE)</f>
        <v>1.85731527423896E-2</v>
      </c>
      <c r="G63" s="146">
        <f>VLOOKUP(G$10&amp;"_Dist_"&amp;$B63,OBSERVED_DATA!$A$2:$F$6151,4,FALSE)</f>
        <v>4.4364187622614501E-2</v>
      </c>
      <c r="H63" s="146">
        <f>VLOOKUP(H$10&amp;"_Dist_"&amp;$B63,OBSERVED_DATA!$A$2:$F$6151,4,FALSE)</f>
        <v>1.9705999999999999E-3</v>
      </c>
      <c r="I63" s="146">
        <f>VLOOKUP(I$10&amp;"_Dist_"&amp;$B63,OBSERVED_DATA!$A$2:$F$6151,4,FALSE)</f>
        <v>1.3765423908716899E-2</v>
      </c>
      <c r="J63" s="146">
        <f>VLOOKUP(J$10&amp;"_Dist_"&amp;$B63,OBSERVED_DATA!$A$2:$F$6151,4,FALSE)</f>
        <v>5.9373558639775198E-2</v>
      </c>
    </row>
    <row r="64" spans="2:10" x14ac:dyDescent="0.45">
      <c r="B64" s="56">
        <v>106</v>
      </c>
      <c r="C64" s="56">
        <v>107</v>
      </c>
      <c r="D64" s="86"/>
      <c r="E64" s="145">
        <f>VLOOKUP(E$10&amp;"_Dist_"&amp;$B64,OBSERVED_DATA!$A$2:$F$6151,4,FALSE)</f>
        <v>4.4549999999999999E-4</v>
      </c>
      <c r="F64" s="146">
        <f>VLOOKUP(F$10&amp;"_Dist_"&amp;$B64,OBSERVED_DATA!$A$2:$F$6151,4,FALSE)</f>
        <v>1.1264583612712801E-2</v>
      </c>
      <c r="G64" s="146">
        <f>VLOOKUP(G$10&amp;"_Dist_"&amp;$B64,OBSERVED_DATA!$A$2:$F$6151,4,FALSE)</f>
        <v>4.9491706795077002E-3</v>
      </c>
      <c r="H64" s="146">
        <f>VLOOKUP(H$10&amp;"_Dist_"&amp;$B64,OBSERVED_DATA!$A$2:$F$6151,4,FALSE)</f>
        <v>0</v>
      </c>
      <c r="I64" s="146">
        <f>VLOOKUP(I$10&amp;"_Dist_"&amp;$B64,OBSERVED_DATA!$A$2:$F$6151,4,FALSE)</f>
        <v>2.2986599442749101E-2</v>
      </c>
      <c r="J64" s="146">
        <f>VLOOKUP(J$10&amp;"_Dist_"&amp;$B64,OBSERVED_DATA!$A$2:$F$6151,4,FALSE)</f>
        <v>4.3188393643339004E-3</v>
      </c>
    </row>
    <row r="65" spans="2:10" x14ac:dyDescent="0.45">
      <c r="B65" s="56">
        <v>108</v>
      </c>
      <c r="C65" s="56">
        <v>109</v>
      </c>
      <c r="D65" s="86"/>
      <c r="E65" s="145">
        <f>VLOOKUP(E$10&amp;"_Dist_"&amp;$B65,OBSERVED_DATA!$A$2:$F$6151,4,FALSE)</f>
        <v>4.1540000000000001E-4</v>
      </c>
      <c r="F65" s="146">
        <f>VLOOKUP(F$10&amp;"_Dist_"&amp;$B65,OBSERVED_DATA!$A$2:$F$6151,4,FALSE)</f>
        <v>1.7433284162531001E-3</v>
      </c>
      <c r="G65" s="146">
        <f>VLOOKUP(G$10&amp;"_Dist_"&amp;$B65,OBSERVED_DATA!$A$2:$F$6151,4,FALSE)</f>
        <v>6.4651328696272003E-3</v>
      </c>
      <c r="H65" s="146">
        <f>VLOOKUP(H$10&amp;"_Dist_"&amp;$B65,OBSERVED_DATA!$A$2:$F$6151,4,FALSE)</f>
        <v>0</v>
      </c>
      <c r="I65" s="146">
        <f>VLOOKUP(I$10&amp;"_Dist_"&amp;$B65,OBSERVED_DATA!$A$2:$F$6151,4,FALSE)</f>
        <v>1.9901817699348998E-3</v>
      </c>
      <c r="J65" s="146">
        <f>VLOOKUP(J$10&amp;"_Dist_"&amp;$B65,OBSERVED_DATA!$A$2:$F$6151,4,FALSE)</f>
        <v>7.5474862677680004E-3</v>
      </c>
    </row>
    <row r="66" spans="2:10" x14ac:dyDescent="0.45">
      <c r="B66" s="56">
        <v>110</v>
      </c>
      <c r="C66" s="56">
        <v>111</v>
      </c>
      <c r="D66" s="86"/>
      <c r="E66" s="145">
        <f>VLOOKUP(E$10&amp;"_Dist_"&amp;$B66,OBSERVED_DATA!$A$2:$F$6151,4,FALSE)</f>
        <v>3.8529999999999999E-4</v>
      </c>
      <c r="F66" s="146">
        <f>VLOOKUP(F$10&amp;"_Dist_"&amp;$B66,OBSERVED_DATA!$A$2:$F$6151,4,FALSE)</f>
        <v>2.4808904385141E-3</v>
      </c>
      <c r="G66" s="146">
        <f>VLOOKUP(G$10&amp;"_Dist_"&amp;$B66,OBSERVED_DATA!$A$2:$F$6151,4,FALSE)</f>
        <v>5.7517388978063E-3</v>
      </c>
      <c r="H66" s="146">
        <f>VLOOKUP(H$10&amp;"_Dist_"&amp;$B66,OBSERVED_DATA!$A$2:$F$6151,4,FALSE)</f>
        <v>0</v>
      </c>
      <c r="I66" s="146">
        <f>VLOOKUP(I$10&amp;"_Dist_"&amp;$B66,OBSERVED_DATA!$A$2:$F$6151,4,FALSE)</f>
        <v>2.5872363009153999E-3</v>
      </c>
      <c r="J66" s="146">
        <f>VLOOKUP(J$10&amp;"_Dist_"&amp;$B66,OBSERVED_DATA!$A$2:$F$6151,4,FALSE)</f>
        <v>7.7990691433602998E-3</v>
      </c>
    </row>
    <row r="67" spans="2:10" x14ac:dyDescent="0.45">
      <c r="B67" s="56">
        <v>112</v>
      </c>
      <c r="C67" s="56">
        <v>113</v>
      </c>
      <c r="D67" s="86"/>
      <c r="E67" s="145">
        <f>VLOOKUP(E$10&amp;"_Dist_"&amp;$B67,OBSERVED_DATA!$A$2:$F$6151,4,FALSE)</f>
        <v>3.5520000000000001E-4</v>
      </c>
      <c r="F67" s="146">
        <f>VLOOKUP(F$10&amp;"_Dist_"&amp;$B67,OBSERVED_DATA!$A$2:$F$6151,4,FALSE)</f>
        <v>3.6878101113039998E-4</v>
      </c>
      <c r="G67" s="146">
        <f>VLOOKUP(G$10&amp;"_Dist_"&amp;$B67,OBSERVED_DATA!$A$2:$F$6151,4,FALSE)</f>
        <v>3.0765115034777002E-3</v>
      </c>
      <c r="H67" s="146">
        <f>VLOOKUP(H$10&amp;"_Dist_"&amp;$B67,OBSERVED_DATA!$A$2:$F$6151,4,FALSE)</f>
        <v>0</v>
      </c>
      <c r="I67" s="146">
        <f>VLOOKUP(I$10&amp;"_Dist_"&amp;$B67,OBSERVED_DATA!$A$2:$F$6151,4,FALSE)</f>
        <v>4.312060501525E-4</v>
      </c>
      <c r="J67" s="146">
        <f>VLOOKUP(J$10&amp;"_Dist_"&amp;$B67,OBSERVED_DATA!$A$2:$F$6151,4,FALSE)</f>
        <v>5.6606147008260001E-3</v>
      </c>
    </row>
    <row r="68" spans="2:10" x14ac:dyDescent="0.45">
      <c r="B68" s="56">
        <v>114</v>
      </c>
      <c r="C68" s="56">
        <v>115</v>
      </c>
      <c r="D68" s="86"/>
      <c r="E68" s="145">
        <f>VLOOKUP(E$10&amp;"_Dist_"&amp;$B68,OBSERVED_DATA!$A$2:$F$6151,4,FALSE)</f>
        <v>3.2509999999999999E-4</v>
      </c>
      <c r="F68" s="146">
        <f>VLOOKUP(F$10&amp;"_Dist_"&amp;$B68,OBSERVED_DATA!$A$2:$F$6151,4,FALSE)</f>
        <v>5.6993428992890003E-4</v>
      </c>
      <c r="G68" s="146">
        <f>VLOOKUP(G$10&amp;"_Dist_"&amp;$B68,OBSERVED_DATA!$A$2:$F$6151,4,FALSE)</f>
        <v>1.6497235598358999E-3</v>
      </c>
      <c r="H68" s="146">
        <f>VLOOKUP(H$10&amp;"_Dist_"&amp;$B68,OBSERVED_DATA!$A$2:$F$6151,4,FALSE)</f>
        <v>0</v>
      </c>
      <c r="I68" s="146">
        <f>VLOOKUP(I$10&amp;"_Dist_"&amp;$B68,OBSERVED_DATA!$A$2:$F$6151,4,FALSE)</f>
        <v>6.9656361947719998E-4</v>
      </c>
      <c r="J68" s="146">
        <f>VLOOKUP(J$10&amp;"_Dist_"&amp;$B68,OBSERVED_DATA!$A$2:$F$6151,4,FALSE)</f>
        <v>1.7610801291457999E-3</v>
      </c>
    </row>
    <row r="69" spans="2:10" x14ac:dyDescent="0.45">
      <c r="B69" s="56">
        <v>116</v>
      </c>
      <c r="C69" s="56">
        <v>117</v>
      </c>
      <c r="D69" s="86"/>
      <c r="E69" s="145">
        <f>VLOOKUP(E$10&amp;"_Dist_"&amp;$B69,OBSERVED_DATA!$A$2:$F$6151,4,FALSE)</f>
        <v>2.9500000000000001E-4</v>
      </c>
      <c r="F69" s="146">
        <f>VLOOKUP(F$10&amp;"_Dist_"&amp;$B69,OBSERVED_DATA!$A$2:$F$6151,4,FALSE)</f>
        <v>1.0057663939921999E-3</v>
      </c>
      <c r="G69" s="146">
        <f>VLOOKUP(G$10&amp;"_Dist_"&amp;$B69,OBSERVED_DATA!$A$2:$F$6151,4,FALSE)</f>
        <v>1.7388978063135E-3</v>
      </c>
      <c r="H69" s="146">
        <f>VLOOKUP(H$10&amp;"_Dist_"&amp;$B69,OBSERVED_DATA!$A$2:$F$6151,4,FALSE)</f>
        <v>0</v>
      </c>
      <c r="I69" s="146">
        <f>VLOOKUP(I$10&amp;"_Dist_"&amp;$B69,OBSERVED_DATA!$A$2:$F$6151,4,FALSE)</f>
        <v>9.9509088496740005E-4</v>
      </c>
      <c r="J69" s="146">
        <f>VLOOKUP(J$10&amp;"_Dist_"&amp;$B69,OBSERVED_DATA!$A$2:$F$6151,4,FALSE)</f>
        <v>1.9288020462073E-3</v>
      </c>
    </row>
    <row r="70" spans="2:10" x14ac:dyDescent="0.45">
      <c r="B70" s="56">
        <v>118</v>
      </c>
      <c r="C70" s="56">
        <v>119</v>
      </c>
      <c r="D70" s="86"/>
      <c r="E70" s="145">
        <f>VLOOKUP(E$10&amp;"_Dist_"&amp;$B70,OBSERVED_DATA!$A$2:$F$6151,4,FALSE)</f>
        <v>2.6489999999999999E-4</v>
      </c>
      <c r="F70" s="146">
        <f>VLOOKUP(F$10&amp;"_Dist_"&amp;$B70,OBSERVED_DATA!$A$2:$F$6151,4,FALSE)</f>
        <v>5.6993428992890003E-4</v>
      </c>
      <c r="G70" s="146">
        <f>VLOOKUP(G$10&amp;"_Dist_"&amp;$B70,OBSERVED_DATA!$A$2:$F$6151,4,FALSE)</f>
        <v>1.3376136971641999E-3</v>
      </c>
      <c r="H70" s="146">
        <f>VLOOKUP(H$10&amp;"_Dist_"&amp;$B70,OBSERVED_DATA!$A$2:$F$6151,4,FALSE)</f>
        <v>0</v>
      </c>
      <c r="I70" s="146">
        <f>VLOOKUP(I$10&amp;"_Dist_"&amp;$B70,OBSERVED_DATA!$A$2:$F$6151,4,FALSE)</f>
        <v>7.6290301180839996E-4</v>
      </c>
      <c r="J70" s="146">
        <f>VLOOKUP(J$10&amp;"_Dist_"&amp;$B70,OBSERVED_DATA!$A$2:$F$6151,4,FALSE)</f>
        <v>1.8868715669420001E-3</v>
      </c>
    </row>
    <row r="71" spans="2:10" x14ac:dyDescent="0.45">
      <c r="B71" s="56">
        <v>120</v>
      </c>
      <c r="C71" s="56">
        <v>121</v>
      </c>
      <c r="D71" s="86"/>
      <c r="E71" s="145">
        <f>VLOOKUP(E$10&amp;"_Dist_"&amp;$B71,OBSERVED_DATA!$A$2:$F$6151,4,FALSE)</f>
        <v>2.3470000000000001E-4</v>
      </c>
      <c r="F71" s="146">
        <f>VLOOKUP(F$10&amp;"_Dist_"&amp;$B71,OBSERVED_DATA!$A$2:$F$6151,4,FALSE)</f>
        <v>8.7166420812650005E-4</v>
      </c>
      <c r="G71" s="146">
        <f>VLOOKUP(G$10&amp;"_Dist_"&amp;$B71,OBSERVED_DATA!$A$2:$F$6151,4,FALSE)</f>
        <v>2.0510076689851E-3</v>
      </c>
      <c r="H71" s="146">
        <f>VLOOKUP(H$10&amp;"_Dist_"&amp;$B71,OBSERVED_DATA!$A$2:$F$6151,4,FALSE)</f>
        <v>0</v>
      </c>
      <c r="I71" s="146">
        <f>VLOOKUP(I$10&amp;"_Dist_"&amp;$B71,OBSERVED_DATA!$A$2:$F$6151,4,FALSE)</f>
        <v>1.2604484542921E-3</v>
      </c>
      <c r="J71" s="146">
        <f>VLOOKUP(J$10&amp;"_Dist_"&amp;$B71,OBSERVED_DATA!$A$2:$F$6151,4,FALSE)</f>
        <v>4.2769088850684997E-3</v>
      </c>
    </row>
    <row r="72" spans="2:10" x14ac:dyDescent="0.45">
      <c r="B72" s="56">
        <v>122</v>
      </c>
      <c r="C72" s="56">
        <v>123</v>
      </c>
      <c r="D72" s="86"/>
      <c r="E72" s="145">
        <f>VLOOKUP(E$10&amp;"_Dist_"&amp;$B72,OBSERVED_DATA!$A$2:$F$6151,4,FALSE)</f>
        <v>2.0460000000000001E-4</v>
      </c>
      <c r="F72" s="146">
        <f>VLOOKUP(F$10&amp;"_Dist_"&amp;$B72,OBSERVED_DATA!$A$2:$F$6151,4,FALSE)</f>
        <v>1.2069196727906E-3</v>
      </c>
      <c r="G72" s="146">
        <f>VLOOKUP(G$10&amp;"_Dist_"&amp;$B72,OBSERVED_DATA!$A$2:$F$6151,4,FALSE)</f>
        <v>1.3554485464597799E-2</v>
      </c>
      <c r="H72" s="146">
        <f>VLOOKUP(H$10&amp;"_Dist_"&amp;$B72,OBSERVED_DATA!$A$2:$F$6151,4,FALSE)</f>
        <v>0</v>
      </c>
      <c r="I72" s="146">
        <f>VLOOKUP(I$10&amp;"_Dist_"&amp;$B72,OBSERVED_DATA!$A$2:$F$6151,4,FALSE)</f>
        <v>1.2604484542921E-3</v>
      </c>
      <c r="J72" s="146">
        <f>VLOOKUP(J$10&amp;"_Dist_"&amp;$B72,OBSERVED_DATA!$A$2:$F$6151,4,FALSE)</f>
        <v>1.3711266719778599E-2</v>
      </c>
    </row>
    <row r="73" spans="2:10" x14ac:dyDescent="0.45">
      <c r="B73" s="56">
        <v>124</v>
      </c>
      <c r="C73" s="56">
        <v>125</v>
      </c>
      <c r="D73" s="86"/>
      <c r="E73" s="145">
        <f>VLOOKUP(E$10&amp;"_Dist_"&amp;$B73,OBSERVED_DATA!$A$2:$F$6151,4,FALSE)</f>
        <v>1.7450000000000001E-4</v>
      </c>
      <c r="F73" s="146">
        <f>VLOOKUP(F$10&amp;"_Dist_"&amp;$B73,OBSERVED_DATA!$A$2:$F$6151,4,FALSE)</f>
        <v>1.5421751374547E-3</v>
      </c>
      <c r="G73" s="146">
        <f>VLOOKUP(G$10&amp;"_Dist_"&amp;$B73,OBSERVED_DATA!$A$2:$F$6151,4,FALSE)</f>
        <v>4.6816479400748996E-3</v>
      </c>
      <c r="H73" s="146">
        <f>VLOOKUP(H$10&amp;"_Dist_"&amp;$B73,OBSERVED_DATA!$A$2:$F$6151,4,FALSE)</f>
        <v>0</v>
      </c>
      <c r="I73" s="146">
        <f>VLOOKUP(I$10&amp;"_Dist_"&amp;$B73,OBSERVED_DATA!$A$2:$F$6151,4,FALSE)</f>
        <v>1.3599575427888999E-3</v>
      </c>
      <c r="J73" s="146">
        <f>VLOOKUP(J$10&amp;"_Dist_"&amp;$B73,OBSERVED_DATA!$A$2:$F$6151,4,FALSE)</f>
        <v>4.6123527191914999E-3</v>
      </c>
    </row>
    <row r="74" spans="2:10" x14ac:dyDescent="0.45">
      <c r="B74" s="56">
        <v>126</v>
      </c>
      <c r="C74" s="56">
        <v>127</v>
      </c>
      <c r="D74" s="86"/>
      <c r="E74" s="145">
        <f>VLOOKUP(E$10&amp;"_Dist_"&amp;$B74,OBSERVED_DATA!$A$2:$F$6151,4,FALSE)</f>
        <v>1.5420000000000001E-4</v>
      </c>
      <c r="F74" s="146">
        <f>VLOOKUP(F$10&amp;"_Dist_"&amp;$B74,OBSERVED_DATA!$A$2:$F$6151,4,FALSE)</f>
        <v>1.5086495909882999E-3</v>
      </c>
      <c r="G74" s="146">
        <f>VLOOKUP(G$10&amp;"_Dist_"&amp;$B74,OBSERVED_DATA!$A$2:$F$6151,4,FALSE)</f>
        <v>3.3886213661493999E-3</v>
      </c>
      <c r="H74" s="146">
        <f>VLOOKUP(H$10&amp;"_Dist_"&amp;$B74,OBSERVED_DATA!$A$2:$F$6151,4,FALSE)</f>
        <v>0</v>
      </c>
      <c r="I74" s="146">
        <f>VLOOKUP(I$10&amp;"_Dist_"&amp;$B74,OBSERVED_DATA!$A$2:$F$6151,4,FALSE)</f>
        <v>1.5921454159478999E-3</v>
      </c>
      <c r="J74" s="146">
        <f>VLOOKUP(J$10&amp;"_Dist_"&amp;$B74,OBSERVED_DATA!$A$2:$F$6151,4,FALSE)</f>
        <v>2.1384544425342E-3</v>
      </c>
    </row>
    <row r="75" spans="2:10" x14ac:dyDescent="0.45">
      <c r="B75" s="56">
        <v>128</v>
      </c>
      <c r="C75" s="56">
        <v>129</v>
      </c>
      <c r="D75" s="86"/>
      <c r="E75" s="145">
        <f>VLOOKUP(E$10&amp;"_Dist_"&amp;$B75,OBSERVED_DATA!$A$2:$F$6151,4,FALSE)</f>
        <v>1.338E-4</v>
      </c>
      <c r="F75" s="146">
        <f>VLOOKUP(F$10&amp;"_Dist_"&amp;$B75,OBSERVED_DATA!$A$2:$F$6151,4,FALSE)</f>
        <v>8.0461311519369999E-4</v>
      </c>
      <c r="G75" s="146">
        <f>VLOOKUP(G$10&amp;"_Dist_"&amp;$B75,OBSERVED_DATA!$A$2:$F$6151,4,FALSE)</f>
        <v>7.5798109505970004E-4</v>
      </c>
      <c r="H75" s="146">
        <f>VLOOKUP(H$10&amp;"_Dist_"&amp;$B75,OBSERVED_DATA!$A$2:$F$6151,4,FALSE)</f>
        <v>0</v>
      </c>
      <c r="I75" s="146">
        <f>VLOOKUP(I$10&amp;"_Dist_"&amp;$B75,OBSERVED_DATA!$A$2:$F$6151,4,FALSE)</f>
        <v>1.1609393657954E-3</v>
      </c>
      <c r="J75" s="146">
        <f>VLOOKUP(J$10&amp;"_Dist_"&amp;$B75,OBSERVED_DATA!$A$2:$F$6151,4,FALSE)</f>
        <v>1.8030106084112E-3</v>
      </c>
    </row>
    <row r="76" spans="2:10" x14ac:dyDescent="0.45">
      <c r="B76" s="56">
        <v>130</v>
      </c>
      <c r="C76" s="56">
        <v>131</v>
      </c>
      <c r="D76" s="86"/>
      <c r="E76" s="145">
        <f>VLOOKUP(E$10&amp;"_Dist_"&amp;$B76,OBSERVED_DATA!$A$2:$F$6151,4,FALSE)</f>
        <v>1.1340000000000001E-4</v>
      </c>
      <c r="F76" s="146">
        <f>VLOOKUP(F$10&amp;"_Dist_"&amp;$B76,OBSERVED_DATA!$A$2:$F$6151,4,FALSE)</f>
        <v>9.7224084752579995E-4</v>
      </c>
      <c r="G76" s="146">
        <f>VLOOKUP(G$10&amp;"_Dist_"&amp;$B76,OBSERVED_DATA!$A$2:$F$6151,4,FALSE)</f>
        <v>1.1146780809702E-3</v>
      </c>
      <c r="H76" s="146">
        <f>VLOOKUP(H$10&amp;"_Dist_"&amp;$B76,OBSERVED_DATA!$A$2:$F$6151,4,FALSE)</f>
        <v>0</v>
      </c>
      <c r="I76" s="146">
        <f>VLOOKUP(I$10&amp;"_Dist_"&amp;$B76,OBSERVED_DATA!$A$2:$F$6151,4,FALSE)</f>
        <v>1.2272787581265E-3</v>
      </c>
      <c r="J76" s="146">
        <f>VLOOKUP(J$10&amp;"_Dist_"&amp;$B76,OBSERVED_DATA!$A$2:$F$6151,4,FALSE)</f>
        <v>1.7191496498804E-3</v>
      </c>
    </row>
    <row r="77" spans="2:10" x14ac:dyDescent="0.45">
      <c r="B77" s="56">
        <v>132</v>
      </c>
      <c r="C77" s="56">
        <v>133</v>
      </c>
      <c r="D77" s="86"/>
      <c r="E77" s="145">
        <f>VLOOKUP(E$10&amp;"_Dist_"&amp;$B77,OBSERVED_DATA!$A$2:$F$6151,4,FALSE)</f>
        <v>9.2999999999999997E-5</v>
      </c>
      <c r="F77" s="146">
        <f>VLOOKUP(F$10&amp;"_Dist_"&amp;$B77,OBSERVED_DATA!$A$2:$F$6151,4,FALSE)</f>
        <v>1.3410218586561999E-3</v>
      </c>
      <c r="G77" s="146">
        <f>VLOOKUP(G$10&amp;"_Dist_"&amp;$B77,OBSERVED_DATA!$A$2:$F$6151,4,FALSE)</f>
        <v>2.1401819154627999E-3</v>
      </c>
      <c r="H77" s="146">
        <f>VLOOKUP(H$10&amp;"_Dist_"&amp;$B77,OBSERVED_DATA!$A$2:$F$6151,4,FALSE)</f>
        <v>0</v>
      </c>
      <c r="I77" s="146">
        <f>VLOOKUP(I$10&amp;"_Dist_"&amp;$B77,OBSERVED_DATA!$A$2:$F$6151,4,FALSE)</f>
        <v>1.7579938967759001E-3</v>
      </c>
      <c r="J77" s="146">
        <f>VLOOKUP(J$10&amp;"_Dist_"&amp;$B77,OBSERVED_DATA!$A$2:$F$6151,4,FALSE)</f>
        <v>4.7381441569877003E-3</v>
      </c>
    </row>
    <row r="78" spans="2:10" x14ac:dyDescent="0.45">
      <c r="B78" s="56">
        <v>134</v>
      </c>
      <c r="C78" s="56">
        <v>135</v>
      </c>
      <c r="D78" s="86"/>
      <c r="E78" s="145">
        <f>VLOOKUP(E$10&amp;"_Dist_"&amp;$B78,OBSERVED_DATA!$A$2:$F$6151,4,FALSE)</f>
        <v>7.25E-5</v>
      </c>
      <c r="F78" s="146">
        <f>VLOOKUP(F$10&amp;"_Dist_"&amp;$B78,OBSERVED_DATA!$A$2:$F$6151,4,FALSE)</f>
        <v>2.6820437173125E-3</v>
      </c>
      <c r="G78" s="146">
        <f>VLOOKUP(G$10&amp;"_Dist_"&amp;$B78,OBSERVED_DATA!$A$2:$F$6151,4,FALSE)</f>
        <v>1.7924023542001E-2</v>
      </c>
      <c r="H78" s="146">
        <f>VLOOKUP(H$10&amp;"_Dist_"&amp;$B78,OBSERVED_DATA!$A$2:$F$6151,4,FALSE)</f>
        <v>0</v>
      </c>
      <c r="I78" s="146">
        <f>VLOOKUP(I$10&amp;"_Dist_"&amp;$B78,OBSERVED_DATA!$A$2:$F$6151,4,FALSE)</f>
        <v>4.2457211091945996E-3</v>
      </c>
      <c r="J78" s="146">
        <f>VLOOKUP(J$10&amp;"_Dist_"&amp;$B78,OBSERVED_DATA!$A$2:$F$6151,4,FALSE)</f>
        <v>1.73592184158664E-2</v>
      </c>
    </row>
    <row r="79" spans="2:10" x14ac:dyDescent="0.45">
      <c r="B79" s="56">
        <v>136</v>
      </c>
      <c r="C79" s="56">
        <v>137</v>
      </c>
      <c r="D79" s="86"/>
      <c r="E79" s="145">
        <f>VLOOKUP(E$10&amp;"_Dist_"&amp;$B79,OBSERVED_DATA!$A$2:$F$6151,4,FALSE)</f>
        <v>5.2099999999999999E-5</v>
      </c>
      <c r="F79" s="146">
        <f>VLOOKUP(F$10&amp;"_Dist_"&amp;$B79,OBSERVED_DATA!$A$2:$F$6151,4,FALSE)</f>
        <v>7.3756202226090003E-4</v>
      </c>
      <c r="G79" s="146">
        <f>VLOOKUP(G$10&amp;"_Dist_"&amp;$B79,OBSERVED_DATA!$A$2:$F$6151,4,FALSE)</f>
        <v>6.2421972534332003E-3</v>
      </c>
      <c r="H79" s="146">
        <f>VLOOKUP(H$10&amp;"_Dist_"&amp;$B79,OBSERVED_DATA!$A$2:$F$6151,4,FALSE)</f>
        <v>0</v>
      </c>
      <c r="I79" s="146">
        <f>VLOOKUP(I$10&amp;"_Dist_"&amp;$B79,OBSERVED_DATA!$A$2:$F$6151,4,FALSE)</f>
        <v>3.6486665782139999E-4</v>
      </c>
      <c r="J79" s="146">
        <f>VLOOKUP(J$10&amp;"_Dist_"&amp;$B79,OBSERVED_DATA!$A$2:$F$6151,4,FALSE)</f>
        <v>5.4928927837644996E-3</v>
      </c>
    </row>
    <row r="80" spans="2:10" x14ac:dyDescent="0.45">
      <c r="B80" s="56">
        <v>138</v>
      </c>
      <c r="C80" s="56">
        <v>139</v>
      </c>
      <c r="D80" s="86"/>
      <c r="E80" s="145">
        <f>VLOOKUP(E$10&amp;"_Dist_"&amp;$B80,OBSERVED_DATA!$A$2:$F$6151,4,FALSE)</f>
        <v>3.18E-5</v>
      </c>
      <c r="F80" s="146">
        <f>VLOOKUP(F$10&amp;"_Dist_"&amp;$B80,OBSERVED_DATA!$A$2:$F$6151,4,FALSE)</f>
        <v>2.3467882526480001E-4</v>
      </c>
      <c r="G80" s="146">
        <f>VLOOKUP(G$10&amp;"_Dist_"&amp;$B80,OBSERVED_DATA!$A$2:$F$6151,4,FALSE)</f>
        <v>9.809167112536999E-4</v>
      </c>
      <c r="H80" s="146">
        <f>VLOOKUP(H$10&amp;"_Dist_"&amp;$B80,OBSERVED_DATA!$A$2:$F$6151,4,FALSE)</f>
        <v>0</v>
      </c>
      <c r="I80" s="146">
        <f>VLOOKUP(I$10&amp;"_Dist_"&amp;$B80,OBSERVED_DATA!$A$2:$F$6151,4,FALSE)</f>
        <v>6.9656361947719998E-4</v>
      </c>
      <c r="J80" s="146">
        <f>VLOOKUP(J$10&amp;"_Dist_"&amp;$B80,OBSERVED_DATA!$A$2:$F$6151,4,FALSE)</f>
        <v>3.0609249863725002E-3</v>
      </c>
    </row>
    <row r="81" spans="2:10" x14ac:dyDescent="0.45">
      <c r="B81" s="56">
        <v>140</v>
      </c>
      <c r="C81" s="56">
        <v>141</v>
      </c>
      <c r="D81" s="86"/>
      <c r="E81" s="145">
        <f>VLOOKUP(E$10&amp;"_Dist_"&amp;$B81,OBSERVED_DATA!$A$2:$F$6151,4,FALSE)</f>
        <v>1.1399999999999999E-5</v>
      </c>
      <c r="F81" s="146">
        <f>VLOOKUP(F$10&amp;"_Dist_"&amp;$B81,OBSERVED_DATA!$A$2:$F$6151,4,FALSE)</f>
        <v>6.0345983639530001E-4</v>
      </c>
      <c r="G81" s="146">
        <f>VLOOKUP(G$10&amp;"_Dist_"&amp;$B81,OBSERVED_DATA!$A$2:$F$6151,4,FALSE)</f>
        <v>1.8726591760298999E-3</v>
      </c>
      <c r="H81" s="146">
        <f>VLOOKUP(H$10&amp;"_Dist_"&amp;$B81,OBSERVED_DATA!$A$2:$F$6151,4,FALSE)</f>
        <v>0</v>
      </c>
      <c r="I81" s="146">
        <f>VLOOKUP(I$10&amp;"_Dist_"&amp;$B81,OBSERVED_DATA!$A$2:$F$6151,4,FALSE)</f>
        <v>7.6290301180839996E-4</v>
      </c>
      <c r="J81" s="146">
        <f>VLOOKUP(J$10&amp;"_Dist_"&amp;$B81,OBSERVED_DATA!$A$2:$F$6151,4,FALSE)</f>
        <v>4.5284917606607999E-3</v>
      </c>
    </row>
    <row r="82" spans="2:10" x14ac:dyDescent="0.45">
      <c r="B82" s="56">
        <v>142</v>
      </c>
      <c r="C82" s="56">
        <v>143</v>
      </c>
      <c r="D82" s="86"/>
      <c r="E82" s="145">
        <f>VLOOKUP(E$10&amp;"_Dist_"&amp;$B82,OBSERVED_DATA!$A$2:$F$6151,4,FALSE)</f>
        <v>0</v>
      </c>
      <c r="F82" s="146">
        <f>VLOOKUP(F$10&amp;"_Dist_"&amp;$B82,OBSERVED_DATA!$A$2:$F$6151,4,FALSE)</f>
        <v>2.3467882526480001E-4</v>
      </c>
      <c r="G82" s="146">
        <f>VLOOKUP(G$10&amp;"_Dist_"&amp;$B82,OBSERVED_DATA!$A$2:$F$6151,4,FALSE)</f>
        <v>9.809167112536999E-4</v>
      </c>
      <c r="H82" s="146">
        <f>VLOOKUP(H$10&amp;"_Dist_"&amp;$B82,OBSERVED_DATA!$A$2:$F$6151,4,FALSE)</f>
        <v>0</v>
      </c>
      <c r="I82" s="146">
        <f>VLOOKUP(I$10&amp;"_Dist_"&amp;$B82,OBSERVED_DATA!$A$2:$F$6151,4,FALSE)</f>
        <v>3.316969616558E-4</v>
      </c>
      <c r="J82" s="146">
        <f>VLOOKUP(J$10&amp;"_Dist_"&amp;$B82,OBSERVED_DATA!$A$2:$F$6151,4,FALSE)</f>
        <v>1.1321229401652E-3</v>
      </c>
    </row>
    <row r="83" spans="2:10" x14ac:dyDescent="0.45">
      <c r="B83" s="56">
        <v>144</v>
      </c>
      <c r="C83" s="56">
        <v>145</v>
      </c>
      <c r="D83" s="86"/>
      <c r="E83" s="145">
        <f>VLOOKUP(E$10&amp;"_Dist_"&amp;$B83,OBSERVED_DATA!$A$2:$F$6151,4,FALSE)</f>
        <v>0</v>
      </c>
      <c r="F83" s="146">
        <f>VLOOKUP(F$10&amp;"_Dist_"&amp;$B83,OBSERVED_DATA!$A$2:$F$6151,4,FALSE)</f>
        <v>8.0461311519369999E-4</v>
      </c>
      <c r="G83" s="146">
        <f>VLOOKUP(G$10&amp;"_Dist_"&amp;$B83,OBSERVED_DATA!$A$2:$F$6151,4,FALSE)</f>
        <v>2.2293561619403999E-3</v>
      </c>
      <c r="H83" s="146">
        <f>VLOOKUP(H$10&amp;"_Dist_"&amp;$B83,OBSERVED_DATA!$A$2:$F$6151,4,FALSE)</f>
        <v>0</v>
      </c>
      <c r="I83" s="146">
        <f>VLOOKUP(I$10&amp;"_Dist_"&amp;$B83,OBSERVED_DATA!$A$2:$F$6151,4,FALSE)</f>
        <v>2.6535756932460002E-4</v>
      </c>
      <c r="J83" s="146">
        <f>VLOOKUP(J$10&amp;"_Dist_"&amp;$B83,OBSERVED_DATA!$A$2:$F$6151,4,FALSE)</f>
        <v>7.9667910604210002E-4</v>
      </c>
    </row>
    <row r="84" spans="2:10" x14ac:dyDescent="0.45">
      <c r="B84" s="56">
        <v>146</v>
      </c>
      <c r="C84" s="56">
        <v>147</v>
      </c>
      <c r="D84" s="86"/>
      <c r="E84" s="145">
        <f>VLOOKUP(E$10&amp;"_Dist_"&amp;$B84,OBSERVED_DATA!$A$2:$F$6151,4,FALSE)</f>
        <v>0</v>
      </c>
      <c r="F84" s="146">
        <f>VLOOKUP(F$10&amp;"_Dist_"&amp;$B84,OBSERVED_DATA!$A$2:$F$6151,4,FALSE)</f>
        <v>7.7108756872730001E-4</v>
      </c>
      <c r="G84" s="146">
        <f>VLOOKUP(G$10&amp;"_Dist_"&amp;$B84,OBSERVED_DATA!$A$2:$F$6151,4,FALSE)</f>
        <v>5.7071517745675001E-3</v>
      </c>
      <c r="H84" s="146">
        <f>VLOOKUP(H$10&amp;"_Dist_"&amp;$B84,OBSERVED_DATA!$A$2:$F$6151,4,FALSE)</f>
        <v>0</v>
      </c>
      <c r="I84" s="146">
        <f>VLOOKUP(I$10&amp;"_Dist_"&amp;$B84,OBSERVED_DATA!$A$2:$F$6151,4,FALSE)</f>
        <v>7.2973331564279997E-4</v>
      </c>
      <c r="J84" s="146">
        <f>VLOOKUP(J$10&amp;"_Dist_"&amp;$B84,OBSERVED_DATA!$A$2:$F$6151,4,FALSE)</f>
        <v>3.4382992997608998E-3</v>
      </c>
    </row>
    <row r="85" spans="2:10" x14ac:dyDescent="0.45">
      <c r="B85" s="56">
        <v>148</v>
      </c>
      <c r="C85" s="56">
        <v>149</v>
      </c>
      <c r="D85" s="86"/>
      <c r="E85" s="145">
        <f>VLOOKUP(E$10&amp;"_Dist_"&amp;$B85,OBSERVED_DATA!$A$2:$F$6151,4,FALSE)</f>
        <v>0</v>
      </c>
      <c r="F85" s="146">
        <f>VLOOKUP(F$10&amp;"_Dist_"&amp;$B85,OBSERVED_DATA!$A$2:$F$6151,4,FALSE)</f>
        <v>3.35255464664E-4</v>
      </c>
      <c r="G85" s="146">
        <f>VLOOKUP(G$10&amp;"_Dist_"&amp;$B85,OBSERVED_DATA!$A$2:$F$6151,4,FALSE)</f>
        <v>8.471553415373E-4</v>
      </c>
      <c r="H85" s="146">
        <f>VLOOKUP(H$10&amp;"_Dist_"&amp;$B85,OBSERVED_DATA!$A$2:$F$6151,4,FALSE)</f>
        <v>0</v>
      </c>
      <c r="I85" s="146">
        <f>VLOOKUP(I$10&amp;"_Dist_"&amp;$B85,OBSERVED_DATA!$A$2:$F$6151,4,FALSE)</f>
        <v>1.658484808279E-4</v>
      </c>
      <c r="J85" s="146">
        <f>VLOOKUP(J$10&amp;"_Dist_"&amp;$B85,OBSERVED_DATA!$A$2:$F$6151,4,FALSE)</f>
        <v>5.4509623044989995E-4</v>
      </c>
    </row>
    <row r="86" spans="2:10" x14ac:dyDescent="0.45">
      <c r="B86" s="56">
        <v>150</v>
      </c>
      <c r="C86" s="56">
        <v>151</v>
      </c>
      <c r="D86" s="86"/>
      <c r="E86" s="145">
        <f>VLOOKUP(E$10&amp;"_Dist_"&amp;$B86,OBSERVED_DATA!$A$2:$F$6151,4,FALSE)</f>
        <v>0</v>
      </c>
      <c r="F86" s="146">
        <f>VLOOKUP(F$10&amp;"_Dist_"&amp;$B86,OBSERVED_DATA!$A$2:$F$6151,4,FALSE)</f>
        <v>0</v>
      </c>
      <c r="G86" s="146">
        <f>VLOOKUP(G$10&amp;"_Dist_"&amp;$B86,OBSERVED_DATA!$A$2:$F$6151,4,FALSE)</f>
        <v>0</v>
      </c>
      <c r="H86" s="146">
        <f>VLOOKUP(H$10&amp;"_Dist_"&amp;$B86,OBSERVED_DATA!$A$2:$F$6151,4,FALSE)</f>
        <v>0</v>
      </c>
      <c r="I86" s="146">
        <f>VLOOKUP(I$10&amp;"_Dist_"&amp;$B86,OBSERVED_DATA!$A$2:$F$6151,4,FALSE)</f>
        <v>0</v>
      </c>
      <c r="J86" s="146">
        <f>VLOOKUP(J$10&amp;"_Dist_"&amp;$B86,OBSERVED_DATA!$A$2:$F$6151,4,FALSE)</f>
        <v>3.7737431338840001E-4</v>
      </c>
    </row>
    <row r="87" spans="2:10" x14ac:dyDescent="0.45">
      <c r="B87" s="56">
        <v>152</v>
      </c>
      <c r="C87" s="56">
        <v>153</v>
      </c>
      <c r="D87" s="86"/>
      <c r="E87" s="145">
        <f>VLOOKUP(E$10&amp;"_Dist_"&amp;$B87,OBSERVED_DATA!$A$2:$F$6151,4,FALSE)</f>
        <v>0</v>
      </c>
      <c r="F87" s="146">
        <f>VLOOKUP(F$10&amp;"_Dist_"&amp;$B87,OBSERVED_DATA!$A$2:$F$6151,4,FALSE)</f>
        <v>4.6935765052969999E-4</v>
      </c>
      <c r="G87" s="146">
        <f>VLOOKUP(G$10&amp;"_Dist_"&amp;$B87,OBSERVED_DATA!$A$2:$F$6151,4,FALSE)</f>
        <v>1.9618334225075E-3</v>
      </c>
      <c r="H87" s="146">
        <f>VLOOKUP(H$10&amp;"_Dist_"&amp;$B87,OBSERVED_DATA!$A$2:$F$6151,4,FALSE)</f>
        <v>0</v>
      </c>
      <c r="I87" s="146">
        <f>VLOOKUP(I$10&amp;"_Dist_"&amp;$B87,OBSERVED_DATA!$A$2:$F$6151,4,FALSE)</f>
        <v>6.9656361947719998E-4</v>
      </c>
      <c r="J87" s="146">
        <f>VLOOKUP(J$10&amp;"_Dist_"&amp;$B87,OBSERVED_DATA!$A$2:$F$6151,4,FALSE)</f>
        <v>3.3125078619648E-3</v>
      </c>
    </row>
    <row r="88" spans="2:10" x14ac:dyDescent="0.45">
      <c r="B88" s="56">
        <v>154</v>
      </c>
      <c r="C88" s="56">
        <v>155</v>
      </c>
      <c r="D88" s="86"/>
      <c r="E88" s="145">
        <f>VLOOKUP(E$10&amp;"_Dist_"&amp;$B88,OBSERVED_DATA!$A$2:$F$6151,4,FALSE)</f>
        <v>0</v>
      </c>
      <c r="F88" s="146">
        <f>VLOOKUP(F$10&amp;"_Dist_"&amp;$B88,OBSERVED_DATA!$A$2:$F$6151,4,FALSE)</f>
        <v>3.1514013678422001E-3</v>
      </c>
      <c r="G88" s="146">
        <f>VLOOKUP(G$10&amp;"_Dist_"&amp;$B88,OBSERVED_DATA!$A$2:$F$6151,4,FALSE)</f>
        <v>1.4089530943463499E-2</v>
      </c>
      <c r="H88" s="146">
        <f>VLOOKUP(H$10&amp;"_Dist_"&amp;$B88,OBSERVED_DATA!$A$2:$F$6151,4,FALSE)</f>
        <v>0</v>
      </c>
      <c r="I88" s="146">
        <f>VLOOKUP(I$10&amp;"_Dist_"&amp;$B88,OBSERVED_DATA!$A$2:$F$6151,4,FALSE)</f>
        <v>2.5872363009153999E-3</v>
      </c>
      <c r="J88" s="146">
        <f>VLOOKUP(J$10&amp;"_Dist_"&amp;$B88,OBSERVED_DATA!$A$2:$F$6151,4,FALSE)</f>
        <v>9.9375235858944998E-3</v>
      </c>
    </row>
    <row r="89" spans="2:10" x14ac:dyDescent="0.45">
      <c r="B89" s="56">
        <v>156</v>
      </c>
      <c r="C89" s="56">
        <v>157</v>
      </c>
      <c r="D89" s="86"/>
      <c r="E89" s="145">
        <f>VLOOKUP(E$10&amp;"_Dist_"&amp;$B89,OBSERVED_DATA!$A$2:$F$6151,4,FALSE)</f>
        <v>0</v>
      </c>
      <c r="F89" s="146">
        <f>VLOOKUP(F$10&amp;"_Dist_"&amp;$B89,OBSERVED_DATA!$A$2:$F$6151,4,FALSE)</f>
        <v>7.3756202226090003E-4</v>
      </c>
      <c r="G89" s="146">
        <f>VLOOKUP(G$10&amp;"_Dist_"&amp;$B89,OBSERVED_DATA!$A$2:$F$6151,4,FALSE)</f>
        <v>4.8154093097912999E-3</v>
      </c>
      <c r="H89" s="146">
        <f>VLOOKUP(H$10&amp;"_Dist_"&amp;$B89,OBSERVED_DATA!$A$2:$F$6151,4,FALSE)</f>
        <v>0</v>
      </c>
      <c r="I89" s="146">
        <f>VLOOKUP(I$10&amp;"_Dist_"&amp;$B89,OBSERVED_DATA!$A$2:$F$6151,4,FALSE)</f>
        <v>6.6339392331166201E-5</v>
      </c>
      <c r="J89" s="146">
        <f>VLOOKUP(J$10&amp;"_Dist_"&amp;$B89,OBSERVED_DATA!$A$2:$F$6151,4,FALSE)</f>
        <v>5.8702670971519995E-4</v>
      </c>
    </row>
    <row r="90" spans="2:10" x14ac:dyDescent="0.45">
      <c r="B90" s="56">
        <v>158</v>
      </c>
      <c r="C90" s="56">
        <v>159</v>
      </c>
      <c r="D90" s="86"/>
      <c r="E90" s="145">
        <f>VLOOKUP(E$10&amp;"_Dist_"&amp;$B90,OBSERVED_DATA!$A$2:$F$6151,4,FALSE)</f>
        <v>0</v>
      </c>
      <c r="F90" s="146">
        <f>VLOOKUP(F$10&amp;"_Dist_"&amp;$B90,OBSERVED_DATA!$A$2:$F$6151,4,FALSE)</f>
        <v>6.7051092932814797E-5</v>
      </c>
      <c r="G90" s="146">
        <f>VLOOKUP(G$10&amp;"_Dist_"&amp;$B90,OBSERVED_DATA!$A$2:$F$6151,4,FALSE)</f>
        <v>1.337613697164E-4</v>
      </c>
      <c r="H90" s="146">
        <f>VLOOKUP(H$10&amp;"_Dist_"&amp;$B90,OBSERVED_DATA!$A$2:$F$6151,4,FALSE)</f>
        <v>0</v>
      </c>
      <c r="I90" s="146">
        <f>VLOOKUP(I$10&amp;"_Dist_"&amp;$B90,OBSERVED_DATA!$A$2:$F$6151,4,FALSE)</f>
        <v>0</v>
      </c>
      <c r="J90" s="146">
        <f>VLOOKUP(J$10&amp;"_Dist_"&amp;$B90,OBSERVED_DATA!$A$2:$F$6151,4,FALSE)</f>
        <v>1.677219170615E-4</v>
      </c>
    </row>
    <row r="91" spans="2:10" x14ac:dyDescent="0.45">
      <c r="B91" s="56">
        <v>160</v>
      </c>
      <c r="C91" s="56">
        <v>161</v>
      </c>
      <c r="D91" s="86"/>
      <c r="E91" s="145">
        <f>VLOOKUP(E$10&amp;"_Dist_"&amp;$B91,OBSERVED_DATA!$A$2:$F$6151,4,FALSE)</f>
        <v>0</v>
      </c>
      <c r="F91" s="146">
        <f>VLOOKUP(F$10&amp;"_Dist_"&amp;$B91,OBSERVED_DATA!$A$2:$F$6151,4,FALSE)</f>
        <v>0</v>
      </c>
      <c r="G91" s="146">
        <f>VLOOKUP(G$10&amp;"_Dist_"&amp;$B91,OBSERVED_DATA!$A$2:$F$6151,4,FALSE)</f>
        <v>0</v>
      </c>
      <c r="H91" s="146">
        <f>VLOOKUP(H$10&amp;"_Dist_"&amp;$B91,OBSERVED_DATA!$A$2:$F$6151,4,FALSE)</f>
        <v>0</v>
      </c>
      <c r="I91" s="146">
        <f>VLOOKUP(I$10&amp;"_Dist_"&amp;$B91,OBSERVED_DATA!$A$2:$F$6151,4,FALSE)</f>
        <v>0</v>
      </c>
      <c r="J91" s="146">
        <f>VLOOKUP(J$10&amp;"_Dist_"&amp;$B91,OBSERVED_DATA!$A$2:$F$6151,4,FALSE)</f>
        <v>4.1930479265378001E-5</v>
      </c>
    </row>
    <row r="92" spans="2:10" x14ac:dyDescent="0.45">
      <c r="B92" s="56">
        <v>162</v>
      </c>
      <c r="C92" s="56">
        <v>163</v>
      </c>
      <c r="D92" s="86"/>
      <c r="E92" s="145">
        <f>VLOOKUP(E$10&amp;"_Dist_"&amp;$B92,OBSERVED_DATA!$A$2:$F$6151,4,FALSE)</f>
        <v>0</v>
      </c>
      <c r="F92" s="146">
        <f>VLOOKUP(F$10&amp;"_Dist_"&amp;$B92,OBSERVED_DATA!$A$2:$F$6151,4,FALSE)</f>
        <v>0</v>
      </c>
      <c r="G92" s="146">
        <f>VLOOKUP(G$10&amp;"_Dist_"&amp;$B92,OBSERVED_DATA!$A$2:$F$6151,4,FALSE)</f>
        <v>0</v>
      </c>
      <c r="H92" s="146">
        <f>VLOOKUP(H$10&amp;"_Dist_"&amp;$B92,OBSERVED_DATA!$A$2:$F$6151,4,FALSE)</f>
        <v>0</v>
      </c>
      <c r="I92" s="146">
        <f>VLOOKUP(I$10&amp;"_Dist_"&amp;$B92,OBSERVED_DATA!$A$2:$F$6151,4,FALSE)</f>
        <v>0</v>
      </c>
      <c r="J92" s="146">
        <f>VLOOKUP(J$10&amp;"_Dist_"&amp;$B92,OBSERVED_DATA!$A$2:$F$6151,4,FALSE)</f>
        <v>0</v>
      </c>
    </row>
    <row r="93" spans="2:10" x14ac:dyDescent="0.45">
      <c r="B93" s="56">
        <v>164</v>
      </c>
      <c r="C93" s="56">
        <v>165</v>
      </c>
      <c r="D93" s="86"/>
      <c r="E93" s="145">
        <f>VLOOKUP(E$10&amp;"_Dist_"&amp;$B93,OBSERVED_DATA!$A$2:$F$6151,4,FALSE)</f>
        <v>0</v>
      </c>
      <c r="F93" s="146">
        <f>VLOOKUP(F$10&amp;"_Dist_"&amp;$B93,OBSERVED_DATA!$A$2:$F$6151,4,FALSE)</f>
        <v>0</v>
      </c>
      <c r="G93" s="146">
        <f>VLOOKUP(G$10&amp;"_Dist_"&amp;$B93,OBSERVED_DATA!$A$2:$F$6151,4,FALSE)</f>
        <v>0</v>
      </c>
      <c r="H93" s="146">
        <f>VLOOKUP(H$10&amp;"_Dist_"&amp;$B93,OBSERVED_DATA!$A$2:$F$6151,4,FALSE)</f>
        <v>0</v>
      </c>
      <c r="I93" s="146">
        <f>VLOOKUP(I$10&amp;"_Dist_"&amp;$B93,OBSERVED_DATA!$A$2:$F$6151,4,FALSE)</f>
        <v>0</v>
      </c>
      <c r="J93" s="146">
        <f>VLOOKUP(J$10&amp;"_Dist_"&amp;$B93,OBSERVED_DATA!$A$2:$F$6151,4,FALSE)</f>
        <v>0</v>
      </c>
    </row>
    <row r="94" spans="2:10" x14ac:dyDescent="0.45">
      <c r="B94" s="56">
        <v>166</v>
      </c>
      <c r="C94" s="56">
        <v>167</v>
      </c>
      <c r="D94" s="86"/>
      <c r="E94" s="145">
        <f>VLOOKUP(E$10&amp;"_Dist_"&amp;$B94,OBSERVED_DATA!$A$2:$F$6151,4,FALSE)</f>
        <v>0</v>
      </c>
      <c r="F94" s="146">
        <f>VLOOKUP(F$10&amp;"_Dist_"&amp;$B94,OBSERVED_DATA!$A$2:$F$6151,4,FALSE)</f>
        <v>0</v>
      </c>
      <c r="G94" s="146">
        <f>VLOOKUP(G$10&amp;"_Dist_"&amp;$B94,OBSERVED_DATA!$A$2:$F$6151,4,FALSE)</f>
        <v>0</v>
      </c>
      <c r="H94" s="146">
        <f>VLOOKUP(H$10&amp;"_Dist_"&amp;$B94,OBSERVED_DATA!$A$2:$F$6151,4,FALSE)</f>
        <v>0</v>
      </c>
      <c r="I94" s="146">
        <f>VLOOKUP(I$10&amp;"_Dist_"&amp;$B94,OBSERVED_DATA!$A$2:$F$6151,4,FALSE)</f>
        <v>0</v>
      </c>
      <c r="J94" s="146">
        <f>VLOOKUP(J$10&amp;"_Dist_"&amp;$B94,OBSERVED_DATA!$A$2:$F$6151,4,FALSE)</f>
        <v>0</v>
      </c>
    </row>
    <row r="95" spans="2:10" x14ac:dyDescent="0.45">
      <c r="B95" s="56">
        <v>168</v>
      </c>
      <c r="C95" s="56">
        <v>169</v>
      </c>
      <c r="D95" s="86"/>
      <c r="E95" s="145">
        <f>VLOOKUP(E$10&amp;"_Dist_"&amp;$B95,OBSERVED_DATA!$A$2:$F$6151,4,FALSE)</f>
        <v>0</v>
      </c>
      <c r="F95" s="146">
        <f>VLOOKUP(F$10&amp;"_Dist_"&amp;$B95,OBSERVED_DATA!$A$2:$F$6151,4,FALSE)</f>
        <v>0</v>
      </c>
      <c r="G95" s="146">
        <f>VLOOKUP(G$10&amp;"_Dist_"&amp;$B95,OBSERVED_DATA!$A$2:$F$6151,4,FALSE)</f>
        <v>0</v>
      </c>
      <c r="H95" s="146">
        <f>VLOOKUP(H$10&amp;"_Dist_"&amp;$B95,OBSERVED_DATA!$A$2:$F$6151,4,FALSE)</f>
        <v>0</v>
      </c>
      <c r="I95" s="146">
        <f>VLOOKUP(I$10&amp;"_Dist_"&amp;$B95,OBSERVED_DATA!$A$2:$F$6151,4,FALSE)</f>
        <v>0</v>
      </c>
      <c r="J95" s="146">
        <f>VLOOKUP(J$10&amp;"_Dist_"&amp;$B95,OBSERVED_DATA!$A$2:$F$6151,4,FALSE)</f>
        <v>0</v>
      </c>
    </row>
    <row r="96" spans="2:10" x14ac:dyDescent="0.45">
      <c r="B96" s="56">
        <v>170</v>
      </c>
      <c r="C96" s="56">
        <v>171</v>
      </c>
      <c r="D96" s="86"/>
      <c r="E96" s="145">
        <f>VLOOKUP(E$10&amp;"_Dist_"&amp;$B96,OBSERVED_DATA!$A$2:$F$6151,4,FALSE)</f>
        <v>0</v>
      </c>
      <c r="F96" s="146">
        <f>VLOOKUP(F$10&amp;"_Dist_"&amp;$B96,OBSERVED_DATA!$A$2:$F$6151,4,FALSE)</f>
        <v>0</v>
      </c>
      <c r="G96" s="146">
        <f>VLOOKUP(G$10&amp;"_Dist_"&amp;$B96,OBSERVED_DATA!$A$2:$F$6151,4,FALSE)</f>
        <v>0</v>
      </c>
      <c r="H96" s="146">
        <f>VLOOKUP(H$10&amp;"_Dist_"&amp;$B96,OBSERVED_DATA!$A$2:$F$6151,4,FALSE)</f>
        <v>0</v>
      </c>
      <c r="I96" s="146">
        <f>VLOOKUP(I$10&amp;"_Dist_"&amp;$B96,OBSERVED_DATA!$A$2:$F$6151,4,FALSE)</f>
        <v>0</v>
      </c>
      <c r="J96" s="146">
        <f>VLOOKUP(J$10&amp;"_Dist_"&amp;$B96,OBSERVED_DATA!$A$2:$F$6151,4,FALSE)</f>
        <v>0</v>
      </c>
    </row>
    <row r="97" spans="2:10" x14ac:dyDescent="0.45">
      <c r="B97" s="56">
        <v>172</v>
      </c>
      <c r="C97" s="56">
        <v>173</v>
      </c>
      <c r="D97" s="86"/>
      <c r="E97" s="145">
        <f>VLOOKUP(E$10&amp;"_Dist_"&amp;$B97,OBSERVED_DATA!$A$2:$F$6151,4,FALSE)</f>
        <v>0</v>
      </c>
      <c r="F97" s="146">
        <f>VLOOKUP(F$10&amp;"_Dist_"&amp;$B97,OBSERVED_DATA!$A$2:$F$6151,4,FALSE)</f>
        <v>0</v>
      </c>
      <c r="G97" s="146">
        <f>VLOOKUP(G$10&amp;"_Dist_"&amp;$B97,OBSERVED_DATA!$A$2:$F$6151,4,FALSE)</f>
        <v>0</v>
      </c>
      <c r="H97" s="146">
        <f>VLOOKUP(H$10&amp;"_Dist_"&amp;$B97,OBSERVED_DATA!$A$2:$F$6151,4,FALSE)</f>
        <v>0</v>
      </c>
      <c r="I97" s="146">
        <f>VLOOKUP(I$10&amp;"_Dist_"&amp;$B97,OBSERVED_DATA!$A$2:$F$6151,4,FALSE)</f>
        <v>0</v>
      </c>
      <c r="J97" s="146">
        <f>VLOOKUP(J$10&amp;"_Dist_"&amp;$B97,OBSERVED_DATA!$A$2:$F$6151,4,FALSE)</f>
        <v>0</v>
      </c>
    </row>
    <row r="98" spans="2:10" x14ac:dyDescent="0.45">
      <c r="B98" s="56">
        <v>174</v>
      </c>
      <c r="C98" s="56">
        <v>175</v>
      </c>
      <c r="D98" s="86"/>
      <c r="E98" s="145">
        <f>VLOOKUP(E$10&amp;"_Dist_"&amp;$B98,OBSERVED_DATA!$A$2:$F$6151,4,FALSE)</f>
        <v>0</v>
      </c>
      <c r="F98" s="146">
        <f>VLOOKUP(F$10&amp;"_Dist_"&amp;$B98,OBSERVED_DATA!$A$2:$F$6151,4,FALSE)</f>
        <v>0</v>
      </c>
      <c r="G98" s="146">
        <f>VLOOKUP(G$10&amp;"_Dist_"&amp;$B98,OBSERVED_DATA!$A$2:$F$6151,4,FALSE)</f>
        <v>0</v>
      </c>
      <c r="H98" s="146">
        <f>VLOOKUP(H$10&amp;"_Dist_"&amp;$B98,OBSERVED_DATA!$A$2:$F$6151,4,FALSE)</f>
        <v>0</v>
      </c>
      <c r="I98" s="146">
        <f>VLOOKUP(I$10&amp;"_Dist_"&amp;$B98,OBSERVED_DATA!$A$2:$F$6151,4,FALSE)</f>
        <v>0</v>
      </c>
      <c r="J98" s="146">
        <f>VLOOKUP(J$10&amp;"_Dist_"&amp;$B98,OBSERVED_DATA!$A$2:$F$6151,4,FALSE)</f>
        <v>0</v>
      </c>
    </row>
    <row r="99" spans="2:10" x14ac:dyDescent="0.45">
      <c r="B99" s="56">
        <v>176</v>
      </c>
      <c r="C99" s="56">
        <v>177</v>
      </c>
      <c r="D99" s="86"/>
      <c r="E99" s="145">
        <f>VLOOKUP(E$10&amp;"_Dist_"&amp;$B99,OBSERVED_DATA!$A$2:$F$6151,4,FALSE)</f>
        <v>0</v>
      </c>
      <c r="F99" s="146">
        <f>VLOOKUP(F$10&amp;"_Dist_"&amp;$B99,OBSERVED_DATA!$A$2:$F$6151,4,FALSE)</f>
        <v>0</v>
      </c>
      <c r="G99" s="146">
        <f>VLOOKUP(G$10&amp;"_Dist_"&amp;$B99,OBSERVED_DATA!$A$2:$F$6151,4,FALSE)</f>
        <v>0</v>
      </c>
      <c r="H99" s="146">
        <f>VLOOKUP(H$10&amp;"_Dist_"&amp;$B99,OBSERVED_DATA!$A$2:$F$6151,4,FALSE)</f>
        <v>0</v>
      </c>
      <c r="I99" s="146">
        <f>VLOOKUP(I$10&amp;"_Dist_"&amp;$B99,OBSERVED_DATA!$A$2:$F$6151,4,FALSE)</f>
        <v>0</v>
      </c>
      <c r="J99" s="146">
        <f>VLOOKUP(J$10&amp;"_Dist_"&amp;$B99,OBSERVED_DATA!$A$2:$F$6151,4,FALSE)</f>
        <v>0</v>
      </c>
    </row>
    <row r="100" spans="2:10" x14ac:dyDescent="0.45">
      <c r="B100" s="56">
        <v>178</v>
      </c>
      <c r="C100" s="56">
        <v>179</v>
      </c>
      <c r="D100" s="86"/>
      <c r="E100" s="145">
        <f>VLOOKUP(E$10&amp;"_Dist_"&amp;$B100,OBSERVED_DATA!$A$2:$F$6151,4,FALSE)</f>
        <v>0</v>
      </c>
      <c r="F100" s="146">
        <f>VLOOKUP(F$10&amp;"_Dist_"&amp;$B100,OBSERVED_DATA!$A$2:$F$6151,4,FALSE)</f>
        <v>0</v>
      </c>
      <c r="G100" s="146">
        <f>VLOOKUP(G$10&amp;"_Dist_"&amp;$B100,OBSERVED_DATA!$A$2:$F$6151,4,FALSE)</f>
        <v>0</v>
      </c>
      <c r="H100" s="146">
        <f>VLOOKUP(H$10&amp;"_Dist_"&amp;$B100,OBSERVED_DATA!$A$2:$F$6151,4,FALSE)</f>
        <v>0</v>
      </c>
      <c r="I100" s="146">
        <f>VLOOKUP(I$10&amp;"_Dist_"&amp;$B100,OBSERVED_DATA!$A$2:$F$6151,4,FALSE)</f>
        <v>0</v>
      </c>
      <c r="J100" s="146">
        <f>VLOOKUP(J$10&amp;"_Dist_"&amp;$B100,OBSERVED_DATA!$A$2:$F$6151,4,FALSE)</f>
        <v>0</v>
      </c>
    </row>
    <row r="101" spans="2:10" x14ac:dyDescent="0.45">
      <c r="B101" s="56">
        <v>180</v>
      </c>
      <c r="C101" s="56">
        <v>181</v>
      </c>
      <c r="D101" s="86"/>
      <c r="E101" s="145">
        <f>VLOOKUP(E$10&amp;"_Dist_"&amp;$B101,OBSERVED_DATA!$A$2:$F$6151,4,FALSE)</f>
        <v>0</v>
      </c>
      <c r="F101" s="146">
        <f>VLOOKUP(F$10&amp;"_Dist_"&amp;$B101,OBSERVED_DATA!$A$2:$F$6151,4,FALSE)</f>
        <v>0</v>
      </c>
      <c r="G101" s="146">
        <f>VLOOKUP(G$10&amp;"_Dist_"&amp;$B101,OBSERVED_DATA!$A$2:$F$6151,4,FALSE)</f>
        <v>0</v>
      </c>
      <c r="H101" s="146">
        <f>VLOOKUP(H$10&amp;"_Dist_"&amp;$B101,OBSERVED_DATA!$A$2:$F$6151,4,FALSE)</f>
        <v>0</v>
      </c>
      <c r="I101" s="146">
        <f>VLOOKUP(I$10&amp;"_Dist_"&amp;$B101,OBSERVED_DATA!$A$2:$F$6151,4,FALSE)</f>
        <v>0</v>
      </c>
      <c r="J101" s="146">
        <f>VLOOKUP(J$10&amp;"_Dist_"&amp;$B101,OBSERVED_DATA!$A$2:$F$6151,4,FALSE)</f>
        <v>0</v>
      </c>
    </row>
    <row r="102" spans="2:10" x14ac:dyDescent="0.45">
      <c r="B102" s="56">
        <v>182</v>
      </c>
      <c r="C102" s="56">
        <v>183</v>
      </c>
      <c r="D102" s="86"/>
      <c r="E102" s="145">
        <f>VLOOKUP(E$10&amp;"_Dist_"&amp;$B102,OBSERVED_DATA!$A$2:$F$6151,4,FALSE)</f>
        <v>0</v>
      </c>
      <c r="F102" s="146">
        <f>VLOOKUP(F$10&amp;"_Dist_"&amp;$B102,OBSERVED_DATA!$A$2:$F$6151,4,FALSE)</f>
        <v>0</v>
      </c>
      <c r="G102" s="146">
        <f>VLOOKUP(G$10&amp;"_Dist_"&amp;$B102,OBSERVED_DATA!$A$2:$F$6151,4,FALSE)</f>
        <v>0</v>
      </c>
      <c r="H102" s="146">
        <f>VLOOKUP(H$10&amp;"_Dist_"&amp;$B102,OBSERVED_DATA!$A$2:$F$6151,4,FALSE)</f>
        <v>0</v>
      </c>
      <c r="I102" s="146">
        <f>VLOOKUP(I$10&amp;"_Dist_"&amp;$B102,OBSERVED_DATA!$A$2:$F$6151,4,FALSE)</f>
        <v>0</v>
      </c>
      <c r="J102" s="146">
        <f>VLOOKUP(J$10&amp;"_Dist_"&amp;$B102,OBSERVED_DATA!$A$2:$F$6151,4,FALSE)</f>
        <v>0</v>
      </c>
    </row>
    <row r="103" spans="2:10" x14ac:dyDescent="0.45">
      <c r="B103" s="56">
        <v>184</v>
      </c>
      <c r="C103" s="56">
        <v>185</v>
      </c>
      <c r="D103" s="86"/>
      <c r="E103" s="145">
        <f>VLOOKUP(E$10&amp;"_Dist_"&amp;$B103,OBSERVED_DATA!$A$2:$F$6151,4,FALSE)</f>
        <v>0</v>
      </c>
      <c r="F103" s="146">
        <f>VLOOKUP(F$10&amp;"_Dist_"&amp;$B103,OBSERVED_DATA!$A$2:$F$6151,4,FALSE)</f>
        <v>0</v>
      </c>
      <c r="G103" s="146">
        <f>VLOOKUP(G$10&amp;"_Dist_"&amp;$B103,OBSERVED_DATA!$A$2:$F$6151,4,FALSE)</f>
        <v>0</v>
      </c>
      <c r="H103" s="146">
        <f>VLOOKUP(H$10&amp;"_Dist_"&amp;$B103,OBSERVED_DATA!$A$2:$F$6151,4,FALSE)</f>
        <v>0</v>
      </c>
      <c r="I103" s="146">
        <f>VLOOKUP(I$10&amp;"_Dist_"&amp;$B103,OBSERVED_DATA!$A$2:$F$6151,4,FALSE)</f>
        <v>0</v>
      </c>
      <c r="J103" s="146">
        <f>VLOOKUP(J$10&amp;"_Dist_"&amp;$B103,OBSERVED_DATA!$A$2:$F$6151,4,FALSE)</f>
        <v>0</v>
      </c>
    </row>
    <row r="104" spans="2:10" x14ac:dyDescent="0.45">
      <c r="B104" s="56">
        <v>186</v>
      </c>
      <c r="C104" s="56">
        <v>187</v>
      </c>
      <c r="D104" s="86"/>
      <c r="E104" s="145">
        <f>VLOOKUP(E$10&amp;"_Dist_"&amp;$B104,OBSERVED_DATA!$A$2:$F$6151,4,FALSE)</f>
        <v>0</v>
      </c>
      <c r="F104" s="146">
        <f>VLOOKUP(F$10&amp;"_Dist_"&amp;$B104,OBSERVED_DATA!$A$2:$F$6151,4,FALSE)</f>
        <v>0</v>
      </c>
      <c r="G104" s="146">
        <f>VLOOKUP(G$10&amp;"_Dist_"&amp;$B104,OBSERVED_DATA!$A$2:$F$6151,4,FALSE)</f>
        <v>0</v>
      </c>
      <c r="H104" s="146">
        <f>VLOOKUP(H$10&amp;"_Dist_"&amp;$B104,OBSERVED_DATA!$A$2:$F$6151,4,FALSE)</f>
        <v>0</v>
      </c>
      <c r="I104" s="146">
        <f>VLOOKUP(I$10&amp;"_Dist_"&amp;$B104,OBSERVED_DATA!$A$2:$F$6151,4,FALSE)</f>
        <v>0</v>
      </c>
      <c r="J104" s="146">
        <f>VLOOKUP(J$10&amp;"_Dist_"&amp;$B104,OBSERVED_DATA!$A$2:$F$6151,4,FALSE)</f>
        <v>0</v>
      </c>
    </row>
    <row r="105" spans="2:10" x14ac:dyDescent="0.45">
      <c r="B105" s="56">
        <v>188</v>
      </c>
      <c r="C105" s="56">
        <v>189</v>
      </c>
      <c r="D105" s="86"/>
      <c r="E105" s="145">
        <f>VLOOKUP(E$10&amp;"_Dist_"&amp;$B105,OBSERVED_DATA!$A$2:$F$6151,4,FALSE)</f>
        <v>0</v>
      </c>
      <c r="F105" s="146">
        <f>VLOOKUP(F$10&amp;"_Dist_"&amp;$B105,OBSERVED_DATA!$A$2:$F$6151,4,FALSE)</f>
        <v>0</v>
      </c>
      <c r="G105" s="146">
        <f>VLOOKUP(G$10&amp;"_Dist_"&amp;$B105,OBSERVED_DATA!$A$2:$F$6151,4,FALSE)</f>
        <v>0</v>
      </c>
      <c r="H105" s="146">
        <f>VLOOKUP(H$10&amp;"_Dist_"&amp;$B105,OBSERVED_DATA!$A$2:$F$6151,4,FALSE)</f>
        <v>0</v>
      </c>
      <c r="I105" s="146">
        <f>VLOOKUP(I$10&amp;"_Dist_"&amp;$B105,OBSERVED_DATA!$A$2:$F$6151,4,FALSE)</f>
        <v>0</v>
      </c>
      <c r="J105" s="146">
        <f>VLOOKUP(J$10&amp;"_Dist_"&amp;$B105,OBSERVED_DATA!$A$2:$F$6151,4,FALSE)</f>
        <v>0</v>
      </c>
    </row>
    <row r="106" spans="2:10" x14ac:dyDescent="0.45">
      <c r="B106" s="56">
        <v>190</v>
      </c>
      <c r="C106" s="56">
        <v>191</v>
      </c>
      <c r="D106" s="86"/>
      <c r="E106" s="145">
        <f>VLOOKUP(E$10&amp;"_Dist_"&amp;$B106,OBSERVED_DATA!$A$2:$F$6151,4,FALSE)</f>
        <v>0</v>
      </c>
      <c r="F106" s="146">
        <f>VLOOKUP(F$10&amp;"_Dist_"&amp;$B106,OBSERVED_DATA!$A$2:$F$6151,4,FALSE)</f>
        <v>0</v>
      </c>
      <c r="G106" s="146">
        <f>VLOOKUP(G$10&amp;"_Dist_"&amp;$B106,OBSERVED_DATA!$A$2:$F$6151,4,FALSE)</f>
        <v>0</v>
      </c>
      <c r="H106" s="146">
        <f>VLOOKUP(H$10&amp;"_Dist_"&amp;$B106,OBSERVED_DATA!$A$2:$F$6151,4,FALSE)</f>
        <v>0</v>
      </c>
      <c r="I106" s="146">
        <f>VLOOKUP(I$10&amp;"_Dist_"&amp;$B106,OBSERVED_DATA!$A$2:$F$6151,4,FALSE)</f>
        <v>0</v>
      </c>
      <c r="J106" s="146">
        <f>VLOOKUP(J$10&amp;"_Dist_"&amp;$B106,OBSERVED_DATA!$A$2:$F$6151,4,FALSE)</f>
        <v>0</v>
      </c>
    </row>
    <row r="107" spans="2:10" x14ac:dyDescent="0.45">
      <c r="B107" s="56">
        <v>192</v>
      </c>
      <c r="C107" s="56">
        <v>193</v>
      </c>
      <c r="D107" s="86"/>
      <c r="E107" s="145">
        <f>VLOOKUP(E$10&amp;"_Dist_"&amp;$B107,OBSERVED_DATA!$A$2:$F$6151,4,FALSE)</f>
        <v>0</v>
      </c>
      <c r="F107" s="146">
        <f>VLOOKUP(F$10&amp;"_Dist_"&amp;$B107,OBSERVED_DATA!$A$2:$F$6151,4,FALSE)</f>
        <v>0</v>
      </c>
      <c r="G107" s="146">
        <f>VLOOKUP(G$10&amp;"_Dist_"&amp;$B107,OBSERVED_DATA!$A$2:$F$6151,4,FALSE)</f>
        <v>0</v>
      </c>
      <c r="H107" s="146">
        <f>VLOOKUP(H$10&amp;"_Dist_"&amp;$B107,OBSERVED_DATA!$A$2:$F$6151,4,FALSE)</f>
        <v>0</v>
      </c>
      <c r="I107" s="146">
        <f>VLOOKUP(I$10&amp;"_Dist_"&amp;$B107,OBSERVED_DATA!$A$2:$F$6151,4,FALSE)</f>
        <v>0</v>
      </c>
      <c r="J107" s="146">
        <f>VLOOKUP(J$10&amp;"_Dist_"&amp;$B107,OBSERVED_DATA!$A$2:$F$6151,4,FALSE)</f>
        <v>0</v>
      </c>
    </row>
    <row r="108" spans="2:10" x14ac:dyDescent="0.45">
      <c r="B108" s="56">
        <v>194</v>
      </c>
      <c r="C108" s="56">
        <v>195</v>
      </c>
      <c r="D108" s="86"/>
      <c r="E108" s="145">
        <f>VLOOKUP(E$10&amp;"_Dist_"&amp;$B108,OBSERVED_DATA!$A$2:$F$6151,4,FALSE)</f>
        <v>0</v>
      </c>
      <c r="F108" s="146">
        <f>VLOOKUP(F$10&amp;"_Dist_"&amp;$B108,OBSERVED_DATA!$A$2:$F$6151,4,FALSE)</f>
        <v>0</v>
      </c>
      <c r="G108" s="146">
        <f>VLOOKUP(G$10&amp;"_Dist_"&amp;$B108,OBSERVED_DATA!$A$2:$F$6151,4,FALSE)</f>
        <v>0</v>
      </c>
      <c r="H108" s="146">
        <f>VLOOKUP(H$10&amp;"_Dist_"&amp;$B108,OBSERVED_DATA!$A$2:$F$6151,4,FALSE)</f>
        <v>0</v>
      </c>
      <c r="I108" s="146">
        <f>VLOOKUP(I$10&amp;"_Dist_"&amp;$B108,OBSERVED_DATA!$A$2:$F$6151,4,FALSE)</f>
        <v>0</v>
      </c>
      <c r="J108" s="146">
        <f>VLOOKUP(J$10&amp;"_Dist_"&amp;$B108,OBSERVED_DATA!$A$2:$F$6151,4,FALSE)</f>
        <v>0</v>
      </c>
    </row>
    <row r="109" spans="2:10" x14ac:dyDescent="0.45">
      <c r="B109" s="56">
        <v>196</v>
      </c>
      <c r="C109" s="56">
        <v>197</v>
      </c>
      <c r="D109" s="86"/>
      <c r="E109" s="145">
        <f>VLOOKUP(E$10&amp;"_Dist_"&amp;$B109,OBSERVED_DATA!$A$2:$F$6151,4,FALSE)</f>
        <v>0</v>
      </c>
      <c r="F109" s="146">
        <f>VLOOKUP(F$10&amp;"_Dist_"&amp;$B109,OBSERVED_DATA!$A$2:$F$6151,4,FALSE)</f>
        <v>0</v>
      </c>
      <c r="G109" s="146">
        <f>VLOOKUP(G$10&amp;"_Dist_"&amp;$B109,OBSERVED_DATA!$A$2:$F$6151,4,FALSE)</f>
        <v>0</v>
      </c>
      <c r="H109" s="146">
        <f>VLOOKUP(H$10&amp;"_Dist_"&amp;$B109,OBSERVED_DATA!$A$2:$F$6151,4,FALSE)</f>
        <v>0</v>
      </c>
      <c r="I109" s="146">
        <f>VLOOKUP(I$10&amp;"_Dist_"&amp;$B109,OBSERVED_DATA!$A$2:$F$6151,4,FALSE)</f>
        <v>0</v>
      </c>
      <c r="J109" s="146">
        <f>VLOOKUP(J$10&amp;"_Dist_"&amp;$B109,OBSERVED_DATA!$A$2:$F$6151,4,FALSE)</f>
        <v>0</v>
      </c>
    </row>
    <row r="110" spans="2:10" x14ac:dyDescent="0.45">
      <c r="B110" s="56">
        <v>198</v>
      </c>
      <c r="C110" s="56">
        <v>199</v>
      </c>
      <c r="D110" s="86"/>
      <c r="E110" s="145">
        <f>VLOOKUP(E$10&amp;"_Dist_"&amp;$B110,OBSERVED_DATA!$A$2:$F$6151,4,FALSE)</f>
        <v>0</v>
      </c>
      <c r="F110" s="146">
        <f>VLOOKUP(F$10&amp;"_Dist_"&amp;$B110,OBSERVED_DATA!$A$2:$F$6151,4,FALSE)</f>
        <v>0</v>
      </c>
      <c r="G110" s="146">
        <f>VLOOKUP(G$10&amp;"_Dist_"&amp;$B110,OBSERVED_DATA!$A$2:$F$6151,4,FALSE)</f>
        <v>0</v>
      </c>
      <c r="H110" s="146">
        <f>VLOOKUP(H$10&amp;"_Dist_"&amp;$B110,OBSERVED_DATA!$A$2:$F$6151,4,FALSE)</f>
        <v>0</v>
      </c>
      <c r="I110" s="146">
        <f>VLOOKUP(I$10&amp;"_Dist_"&amp;$B110,OBSERVED_DATA!$A$2:$F$6151,4,FALSE)</f>
        <v>0</v>
      </c>
      <c r="J110" s="146">
        <f>VLOOKUP(J$10&amp;"_Dist_"&amp;$B110,OBSERVED_DATA!$A$2:$F$6151,4,FALSE)</f>
        <v>0</v>
      </c>
    </row>
    <row r="111" spans="2:10" x14ac:dyDescent="0.45">
      <c r="B111" s="56">
        <v>200</v>
      </c>
      <c r="C111" s="56">
        <v>201</v>
      </c>
      <c r="D111" s="86"/>
      <c r="E111" s="145">
        <f>VLOOKUP(E$10&amp;"_Dist_"&amp;$B111,OBSERVED_DATA!$A$2:$F$6151,4,FALSE)</f>
        <v>0</v>
      </c>
      <c r="F111" s="146">
        <f>VLOOKUP(F$10&amp;"_Dist_"&amp;$B111,OBSERVED_DATA!$A$2:$F$6151,4,FALSE)</f>
        <v>0</v>
      </c>
      <c r="G111" s="146">
        <f>VLOOKUP(G$10&amp;"_Dist_"&amp;$B111,OBSERVED_DATA!$A$2:$F$6151,4,FALSE)</f>
        <v>0</v>
      </c>
      <c r="H111" s="146">
        <f>VLOOKUP(H$10&amp;"_Dist_"&amp;$B111,OBSERVED_DATA!$A$2:$F$6151,4,FALSE)</f>
        <v>0</v>
      </c>
      <c r="I111" s="146">
        <f>VLOOKUP(I$10&amp;"_Dist_"&amp;$B111,OBSERVED_DATA!$A$2:$F$6151,4,FALSE)</f>
        <v>0</v>
      </c>
      <c r="J111" s="146">
        <f>VLOOKUP(J$10&amp;"_Dist_"&amp;$B111,OBSERVED_DATA!$A$2:$F$6151,4,FALSE)</f>
        <v>0</v>
      </c>
    </row>
    <row r="112" spans="2:10" x14ac:dyDescent="0.45">
      <c r="C112" s="88"/>
      <c r="D112" s="88"/>
      <c r="E112" s="88"/>
      <c r="F112" s="88"/>
      <c r="G112" s="88"/>
      <c r="H112" s="88"/>
      <c r="I112" s="88"/>
      <c r="J112" s="88"/>
    </row>
  </sheetData>
  <mergeCells count="4">
    <mergeCell ref="M9:N9"/>
    <mergeCell ref="M10:M16"/>
    <mergeCell ref="M17:M18"/>
    <mergeCell ref="M19:M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7030A0"/>
  </sheetPr>
  <dimension ref="A1:AU21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0" sqref="E10:J10"/>
    </sheetView>
  </sheetViews>
  <sheetFormatPr defaultColWidth="9.1328125" defaultRowHeight="14.25" x14ac:dyDescent="0.45"/>
  <cols>
    <col min="1" max="1" width="2.73046875" style="5" customWidth="1"/>
    <col min="2" max="2" width="8.3984375" style="5" customWidth="1"/>
    <col min="3" max="3" width="9.1328125" style="5" customWidth="1"/>
    <col min="4" max="9" width="13" style="5" bestFit="1" customWidth="1"/>
    <col min="10" max="10" width="14.3984375" style="5" bestFit="1" customWidth="1"/>
    <col min="11" max="12" width="9.1328125" style="5"/>
    <col min="13" max="13" width="12.3984375" style="5" customWidth="1"/>
    <col min="14" max="14" width="16.86328125" style="5" customWidth="1"/>
    <col min="15" max="15" width="19.73046875" style="5" bestFit="1" customWidth="1"/>
    <col min="16" max="16" width="11.59765625" style="5" customWidth="1"/>
    <col min="17" max="17" width="12" style="5" customWidth="1"/>
    <col min="18" max="18" width="8.59765625" style="5" customWidth="1"/>
    <col min="19" max="20" width="14" style="5" customWidth="1"/>
    <col min="21" max="21" width="11.1328125" style="5" customWidth="1"/>
    <col min="22" max="32" width="9.1328125" style="5"/>
    <col min="33" max="33" width="6.3984375" style="5" customWidth="1"/>
    <col min="34" max="44" width="9.1328125" style="5"/>
    <col min="45" max="45" width="6.3984375" style="5" customWidth="1"/>
    <col min="46" max="16384" width="9.1328125" style="5"/>
  </cols>
  <sheetData>
    <row r="1" spans="1:47" ht="23.25" x14ac:dyDescent="0.7">
      <c r="A1" s="82" t="s">
        <v>40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</row>
    <row r="3" spans="1:47" x14ac:dyDescent="0.45">
      <c r="A3" s="83"/>
      <c r="B3" s="56"/>
      <c r="C3" s="56"/>
      <c r="D3" s="69"/>
      <c r="E3" s="69">
        <v>1</v>
      </c>
      <c r="F3" s="70">
        <v>2</v>
      </c>
      <c r="G3" s="70">
        <v>3</v>
      </c>
      <c r="H3" s="70">
        <v>4</v>
      </c>
      <c r="I3" s="70">
        <v>5</v>
      </c>
      <c r="J3" s="70">
        <v>6</v>
      </c>
      <c r="K3" s="83"/>
      <c r="L3" s="83"/>
      <c r="Q3" s="83"/>
      <c r="R3" s="83"/>
      <c r="S3" s="83"/>
      <c r="T3" s="83"/>
      <c r="U3" s="83"/>
      <c r="V3" s="104"/>
      <c r="AH3" s="104"/>
      <c r="AU3" s="83"/>
    </row>
    <row r="4" spans="1:47" x14ac:dyDescent="0.45">
      <c r="B4" s="15"/>
      <c r="C4" s="13" t="s">
        <v>38</v>
      </c>
      <c r="D4" s="71"/>
      <c r="E4" s="71">
        <f>E6/E5</f>
        <v>81.400418200000047</v>
      </c>
      <c r="F4" s="72">
        <f t="shared" ref="F4:J4" si="0">F6/F5</f>
        <v>96.432495999999929</v>
      </c>
      <c r="G4" s="72">
        <f t="shared" si="0"/>
        <v>147.6206499999999</v>
      </c>
      <c r="H4" s="72">
        <f t="shared" si="0"/>
        <v>70.428134399999976</v>
      </c>
      <c r="I4" s="72">
        <f t="shared" si="0"/>
        <v>100.30357799999999</v>
      </c>
      <c r="J4" s="72">
        <f t="shared" si="0"/>
        <v>158.78199140000009</v>
      </c>
    </row>
    <row r="5" spans="1:47" x14ac:dyDescent="0.45">
      <c r="B5" s="13"/>
      <c r="C5" s="13" t="s">
        <v>11</v>
      </c>
      <c r="D5" s="73"/>
      <c r="E5" s="73">
        <f t="shared" ref="E5:J5" si="1">SUM(E11:E1048576)</f>
        <v>1</v>
      </c>
      <c r="F5" s="74">
        <f t="shared" si="1"/>
        <v>1.0000000000000004</v>
      </c>
      <c r="G5" s="74">
        <f t="shared" si="1"/>
        <v>1.0000000000000007</v>
      </c>
      <c r="H5" s="74">
        <f t="shared" si="1"/>
        <v>1.0000000000000004</v>
      </c>
      <c r="I5" s="74">
        <f t="shared" si="1"/>
        <v>1</v>
      </c>
      <c r="J5" s="74">
        <f t="shared" si="1"/>
        <v>0.99999999999999967</v>
      </c>
    </row>
    <row r="6" spans="1:47" x14ac:dyDescent="0.45">
      <c r="B6" s="13"/>
      <c r="C6" s="13" t="s">
        <v>21</v>
      </c>
      <c r="D6" s="75"/>
      <c r="E6" s="75">
        <f>SUMPRODUCT(C11:C1048576, E11:E1048576)</f>
        <v>81.400418200000047</v>
      </c>
      <c r="F6" s="76">
        <f>SUMPRODUCT(C11:C1048576, F11:F1048576)</f>
        <v>96.432495999999972</v>
      </c>
      <c r="G6" s="76">
        <f>SUMPRODUCT(C11:C1048576, G11:G1048576)</f>
        <v>147.62064999999998</v>
      </c>
      <c r="H6" s="76">
        <f>SUMPRODUCT(C11:C1048576, H11:H1048576)</f>
        <v>70.428134400000005</v>
      </c>
      <c r="I6" s="76">
        <f>SUMPRODUCT(C11:C1048576, I11:I1048576)</f>
        <v>100.30357799999999</v>
      </c>
      <c r="J6" s="76">
        <f>SUMPRODUCT(C11:C1048576, J11:J1048576)</f>
        <v>158.78199140000004</v>
      </c>
    </row>
    <row r="7" spans="1:47" x14ac:dyDescent="0.45">
      <c r="C7" s="77"/>
      <c r="D7" s="78"/>
      <c r="E7" s="78"/>
      <c r="F7" s="78"/>
      <c r="G7" s="78"/>
      <c r="H7" s="78"/>
      <c r="I7" s="78"/>
      <c r="J7" s="78"/>
      <c r="N7" s="9" t="s">
        <v>43</v>
      </c>
    </row>
    <row r="8" spans="1:47" x14ac:dyDescent="0.45">
      <c r="N8" s="89" t="str">
        <f>$A$1 &amp; " (minutes)"</f>
        <v>Generalized Cost (minutes)</v>
      </c>
    </row>
    <row r="9" spans="1:47" x14ac:dyDescent="0.45">
      <c r="B9" s="15"/>
      <c r="C9" s="79"/>
      <c r="D9" s="80"/>
      <c r="E9" s="80"/>
      <c r="F9" s="81"/>
      <c r="G9" s="81"/>
      <c r="H9" s="81"/>
      <c r="I9" s="81"/>
      <c r="J9" s="81"/>
      <c r="L9" s="10" t="s">
        <v>44</v>
      </c>
      <c r="M9" s="152" t="s">
        <v>45</v>
      </c>
      <c r="N9" s="152"/>
      <c r="O9" s="18" t="s">
        <v>34</v>
      </c>
      <c r="R9" s="90" t="s">
        <v>46</v>
      </c>
      <c r="S9" s="91"/>
    </row>
    <row r="10" spans="1:47" x14ac:dyDescent="0.45">
      <c r="B10" s="84" t="s">
        <v>6</v>
      </c>
      <c r="C10" s="84" t="s">
        <v>39</v>
      </c>
      <c r="D10" s="85"/>
      <c r="E10" s="105" t="s">
        <v>4</v>
      </c>
      <c r="F10" s="39" t="s">
        <v>61</v>
      </c>
      <c r="G10" s="39" t="s">
        <v>62</v>
      </c>
      <c r="H10" s="39" t="s">
        <v>5</v>
      </c>
      <c r="I10" s="39" t="s">
        <v>63</v>
      </c>
      <c r="J10" s="39" t="s">
        <v>64</v>
      </c>
      <c r="L10" s="88">
        <v>1</v>
      </c>
      <c r="M10" s="153"/>
      <c r="N10" s="92" t="s">
        <v>4</v>
      </c>
      <c r="O10" s="93">
        <f t="shared" ref="O10:O15" si="2">HLOOKUP($L10,  $D$3:$J$4, 2, FALSE)</f>
        <v>81.400418200000047</v>
      </c>
      <c r="R10" s="96">
        <f t="shared" ref="R10:R20" si="3">$O$22</f>
        <v>0</v>
      </c>
      <c r="S10" s="91"/>
      <c r="U10" s="10"/>
    </row>
    <row r="11" spans="1:47" x14ac:dyDescent="0.45">
      <c r="B11" s="56">
        <v>0</v>
      </c>
      <c r="C11" s="56">
        <v>1</v>
      </c>
      <c r="D11" s="86"/>
      <c r="E11" s="145">
        <f>VLOOKUP(E$10&amp;"_GC_"&amp;$B11,OBSERVED_DATA!$A$2:$F$6151,4,FALSE)</f>
        <v>0</v>
      </c>
      <c r="F11" s="146">
        <f>VLOOKUP(F$10&amp;"_GC_"&amp;$B11,OBSERVED_DATA!$A$2:$F$6151,4,FALSE)</f>
        <v>0</v>
      </c>
      <c r="G11" s="146">
        <f>VLOOKUP(G$10&amp;"_GC_"&amp;$B11,OBSERVED_DATA!$A$2:$F$6151,4,FALSE)</f>
        <v>0</v>
      </c>
      <c r="H11" s="146">
        <f>VLOOKUP(H$10&amp;"_GC_"&amp;$B11,OBSERVED_DATA!$A$2:$F$6151,4,FALSE)</f>
        <v>0</v>
      </c>
      <c r="I11" s="146">
        <f>VLOOKUP(I$10&amp;"_GC_"&amp;$B11,OBSERVED_DATA!$A$2:$F$6151,4,FALSE)</f>
        <v>0</v>
      </c>
      <c r="J11" s="146">
        <f>VLOOKUP(J$10&amp;"_GC_"&amp;$B11,OBSERVED_DATA!$A$2:$F$6151,4,FALSE)</f>
        <v>0</v>
      </c>
      <c r="L11" s="88">
        <v>2</v>
      </c>
      <c r="M11" s="154"/>
      <c r="N11" s="53" t="s">
        <v>61</v>
      </c>
      <c r="O11" s="66">
        <f t="shared" si="2"/>
        <v>96.432495999999929</v>
      </c>
      <c r="R11" s="96">
        <f t="shared" si="3"/>
        <v>0</v>
      </c>
      <c r="S11" s="91"/>
    </row>
    <row r="12" spans="1:47" x14ac:dyDescent="0.45">
      <c r="B12" s="56">
        <v>2</v>
      </c>
      <c r="C12" s="56">
        <v>3</v>
      </c>
      <c r="D12" s="87"/>
      <c r="E12" s="147">
        <f>VLOOKUP(E$10&amp;"_GC_"&amp;$B12,OBSERVED_DATA!$A$2:$F$6151,4,FALSE)</f>
        <v>0</v>
      </c>
      <c r="F12" s="148">
        <f>VLOOKUP(F$10&amp;"_GC_"&amp;$B12,OBSERVED_DATA!$A$2:$F$6151,4,FALSE)</f>
        <v>1.0300000000000001E-3</v>
      </c>
      <c r="G12" s="148">
        <f>VLOOKUP(G$10&amp;"_GC_"&amp;$B12,OBSERVED_DATA!$A$2:$F$6151,4,FALSE)</f>
        <v>1.2248000000000001E-3</v>
      </c>
      <c r="H12" s="148">
        <f>VLOOKUP(H$10&amp;"_GC_"&amp;$B12,OBSERVED_DATA!$A$2:$F$6151,4,FALSE)</f>
        <v>8.4099999999999998E-5</v>
      </c>
      <c r="I12" s="148">
        <f>VLOOKUP(I$10&amp;"_GC_"&amp;$B12,OBSERVED_DATA!$A$2:$F$6151,4,FALSE)</f>
        <v>1.026E-3</v>
      </c>
      <c r="J12" s="148">
        <f>VLOOKUP(J$10&amp;"_GC_"&amp;$B12,OBSERVED_DATA!$A$2:$F$6151,4,FALSE)</f>
        <v>1.3217999999999999E-3</v>
      </c>
      <c r="L12" s="88">
        <v>3</v>
      </c>
      <c r="M12" s="154"/>
      <c r="N12" s="53" t="s">
        <v>62</v>
      </c>
      <c r="O12" s="66">
        <f t="shared" si="2"/>
        <v>147.6206499999999</v>
      </c>
      <c r="R12" s="96">
        <f t="shared" si="3"/>
        <v>0</v>
      </c>
      <c r="S12" s="91"/>
      <c r="U12" s="10"/>
    </row>
    <row r="13" spans="1:47" x14ac:dyDescent="0.45">
      <c r="B13" s="56">
        <v>4</v>
      </c>
      <c r="C13" s="56">
        <v>5</v>
      </c>
      <c r="D13" s="86"/>
      <c r="E13" s="145">
        <f>VLOOKUP(E$10&amp;"_GC_"&amp;$B13,OBSERVED_DATA!$A$2:$F$6151,4,FALSE)</f>
        <v>8.8429999999999997E-4</v>
      </c>
      <c r="F13" s="146">
        <f>VLOOKUP(F$10&amp;"_GC_"&amp;$B13,OBSERVED_DATA!$A$2:$F$6151,4,FALSE)</f>
        <v>2.0481000000000002E-3</v>
      </c>
      <c r="G13" s="146">
        <f>VLOOKUP(G$10&amp;"_GC_"&amp;$B13,OBSERVED_DATA!$A$2:$F$6151,4,FALSE)</f>
        <v>2.5395000000000001E-3</v>
      </c>
      <c r="H13" s="146">
        <f>VLOOKUP(H$10&amp;"_GC_"&amp;$B13,OBSERVED_DATA!$A$2:$F$6151,4,FALSE)</f>
        <v>1.4557999999999999E-3</v>
      </c>
      <c r="I13" s="146">
        <f>VLOOKUP(I$10&amp;"_GC_"&amp;$B13,OBSERVED_DATA!$A$2:$F$6151,4,FALSE)</f>
        <v>2.0406999999999999E-3</v>
      </c>
      <c r="J13" s="146">
        <f>VLOOKUP(J$10&amp;"_GC_"&amp;$B13,OBSERVED_DATA!$A$2:$F$6151,4,FALSE)</f>
        <v>2.3292E-3</v>
      </c>
      <c r="L13" s="88">
        <v>4</v>
      </c>
      <c r="M13" s="154"/>
      <c r="N13" s="53" t="s">
        <v>5</v>
      </c>
      <c r="O13" s="66">
        <f t="shared" si="2"/>
        <v>70.428134399999976</v>
      </c>
      <c r="R13" s="96">
        <f t="shared" si="3"/>
        <v>0</v>
      </c>
      <c r="S13" s="91"/>
      <c r="U13" s="10"/>
    </row>
    <row r="14" spans="1:47" x14ac:dyDescent="0.45">
      <c r="B14" s="56">
        <v>6</v>
      </c>
      <c r="C14" s="56">
        <v>7</v>
      </c>
      <c r="D14" s="86"/>
      <c r="E14" s="145">
        <f>VLOOKUP(E$10&amp;"_GC_"&amp;$B14,OBSERVED_DATA!$A$2:$F$6151,4,FALSE)</f>
        <v>3.5404999999999998E-3</v>
      </c>
      <c r="F14" s="146">
        <f>VLOOKUP(F$10&amp;"_GC_"&amp;$B14,OBSERVED_DATA!$A$2:$F$6151,4,FALSE)</f>
        <v>3.3609999999999998E-3</v>
      </c>
      <c r="G14" s="146">
        <f>VLOOKUP(G$10&amp;"_GC_"&amp;$B14,OBSERVED_DATA!$A$2:$F$6151,4,FALSE)</f>
        <v>3.5412999999999998E-3</v>
      </c>
      <c r="H14" s="146">
        <f>VLOOKUP(H$10&amp;"_GC_"&amp;$B14,OBSERVED_DATA!$A$2:$F$6151,4,FALSE)</f>
        <v>3.4462999999999998E-3</v>
      </c>
      <c r="I14" s="146">
        <f>VLOOKUP(I$10&amp;"_GC_"&amp;$B14,OBSERVED_DATA!$A$2:$F$6151,4,FALSE)</f>
        <v>3.3501999999999998E-3</v>
      </c>
      <c r="J14" s="146">
        <f>VLOOKUP(J$10&amp;"_GC_"&amp;$B14,OBSERVED_DATA!$A$2:$F$6151,4,FALSE)</f>
        <v>3.2296999999999998E-3</v>
      </c>
      <c r="L14" s="88">
        <v>5</v>
      </c>
      <c r="M14" s="154"/>
      <c r="N14" s="53" t="s">
        <v>63</v>
      </c>
      <c r="O14" s="66">
        <f t="shared" si="2"/>
        <v>100.30357799999999</v>
      </c>
      <c r="R14" s="96">
        <f t="shared" si="3"/>
        <v>0</v>
      </c>
      <c r="S14" s="91"/>
      <c r="U14" s="10"/>
    </row>
    <row r="15" spans="1:47" x14ac:dyDescent="0.45">
      <c r="B15" s="56">
        <v>8</v>
      </c>
      <c r="C15" s="56">
        <v>9</v>
      </c>
      <c r="D15" s="86"/>
      <c r="E15" s="145">
        <f>VLOOKUP(E$10&amp;"_GC_"&amp;$B15,OBSERVED_DATA!$A$2:$F$6151,4,FALSE)</f>
        <v>5.4999999999999997E-3</v>
      </c>
      <c r="F15" s="146">
        <f>VLOOKUP(F$10&amp;"_GC_"&amp;$B15,OBSERVED_DATA!$A$2:$F$6151,4,FALSE)</f>
        <v>4.8658E-3</v>
      </c>
      <c r="G15" s="146">
        <f>VLOOKUP(G$10&amp;"_GC_"&amp;$B15,OBSERVED_DATA!$A$2:$F$6151,4,FALSE)</f>
        <v>4.4375999999999999E-3</v>
      </c>
      <c r="H15" s="146">
        <f>VLOOKUP(H$10&amp;"_GC_"&amp;$B15,OBSERVED_DATA!$A$2:$F$6151,4,FALSE)</f>
        <v>5.4365999999999998E-3</v>
      </c>
      <c r="I15" s="146">
        <f>VLOOKUP(I$10&amp;"_GC_"&amp;$B15,OBSERVED_DATA!$A$2:$F$6151,4,FALSE)</f>
        <v>4.8523000000000004E-3</v>
      </c>
      <c r="J15" s="146">
        <f>VLOOKUP(J$10&amp;"_GC_"&amp;$B15,OBSERVED_DATA!$A$2:$F$6151,4,FALSE)</f>
        <v>3.9255999999999996E-3</v>
      </c>
      <c r="L15" s="88">
        <v>6</v>
      </c>
      <c r="M15" s="154"/>
      <c r="N15" s="53" t="s">
        <v>64</v>
      </c>
      <c r="O15" s="66">
        <f t="shared" si="2"/>
        <v>158.78199140000009</v>
      </c>
      <c r="R15" s="96">
        <f t="shared" si="3"/>
        <v>0</v>
      </c>
      <c r="S15" s="91"/>
      <c r="U15" s="10"/>
    </row>
    <row r="16" spans="1:47" x14ac:dyDescent="0.45">
      <c r="B16" s="56">
        <v>10</v>
      </c>
      <c r="C16" s="56">
        <v>11</v>
      </c>
      <c r="D16" s="86"/>
      <c r="E16" s="145">
        <f>VLOOKUP(E$10&amp;"_GC_"&amp;$B16,OBSERVED_DATA!$A$2:$F$6151,4,FALSE)</f>
        <v>7.3160999999999999E-3</v>
      </c>
      <c r="F16" s="146">
        <f>VLOOKUP(F$10&amp;"_GC_"&amp;$B16,OBSERVED_DATA!$A$2:$F$6151,4,FALSE)</f>
        <v>6.0593000000000001E-3</v>
      </c>
      <c r="G16" s="146">
        <f>VLOOKUP(G$10&amp;"_GC_"&amp;$B16,OBSERVED_DATA!$A$2:$F$6151,4,FALSE)</f>
        <v>5.3315999999999997E-3</v>
      </c>
      <c r="H16" s="146">
        <f>VLOOKUP(H$10&amp;"_GC_"&amp;$B16,OBSERVED_DATA!$A$2:$F$6151,4,FALSE)</f>
        <v>7.4269999999999996E-3</v>
      </c>
      <c r="I16" s="146">
        <f>VLOOKUP(I$10&amp;"_GC_"&amp;$B16,OBSERVED_DATA!$A$2:$F$6151,4,FALSE)</f>
        <v>6.0451000000000003E-3</v>
      </c>
      <c r="J16" s="146">
        <f>VLOOKUP(J$10&amp;"_GC_"&amp;$B16,OBSERVED_DATA!$A$2:$F$6151,4,FALSE)</f>
        <v>4.8209999999999998E-3</v>
      </c>
      <c r="L16" s="88">
        <v>7</v>
      </c>
      <c r="M16" s="155"/>
      <c r="N16" s="97"/>
      <c r="O16" s="98"/>
      <c r="R16" s="96">
        <f t="shared" si="3"/>
        <v>0</v>
      </c>
      <c r="S16" s="91"/>
      <c r="U16" s="10"/>
    </row>
    <row r="17" spans="2:21" x14ac:dyDescent="0.45">
      <c r="B17" s="56">
        <v>12</v>
      </c>
      <c r="C17" s="56">
        <v>13</v>
      </c>
      <c r="D17" s="86"/>
      <c r="E17" s="145">
        <f>VLOOKUP(E$10&amp;"_GC_"&amp;$B17,OBSERVED_DATA!$A$2:$F$6151,4,FALSE)</f>
        <v>9.1829000000000008E-3</v>
      </c>
      <c r="F17" s="146">
        <f>VLOOKUP(F$10&amp;"_GC_"&amp;$B17,OBSERVED_DATA!$A$2:$F$6151,4,FALSE)</f>
        <v>7.2480000000000001E-3</v>
      </c>
      <c r="G17" s="146">
        <f>VLOOKUP(G$10&amp;"_GC_"&amp;$B17,OBSERVED_DATA!$A$2:$F$6151,4,FALSE)</f>
        <v>6.0238000000000002E-3</v>
      </c>
      <c r="H17" s="146">
        <f>VLOOKUP(H$10&amp;"_GC_"&amp;$B17,OBSERVED_DATA!$A$2:$F$6151,4,FALSE)</f>
        <v>9.4173999999999994E-3</v>
      </c>
      <c r="I17" s="146">
        <f>VLOOKUP(I$10&amp;"_GC_"&amp;$B17,OBSERVED_DATA!$A$2:$F$6151,4,FALSE)</f>
        <v>7.2342999999999999E-3</v>
      </c>
      <c r="J17" s="146">
        <f>VLOOKUP(J$10&amp;"_GC_"&amp;$B17,OBSERVED_DATA!$A$2:$F$6151,4,FALSE)</f>
        <v>5.4152000000000002E-3</v>
      </c>
      <c r="L17" s="88">
        <v>8</v>
      </c>
      <c r="M17" s="154"/>
      <c r="N17" s="53"/>
      <c r="O17" s="66"/>
      <c r="R17" s="96">
        <f t="shared" si="3"/>
        <v>0</v>
      </c>
      <c r="S17" s="99">
        <f>O17/O15-1</f>
        <v>-1</v>
      </c>
      <c r="U17" s="10"/>
    </row>
    <row r="18" spans="2:21" x14ac:dyDescent="0.45">
      <c r="B18" s="56">
        <v>14</v>
      </c>
      <c r="C18" s="56">
        <v>15</v>
      </c>
      <c r="D18" s="86"/>
      <c r="E18" s="145">
        <f>VLOOKUP(E$10&amp;"_GC_"&amp;$B18,OBSERVED_DATA!$A$2:$F$6151,4,FALSE)</f>
        <v>1.09745E-2</v>
      </c>
      <c r="F18" s="146">
        <f>VLOOKUP(F$10&amp;"_GC_"&amp;$B18,OBSERVED_DATA!$A$2:$F$6151,4,FALSE)</f>
        <v>8.5348999999999998E-3</v>
      </c>
      <c r="G18" s="146">
        <f>VLOOKUP(G$10&amp;"_GC_"&amp;$B18,OBSERVED_DATA!$A$2:$F$6151,4,FALSE)</f>
        <v>6.6160999999999998E-3</v>
      </c>
      <c r="H18" s="146">
        <f>VLOOKUP(H$10&amp;"_GC_"&amp;$B18,OBSERVED_DATA!$A$2:$F$6151,4,FALSE)</f>
        <v>1.14077E-2</v>
      </c>
      <c r="I18" s="146">
        <f>VLOOKUP(I$10&amp;"_GC_"&amp;$B18,OBSERVED_DATA!$A$2:$F$6151,4,FALSE)</f>
        <v>8.5225000000000006E-3</v>
      </c>
      <c r="J18" s="146">
        <f>VLOOKUP(J$10&amp;"_GC_"&amp;$B18,OBSERVED_DATA!$A$2:$F$6151,4,FALSE)</f>
        <v>6.0101E-3</v>
      </c>
      <c r="L18" s="88">
        <v>9</v>
      </c>
      <c r="M18" s="154"/>
      <c r="N18" s="53"/>
      <c r="O18" s="66"/>
      <c r="R18" s="96">
        <f t="shared" si="3"/>
        <v>0</v>
      </c>
      <c r="S18" s="99" t="e">
        <f>O18/O16-1</f>
        <v>#DIV/0!</v>
      </c>
      <c r="U18" s="10"/>
    </row>
    <row r="19" spans="2:21" x14ac:dyDescent="0.45">
      <c r="B19" s="56">
        <v>16</v>
      </c>
      <c r="C19" s="56">
        <v>17</v>
      </c>
      <c r="D19" s="86"/>
      <c r="E19" s="145">
        <f>VLOOKUP(E$10&amp;"_GC_"&amp;$B19,OBSERVED_DATA!$A$2:$F$6151,4,FALSE)</f>
        <v>1.23578E-2</v>
      </c>
      <c r="F19" s="146">
        <f>VLOOKUP(F$10&amp;"_GC_"&amp;$B19,OBSERVED_DATA!$A$2:$F$6151,4,FALSE)</f>
        <v>9.5215999999999999E-3</v>
      </c>
      <c r="G19" s="146">
        <f>VLOOKUP(G$10&amp;"_GC_"&amp;$B19,OBSERVED_DATA!$A$2:$F$6151,4,FALSE)</f>
        <v>7.2090000000000001E-3</v>
      </c>
      <c r="H19" s="146">
        <f>VLOOKUP(H$10&amp;"_GC_"&amp;$B19,OBSERVED_DATA!$A$2:$F$6151,4,FALSE)</f>
        <v>1.33983E-2</v>
      </c>
      <c r="I19" s="146">
        <f>VLOOKUP(I$10&amp;"_GC_"&amp;$B19,OBSERVED_DATA!$A$2:$F$6151,4,FALSE)</f>
        <v>9.5122999999999996E-3</v>
      </c>
      <c r="J19" s="146">
        <f>VLOOKUP(J$10&amp;"_GC_"&amp;$B19,OBSERVED_DATA!$A$2:$F$6151,4,FALSE)</f>
        <v>6.4057999999999997E-3</v>
      </c>
      <c r="L19" s="88">
        <v>10</v>
      </c>
      <c r="M19" s="153"/>
      <c r="N19" s="92"/>
      <c r="O19" s="93"/>
      <c r="R19" s="96">
        <f t="shared" si="3"/>
        <v>0</v>
      </c>
      <c r="S19" s="100"/>
      <c r="U19" s="10"/>
    </row>
    <row r="20" spans="2:21" x14ac:dyDescent="0.45">
      <c r="B20" s="56">
        <v>18</v>
      </c>
      <c r="C20" s="56">
        <v>19</v>
      </c>
      <c r="D20" s="86"/>
      <c r="E20" s="145">
        <f>VLOOKUP(E$10&amp;"_GC_"&amp;$B20,OBSERVED_DATA!$A$2:$F$6151,4,FALSE)</f>
        <v>1.37412E-2</v>
      </c>
      <c r="F20" s="146">
        <f>VLOOKUP(F$10&amp;"_GC_"&amp;$B20,OBSERVED_DATA!$A$2:$F$6151,4,FALSE)</f>
        <v>1.05095E-2</v>
      </c>
      <c r="G20" s="146">
        <f>VLOOKUP(G$10&amp;"_GC_"&amp;$B20,OBSERVED_DATA!$A$2:$F$6151,4,FALSE)</f>
        <v>7.8034000000000003E-3</v>
      </c>
      <c r="H20" s="146">
        <f>VLOOKUP(H$10&amp;"_GC_"&amp;$B20,OBSERVED_DATA!$A$2:$F$6151,4,FALSE)</f>
        <v>1.53884E-2</v>
      </c>
      <c r="I20" s="146">
        <f>VLOOKUP(I$10&amp;"_GC_"&amp;$B20,OBSERVED_DATA!$A$2:$F$6151,4,FALSE)</f>
        <v>1.05042E-2</v>
      </c>
      <c r="J20" s="146">
        <f>VLOOKUP(J$10&amp;"_GC_"&amp;$B20,OBSERVED_DATA!$A$2:$F$6151,4,FALSE)</f>
        <v>6.8022999999999998E-3</v>
      </c>
      <c r="L20" s="88">
        <v>11</v>
      </c>
      <c r="M20" s="155"/>
      <c r="N20" s="97"/>
      <c r="O20" s="98"/>
      <c r="R20" s="96">
        <f t="shared" si="3"/>
        <v>0</v>
      </c>
      <c r="S20" s="91"/>
      <c r="U20" s="10"/>
    </row>
    <row r="21" spans="2:21" x14ac:dyDescent="0.45">
      <c r="B21" s="56">
        <v>20</v>
      </c>
      <c r="C21" s="56">
        <v>21</v>
      </c>
      <c r="D21" s="86"/>
      <c r="E21" s="145">
        <f>VLOOKUP(E$10&amp;"_GC_"&amp;$B21,OBSERVED_DATA!$A$2:$F$6151,4,FALSE)</f>
        <v>1.51249E-2</v>
      </c>
      <c r="F21" s="146">
        <f>VLOOKUP(F$10&amp;"_GC_"&amp;$B21,OBSERVED_DATA!$A$2:$F$6151,4,FALSE)</f>
        <v>1.19431E-2</v>
      </c>
      <c r="G21" s="146">
        <f>VLOOKUP(G$10&amp;"_GC_"&amp;$B21,OBSERVED_DATA!$A$2:$F$6151,4,FALSE)</f>
        <v>8.4262E-3</v>
      </c>
      <c r="H21" s="146">
        <f>VLOOKUP(H$10&amp;"_GC_"&amp;$B21,OBSERVED_DATA!$A$2:$F$6151,4,FALSE)</f>
        <v>1.73788E-2</v>
      </c>
      <c r="I21" s="146">
        <f>VLOOKUP(I$10&amp;"_GC_"&amp;$B21,OBSERVED_DATA!$A$2:$F$6151,4,FALSE)</f>
        <v>1.14056E-2</v>
      </c>
      <c r="J21" s="146">
        <f>VLOOKUP(J$10&amp;"_GC_"&amp;$B21,OBSERVED_DATA!$A$2:$F$6151,4,FALSE)</f>
        <v>7.3036000000000004E-3</v>
      </c>
      <c r="M21" s="15"/>
      <c r="N21" s="15"/>
      <c r="O21" s="15"/>
      <c r="R21" s="101"/>
      <c r="S21" s="91"/>
      <c r="U21" s="10"/>
    </row>
    <row r="22" spans="2:21" x14ac:dyDescent="0.45">
      <c r="B22" s="56">
        <v>22</v>
      </c>
      <c r="C22" s="56">
        <v>23</v>
      </c>
      <c r="D22" s="86"/>
      <c r="E22" s="145">
        <f>VLOOKUP(E$10&amp;"_GC_"&amp;$B22,OBSERVED_DATA!$A$2:$F$6151,4,FALSE)</f>
        <v>1.6508499999999999E-2</v>
      </c>
      <c r="F22" s="146">
        <f>VLOOKUP(F$10&amp;"_GC_"&amp;$B22,OBSERVED_DATA!$A$2:$F$6151,4,FALSE)</f>
        <v>1.28685E-2</v>
      </c>
      <c r="G22" s="146">
        <f>VLOOKUP(G$10&amp;"_GC_"&amp;$B22,OBSERVED_DATA!$A$2:$F$6151,4,FALSE)</f>
        <v>8.9531999999999997E-3</v>
      </c>
      <c r="H22" s="146">
        <f>VLOOKUP(H$10&amp;"_GC_"&amp;$B22,OBSERVED_DATA!$A$2:$F$6151,4,FALSE)</f>
        <v>1.93692E-2</v>
      </c>
      <c r="I22" s="146">
        <f>VLOOKUP(I$10&amp;"_GC_"&amp;$B22,OBSERVED_DATA!$A$2:$F$6151,4,FALSE)</f>
        <v>1.23061E-2</v>
      </c>
      <c r="J22" s="146">
        <f>VLOOKUP(J$10&amp;"_GC_"&amp;$B22,OBSERVED_DATA!$A$2:$F$6151,4,FALSE)</f>
        <v>7.7015E-3</v>
      </c>
      <c r="L22" s="88"/>
      <c r="M22" s="102"/>
      <c r="N22" s="102"/>
      <c r="O22" s="66"/>
      <c r="R22" s="101"/>
      <c r="S22" s="91"/>
      <c r="U22" s="10"/>
    </row>
    <row r="23" spans="2:21" x14ac:dyDescent="0.45">
      <c r="B23" s="56">
        <v>24</v>
      </c>
      <c r="C23" s="56">
        <v>25</v>
      </c>
      <c r="D23" s="86"/>
      <c r="E23" s="145">
        <f>VLOOKUP(E$10&amp;"_GC_"&amp;$B23,OBSERVED_DATA!$A$2:$F$6151,4,FALSE)</f>
        <v>1.7892100000000001E-2</v>
      </c>
      <c r="F23" s="146">
        <f>VLOOKUP(F$10&amp;"_GC_"&amp;$B23,OBSERVED_DATA!$A$2:$F$6151,4,FALSE)</f>
        <v>1.37672E-2</v>
      </c>
      <c r="G23" s="146">
        <f>VLOOKUP(G$10&amp;"_GC_"&amp;$B23,OBSERVED_DATA!$A$2:$F$6151,4,FALSE)</f>
        <v>9.4471999999999993E-3</v>
      </c>
      <c r="H23" s="146">
        <f>VLOOKUP(H$10&amp;"_GC_"&amp;$B23,OBSERVED_DATA!$A$2:$F$6151,4,FALSE)</f>
        <v>2.13595E-2</v>
      </c>
      <c r="I23" s="146">
        <f>VLOOKUP(I$10&amp;"_GC_"&amp;$B23,OBSERVED_DATA!$A$2:$F$6151,4,FALSE)</f>
        <v>1.31804E-2</v>
      </c>
      <c r="J23" s="146">
        <f>VLOOKUP(J$10&amp;"_GC_"&amp;$B23,OBSERVED_DATA!$A$2:$F$6151,4,FALSE)</f>
        <v>8.0780000000000001E-3</v>
      </c>
      <c r="P23" s="38"/>
      <c r="Q23" s="38"/>
      <c r="R23" s="38"/>
      <c r="U23" s="10"/>
    </row>
    <row r="24" spans="2:21" x14ac:dyDescent="0.45">
      <c r="B24" s="56">
        <v>26</v>
      </c>
      <c r="C24" s="56">
        <v>27</v>
      </c>
      <c r="D24" s="86"/>
      <c r="E24" s="145">
        <f>VLOOKUP(E$10&amp;"_GC_"&amp;$B24,OBSERVED_DATA!$A$2:$F$6151,4,FALSE)</f>
        <v>1.9267099999999999E-2</v>
      </c>
      <c r="F24" s="146">
        <f>VLOOKUP(F$10&amp;"_GC_"&amp;$B24,OBSERVED_DATA!$A$2:$F$6151,4,FALSE)</f>
        <v>1.46263E-2</v>
      </c>
      <c r="G24" s="146">
        <f>VLOOKUP(G$10&amp;"_GC_"&amp;$B24,OBSERVED_DATA!$A$2:$F$6151,4,FALSE)</f>
        <v>9.9564000000000007E-3</v>
      </c>
      <c r="H24" s="146">
        <f>VLOOKUP(H$10&amp;"_GC_"&amp;$B24,OBSERVED_DATA!$A$2:$F$6151,4,FALSE)</f>
        <v>2.3350300000000001E-2</v>
      </c>
      <c r="I24" s="146">
        <f>VLOOKUP(I$10&amp;"_GC_"&amp;$B24,OBSERVED_DATA!$A$2:$F$6151,4,FALSE)</f>
        <v>1.4016000000000001E-2</v>
      </c>
      <c r="J24" s="146">
        <f>VLOOKUP(J$10&amp;"_GC_"&amp;$B24,OBSERVED_DATA!$A$2:$F$6151,4,FALSE)</f>
        <v>8.4635000000000005E-3</v>
      </c>
      <c r="P24" s="38"/>
      <c r="Q24" s="38"/>
      <c r="R24" s="38"/>
      <c r="U24" s="10"/>
    </row>
    <row r="25" spans="2:21" x14ac:dyDescent="0.45">
      <c r="B25" s="56">
        <v>28</v>
      </c>
      <c r="C25" s="56">
        <v>29</v>
      </c>
      <c r="D25" s="86"/>
      <c r="E25" s="145">
        <f>VLOOKUP(E$10&amp;"_GC_"&amp;$B25,OBSERVED_DATA!$A$2:$F$6151,4,FALSE)</f>
        <v>2.0228900000000001E-2</v>
      </c>
      <c r="F25" s="146">
        <f>VLOOKUP(F$10&amp;"_GC_"&amp;$B25,OBSERVED_DATA!$A$2:$F$6151,4,FALSE)</f>
        <v>1.5466199999999999E-2</v>
      </c>
      <c r="G25" s="146">
        <f>VLOOKUP(G$10&amp;"_GC_"&amp;$B25,OBSERVED_DATA!$A$2:$F$6151,4,FALSE)</f>
        <v>1.02659E-2</v>
      </c>
      <c r="H25" s="146">
        <f>VLOOKUP(H$10&amp;"_GC_"&amp;$B25,OBSERVED_DATA!$A$2:$F$6151,4,FALSE)</f>
        <v>2.53403E-2</v>
      </c>
      <c r="I25" s="146">
        <f>VLOOKUP(I$10&amp;"_GC_"&amp;$B25,OBSERVED_DATA!$A$2:$F$6151,4,FALSE)</f>
        <v>1.48469E-2</v>
      </c>
      <c r="J25" s="146">
        <f>VLOOKUP(J$10&amp;"_GC_"&amp;$B25,OBSERVED_DATA!$A$2:$F$6151,4,FALSE)</f>
        <v>8.7224999999999994E-3</v>
      </c>
      <c r="N25" s="10"/>
      <c r="O25" s="10"/>
      <c r="P25" s="38"/>
      <c r="Q25" s="38"/>
      <c r="R25" s="38"/>
      <c r="S25" s="38"/>
      <c r="U25" s="10"/>
    </row>
    <row r="26" spans="2:21" x14ac:dyDescent="0.45">
      <c r="B26" s="56">
        <v>30</v>
      </c>
      <c r="C26" s="56">
        <v>31</v>
      </c>
      <c r="D26" s="86"/>
      <c r="E26" s="145">
        <f>VLOOKUP(E$10&amp;"_GC_"&amp;$B26,OBSERVED_DATA!$A$2:$F$6151,4,FALSE)</f>
        <v>2.1143700000000001E-2</v>
      </c>
      <c r="F26" s="146">
        <f>VLOOKUP(F$10&amp;"_GC_"&amp;$B26,OBSERVED_DATA!$A$2:$F$6151,4,FALSE)</f>
        <v>1.6274400000000001E-2</v>
      </c>
      <c r="G26" s="146">
        <f>VLOOKUP(G$10&amp;"_GC_"&amp;$B26,OBSERVED_DATA!$A$2:$F$6151,4,FALSE)</f>
        <v>1.0518400000000001E-2</v>
      </c>
      <c r="H26" s="146">
        <f>VLOOKUP(H$10&amp;"_GC_"&amp;$B26,OBSERVED_DATA!$A$2:$F$6151,4,FALSE)</f>
        <v>2.7330900000000002E-2</v>
      </c>
      <c r="I26" s="146">
        <f>VLOOKUP(I$10&amp;"_GC_"&amp;$B26,OBSERVED_DATA!$A$2:$F$6151,4,FALSE)</f>
        <v>1.5645699999999998E-2</v>
      </c>
      <c r="J26" s="146">
        <f>VLOOKUP(J$10&amp;"_GC_"&amp;$B26,OBSERVED_DATA!$A$2:$F$6151,4,FALSE)</f>
        <v>8.9966999999999998E-3</v>
      </c>
      <c r="N26" s="10"/>
      <c r="O26" s="10"/>
      <c r="P26" s="38"/>
      <c r="Q26" s="38"/>
      <c r="R26" s="38"/>
      <c r="S26" s="38"/>
      <c r="U26" s="10"/>
    </row>
    <row r="27" spans="2:21" x14ac:dyDescent="0.45">
      <c r="B27" s="56">
        <v>32</v>
      </c>
      <c r="C27" s="56">
        <v>33</v>
      </c>
      <c r="D27" s="86"/>
      <c r="E27" s="145">
        <f>VLOOKUP(E$10&amp;"_GC_"&amp;$B27,OBSERVED_DATA!$A$2:$F$6151,4,FALSE)</f>
        <v>2.1851599999999999E-2</v>
      </c>
      <c r="F27" s="146">
        <f>VLOOKUP(F$10&amp;"_GC_"&amp;$B27,OBSERVED_DATA!$A$2:$F$6151,4,FALSE)</f>
        <v>1.7004399999999999E-2</v>
      </c>
      <c r="G27" s="146">
        <f>VLOOKUP(G$10&amp;"_GC_"&amp;$B27,OBSERVED_DATA!$A$2:$F$6151,4,FALSE)</f>
        <v>1.07542E-2</v>
      </c>
      <c r="H27" s="146">
        <f>VLOOKUP(H$10&amp;"_GC_"&amp;$B27,OBSERVED_DATA!$A$2:$F$6151,4,FALSE)</f>
        <v>2.8759E-2</v>
      </c>
      <c r="I27" s="146">
        <f>VLOOKUP(I$10&amp;"_GC_"&amp;$B27,OBSERVED_DATA!$A$2:$F$6151,4,FALSE)</f>
        <v>1.63616E-2</v>
      </c>
      <c r="J27" s="146">
        <f>VLOOKUP(J$10&amp;"_GC_"&amp;$B27,OBSERVED_DATA!$A$2:$F$6151,4,FALSE)</f>
        <v>9.2502999999999995E-3</v>
      </c>
      <c r="P27" s="38"/>
      <c r="Q27" s="38"/>
      <c r="R27" s="38"/>
      <c r="S27" s="38"/>
    </row>
    <row r="28" spans="2:21" x14ac:dyDescent="0.45">
      <c r="B28" s="56">
        <v>34</v>
      </c>
      <c r="C28" s="56">
        <v>35</v>
      </c>
      <c r="D28" s="86"/>
      <c r="E28" s="145">
        <f>VLOOKUP(E$10&amp;"_GC_"&amp;$B28,OBSERVED_DATA!$A$2:$F$6151,4,FALSE)</f>
        <v>2.2350600000000002E-2</v>
      </c>
      <c r="F28" s="146">
        <f>VLOOKUP(F$10&amp;"_GC_"&amp;$B28,OBSERVED_DATA!$A$2:$F$6151,4,FALSE)</f>
        <v>1.7687100000000001E-2</v>
      </c>
      <c r="G28" s="146">
        <f>VLOOKUP(G$10&amp;"_GC_"&amp;$B28,OBSERVED_DATA!$A$2:$F$6151,4,FALSE)</f>
        <v>1.0974599999999999E-2</v>
      </c>
      <c r="H28" s="146">
        <f>VLOOKUP(H$10&amp;"_GC_"&amp;$B28,OBSERVED_DATA!$A$2:$F$6151,4,FALSE)</f>
        <v>2.96428E-2</v>
      </c>
      <c r="I28" s="146">
        <f>VLOOKUP(I$10&amp;"_GC_"&amp;$B28,OBSERVED_DATA!$A$2:$F$6151,4,FALSE)</f>
        <v>1.7034299999999999E-2</v>
      </c>
      <c r="J28" s="146">
        <f>VLOOKUP(J$10&amp;"_GC_"&amp;$B28,OBSERVED_DATA!$A$2:$F$6151,4,FALSE)</f>
        <v>9.4809000000000004E-3</v>
      </c>
      <c r="P28" s="38"/>
      <c r="Q28" s="38"/>
      <c r="R28" s="38"/>
      <c r="S28" s="38"/>
    </row>
    <row r="29" spans="2:21" x14ac:dyDescent="0.45">
      <c r="B29" s="56">
        <v>36</v>
      </c>
      <c r="C29" s="56">
        <v>37</v>
      </c>
      <c r="D29" s="86"/>
      <c r="E29" s="145">
        <f>VLOOKUP(E$10&amp;"_GC_"&amp;$B29,OBSERVED_DATA!$A$2:$F$6151,4,FALSE)</f>
        <v>2.27271E-2</v>
      </c>
      <c r="F29" s="146">
        <f>VLOOKUP(F$10&amp;"_GC_"&amp;$B29,OBSERVED_DATA!$A$2:$F$6151,4,FALSE)</f>
        <v>1.8335000000000001E-2</v>
      </c>
      <c r="G29" s="146">
        <f>VLOOKUP(G$10&amp;"_GC_"&amp;$B29,OBSERVED_DATA!$A$2:$F$6151,4,FALSE)</f>
        <v>1.1116600000000001E-2</v>
      </c>
      <c r="H29" s="146">
        <f>VLOOKUP(H$10&amp;"_GC_"&amp;$B29,OBSERVED_DATA!$A$2:$F$6151,4,FALSE)</f>
        <v>3.1191699999999999E-2</v>
      </c>
      <c r="I29" s="146">
        <f>VLOOKUP(I$10&amp;"_GC_"&amp;$B29,OBSERVED_DATA!$A$2:$F$6151,4,FALSE)</f>
        <v>1.76732E-2</v>
      </c>
      <c r="J29" s="146">
        <f>VLOOKUP(J$10&amp;"_GC_"&amp;$B29,OBSERVED_DATA!$A$2:$F$6151,4,FALSE)</f>
        <v>9.6225000000000008E-3</v>
      </c>
      <c r="S29" s="38"/>
    </row>
    <row r="30" spans="2:21" x14ac:dyDescent="0.45">
      <c r="B30" s="56">
        <v>38</v>
      </c>
      <c r="C30" s="56">
        <v>39</v>
      </c>
      <c r="D30" s="86"/>
      <c r="E30" s="145">
        <f>VLOOKUP(E$10&amp;"_GC_"&amp;$B30,OBSERVED_DATA!$A$2:$F$6151,4,FALSE)</f>
        <v>2.2960299999999999E-2</v>
      </c>
      <c r="F30" s="146">
        <f>VLOOKUP(F$10&amp;"_GC_"&amp;$B30,OBSERVED_DATA!$A$2:$F$6151,4,FALSE)</f>
        <v>1.8849999999999999E-2</v>
      </c>
      <c r="G30" s="146">
        <f>VLOOKUP(G$10&amp;"_GC_"&amp;$B30,OBSERVED_DATA!$A$2:$F$6151,4,FALSE)</f>
        <v>1.12225E-2</v>
      </c>
      <c r="H30" s="146">
        <f>VLOOKUP(H$10&amp;"_GC_"&amp;$B30,OBSERVED_DATA!$A$2:$F$6151,4,FALSE)</f>
        <v>3.1675599999999998E-2</v>
      </c>
      <c r="I30" s="146">
        <f>VLOOKUP(I$10&amp;"_GC_"&amp;$B30,OBSERVED_DATA!$A$2:$F$6151,4,FALSE)</f>
        <v>1.8183499999999998E-2</v>
      </c>
      <c r="J30" s="146">
        <f>VLOOKUP(J$10&amp;"_GC_"&amp;$B30,OBSERVED_DATA!$A$2:$F$6151,4,FALSE)</f>
        <v>9.7341000000000007E-3</v>
      </c>
      <c r="S30" s="38"/>
    </row>
    <row r="31" spans="2:21" x14ac:dyDescent="0.45">
      <c r="B31" s="56">
        <v>40</v>
      </c>
      <c r="C31" s="56">
        <v>41</v>
      </c>
      <c r="D31" s="86"/>
      <c r="E31" s="145">
        <f>VLOOKUP(E$10&amp;"_GC_"&amp;$B31,OBSERVED_DATA!$A$2:$F$6151,4,FALSE)</f>
        <v>2.3252599999999998E-2</v>
      </c>
      <c r="F31" s="146">
        <f>VLOOKUP(F$10&amp;"_GC_"&amp;$B31,OBSERVED_DATA!$A$2:$F$6151,4,FALSE)</f>
        <v>1.92277E-2</v>
      </c>
      <c r="G31" s="146">
        <f>VLOOKUP(G$10&amp;"_GC_"&amp;$B31,OBSERVED_DATA!$A$2:$F$6151,4,FALSE)</f>
        <v>1.1287800000000001E-2</v>
      </c>
      <c r="H31" s="146">
        <f>VLOOKUP(H$10&amp;"_GC_"&amp;$B31,OBSERVED_DATA!$A$2:$F$6151,4,FALSE)</f>
        <v>3.1845499999999999E-2</v>
      </c>
      <c r="I31" s="146">
        <f>VLOOKUP(I$10&amp;"_GC_"&amp;$B31,OBSERVED_DATA!$A$2:$F$6151,4,FALSE)</f>
        <v>1.8578000000000001E-2</v>
      </c>
      <c r="J31" s="146">
        <f>VLOOKUP(J$10&amp;"_GC_"&amp;$B31,OBSERVED_DATA!$A$2:$F$6151,4,FALSE)</f>
        <v>9.8248999999999993E-3</v>
      </c>
    </row>
    <row r="32" spans="2:21" x14ac:dyDescent="0.45">
      <c r="B32" s="56">
        <v>42</v>
      </c>
      <c r="C32" s="56">
        <v>43</v>
      </c>
      <c r="D32" s="86"/>
      <c r="E32" s="145">
        <f>VLOOKUP(E$10&amp;"_GC_"&amp;$B32,OBSERVED_DATA!$A$2:$F$6151,4,FALSE)</f>
        <v>2.31811E-2</v>
      </c>
      <c r="F32" s="146">
        <f>VLOOKUP(F$10&amp;"_GC_"&amp;$B32,OBSERVED_DATA!$A$2:$F$6151,4,FALSE)</f>
        <v>1.9570199999999999E-2</v>
      </c>
      <c r="G32" s="146">
        <f>VLOOKUP(G$10&amp;"_GC_"&amp;$B32,OBSERVED_DATA!$A$2:$F$6151,4,FALSE)</f>
        <v>1.1235200000000001E-2</v>
      </c>
      <c r="H32" s="146">
        <f>VLOOKUP(H$10&amp;"_GC_"&amp;$B32,OBSERVED_DATA!$A$2:$F$6151,4,FALSE)</f>
        <v>3.1980700000000001E-2</v>
      </c>
      <c r="I32" s="146">
        <f>VLOOKUP(I$10&amp;"_GC_"&amp;$B32,OBSERVED_DATA!$A$2:$F$6151,4,FALSE)</f>
        <v>1.8952199999999999E-2</v>
      </c>
      <c r="J32" s="146">
        <f>VLOOKUP(J$10&amp;"_GC_"&amp;$B32,OBSERVED_DATA!$A$2:$F$6151,4,FALSE)</f>
        <v>9.8177999999999998E-3</v>
      </c>
    </row>
    <row r="33" spans="2:10" x14ac:dyDescent="0.45">
      <c r="B33" s="56">
        <v>44</v>
      </c>
      <c r="C33" s="56">
        <v>45</v>
      </c>
      <c r="D33" s="86"/>
      <c r="E33" s="145">
        <f>VLOOKUP(E$10&amp;"_GC_"&amp;$B33,OBSERVED_DATA!$A$2:$F$6151,4,FALSE)</f>
        <v>2.3150899999999999E-2</v>
      </c>
      <c r="F33" s="146">
        <f>VLOOKUP(F$10&amp;"_GC_"&amp;$B33,OBSERVED_DATA!$A$2:$F$6151,4,FALSE)</f>
        <v>1.98312E-2</v>
      </c>
      <c r="G33" s="146">
        <f>VLOOKUP(G$10&amp;"_GC_"&amp;$B33,OBSERVED_DATA!$A$2:$F$6151,4,FALSE)</f>
        <v>1.11751E-2</v>
      </c>
      <c r="H33" s="146">
        <f>VLOOKUP(H$10&amp;"_GC_"&amp;$B33,OBSERVED_DATA!$A$2:$F$6151,4,FALSE)</f>
        <v>3.1846199999999998E-2</v>
      </c>
      <c r="I33" s="146">
        <f>VLOOKUP(I$10&amp;"_GC_"&amp;$B33,OBSERVED_DATA!$A$2:$F$6151,4,FALSE)</f>
        <v>1.9227600000000001E-2</v>
      </c>
      <c r="J33" s="146">
        <f>VLOOKUP(J$10&amp;"_GC_"&amp;$B33,OBSERVED_DATA!$A$2:$F$6151,4,FALSE)</f>
        <v>9.8008999999999995E-3</v>
      </c>
    </row>
    <row r="34" spans="2:10" x14ac:dyDescent="0.45">
      <c r="B34" s="56">
        <v>46</v>
      </c>
      <c r="C34" s="56">
        <v>47</v>
      </c>
      <c r="D34" s="86"/>
      <c r="E34" s="145">
        <f>VLOOKUP(E$10&amp;"_GC_"&amp;$B34,OBSERVED_DATA!$A$2:$F$6151,4,FALSE)</f>
        <v>2.2971800000000001E-2</v>
      </c>
      <c r="F34" s="146">
        <f>VLOOKUP(F$10&amp;"_GC_"&amp;$B34,OBSERVED_DATA!$A$2:$F$6151,4,FALSE)</f>
        <v>1.9963399999999999E-2</v>
      </c>
      <c r="G34" s="146">
        <f>VLOOKUP(G$10&amp;"_GC_"&amp;$B34,OBSERVED_DATA!$A$2:$F$6151,4,FALSE)</f>
        <v>1.1067799999999999E-2</v>
      </c>
      <c r="H34" s="146">
        <f>VLOOKUP(H$10&amp;"_GC_"&amp;$B34,OBSERVED_DATA!$A$2:$F$6151,4,FALSE)</f>
        <v>3.1097E-2</v>
      </c>
      <c r="I34" s="146">
        <f>VLOOKUP(I$10&amp;"_GC_"&amp;$B34,OBSERVED_DATA!$A$2:$F$6151,4,FALSE)</f>
        <v>1.9380100000000001E-2</v>
      </c>
      <c r="J34" s="146">
        <f>VLOOKUP(J$10&amp;"_GC_"&amp;$B34,OBSERVED_DATA!$A$2:$F$6151,4,FALSE)</f>
        <v>9.7301999999999996E-3</v>
      </c>
    </row>
    <row r="35" spans="2:10" x14ac:dyDescent="0.45">
      <c r="B35" s="56">
        <v>48</v>
      </c>
      <c r="C35" s="56">
        <v>49</v>
      </c>
      <c r="D35" s="86"/>
      <c r="E35" s="145">
        <f>VLOOKUP(E$10&amp;"_GC_"&amp;$B35,OBSERVED_DATA!$A$2:$F$6151,4,FALSE)</f>
        <v>2.2717500000000002E-2</v>
      </c>
      <c r="F35" s="146">
        <f>VLOOKUP(F$10&amp;"_GC_"&amp;$B35,OBSERVED_DATA!$A$2:$F$6151,4,FALSE)</f>
        <v>1.9949600000000001E-2</v>
      </c>
      <c r="G35" s="146">
        <f>VLOOKUP(G$10&amp;"_GC_"&amp;$B35,OBSERVED_DATA!$A$2:$F$6151,4,FALSE)</f>
        <v>1.09234E-2</v>
      </c>
      <c r="H35" s="146">
        <f>VLOOKUP(H$10&amp;"_GC_"&amp;$B35,OBSERVED_DATA!$A$2:$F$6151,4,FALSE)</f>
        <v>2.9710799999999999E-2</v>
      </c>
      <c r="I35" s="146">
        <f>VLOOKUP(I$10&amp;"_GC_"&amp;$B35,OBSERVED_DATA!$A$2:$F$6151,4,FALSE)</f>
        <v>1.9385300000000001E-2</v>
      </c>
      <c r="J35" s="146">
        <f>VLOOKUP(J$10&amp;"_GC_"&amp;$B35,OBSERVED_DATA!$A$2:$F$6151,4,FALSE)</f>
        <v>9.6339000000000008E-3</v>
      </c>
    </row>
    <row r="36" spans="2:10" x14ac:dyDescent="0.45">
      <c r="B36" s="56">
        <v>50</v>
      </c>
      <c r="C36" s="56">
        <v>51</v>
      </c>
      <c r="D36" s="86"/>
      <c r="E36" s="145">
        <f>VLOOKUP(E$10&amp;"_GC_"&amp;$B36,OBSERVED_DATA!$A$2:$F$6151,4,FALSE)</f>
        <v>2.2320199999999998E-2</v>
      </c>
      <c r="F36" s="146">
        <f>VLOOKUP(F$10&amp;"_GC_"&amp;$B36,OBSERVED_DATA!$A$2:$F$6151,4,FALSE)</f>
        <v>1.9837299999999999E-2</v>
      </c>
      <c r="G36" s="146">
        <f>VLOOKUP(G$10&amp;"_GC_"&amp;$B36,OBSERVED_DATA!$A$2:$F$6151,4,FALSE)</f>
        <v>1.0756699999999999E-2</v>
      </c>
      <c r="H36" s="146">
        <f>VLOOKUP(H$10&amp;"_GC_"&amp;$B36,OBSERVED_DATA!$A$2:$F$6151,4,FALSE)</f>
        <v>2.8161100000000001E-2</v>
      </c>
      <c r="I36" s="146">
        <f>VLOOKUP(I$10&amp;"_GC_"&amp;$B36,OBSERVED_DATA!$A$2:$F$6151,4,FALSE)</f>
        <v>1.9278400000000001E-2</v>
      </c>
      <c r="J36" s="146">
        <f>VLOOKUP(J$10&amp;"_GC_"&amp;$B36,OBSERVED_DATA!$A$2:$F$6151,4,FALSE)</f>
        <v>9.5195999999999996E-3</v>
      </c>
    </row>
    <row r="37" spans="2:10" x14ac:dyDescent="0.45">
      <c r="B37" s="56">
        <v>52</v>
      </c>
      <c r="C37" s="56">
        <v>53</v>
      </c>
      <c r="D37" s="86"/>
      <c r="E37" s="145">
        <f>VLOOKUP(E$10&amp;"_GC_"&amp;$B37,OBSERVED_DATA!$A$2:$F$6151,4,FALSE)</f>
        <v>2.1507200000000001E-2</v>
      </c>
      <c r="F37" s="146">
        <f>VLOOKUP(F$10&amp;"_GC_"&amp;$B37,OBSERVED_DATA!$A$2:$F$6151,4,FALSE)</f>
        <v>1.9606599999999998E-2</v>
      </c>
      <c r="G37" s="146">
        <f>VLOOKUP(G$10&amp;"_GC_"&amp;$B37,OBSERVED_DATA!$A$2:$F$6151,4,FALSE)</f>
        <v>1.0550199999999999E-2</v>
      </c>
      <c r="H37" s="146">
        <f>VLOOKUP(H$10&amp;"_GC_"&amp;$B37,OBSERVED_DATA!$A$2:$F$6151,4,FALSE)</f>
        <v>2.6611300000000001E-2</v>
      </c>
      <c r="I37" s="146">
        <f>VLOOKUP(I$10&amp;"_GC_"&amp;$B37,OBSERVED_DATA!$A$2:$F$6151,4,FALSE)</f>
        <v>1.9060299999999999E-2</v>
      </c>
      <c r="J37" s="146">
        <f>VLOOKUP(J$10&amp;"_GC_"&amp;$B37,OBSERVED_DATA!$A$2:$F$6151,4,FALSE)</f>
        <v>9.3612999999999995E-3</v>
      </c>
    </row>
    <row r="38" spans="2:10" x14ac:dyDescent="0.45">
      <c r="B38" s="56">
        <v>54</v>
      </c>
      <c r="C38" s="56">
        <v>55</v>
      </c>
      <c r="D38" s="86"/>
      <c r="E38" s="145">
        <f>VLOOKUP(E$10&amp;"_GC_"&amp;$B38,OBSERVED_DATA!$A$2:$F$6151,4,FALSE)</f>
        <v>2.0690799999999999E-2</v>
      </c>
      <c r="F38" s="146">
        <f>VLOOKUP(F$10&amp;"_GC_"&amp;$B38,OBSERVED_DATA!$A$2:$F$6151,4,FALSE)</f>
        <v>1.9288900000000001E-2</v>
      </c>
      <c r="G38" s="146">
        <f>VLOOKUP(G$10&amp;"_GC_"&amp;$B38,OBSERVED_DATA!$A$2:$F$6151,4,FALSE)</f>
        <v>1.02985E-2</v>
      </c>
      <c r="H38" s="146">
        <f>VLOOKUP(H$10&amp;"_GC_"&amp;$B38,OBSERVED_DATA!$A$2:$F$6151,4,FALSE)</f>
        <v>2.50615E-2</v>
      </c>
      <c r="I38" s="146">
        <f>VLOOKUP(I$10&amp;"_GC_"&amp;$B38,OBSERVED_DATA!$A$2:$F$6151,4,FALSE)</f>
        <v>1.87464E-2</v>
      </c>
      <c r="J38" s="146">
        <f>VLOOKUP(J$10&amp;"_GC_"&amp;$B38,OBSERVED_DATA!$A$2:$F$6151,4,FALSE)</f>
        <v>9.1725999999999995E-3</v>
      </c>
    </row>
    <row r="39" spans="2:10" x14ac:dyDescent="0.45">
      <c r="B39" s="56">
        <v>56</v>
      </c>
      <c r="C39" s="56">
        <v>57</v>
      </c>
      <c r="D39" s="86"/>
      <c r="E39" s="145">
        <f>VLOOKUP(E$10&amp;"_GC_"&amp;$B39,OBSERVED_DATA!$A$2:$F$6151,4,FALSE)</f>
        <v>1.9721200000000001E-2</v>
      </c>
      <c r="F39" s="146">
        <f>VLOOKUP(F$10&amp;"_GC_"&amp;$B39,OBSERVED_DATA!$A$2:$F$6151,4,FALSE)</f>
        <v>1.88925E-2</v>
      </c>
      <c r="G39" s="146">
        <f>VLOOKUP(G$10&amp;"_GC_"&amp;$B39,OBSERVED_DATA!$A$2:$F$6151,4,FALSE)</f>
        <v>1.0067700000000001E-2</v>
      </c>
      <c r="H39" s="146">
        <f>VLOOKUP(H$10&amp;"_GC_"&amp;$B39,OBSERVED_DATA!$A$2:$F$6151,4,FALSE)</f>
        <v>2.3511500000000001E-2</v>
      </c>
      <c r="I39" s="146">
        <f>VLOOKUP(I$10&amp;"_GC_"&amp;$B39,OBSERVED_DATA!$A$2:$F$6151,4,FALSE)</f>
        <v>1.83795E-2</v>
      </c>
      <c r="J39" s="146">
        <f>VLOOKUP(J$10&amp;"_GC_"&amp;$B39,OBSERVED_DATA!$A$2:$F$6151,4,FALSE)</f>
        <v>8.9756999999999997E-3</v>
      </c>
    </row>
    <row r="40" spans="2:10" x14ac:dyDescent="0.45">
      <c r="B40" s="56">
        <v>58</v>
      </c>
      <c r="C40" s="56">
        <v>59</v>
      </c>
      <c r="D40" s="86"/>
      <c r="E40" s="145">
        <f>VLOOKUP(E$10&amp;"_GC_"&amp;$B40,OBSERVED_DATA!$A$2:$F$6151,4,FALSE)</f>
        <v>1.8751500000000001E-2</v>
      </c>
      <c r="F40" s="146">
        <f>VLOOKUP(F$10&amp;"_GC_"&amp;$B40,OBSERVED_DATA!$A$2:$F$6151,4,FALSE)</f>
        <v>1.8405600000000001E-2</v>
      </c>
      <c r="G40" s="146">
        <f>VLOOKUP(G$10&amp;"_GC_"&amp;$B40,OBSERVED_DATA!$A$2:$F$6151,4,FALSE)</f>
        <v>9.8060000000000005E-3</v>
      </c>
      <c r="H40" s="146">
        <f>VLOOKUP(H$10&amp;"_GC_"&amp;$B40,OBSERVED_DATA!$A$2:$F$6151,4,FALSE)</f>
        <v>2.1962200000000001E-2</v>
      </c>
      <c r="I40" s="146">
        <f>VLOOKUP(I$10&amp;"_GC_"&amp;$B40,OBSERVED_DATA!$A$2:$F$6151,4,FALSE)</f>
        <v>1.7910800000000001E-2</v>
      </c>
      <c r="J40" s="146">
        <f>VLOOKUP(J$10&amp;"_GC_"&amp;$B40,OBSERVED_DATA!$A$2:$F$6151,4,FALSE)</f>
        <v>8.7524000000000005E-3</v>
      </c>
    </row>
    <row r="41" spans="2:10" x14ac:dyDescent="0.45">
      <c r="B41" s="56">
        <v>60</v>
      </c>
      <c r="C41" s="56">
        <v>61</v>
      </c>
      <c r="D41" s="86"/>
      <c r="E41" s="145">
        <f>VLOOKUP(E$10&amp;"_GC_"&amp;$B41,OBSERVED_DATA!$A$2:$F$6151,4,FALSE)</f>
        <v>1.7781999999999999E-2</v>
      </c>
      <c r="F41" s="146">
        <f>VLOOKUP(F$10&amp;"_GC_"&amp;$B41,OBSERVED_DATA!$A$2:$F$6151,4,FALSE)</f>
        <v>1.7836500000000002E-2</v>
      </c>
      <c r="G41" s="146">
        <f>VLOOKUP(G$10&amp;"_GC_"&amp;$B41,OBSERVED_DATA!$A$2:$F$6151,4,FALSE)</f>
        <v>9.5394E-3</v>
      </c>
      <c r="H41" s="146">
        <f>VLOOKUP(H$10&amp;"_GC_"&amp;$B41,OBSERVED_DATA!$A$2:$F$6151,4,FALSE)</f>
        <v>2.0412300000000001E-2</v>
      </c>
      <c r="I41" s="146">
        <f>VLOOKUP(I$10&amp;"_GC_"&amp;$B41,OBSERVED_DATA!$A$2:$F$6151,4,FALSE)</f>
        <v>1.7382000000000002E-2</v>
      </c>
      <c r="J41" s="146">
        <f>VLOOKUP(J$10&amp;"_GC_"&amp;$B41,OBSERVED_DATA!$A$2:$F$6151,4,FALSE)</f>
        <v>8.5129000000000003E-3</v>
      </c>
    </row>
    <row r="42" spans="2:10" x14ac:dyDescent="0.45">
      <c r="B42" s="56">
        <v>62</v>
      </c>
      <c r="C42" s="56">
        <v>63</v>
      </c>
      <c r="D42" s="86"/>
      <c r="E42" s="145">
        <f>VLOOKUP(E$10&amp;"_GC_"&amp;$B42,OBSERVED_DATA!$A$2:$F$6151,4,FALSE)</f>
        <v>1.6812400000000002E-2</v>
      </c>
      <c r="F42" s="146">
        <f>VLOOKUP(F$10&amp;"_GC_"&amp;$B42,OBSERVED_DATA!$A$2:$F$6151,4,FALSE)</f>
        <v>1.7161300000000001E-2</v>
      </c>
      <c r="G42" s="146">
        <f>VLOOKUP(G$10&amp;"_GC_"&amp;$B42,OBSERVED_DATA!$A$2:$F$6151,4,FALSE)</f>
        <v>9.2683000000000001E-3</v>
      </c>
      <c r="H42" s="146">
        <f>VLOOKUP(H$10&amp;"_GC_"&amp;$B42,OBSERVED_DATA!$A$2:$F$6151,4,FALSE)</f>
        <v>1.88627E-2</v>
      </c>
      <c r="I42" s="146">
        <f>VLOOKUP(I$10&amp;"_GC_"&amp;$B42,OBSERVED_DATA!$A$2:$F$6151,4,FALSE)</f>
        <v>1.6766099999999999E-2</v>
      </c>
      <c r="J42" s="146">
        <f>VLOOKUP(J$10&amp;"_GC_"&amp;$B42,OBSERVED_DATA!$A$2:$F$6151,4,FALSE)</f>
        <v>8.2704000000000007E-3</v>
      </c>
    </row>
    <row r="43" spans="2:10" x14ac:dyDescent="0.45">
      <c r="B43" s="56">
        <v>64</v>
      </c>
      <c r="C43" s="56">
        <v>65</v>
      </c>
      <c r="D43" s="86"/>
      <c r="E43" s="145">
        <f>VLOOKUP(E$10&amp;"_GC_"&amp;$B43,OBSERVED_DATA!$A$2:$F$6151,4,FALSE)</f>
        <v>1.5842599999999998E-2</v>
      </c>
      <c r="F43" s="146">
        <f>VLOOKUP(F$10&amp;"_GC_"&amp;$B43,OBSERVED_DATA!$A$2:$F$6151,4,FALSE)</f>
        <v>1.6468099999999999E-2</v>
      </c>
      <c r="G43" s="146">
        <f>VLOOKUP(G$10&amp;"_GC_"&amp;$B43,OBSERVED_DATA!$A$2:$F$6151,4,FALSE)</f>
        <v>8.9104000000000006E-3</v>
      </c>
      <c r="H43" s="146">
        <f>VLOOKUP(H$10&amp;"_GC_"&amp;$B43,OBSERVED_DATA!$A$2:$F$6151,4,FALSE)</f>
        <v>1.7312999999999999E-2</v>
      </c>
      <c r="I43" s="146">
        <f>VLOOKUP(I$10&amp;"_GC_"&amp;$B43,OBSERVED_DATA!$A$2:$F$6151,4,FALSE)</f>
        <v>1.6103800000000001E-2</v>
      </c>
      <c r="J43" s="146">
        <f>VLOOKUP(J$10&amp;"_GC_"&amp;$B43,OBSERVED_DATA!$A$2:$F$6151,4,FALSE)</f>
        <v>7.9609999999999993E-3</v>
      </c>
    </row>
    <row r="44" spans="2:10" x14ac:dyDescent="0.45">
      <c r="B44" s="56">
        <v>66</v>
      </c>
      <c r="C44" s="56">
        <v>67</v>
      </c>
      <c r="D44" s="86"/>
      <c r="E44" s="145">
        <f>VLOOKUP(E$10&amp;"_GC_"&amp;$B44,OBSERVED_DATA!$A$2:$F$6151,4,FALSE)</f>
        <v>1.4873000000000001E-2</v>
      </c>
      <c r="F44" s="146">
        <f>VLOOKUP(F$10&amp;"_GC_"&amp;$B44,OBSERVED_DATA!$A$2:$F$6151,4,FALSE)</f>
        <v>1.5764299999999998E-2</v>
      </c>
      <c r="G44" s="146">
        <f>VLOOKUP(G$10&amp;"_GC_"&amp;$B44,OBSERVED_DATA!$A$2:$F$6151,4,FALSE)</f>
        <v>8.5565999999999993E-3</v>
      </c>
      <c r="H44" s="146">
        <f>VLOOKUP(H$10&amp;"_GC_"&amp;$B44,OBSERVED_DATA!$A$2:$F$6151,4,FALSE)</f>
        <v>1.5763099999999999E-2</v>
      </c>
      <c r="I44" s="146">
        <f>VLOOKUP(I$10&amp;"_GC_"&amp;$B44,OBSERVED_DATA!$A$2:$F$6151,4,FALSE)</f>
        <v>1.5425100000000001E-2</v>
      </c>
      <c r="J44" s="146">
        <f>VLOOKUP(J$10&amp;"_GC_"&amp;$B44,OBSERVED_DATA!$A$2:$F$6151,4,FALSE)</f>
        <v>7.6496000000000003E-3</v>
      </c>
    </row>
    <row r="45" spans="2:10" x14ac:dyDescent="0.45">
      <c r="B45" s="56">
        <v>68</v>
      </c>
      <c r="C45" s="56">
        <v>69</v>
      </c>
      <c r="D45" s="86"/>
      <c r="E45" s="145">
        <f>VLOOKUP(E$10&amp;"_GC_"&amp;$B45,OBSERVED_DATA!$A$2:$F$6151,4,FALSE)</f>
        <v>1.3903499999999999E-2</v>
      </c>
      <c r="F45" s="146">
        <f>VLOOKUP(F$10&amp;"_GC_"&amp;$B45,OBSERVED_DATA!$A$2:$F$6151,4,FALSE)</f>
        <v>1.50165E-2</v>
      </c>
      <c r="G45" s="146">
        <f>VLOOKUP(G$10&amp;"_GC_"&amp;$B45,OBSERVED_DATA!$A$2:$F$6151,4,FALSE)</f>
        <v>8.1204999999999992E-3</v>
      </c>
      <c r="H45" s="146">
        <f>VLOOKUP(H$10&amp;"_GC_"&amp;$B45,OBSERVED_DATA!$A$2:$F$6151,4,FALSE)</f>
        <v>1.42136E-2</v>
      </c>
      <c r="I45" s="146">
        <f>VLOOKUP(I$10&amp;"_GC_"&amp;$B45,OBSERVED_DATA!$A$2:$F$6151,4,FALSE)</f>
        <v>1.4715900000000001E-2</v>
      </c>
      <c r="J45" s="146">
        <f>VLOOKUP(J$10&amp;"_GC_"&amp;$B45,OBSERVED_DATA!$A$2:$F$6151,4,FALSE)</f>
        <v>7.2953000000000002E-3</v>
      </c>
    </row>
    <row r="46" spans="2:10" x14ac:dyDescent="0.45">
      <c r="B46" s="56">
        <v>70</v>
      </c>
      <c r="C46" s="56">
        <v>71</v>
      </c>
      <c r="D46" s="86"/>
      <c r="E46" s="145">
        <f>VLOOKUP(E$10&amp;"_GC_"&amp;$B46,OBSERVED_DATA!$A$2:$F$6151,4,FALSE)</f>
        <v>1.2933800000000001E-2</v>
      </c>
      <c r="F46" s="146">
        <f>VLOOKUP(F$10&amp;"_GC_"&amp;$B46,OBSERVED_DATA!$A$2:$F$6151,4,FALSE)</f>
        <v>1.4246E-2</v>
      </c>
      <c r="G46" s="146">
        <f>VLOOKUP(G$10&amp;"_GC_"&amp;$B46,OBSERVED_DATA!$A$2:$F$6151,4,FALSE)</f>
        <v>7.7298000000000002E-3</v>
      </c>
      <c r="H46" s="146">
        <f>VLOOKUP(H$10&amp;"_GC_"&amp;$B46,OBSERVED_DATA!$A$2:$F$6151,4,FALSE)</f>
        <v>1.27625E-2</v>
      </c>
      <c r="I46" s="146">
        <f>VLOOKUP(I$10&amp;"_GC_"&amp;$B46,OBSERVED_DATA!$A$2:$F$6151,4,FALSE)</f>
        <v>1.39747E-2</v>
      </c>
      <c r="J46" s="146">
        <f>VLOOKUP(J$10&amp;"_GC_"&amp;$B46,OBSERVED_DATA!$A$2:$F$6151,4,FALSE)</f>
        <v>6.9874000000000004E-3</v>
      </c>
    </row>
    <row r="47" spans="2:10" x14ac:dyDescent="0.45">
      <c r="B47" s="56">
        <v>72</v>
      </c>
      <c r="C47" s="56">
        <v>73</v>
      </c>
      <c r="D47" s="86"/>
      <c r="E47" s="145">
        <f>VLOOKUP(E$10&amp;"_GC_"&amp;$B47,OBSERVED_DATA!$A$2:$F$6151,4,FALSE)</f>
        <v>1.2561599999999999E-2</v>
      </c>
      <c r="F47" s="146">
        <f>VLOOKUP(F$10&amp;"_GC_"&amp;$B47,OBSERVED_DATA!$A$2:$F$6151,4,FALSE)</f>
        <v>1.3476699999999999E-2</v>
      </c>
      <c r="G47" s="146">
        <f>VLOOKUP(G$10&amp;"_GC_"&amp;$B47,OBSERVED_DATA!$A$2:$F$6151,4,FALSE)</f>
        <v>7.3439000000000004E-3</v>
      </c>
      <c r="H47" s="146">
        <f>VLOOKUP(H$10&amp;"_GC_"&amp;$B47,OBSERVED_DATA!$A$2:$F$6151,4,FALSE)</f>
        <v>1.13118E-2</v>
      </c>
      <c r="I47" s="146">
        <f>VLOOKUP(I$10&amp;"_GC_"&amp;$B47,OBSERVED_DATA!$A$2:$F$6151,4,FALSE)</f>
        <v>1.32277E-2</v>
      </c>
      <c r="J47" s="146">
        <f>VLOOKUP(J$10&amp;"_GC_"&amp;$B47,OBSERVED_DATA!$A$2:$F$6151,4,FALSE)</f>
        <v>6.6192999999999998E-3</v>
      </c>
    </row>
    <row r="48" spans="2:10" x14ac:dyDescent="0.45">
      <c r="B48" s="56">
        <v>74</v>
      </c>
      <c r="C48" s="56">
        <v>75</v>
      </c>
      <c r="D48" s="86"/>
      <c r="E48" s="145">
        <f>VLOOKUP(E$10&amp;"_GC_"&amp;$B48,OBSERVED_DATA!$A$2:$F$6151,4,FALSE)</f>
        <v>1.1891199999999999E-2</v>
      </c>
      <c r="F48" s="146">
        <f>VLOOKUP(F$10&amp;"_GC_"&amp;$B48,OBSERVED_DATA!$A$2:$F$6151,4,FALSE)</f>
        <v>1.27346E-2</v>
      </c>
      <c r="G48" s="146">
        <f>VLOOKUP(G$10&amp;"_GC_"&amp;$B48,OBSERVED_DATA!$A$2:$F$6151,4,FALSE)</f>
        <v>6.9673000000000001E-3</v>
      </c>
      <c r="H48" s="146">
        <f>VLOOKUP(H$10&amp;"_GC_"&amp;$B48,OBSERVED_DATA!$A$2:$F$6151,4,FALSE)</f>
        <v>1.01574E-2</v>
      </c>
      <c r="I48" s="146">
        <f>VLOOKUP(I$10&amp;"_GC_"&amp;$B48,OBSERVED_DATA!$A$2:$F$6151,4,FALSE)</f>
        <v>1.2501999999999999E-2</v>
      </c>
      <c r="J48" s="146">
        <f>VLOOKUP(J$10&amp;"_GC_"&amp;$B48,OBSERVED_DATA!$A$2:$F$6151,4,FALSE)</f>
        <v>6.2576999999999997E-3</v>
      </c>
    </row>
    <row r="49" spans="2:10" x14ac:dyDescent="0.45">
      <c r="B49" s="56">
        <v>76</v>
      </c>
      <c r="C49" s="56">
        <v>77</v>
      </c>
      <c r="D49" s="86"/>
      <c r="E49" s="145">
        <f>VLOOKUP(E$10&amp;"_GC_"&amp;$B49,OBSERVED_DATA!$A$2:$F$6151,4,FALSE)</f>
        <v>1.1420899999999999E-2</v>
      </c>
      <c r="F49" s="146">
        <f>VLOOKUP(F$10&amp;"_GC_"&amp;$B49,OBSERVED_DATA!$A$2:$F$6151,4,FALSE)</f>
        <v>1.19994E-2</v>
      </c>
      <c r="G49" s="146">
        <f>VLOOKUP(G$10&amp;"_GC_"&amp;$B49,OBSERVED_DATA!$A$2:$F$6151,4,FALSE)</f>
        <v>6.6008000000000004E-3</v>
      </c>
      <c r="H49" s="146">
        <f>VLOOKUP(H$10&amp;"_GC_"&amp;$B49,OBSERVED_DATA!$A$2:$F$6151,4,FALSE)</f>
        <v>9.2016000000000008E-3</v>
      </c>
      <c r="I49" s="146">
        <f>VLOOKUP(I$10&amp;"_GC_"&amp;$B49,OBSERVED_DATA!$A$2:$F$6151,4,FALSE)</f>
        <v>1.17792E-2</v>
      </c>
      <c r="J49" s="146">
        <f>VLOOKUP(J$10&amp;"_GC_"&amp;$B49,OBSERVED_DATA!$A$2:$F$6151,4,FALSE)</f>
        <v>5.9059000000000004E-3</v>
      </c>
    </row>
    <row r="50" spans="2:10" x14ac:dyDescent="0.45">
      <c r="B50" s="56">
        <v>78</v>
      </c>
      <c r="C50" s="56">
        <v>79</v>
      </c>
      <c r="D50" s="86"/>
      <c r="E50" s="145">
        <f>VLOOKUP(E$10&amp;"_GC_"&amp;$B50,OBSERVED_DATA!$A$2:$F$6151,4,FALSE)</f>
        <v>1.0742099999999999E-2</v>
      </c>
      <c r="F50" s="146">
        <f>VLOOKUP(F$10&amp;"_GC_"&amp;$B50,OBSERVED_DATA!$A$2:$F$6151,4,FALSE)</f>
        <v>1.12897E-2</v>
      </c>
      <c r="G50" s="146">
        <f>VLOOKUP(G$10&amp;"_GC_"&amp;$B50,OBSERVED_DATA!$A$2:$F$6151,4,FALSE)</f>
        <v>6.2693999999999996E-3</v>
      </c>
      <c r="H50" s="146">
        <f>VLOOKUP(H$10&amp;"_GC_"&amp;$B50,OBSERVED_DATA!$A$2:$F$6151,4,FALSE)</f>
        <v>8.2471999999999997E-3</v>
      </c>
      <c r="I50" s="146">
        <f>VLOOKUP(I$10&amp;"_GC_"&amp;$B50,OBSERVED_DATA!$A$2:$F$6151,4,FALSE)</f>
        <v>1.10782E-2</v>
      </c>
      <c r="J50" s="146">
        <f>VLOOKUP(J$10&amp;"_GC_"&amp;$B50,OBSERVED_DATA!$A$2:$F$6151,4,FALSE)</f>
        <v>5.5982000000000002E-3</v>
      </c>
    </row>
    <row r="51" spans="2:10" x14ac:dyDescent="0.45">
      <c r="B51" s="56">
        <v>80</v>
      </c>
      <c r="C51" s="56">
        <v>81</v>
      </c>
      <c r="D51" s="86"/>
      <c r="E51" s="145">
        <f>VLOOKUP(E$10&amp;"_GC_"&amp;$B51,OBSERVED_DATA!$A$2:$F$6151,4,FALSE)</f>
        <v>1.0061799999999999E-2</v>
      </c>
      <c r="F51" s="146">
        <f>VLOOKUP(F$10&amp;"_GC_"&amp;$B51,OBSERVED_DATA!$A$2:$F$6151,4,FALSE)</f>
        <v>1.0629E-2</v>
      </c>
      <c r="G51" s="146">
        <f>VLOOKUP(G$10&amp;"_GC_"&amp;$B51,OBSERVED_DATA!$A$2:$F$6151,4,FALSE)</f>
        <v>5.9646999999999999E-3</v>
      </c>
      <c r="H51" s="146">
        <f>VLOOKUP(H$10&amp;"_GC_"&amp;$B51,OBSERVED_DATA!$A$2:$F$6151,4,FALSE)</f>
        <v>7.2956999999999996E-3</v>
      </c>
      <c r="I51" s="146">
        <f>VLOOKUP(I$10&amp;"_GC_"&amp;$B51,OBSERVED_DATA!$A$2:$F$6151,4,FALSE)</f>
        <v>1.04317E-2</v>
      </c>
      <c r="J51" s="146">
        <f>VLOOKUP(J$10&amp;"_GC_"&amp;$B51,OBSERVED_DATA!$A$2:$F$6151,4,FALSE)</f>
        <v>5.3135999999999999E-3</v>
      </c>
    </row>
    <row r="52" spans="2:10" x14ac:dyDescent="0.45">
      <c r="B52" s="56">
        <v>82</v>
      </c>
      <c r="C52" s="56">
        <v>83</v>
      </c>
      <c r="D52" s="86"/>
      <c r="E52" s="145">
        <f>VLOOKUP(E$10&amp;"_GC_"&amp;$B52,OBSERVED_DATA!$A$2:$F$6151,4,FALSE)</f>
        <v>9.6804000000000005E-3</v>
      </c>
      <c r="F52" s="146">
        <f>VLOOKUP(F$10&amp;"_GC_"&amp;$B52,OBSERVED_DATA!$A$2:$F$6151,4,FALSE)</f>
        <v>1.00112E-2</v>
      </c>
      <c r="G52" s="146">
        <f>VLOOKUP(G$10&amp;"_GC_"&amp;$B52,OBSERVED_DATA!$A$2:$F$6151,4,FALSE)</f>
        <v>5.6842000000000004E-3</v>
      </c>
      <c r="H52" s="146">
        <f>VLOOKUP(H$10&amp;"_GC_"&amp;$B52,OBSERVED_DATA!$A$2:$F$6151,4,FALSE)</f>
        <v>6.6489000000000001E-3</v>
      </c>
      <c r="I52" s="146">
        <f>VLOOKUP(I$10&amp;"_GC_"&amp;$B52,OBSERVED_DATA!$A$2:$F$6151,4,FALSE)</f>
        <v>9.8324999999999992E-3</v>
      </c>
      <c r="J52" s="146">
        <f>VLOOKUP(J$10&amp;"_GC_"&amp;$B52,OBSERVED_DATA!$A$2:$F$6151,4,FALSE)</f>
        <v>5.0508000000000003E-3</v>
      </c>
    </row>
    <row r="53" spans="2:10" x14ac:dyDescent="0.45">
      <c r="B53" s="56">
        <v>84</v>
      </c>
      <c r="C53" s="56">
        <v>85</v>
      </c>
      <c r="D53" s="86"/>
      <c r="E53" s="145">
        <f>VLOOKUP(E$10&amp;"_GC_"&amp;$B53,OBSERVED_DATA!$A$2:$F$6151,4,FALSE)</f>
        <v>9.2987999999999994E-3</v>
      </c>
      <c r="F53" s="146">
        <f>VLOOKUP(F$10&amp;"_GC_"&amp;$B53,OBSERVED_DATA!$A$2:$F$6151,4,FALSE)</f>
        <v>9.4111000000000004E-3</v>
      </c>
      <c r="G53" s="146">
        <f>VLOOKUP(G$10&amp;"_GC_"&amp;$B53,OBSERVED_DATA!$A$2:$F$6151,4,FALSE)</f>
        <v>5.5012000000000004E-3</v>
      </c>
      <c r="H53" s="146">
        <f>VLOOKUP(H$10&amp;"_GC_"&amp;$B53,OBSERVED_DATA!$A$2:$F$6151,4,FALSE)</f>
        <v>6.2972999999999996E-3</v>
      </c>
      <c r="I53" s="146">
        <f>VLOOKUP(I$10&amp;"_GC_"&amp;$B53,OBSERVED_DATA!$A$2:$F$6151,4,FALSE)</f>
        <v>9.2388000000000001E-3</v>
      </c>
      <c r="J53" s="146">
        <f>VLOOKUP(J$10&amp;"_GC_"&amp;$B53,OBSERVED_DATA!$A$2:$F$6151,4,FALSE)</f>
        <v>4.8551000000000002E-3</v>
      </c>
    </row>
    <row r="54" spans="2:10" x14ac:dyDescent="0.45">
      <c r="B54" s="56">
        <v>86</v>
      </c>
      <c r="C54" s="56">
        <v>87</v>
      </c>
      <c r="D54" s="86"/>
      <c r="E54" s="145">
        <f>VLOOKUP(E$10&amp;"_GC_"&amp;$B54,OBSERVED_DATA!$A$2:$F$6151,4,FALSE)</f>
        <v>9.1176E-3</v>
      </c>
      <c r="F54" s="146">
        <f>VLOOKUP(F$10&amp;"_GC_"&amp;$B54,OBSERVED_DATA!$A$2:$F$6151,4,FALSE)</f>
        <v>8.8074999999999994E-3</v>
      </c>
      <c r="G54" s="146">
        <f>VLOOKUP(G$10&amp;"_GC_"&amp;$B54,OBSERVED_DATA!$A$2:$F$6151,4,FALSE)</f>
        <v>5.3229999999999996E-3</v>
      </c>
      <c r="H54" s="146">
        <f>VLOOKUP(H$10&amp;"_GC_"&amp;$B54,OBSERVED_DATA!$A$2:$F$6151,4,FALSE)</f>
        <v>5.8443000000000002E-3</v>
      </c>
      <c r="I54" s="146">
        <f>VLOOKUP(I$10&amp;"_GC_"&amp;$B54,OBSERVED_DATA!$A$2:$F$6151,4,FALSE)</f>
        <v>8.6803000000000002E-3</v>
      </c>
      <c r="J54" s="146">
        <f>VLOOKUP(J$10&amp;"_GC_"&amp;$B54,OBSERVED_DATA!$A$2:$F$6151,4,FALSE)</f>
        <v>4.6646999999999999E-3</v>
      </c>
    </row>
    <row r="55" spans="2:10" x14ac:dyDescent="0.45">
      <c r="B55" s="56">
        <v>88</v>
      </c>
      <c r="C55" s="56">
        <v>89</v>
      </c>
      <c r="D55" s="86"/>
      <c r="E55" s="145">
        <f>VLOOKUP(E$10&amp;"_GC_"&amp;$B55,OBSERVED_DATA!$A$2:$F$6151,4,FALSE)</f>
        <v>8.9359000000000001E-3</v>
      </c>
      <c r="F55" s="146">
        <f>VLOOKUP(F$10&amp;"_GC_"&amp;$B55,OBSERVED_DATA!$A$2:$F$6151,4,FALSE)</f>
        <v>8.2515999999999996E-3</v>
      </c>
      <c r="G55" s="146">
        <f>VLOOKUP(G$10&amp;"_GC_"&amp;$B55,OBSERVED_DATA!$A$2:$F$6151,4,FALSE)</f>
        <v>5.1841999999999999E-3</v>
      </c>
      <c r="H55" s="146">
        <f>VLOOKUP(H$10&amp;"_GC_"&amp;$B55,OBSERVED_DATA!$A$2:$F$6151,4,FALSE)</f>
        <v>5.3902999999999998E-3</v>
      </c>
      <c r="I55" s="146">
        <f>VLOOKUP(I$10&amp;"_GC_"&amp;$B55,OBSERVED_DATA!$A$2:$F$6151,4,FALSE)</f>
        <v>8.1417999999999994E-3</v>
      </c>
      <c r="J55" s="146">
        <f>VLOOKUP(J$10&amp;"_GC_"&amp;$B55,OBSERVED_DATA!$A$2:$F$6151,4,FALSE)</f>
        <v>4.5174999999999998E-3</v>
      </c>
    </row>
    <row r="56" spans="2:10" x14ac:dyDescent="0.45">
      <c r="B56" s="56">
        <v>90</v>
      </c>
      <c r="C56" s="56">
        <v>91</v>
      </c>
      <c r="D56" s="86"/>
      <c r="E56" s="145">
        <f>VLOOKUP(E$10&amp;"_GC_"&amp;$B56,OBSERVED_DATA!$A$2:$F$6151,4,FALSE)</f>
        <v>8.7542999999999996E-3</v>
      </c>
      <c r="F56" s="146">
        <f>VLOOKUP(F$10&amp;"_GC_"&amp;$B56,OBSERVED_DATA!$A$2:$F$6151,4,FALSE)</f>
        <v>7.7520000000000002E-3</v>
      </c>
      <c r="G56" s="146">
        <f>VLOOKUP(G$10&amp;"_GC_"&amp;$B56,OBSERVED_DATA!$A$2:$F$6151,4,FALSE)</f>
        <v>5.0600000000000003E-3</v>
      </c>
      <c r="H56" s="146">
        <f>VLOOKUP(H$10&amp;"_GC_"&amp;$B56,OBSERVED_DATA!$A$2:$F$6151,4,FALSE)</f>
        <v>5.0350000000000004E-3</v>
      </c>
      <c r="I56" s="146">
        <f>VLOOKUP(I$10&amp;"_GC_"&amp;$B56,OBSERVED_DATA!$A$2:$F$6151,4,FALSE)</f>
        <v>7.6555E-3</v>
      </c>
      <c r="J56" s="146">
        <f>VLOOKUP(J$10&amp;"_GC_"&amp;$B56,OBSERVED_DATA!$A$2:$F$6151,4,FALSE)</f>
        <v>4.3863000000000001E-3</v>
      </c>
    </row>
    <row r="57" spans="2:10" x14ac:dyDescent="0.45">
      <c r="B57" s="56">
        <v>92</v>
      </c>
      <c r="C57" s="56">
        <v>93</v>
      </c>
      <c r="D57" s="86"/>
      <c r="E57" s="145">
        <f>VLOOKUP(E$10&amp;"_GC_"&amp;$B57,OBSERVED_DATA!$A$2:$F$6151,4,FALSE)</f>
        <v>8.5730000000000008E-3</v>
      </c>
      <c r="F57" s="146">
        <f>VLOOKUP(F$10&amp;"_GC_"&amp;$B57,OBSERVED_DATA!$A$2:$F$6151,4,FALSE)</f>
        <v>7.2927000000000001E-3</v>
      </c>
      <c r="G57" s="146">
        <f>VLOOKUP(G$10&amp;"_GC_"&amp;$B57,OBSERVED_DATA!$A$2:$F$6151,4,FALSE)</f>
        <v>4.9632000000000001E-3</v>
      </c>
      <c r="H57" s="146">
        <f>VLOOKUP(H$10&amp;"_GC_"&amp;$B57,OBSERVED_DATA!$A$2:$F$6151,4,FALSE)</f>
        <v>4.7789E-3</v>
      </c>
      <c r="I57" s="146">
        <f>VLOOKUP(I$10&amp;"_GC_"&amp;$B57,OBSERVED_DATA!$A$2:$F$6151,4,FALSE)</f>
        <v>7.2148000000000004E-3</v>
      </c>
      <c r="J57" s="146">
        <f>VLOOKUP(J$10&amp;"_GC_"&amp;$B57,OBSERVED_DATA!$A$2:$F$6151,4,FALSE)</f>
        <v>4.2751999999999998E-3</v>
      </c>
    </row>
    <row r="58" spans="2:10" x14ac:dyDescent="0.45">
      <c r="B58" s="56">
        <v>94</v>
      </c>
      <c r="C58" s="56">
        <v>95</v>
      </c>
      <c r="D58" s="86"/>
      <c r="E58" s="145">
        <f>VLOOKUP(E$10&amp;"_GC_"&amp;$B58,OBSERVED_DATA!$A$2:$F$6151,4,FALSE)</f>
        <v>8.3911999999999997E-3</v>
      </c>
      <c r="F58" s="146">
        <f>VLOOKUP(F$10&amp;"_GC_"&amp;$B58,OBSERVED_DATA!$A$2:$F$6151,4,FALSE)</f>
        <v>6.8945999999999999E-3</v>
      </c>
      <c r="G58" s="146">
        <f>VLOOKUP(G$10&amp;"_GC_"&amp;$B58,OBSERVED_DATA!$A$2:$F$6151,4,FALSE)</f>
        <v>4.8804E-3</v>
      </c>
      <c r="H58" s="146">
        <f>VLOOKUP(H$10&amp;"_GC_"&amp;$B58,OBSERVED_DATA!$A$2:$F$6151,4,FALSE)</f>
        <v>4.6230000000000004E-3</v>
      </c>
      <c r="I58" s="146">
        <f>VLOOKUP(I$10&amp;"_GC_"&amp;$B58,OBSERVED_DATA!$A$2:$F$6151,4,FALSE)</f>
        <v>6.8244999999999998E-3</v>
      </c>
      <c r="J58" s="146">
        <f>VLOOKUP(J$10&amp;"_GC_"&amp;$B58,OBSERVED_DATA!$A$2:$F$6151,4,FALSE)</f>
        <v>4.1881000000000002E-3</v>
      </c>
    </row>
    <row r="59" spans="2:10" x14ac:dyDescent="0.45">
      <c r="B59" s="56">
        <v>96</v>
      </c>
      <c r="C59" s="56">
        <v>97</v>
      </c>
      <c r="D59" s="86"/>
      <c r="E59" s="145">
        <f>VLOOKUP(E$10&amp;"_GC_"&amp;$B59,OBSERVED_DATA!$A$2:$F$6151,4,FALSE)</f>
        <v>8.2100000000000003E-3</v>
      </c>
      <c r="F59" s="146">
        <f>VLOOKUP(F$10&amp;"_GC_"&amp;$B59,OBSERVED_DATA!$A$2:$F$6151,4,FALSE)</f>
        <v>6.5379000000000001E-3</v>
      </c>
      <c r="G59" s="146">
        <f>VLOOKUP(G$10&amp;"_GC_"&amp;$B59,OBSERVED_DATA!$A$2:$F$6151,4,FALSE)</f>
        <v>4.8135000000000001E-3</v>
      </c>
      <c r="H59" s="146">
        <f>VLOOKUP(H$10&amp;"_GC_"&amp;$B59,OBSERVED_DATA!$A$2:$F$6151,4,FALSE)</f>
        <v>4.4672000000000002E-3</v>
      </c>
      <c r="I59" s="146">
        <f>VLOOKUP(I$10&amp;"_GC_"&amp;$B59,OBSERVED_DATA!$A$2:$F$6151,4,FALSE)</f>
        <v>6.4865000000000001E-3</v>
      </c>
      <c r="J59" s="146">
        <f>VLOOKUP(J$10&amp;"_GC_"&amp;$B59,OBSERVED_DATA!$A$2:$F$6151,4,FALSE)</f>
        <v>4.0999000000000001E-3</v>
      </c>
    </row>
    <row r="60" spans="2:10" x14ac:dyDescent="0.45">
      <c r="B60" s="56">
        <v>98</v>
      </c>
      <c r="C60" s="56">
        <v>99</v>
      </c>
      <c r="D60" s="86"/>
      <c r="E60" s="145">
        <f>VLOOKUP(E$10&amp;"_GC_"&amp;$B60,OBSERVED_DATA!$A$2:$F$6151,4,FALSE)</f>
        <v>8.0284999999999992E-3</v>
      </c>
      <c r="F60" s="146">
        <f>VLOOKUP(F$10&amp;"_GC_"&amp;$B60,OBSERVED_DATA!$A$2:$F$6151,4,FALSE)</f>
        <v>6.2303000000000002E-3</v>
      </c>
      <c r="G60" s="146">
        <f>VLOOKUP(G$10&amp;"_GC_"&amp;$B60,OBSERVED_DATA!$A$2:$F$6151,4,FALSE)</f>
        <v>4.7089999999999996E-3</v>
      </c>
      <c r="H60" s="146">
        <f>VLOOKUP(H$10&amp;"_GC_"&amp;$B60,OBSERVED_DATA!$A$2:$F$6151,4,FALSE)</f>
        <v>4.4111000000000003E-3</v>
      </c>
      <c r="I60" s="146">
        <f>VLOOKUP(I$10&amp;"_GC_"&amp;$B60,OBSERVED_DATA!$A$2:$F$6151,4,FALSE)</f>
        <v>6.1755999999999998E-3</v>
      </c>
      <c r="J60" s="146">
        <f>VLOOKUP(J$10&amp;"_GC_"&amp;$B60,OBSERVED_DATA!$A$2:$F$6151,4,FALSE)</f>
        <v>4.0131999999999998E-3</v>
      </c>
    </row>
    <row r="61" spans="2:10" x14ac:dyDescent="0.45">
      <c r="B61" s="56">
        <v>100</v>
      </c>
      <c r="C61" s="56">
        <v>101</v>
      </c>
      <c r="D61" s="86"/>
      <c r="E61" s="145">
        <f>VLOOKUP(E$10&amp;"_GC_"&amp;$B61,OBSERVED_DATA!$A$2:$F$6151,4,FALSE)</f>
        <v>7.8467999999999993E-3</v>
      </c>
      <c r="F61" s="146">
        <f>VLOOKUP(F$10&amp;"_GC_"&amp;$B61,OBSERVED_DATA!$A$2:$F$6151,4,FALSE)</f>
        <v>5.9756999999999996E-3</v>
      </c>
      <c r="G61" s="146">
        <f>VLOOKUP(G$10&amp;"_GC_"&amp;$B61,OBSERVED_DATA!$A$2:$F$6151,4,FALSE)</f>
        <v>4.6131999999999996E-3</v>
      </c>
      <c r="H61" s="146">
        <f>VLOOKUP(H$10&amp;"_GC_"&amp;$B61,OBSERVED_DATA!$A$2:$F$6151,4,FALSE)</f>
        <v>4.3550000000000004E-3</v>
      </c>
      <c r="I61" s="146">
        <f>VLOOKUP(I$10&amp;"_GC_"&amp;$B61,OBSERVED_DATA!$A$2:$F$6151,4,FALSE)</f>
        <v>5.9232E-3</v>
      </c>
      <c r="J61" s="146">
        <f>VLOOKUP(J$10&amp;"_GC_"&amp;$B61,OBSERVED_DATA!$A$2:$F$6151,4,FALSE)</f>
        <v>3.9424999999999998E-3</v>
      </c>
    </row>
    <row r="62" spans="2:10" x14ac:dyDescent="0.45">
      <c r="B62" s="56">
        <v>102</v>
      </c>
      <c r="C62" s="56">
        <v>103</v>
      </c>
      <c r="D62" s="86"/>
      <c r="E62" s="145">
        <f>VLOOKUP(E$10&amp;"_GC_"&amp;$B62,OBSERVED_DATA!$A$2:$F$6151,4,FALSE)</f>
        <v>7.6654999999999996E-3</v>
      </c>
      <c r="F62" s="146">
        <f>VLOOKUP(F$10&amp;"_GC_"&amp;$B62,OBSERVED_DATA!$A$2:$F$6151,4,FALSE)</f>
        <v>5.7838000000000004E-3</v>
      </c>
      <c r="G62" s="146">
        <f>VLOOKUP(G$10&amp;"_GC_"&amp;$B62,OBSERVED_DATA!$A$2:$F$6151,4,FALSE)</f>
        <v>4.5278999999999996E-3</v>
      </c>
      <c r="H62" s="146">
        <f>VLOOKUP(H$10&amp;"_GC_"&amp;$B62,OBSERVED_DATA!$A$2:$F$6151,4,FALSE)</f>
        <v>4.2991000000000001E-3</v>
      </c>
      <c r="I62" s="146">
        <f>VLOOKUP(I$10&amp;"_GC_"&amp;$B62,OBSERVED_DATA!$A$2:$F$6151,4,FALSE)</f>
        <v>5.7083000000000004E-3</v>
      </c>
      <c r="J62" s="146">
        <f>VLOOKUP(J$10&amp;"_GC_"&amp;$B62,OBSERVED_DATA!$A$2:$F$6151,4,FALSE)</f>
        <v>3.8955000000000001E-3</v>
      </c>
    </row>
    <row r="63" spans="2:10" x14ac:dyDescent="0.45">
      <c r="B63" s="56">
        <v>104</v>
      </c>
      <c r="C63" s="56">
        <v>105</v>
      </c>
      <c r="D63" s="86"/>
      <c r="E63" s="145">
        <f>VLOOKUP(E$10&amp;"_GC_"&amp;$B63,OBSERVED_DATA!$A$2:$F$6151,4,FALSE)</f>
        <v>7.4838999999999999E-3</v>
      </c>
      <c r="F63" s="146">
        <f>VLOOKUP(F$10&amp;"_GC_"&amp;$B63,OBSERVED_DATA!$A$2:$F$6151,4,FALSE)</f>
        <v>5.6569000000000003E-3</v>
      </c>
      <c r="G63" s="146">
        <f>VLOOKUP(G$10&amp;"_GC_"&amp;$B63,OBSERVED_DATA!$A$2:$F$6151,4,FALSE)</f>
        <v>4.4491000000000001E-3</v>
      </c>
      <c r="H63" s="146">
        <f>VLOOKUP(H$10&amp;"_GC_"&amp;$B63,OBSERVED_DATA!$A$2:$F$6151,4,FALSE)</f>
        <v>4.2430999999999996E-3</v>
      </c>
      <c r="I63" s="146">
        <f>VLOOKUP(I$10&amp;"_GC_"&amp;$B63,OBSERVED_DATA!$A$2:$F$6151,4,FALSE)</f>
        <v>5.5573000000000003E-3</v>
      </c>
      <c r="J63" s="146">
        <f>VLOOKUP(J$10&amp;"_GC_"&amp;$B63,OBSERVED_DATA!$A$2:$F$6151,4,FALSE)</f>
        <v>3.8530000000000001E-3</v>
      </c>
    </row>
    <row r="64" spans="2:10" x14ac:dyDescent="0.45">
      <c r="B64" s="56">
        <v>106</v>
      </c>
      <c r="C64" s="56">
        <v>107</v>
      </c>
      <c r="D64" s="86"/>
      <c r="E64" s="145">
        <f>VLOOKUP(E$10&amp;"_GC_"&amp;$B64,OBSERVED_DATA!$A$2:$F$6151,4,FALSE)</f>
        <v>7.3023000000000003E-3</v>
      </c>
      <c r="F64" s="146">
        <f>VLOOKUP(F$10&amp;"_GC_"&amp;$B64,OBSERVED_DATA!$A$2:$F$6151,4,FALSE)</f>
        <v>5.5681000000000003E-3</v>
      </c>
      <c r="G64" s="146">
        <f>VLOOKUP(G$10&amp;"_GC_"&amp;$B64,OBSERVED_DATA!$A$2:$F$6151,4,FALSE)</f>
        <v>4.4282999999999996E-3</v>
      </c>
      <c r="H64" s="146">
        <f>VLOOKUP(H$10&amp;"_GC_"&amp;$B64,OBSERVED_DATA!$A$2:$F$6151,4,FALSE)</f>
        <v>4.1871E-3</v>
      </c>
      <c r="I64" s="146">
        <f>VLOOKUP(I$10&amp;"_GC_"&amp;$B64,OBSERVED_DATA!$A$2:$F$6151,4,FALSE)</f>
        <v>5.4389E-3</v>
      </c>
      <c r="J64" s="146">
        <f>VLOOKUP(J$10&amp;"_GC_"&amp;$B64,OBSERVED_DATA!$A$2:$F$6151,4,FALSE)</f>
        <v>3.8544E-3</v>
      </c>
    </row>
    <row r="65" spans="2:10" x14ac:dyDescent="0.45">
      <c r="B65" s="56">
        <v>108</v>
      </c>
      <c r="C65" s="56">
        <v>109</v>
      </c>
      <c r="D65" s="86"/>
      <c r="E65" s="145">
        <f>VLOOKUP(E$10&amp;"_GC_"&amp;$B65,OBSERVED_DATA!$A$2:$F$6151,4,FALSE)</f>
        <v>7.1209000000000003E-3</v>
      </c>
      <c r="F65" s="146">
        <f>VLOOKUP(F$10&amp;"_GC_"&amp;$B65,OBSERVED_DATA!$A$2:$F$6151,4,FALSE)</f>
        <v>5.4973000000000001E-3</v>
      </c>
      <c r="G65" s="146">
        <f>VLOOKUP(G$10&amp;"_GC_"&amp;$B65,OBSERVED_DATA!$A$2:$F$6151,4,FALSE)</f>
        <v>4.4250000000000001E-3</v>
      </c>
      <c r="H65" s="146">
        <f>VLOOKUP(H$10&amp;"_GC_"&amp;$B65,OBSERVED_DATA!$A$2:$F$6151,4,FALSE)</f>
        <v>4.1307999999999996E-3</v>
      </c>
      <c r="I65" s="146">
        <f>VLOOKUP(I$10&amp;"_GC_"&amp;$B65,OBSERVED_DATA!$A$2:$F$6151,4,FALSE)</f>
        <v>5.3591000000000003E-3</v>
      </c>
      <c r="J65" s="146">
        <f>VLOOKUP(J$10&amp;"_GC_"&amp;$B65,OBSERVED_DATA!$A$2:$F$6151,4,FALSE)</f>
        <v>3.8833000000000001E-3</v>
      </c>
    </row>
    <row r="66" spans="2:10" x14ac:dyDescent="0.45">
      <c r="B66" s="56">
        <v>110</v>
      </c>
      <c r="C66" s="56">
        <v>111</v>
      </c>
      <c r="D66" s="86"/>
      <c r="E66" s="145">
        <f>VLOOKUP(E$10&amp;"_GC_"&amp;$B66,OBSERVED_DATA!$A$2:$F$6151,4,FALSE)</f>
        <v>6.9394000000000001E-3</v>
      </c>
      <c r="F66" s="146">
        <f>VLOOKUP(F$10&amp;"_GC_"&amp;$B66,OBSERVED_DATA!$A$2:$F$6151,4,FALSE)</f>
        <v>5.4837999999999996E-3</v>
      </c>
      <c r="G66" s="146">
        <f>VLOOKUP(G$10&amp;"_GC_"&amp;$B66,OBSERVED_DATA!$A$2:$F$6151,4,FALSE)</f>
        <v>4.4732000000000001E-3</v>
      </c>
      <c r="H66" s="146">
        <f>VLOOKUP(H$10&amp;"_GC_"&amp;$B66,OBSERVED_DATA!$A$2:$F$6151,4,FALSE)</f>
        <v>4.0749999999999996E-3</v>
      </c>
      <c r="I66" s="146">
        <f>VLOOKUP(I$10&amp;"_GC_"&amp;$B66,OBSERVED_DATA!$A$2:$F$6151,4,FALSE)</f>
        <v>5.3035000000000001E-3</v>
      </c>
      <c r="J66" s="146">
        <f>VLOOKUP(J$10&amp;"_GC_"&amp;$B66,OBSERVED_DATA!$A$2:$F$6151,4,FALSE)</f>
        <v>3.9401999999999996E-3</v>
      </c>
    </row>
    <row r="67" spans="2:10" x14ac:dyDescent="0.45">
      <c r="B67" s="56">
        <v>112</v>
      </c>
      <c r="C67" s="56">
        <v>113</v>
      </c>
      <c r="D67" s="86"/>
      <c r="E67" s="145">
        <f>VLOOKUP(E$10&amp;"_GC_"&amp;$B67,OBSERVED_DATA!$A$2:$F$6151,4,FALSE)</f>
        <v>6.7577999999999996E-3</v>
      </c>
      <c r="F67" s="146">
        <f>VLOOKUP(F$10&amp;"_GC_"&amp;$B67,OBSERVED_DATA!$A$2:$F$6151,4,FALSE)</f>
        <v>5.5319000000000002E-3</v>
      </c>
      <c r="G67" s="146">
        <f>VLOOKUP(G$10&amp;"_GC_"&amp;$B67,OBSERVED_DATA!$A$2:$F$6151,4,FALSE)</f>
        <v>4.5551000000000003E-3</v>
      </c>
      <c r="H67" s="146">
        <f>VLOOKUP(H$10&amp;"_GC_"&amp;$B67,OBSERVED_DATA!$A$2:$F$6151,4,FALSE)</f>
        <v>4.0188999999999997E-3</v>
      </c>
      <c r="I67" s="146">
        <f>VLOOKUP(I$10&amp;"_GC_"&amp;$B67,OBSERVED_DATA!$A$2:$F$6151,4,FALSE)</f>
        <v>5.2941999999999998E-3</v>
      </c>
      <c r="J67" s="146">
        <f>VLOOKUP(J$10&amp;"_GC_"&amp;$B67,OBSERVED_DATA!$A$2:$F$6151,4,FALSE)</f>
        <v>4.0152E-3</v>
      </c>
    </row>
    <row r="68" spans="2:10" x14ac:dyDescent="0.45">
      <c r="B68" s="56">
        <v>114</v>
      </c>
      <c r="C68" s="56">
        <v>115</v>
      </c>
      <c r="D68" s="86"/>
      <c r="E68" s="145">
        <f>VLOOKUP(E$10&amp;"_GC_"&amp;$B68,OBSERVED_DATA!$A$2:$F$6151,4,FALSE)</f>
        <v>6.5763999999999996E-3</v>
      </c>
      <c r="F68" s="146">
        <f>VLOOKUP(F$10&amp;"_GC_"&amp;$B68,OBSERVED_DATA!$A$2:$F$6151,4,FALSE)</f>
        <v>5.5954999999999998E-3</v>
      </c>
      <c r="G68" s="146">
        <f>VLOOKUP(G$10&amp;"_GC_"&amp;$B68,OBSERVED_DATA!$A$2:$F$6151,4,FALSE)</f>
        <v>4.6781000000000001E-3</v>
      </c>
      <c r="H68" s="146">
        <f>VLOOKUP(H$10&amp;"_GC_"&amp;$B68,OBSERVED_DATA!$A$2:$F$6151,4,FALSE)</f>
        <v>3.9626000000000001E-3</v>
      </c>
      <c r="I68" s="146">
        <f>VLOOKUP(I$10&amp;"_GC_"&amp;$B68,OBSERVED_DATA!$A$2:$F$6151,4,FALSE)</f>
        <v>5.3382999999999998E-3</v>
      </c>
      <c r="J68" s="146">
        <f>VLOOKUP(J$10&amp;"_GC_"&amp;$B68,OBSERVED_DATA!$A$2:$F$6151,4,FALSE)</f>
        <v>4.1478000000000001E-3</v>
      </c>
    </row>
    <row r="69" spans="2:10" x14ac:dyDescent="0.45">
      <c r="B69" s="56">
        <v>116</v>
      </c>
      <c r="C69" s="56">
        <v>117</v>
      </c>
      <c r="D69" s="86"/>
      <c r="E69" s="145">
        <f>VLOOKUP(E$10&amp;"_GC_"&amp;$B69,OBSERVED_DATA!$A$2:$F$6151,4,FALSE)</f>
        <v>6.3946000000000003E-3</v>
      </c>
      <c r="F69" s="146">
        <f>VLOOKUP(F$10&amp;"_GC_"&amp;$B69,OBSERVED_DATA!$A$2:$F$6151,4,FALSE)</f>
        <v>5.6576999999999999E-3</v>
      </c>
      <c r="G69" s="146">
        <f>VLOOKUP(G$10&amp;"_GC_"&amp;$B69,OBSERVED_DATA!$A$2:$F$6151,4,FALSE)</f>
        <v>4.8307999999999997E-3</v>
      </c>
      <c r="H69" s="146">
        <f>VLOOKUP(H$10&amp;"_GC_"&amp;$B69,OBSERVED_DATA!$A$2:$F$6151,4,FALSE)</f>
        <v>3.9068999999999996E-3</v>
      </c>
      <c r="I69" s="146">
        <f>VLOOKUP(I$10&amp;"_GC_"&amp;$B69,OBSERVED_DATA!$A$2:$F$6151,4,FALSE)</f>
        <v>5.391E-3</v>
      </c>
      <c r="J69" s="146">
        <f>VLOOKUP(J$10&amp;"_GC_"&amp;$B69,OBSERVED_DATA!$A$2:$F$6151,4,FALSE)</f>
        <v>4.3073E-3</v>
      </c>
    </row>
    <row r="70" spans="2:10" x14ac:dyDescent="0.45">
      <c r="B70" s="56">
        <v>118</v>
      </c>
      <c r="C70" s="56">
        <v>119</v>
      </c>
      <c r="D70" s="86"/>
      <c r="E70" s="145">
        <f>VLOOKUP(E$10&amp;"_GC_"&amp;$B70,OBSERVED_DATA!$A$2:$F$6151,4,FALSE)</f>
        <v>6.2135000000000003E-3</v>
      </c>
      <c r="F70" s="146">
        <f>VLOOKUP(F$10&amp;"_GC_"&amp;$B70,OBSERVED_DATA!$A$2:$F$6151,4,FALSE)</f>
        <v>5.7225000000000002E-3</v>
      </c>
      <c r="G70" s="146">
        <f>VLOOKUP(G$10&amp;"_GC_"&amp;$B70,OBSERVED_DATA!$A$2:$F$6151,4,FALSE)</f>
        <v>5.0007999999999997E-3</v>
      </c>
      <c r="H70" s="146">
        <f>VLOOKUP(H$10&amp;"_GC_"&amp;$B70,OBSERVED_DATA!$A$2:$F$6151,4,FALSE)</f>
        <v>3.8508000000000001E-3</v>
      </c>
      <c r="I70" s="146">
        <f>VLOOKUP(I$10&amp;"_GC_"&amp;$B70,OBSERVED_DATA!$A$2:$F$6151,4,FALSE)</f>
        <v>5.4514999999999997E-3</v>
      </c>
      <c r="J70" s="146">
        <f>VLOOKUP(J$10&amp;"_GC_"&amp;$B70,OBSERVED_DATA!$A$2:$F$6151,4,FALSE)</f>
        <v>4.4904999999999997E-3</v>
      </c>
    </row>
    <row r="71" spans="2:10" x14ac:dyDescent="0.45">
      <c r="B71" s="56">
        <v>120</v>
      </c>
      <c r="C71" s="56">
        <v>121</v>
      </c>
      <c r="D71" s="86"/>
      <c r="E71" s="145">
        <f>VLOOKUP(E$10&amp;"_GC_"&amp;$B71,OBSERVED_DATA!$A$2:$F$6151,4,FALSE)</f>
        <v>6.0318999999999998E-3</v>
      </c>
      <c r="F71" s="146">
        <f>VLOOKUP(F$10&amp;"_GC_"&amp;$B71,OBSERVED_DATA!$A$2:$F$6151,4,FALSE)</f>
        <v>5.7894000000000001E-3</v>
      </c>
      <c r="G71" s="146">
        <f>VLOOKUP(G$10&amp;"_GC_"&amp;$B71,OBSERVED_DATA!$A$2:$F$6151,4,FALSE)</f>
        <v>5.2021000000000003E-3</v>
      </c>
      <c r="H71" s="146">
        <f>VLOOKUP(H$10&amp;"_GC_"&amp;$B71,OBSERVED_DATA!$A$2:$F$6151,4,FALSE)</f>
        <v>3.7945000000000001E-3</v>
      </c>
      <c r="I71" s="146">
        <f>VLOOKUP(I$10&amp;"_GC_"&amp;$B71,OBSERVED_DATA!$A$2:$F$6151,4,FALSE)</f>
        <v>5.5247999999999998E-3</v>
      </c>
      <c r="J71" s="146">
        <f>VLOOKUP(J$10&amp;"_GC_"&amp;$B71,OBSERVED_DATA!$A$2:$F$6151,4,FALSE)</f>
        <v>4.6925999999999999E-3</v>
      </c>
    </row>
    <row r="72" spans="2:10" x14ac:dyDescent="0.45">
      <c r="B72" s="56">
        <v>122</v>
      </c>
      <c r="C72" s="56">
        <v>123</v>
      </c>
      <c r="D72" s="86"/>
      <c r="E72" s="145">
        <f>VLOOKUP(E$10&amp;"_GC_"&amp;$B72,OBSERVED_DATA!$A$2:$F$6151,4,FALSE)</f>
        <v>5.8503000000000001E-3</v>
      </c>
      <c r="F72" s="146">
        <f>VLOOKUP(F$10&amp;"_GC_"&amp;$B72,OBSERVED_DATA!$A$2:$F$6151,4,FALSE)</f>
        <v>5.8674E-3</v>
      </c>
      <c r="G72" s="146">
        <f>VLOOKUP(G$10&amp;"_GC_"&amp;$B72,OBSERVED_DATA!$A$2:$F$6151,4,FALSE)</f>
        <v>5.4327000000000004E-3</v>
      </c>
      <c r="H72" s="146">
        <f>VLOOKUP(H$10&amp;"_GC_"&amp;$B72,OBSERVED_DATA!$A$2:$F$6151,4,FALSE)</f>
        <v>3.7387000000000002E-3</v>
      </c>
      <c r="I72" s="146">
        <f>VLOOKUP(I$10&amp;"_GC_"&amp;$B72,OBSERVED_DATA!$A$2:$F$6151,4,FALSE)</f>
        <v>5.5979999999999997E-3</v>
      </c>
      <c r="J72" s="146">
        <f>VLOOKUP(J$10&amp;"_GC_"&amp;$B72,OBSERVED_DATA!$A$2:$F$6151,4,FALSE)</f>
        <v>4.9141000000000002E-3</v>
      </c>
    </row>
    <row r="73" spans="2:10" x14ac:dyDescent="0.45">
      <c r="B73" s="56">
        <v>124</v>
      </c>
      <c r="C73" s="56">
        <v>125</v>
      </c>
      <c r="D73" s="86"/>
      <c r="E73" s="145">
        <f>VLOOKUP(E$10&amp;"_GC_"&amp;$B73,OBSERVED_DATA!$A$2:$F$6151,4,FALSE)</f>
        <v>5.6689000000000002E-3</v>
      </c>
      <c r="F73" s="146">
        <f>VLOOKUP(F$10&amp;"_GC_"&amp;$B73,OBSERVED_DATA!$A$2:$F$6151,4,FALSE)</f>
        <v>5.9595000000000004E-3</v>
      </c>
      <c r="G73" s="146">
        <f>VLOOKUP(G$10&amp;"_GC_"&amp;$B73,OBSERVED_DATA!$A$2:$F$6151,4,FALSE)</f>
        <v>5.6877999999999998E-3</v>
      </c>
      <c r="H73" s="146">
        <f>VLOOKUP(H$10&amp;"_GC_"&amp;$B73,OBSERVED_DATA!$A$2:$F$6151,4,FALSE)</f>
        <v>3.6827000000000001E-3</v>
      </c>
      <c r="I73" s="146">
        <f>VLOOKUP(I$10&amp;"_GC_"&amp;$B73,OBSERVED_DATA!$A$2:$F$6151,4,FALSE)</f>
        <v>5.6779999999999999E-3</v>
      </c>
      <c r="J73" s="146">
        <f>VLOOKUP(J$10&amp;"_GC_"&amp;$B73,OBSERVED_DATA!$A$2:$F$6151,4,FALSE)</f>
        <v>5.1552999999999998E-3</v>
      </c>
    </row>
    <row r="74" spans="2:10" x14ac:dyDescent="0.45">
      <c r="B74" s="56">
        <v>126</v>
      </c>
      <c r="C74" s="56">
        <v>127</v>
      </c>
      <c r="D74" s="86"/>
      <c r="E74" s="145">
        <f>VLOOKUP(E$10&amp;"_GC_"&amp;$B74,OBSERVED_DATA!$A$2:$F$6151,4,FALSE)</f>
        <v>5.4872999999999996E-3</v>
      </c>
      <c r="F74" s="146">
        <f>VLOOKUP(F$10&amp;"_GC_"&amp;$B74,OBSERVED_DATA!$A$2:$F$6151,4,FALSE)</f>
        <v>6.0527000000000003E-3</v>
      </c>
      <c r="G74" s="146">
        <f>VLOOKUP(G$10&amp;"_GC_"&amp;$B74,OBSERVED_DATA!$A$2:$F$6151,4,FALSE)</f>
        <v>5.9072999999999999E-3</v>
      </c>
      <c r="H74" s="146">
        <f>VLOOKUP(H$10&amp;"_GC_"&amp;$B74,OBSERVED_DATA!$A$2:$F$6151,4,FALSE)</f>
        <v>3.6264999999999999E-3</v>
      </c>
      <c r="I74" s="146">
        <f>VLOOKUP(I$10&amp;"_GC_"&amp;$B74,OBSERVED_DATA!$A$2:$F$6151,4,FALSE)</f>
        <v>5.7666999999999996E-3</v>
      </c>
      <c r="J74" s="146">
        <f>VLOOKUP(J$10&amp;"_GC_"&amp;$B74,OBSERVED_DATA!$A$2:$F$6151,4,FALSE)</f>
        <v>5.3921000000000004E-3</v>
      </c>
    </row>
    <row r="75" spans="2:10" x14ac:dyDescent="0.45">
      <c r="B75" s="56">
        <v>128</v>
      </c>
      <c r="C75" s="56">
        <v>129</v>
      </c>
      <c r="D75" s="86"/>
      <c r="E75" s="145">
        <f>VLOOKUP(E$10&amp;"_GC_"&amp;$B75,OBSERVED_DATA!$A$2:$F$6151,4,FALSE)</f>
        <v>5.4028000000000001E-3</v>
      </c>
      <c r="F75" s="146">
        <f>VLOOKUP(F$10&amp;"_GC_"&amp;$B75,OBSERVED_DATA!$A$2:$F$6151,4,FALSE)</f>
        <v>6.1704999999999998E-3</v>
      </c>
      <c r="G75" s="146">
        <f>VLOOKUP(G$10&amp;"_GC_"&amp;$B75,OBSERVED_DATA!$A$2:$F$6151,4,FALSE)</f>
        <v>6.1776000000000001E-3</v>
      </c>
      <c r="H75" s="146">
        <f>VLOOKUP(H$10&amp;"_GC_"&amp;$B75,OBSERVED_DATA!$A$2:$F$6151,4,FALSE)</f>
        <v>3.5704999999999999E-3</v>
      </c>
      <c r="I75" s="146">
        <f>VLOOKUP(I$10&amp;"_GC_"&amp;$B75,OBSERVED_DATA!$A$2:$F$6151,4,FALSE)</f>
        <v>5.8573000000000002E-3</v>
      </c>
      <c r="J75" s="146">
        <f>VLOOKUP(J$10&amp;"_GC_"&amp;$B75,OBSERVED_DATA!$A$2:$F$6151,4,FALSE)</f>
        <v>5.6844E-3</v>
      </c>
    </row>
    <row r="76" spans="2:10" x14ac:dyDescent="0.45">
      <c r="B76" s="56">
        <v>130</v>
      </c>
      <c r="C76" s="56">
        <v>131</v>
      </c>
      <c r="D76" s="86"/>
      <c r="E76" s="145">
        <f>VLOOKUP(E$10&amp;"_GC_"&amp;$B76,OBSERVED_DATA!$A$2:$F$6151,4,FALSE)</f>
        <v>5.3187E-3</v>
      </c>
      <c r="F76" s="146">
        <f>VLOOKUP(F$10&amp;"_GC_"&amp;$B76,OBSERVED_DATA!$A$2:$F$6151,4,FALSE)</f>
        <v>6.2909999999999997E-3</v>
      </c>
      <c r="G76" s="146">
        <f>VLOOKUP(G$10&amp;"_GC_"&amp;$B76,OBSERVED_DATA!$A$2:$F$6151,4,FALSE)</f>
        <v>6.4228999999999996E-3</v>
      </c>
      <c r="H76" s="146">
        <f>VLOOKUP(H$10&amp;"_GC_"&amp;$B76,OBSERVED_DATA!$A$2:$F$6151,4,FALSE)</f>
        <v>3.5144E-3</v>
      </c>
      <c r="I76" s="146">
        <f>VLOOKUP(I$10&amp;"_GC_"&amp;$B76,OBSERVED_DATA!$A$2:$F$6151,4,FALSE)</f>
        <v>5.9677999999999997E-3</v>
      </c>
      <c r="J76" s="146">
        <f>VLOOKUP(J$10&amp;"_GC_"&amp;$B76,OBSERVED_DATA!$A$2:$F$6151,4,FALSE)</f>
        <v>5.9519000000000004E-3</v>
      </c>
    </row>
    <row r="77" spans="2:10" x14ac:dyDescent="0.45">
      <c r="B77" s="56">
        <v>132</v>
      </c>
      <c r="C77" s="56">
        <v>133</v>
      </c>
      <c r="D77" s="86"/>
      <c r="E77" s="145">
        <f>VLOOKUP(E$10&amp;"_GC_"&amp;$B77,OBSERVED_DATA!$A$2:$F$6151,4,FALSE)</f>
        <v>5.2344000000000002E-3</v>
      </c>
      <c r="F77" s="146">
        <f>VLOOKUP(F$10&amp;"_GC_"&amp;$B77,OBSERVED_DATA!$A$2:$F$6151,4,FALSE)</f>
        <v>6.4073999999999997E-3</v>
      </c>
      <c r="G77" s="146">
        <f>VLOOKUP(G$10&amp;"_GC_"&amp;$B77,OBSERVED_DATA!$A$2:$F$6151,4,FALSE)</f>
        <v>6.7017999999999999E-3</v>
      </c>
      <c r="H77" s="146">
        <f>VLOOKUP(H$10&amp;"_GC_"&amp;$B77,OBSERVED_DATA!$A$2:$F$6151,4,FALSE)</f>
        <v>3.4586999999999999E-3</v>
      </c>
      <c r="I77" s="146">
        <f>VLOOKUP(I$10&amp;"_GC_"&amp;$B77,OBSERVED_DATA!$A$2:$F$6151,4,FALSE)</f>
        <v>6.0853000000000001E-3</v>
      </c>
      <c r="J77" s="146">
        <f>VLOOKUP(J$10&amp;"_GC_"&amp;$B77,OBSERVED_DATA!$A$2:$F$6151,4,FALSE)</f>
        <v>6.2227999999999997E-3</v>
      </c>
    </row>
    <row r="78" spans="2:10" x14ac:dyDescent="0.45">
      <c r="B78" s="56">
        <v>134</v>
      </c>
      <c r="C78" s="56">
        <v>135</v>
      </c>
      <c r="D78" s="86"/>
      <c r="E78" s="145">
        <f>VLOOKUP(E$10&amp;"_GC_"&amp;$B78,OBSERVED_DATA!$A$2:$F$6151,4,FALSE)</f>
        <v>5.1501000000000003E-3</v>
      </c>
      <c r="F78" s="146">
        <f>VLOOKUP(F$10&amp;"_GC_"&amp;$B78,OBSERVED_DATA!$A$2:$F$6151,4,FALSE)</f>
        <v>6.5246999999999996E-3</v>
      </c>
      <c r="G78" s="146">
        <f>VLOOKUP(G$10&amp;"_GC_"&amp;$B78,OBSERVED_DATA!$A$2:$F$6151,4,FALSE)</f>
        <v>6.9582999999999997E-3</v>
      </c>
      <c r="H78" s="146">
        <f>VLOOKUP(H$10&amp;"_GC_"&amp;$B78,OBSERVED_DATA!$A$2:$F$6151,4,FALSE)</f>
        <v>3.4026999999999998E-3</v>
      </c>
      <c r="I78" s="146">
        <f>VLOOKUP(I$10&amp;"_GC_"&amp;$B78,OBSERVED_DATA!$A$2:$F$6151,4,FALSE)</f>
        <v>6.1986999999999997E-3</v>
      </c>
      <c r="J78" s="146">
        <f>VLOOKUP(J$10&amp;"_GC_"&amp;$B78,OBSERVED_DATA!$A$2:$F$6151,4,FALSE)</f>
        <v>6.4923000000000003E-3</v>
      </c>
    </row>
    <row r="79" spans="2:10" x14ac:dyDescent="0.45">
      <c r="B79" s="56">
        <v>136</v>
      </c>
      <c r="C79" s="56">
        <v>137</v>
      </c>
      <c r="D79" s="86"/>
      <c r="E79" s="145">
        <f>VLOOKUP(E$10&amp;"_GC_"&amp;$B79,OBSERVED_DATA!$A$2:$F$6151,4,FALSE)</f>
        <v>5.0657000000000002E-3</v>
      </c>
      <c r="F79" s="146">
        <f>VLOOKUP(F$10&amp;"_GC_"&amp;$B79,OBSERVED_DATA!$A$2:$F$6151,4,FALSE)</f>
        <v>6.6296999999999997E-3</v>
      </c>
      <c r="G79" s="146">
        <f>VLOOKUP(G$10&amp;"_GC_"&amp;$B79,OBSERVED_DATA!$A$2:$F$6151,4,FALSE)</f>
        <v>7.2087999999999996E-3</v>
      </c>
      <c r="H79" s="146">
        <f>VLOOKUP(H$10&amp;"_GC_"&amp;$B79,OBSERVED_DATA!$A$2:$F$6151,4,FALSE)</f>
        <v>3.3467000000000002E-3</v>
      </c>
      <c r="I79" s="146">
        <f>VLOOKUP(I$10&amp;"_GC_"&amp;$B79,OBSERVED_DATA!$A$2:$F$6151,4,FALSE)</f>
        <v>6.3090000000000004E-3</v>
      </c>
      <c r="J79" s="146">
        <f>VLOOKUP(J$10&amp;"_GC_"&amp;$B79,OBSERVED_DATA!$A$2:$F$6151,4,FALSE)</f>
        <v>6.7549000000000003E-3</v>
      </c>
    </row>
    <row r="80" spans="2:10" x14ac:dyDescent="0.45">
      <c r="B80" s="56">
        <v>138</v>
      </c>
      <c r="C80" s="56">
        <v>139</v>
      </c>
      <c r="D80" s="86"/>
      <c r="E80" s="145">
        <f>VLOOKUP(E$10&amp;"_GC_"&amp;$B80,OBSERVED_DATA!$A$2:$F$6151,4,FALSE)</f>
        <v>4.9814000000000004E-3</v>
      </c>
      <c r="F80" s="146">
        <f>VLOOKUP(F$10&amp;"_GC_"&amp;$B80,OBSERVED_DATA!$A$2:$F$6151,4,FALSE)</f>
        <v>6.7215E-3</v>
      </c>
      <c r="G80" s="146">
        <f>VLOOKUP(G$10&amp;"_GC_"&amp;$B80,OBSERVED_DATA!$A$2:$F$6151,4,FALSE)</f>
        <v>7.4660000000000004E-3</v>
      </c>
      <c r="H80" s="146">
        <f>VLOOKUP(H$10&amp;"_GC_"&amp;$B80,OBSERVED_DATA!$A$2:$F$6151,4,FALSE)</f>
        <v>3.2907000000000001E-3</v>
      </c>
      <c r="I80" s="146">
        <f>VLOOKUP(I$10&amp;"_GC_"&amp;$B80,OBSERVED_DATA!$A$2:$F$6151,4,FALSE)</f>
        <v>6.4021E-3</v>
      </c>
      <c r="J80" s="146">
        <f>VLOOKUP(J$10&amp;"_GC_"&amp;$B80,OBSERVED_DATA!$A$2:$F$6151,4,FALSE)</f>
        <v>7.0286000000000003E-3</v>
      </c>
    </row>
    <row r="81" spans="2:10" x14ac:dyDescent="0.45">
      <c r="B81" s="56">
        <v>140</v>
      </c>
      <c r="C81" s="56">
        <v>141</v>
      </c>
      <c r="D81" s="86"/>
      <c r="E81" s="145">
        <f>VLOOKUP(E$10&amp;"_GC_"&amp;$B81,OBSERVED_DATA!$A$2:$F$6151,4,FALSE)</f>
        <v>4.8970999999999997E-3</v>
      </c>
      <c r="F81" s="146">
        <f>VLOOKUP(F$10&amp;"_GC_"&amp;$B81,OBSERVED_DATA!$A$2:$F$6151,4,FALSE)</f>
        <v>6.7917999999999997E-3</v>
      </c>
      <c r="G81" s="146">
        <f>VLOOKUP(G$10&amp;"_GC_"&amp;$B81,OBSERVED_DATA!$A$2:$F$6151,4,FALSE)</f>
        <v>7.7526000000000001E-3</v>
      </c>
      <c r="H81" s="146">
        <f>VLOOKUP(H$10&amp;"_GC_"&amp;$B81,OBSERVED_DATA!$A$2:$F$6151,4,FALSE)</f>
        <v>3.2345E-3</v>
      </c>
      <c r="I81" s="146">
        <f>VLOOKUP(I$10&amp;"_GC_"&amp;$B81,OBSERVED_DATA!$A$2:$F$6151,4,FALSE)</f>
        <v>6.4844999999999998E-3</v>
      </c>
      <c r="J81" s="146">
        <f>VLOOKUP(J$10&amp;"_GC_"&amp;$B81,OBSERVED_DATA!$A$2:$F$6151,4,FALSE)</f>
        <v>7.3099999999999997E-3</v>
      </c>
    </row>
    <row r="82" spans="2:10" x14ac:dyDescent="0.45">
      <c r="B82" s="56">
        <v>142</v>
      </c>
      <c r="C82" s="56">
        <v>143</v>
      </c>
      <c r="D82" s="86"/>
      <c r="E82" s="145">
        <f>VLOOKUP(E$10&amp;"_GC_"&amp;$B82,OBSERVED_DATA!$A$2:$F$6151,4,FALSE)</f>
        <v>4.8127999999999999E-3</v>
      </c>
      <c r="F82" s="146">
        <f>VLOOKUP(F$10&amp;"_GC_"&amp;$B82,OBSERVED_DATA!$A$2:$F$6151,4,FALSE)</f>
        <v>6.8409999999999999E-3</v>
      </c>
      <c r="G82" s="146">
        <f>VLOOKUP(G$10&amp;"_GC_"&amp;$B82,OBSERVED_DATA!$A$2:$F$6151,4,FALSE)</f>
        <v>8.0335000000000007E-3</v>
      </c>
      <c r="H82" s="146">
        <f>VLOOKUP(H$10&amp;"_GC_"&amp;$B82,OBSERVED_DATA!$A$2:$F$6151,4,FALSE)</f>
        <v>3.1784999999999999E-3</v>
      </c>
      <c r="I82" s="146">
        <f>VLOOKUP(I$10&amp;"_GC_"&amp;$B82,OBSERVED_DATA!$A$2:$F$6151,4,FALSE)</f>
        <v>6.5500999999999997E-3</v>
      </c>
      <c r="J82" s="146">
        <f>VLOOKUP(J$10&amp;"_GC_"&amp;$B82,OBSERVED_DATA!$A$2:$F$6151,4,FALSE)</f>
        <v>7.5801000000000002E-3</v>
      </c>
    </row>
    <row r="83" spans="2:10" x14ac:dyDescent="0.45">
      <c r="B83" s="56">
        <v>144</v>
      </c>
      <c r="C83" s="56">
        <v>145</v>
      </c>
      <c r="D83" s="86"/>
      <c r="E83" s="145">
        <f>VLOOKUP(E$10&amp;"_GC_"&amp;$B83,OBSERVED_DATA!$A$2:$F$6151,4,FALSE)</f>
        <v>4.7285000000000001E-3</v>
      </c>
      <c r="F83" s="146">
        <f>VLOOKUP(F$10&amp;"_GC_"&amp;$B83,OBSERVED_DATA!$A$2:$F$6151,4,FALSE)</f>
        <v>6.8481000000000002E-3</v>
      </c>
      <c r="G83" s="146">
        <f>VLOOKUP(G$10&amp;"_GC_"&amp;$B83,OBSERVED_DATA!$A$2:$F$6151,4,FALSE)</f>
        <v>8.2912999999999997E-3</v>
      </c>
      <c r="H83" s="146">
        <f>VLOOKUP(H$10&amp;"_GC_"&amp;$B83,OBSERVED_DATA!$A$2:$F$6151,4,FALSE)</f>
        <v>3.1226000000000001E-3</v>
      </c>
      <c r="I83" s="146">
        <f>VLOOKUP(I$10&amp;"_GC_"&amp;$B83,OBSERVED_DATA!$A$2:$F$6151,4,FALSE)</f>
        <v>6.5982999999999997E-3</v>
      </c>
      <c r="J83" s="146">
        <f>VLOOKUP(J$10&amp;"_GC_"&amp;$B83,OBSERVED_DATA!$A$2:$F$6151,4,FALSE)</f>
        <v>7.8312999999999994E-3</v>
      </c>
    </row>
    <row r="84" spans="2:10" x14ac:dyDescent="0.45">
      <c r="B84" s="56">
        <v>146</v>
      </c>
      <c r="C84" s="56">
        <v>147</v>
      </c>
      <c r="D84" s="86"/>
      <c r="E84" s="145">
        <f>VLOOKUP(E$10&amp;"_GC_"&amp;$B84,OBSERVED_DATA!$A$2:$F$6151,4,FALSE)</f>
        <v>4.6442000000000002E-3</v>
      </c>
      <c r="F84" s="146">
        <f>VLOOKUP(F$10&amp;"_GC_"&amp;$B84,OBSERVED_DATA!$A$2:$F$6151,4,FALSE)</f>
        <v>6.8389999999999996E-3</v>
      </c>
      <c r="G84" s="146">
        <f>VLOOKUP(G$10&amp;"_GC_"&amp;$B84,OBSERVED_DATA!$A$2:$F$6151,4,FALSE)</f>
        <v>8.5430999999999997E-3</v>
      </c>
      <c r="H84" s="146">
        <f>VLOOKUP(H$10&amp;"_GC_"&amp;$B84,OBSERVED_DATA!$A$2:$F$6151,4,FALSE)</f>
        <v>3.0666000000000001E-3</v>
      </c>
      <c r="I84" s="146">
        <f>VLOOKUP(I$10&amp;"_GC_"&amp;$B84,OBSERVED_DATA!$A$2:$F$6151,4,FALSE)</f>
        <v>6.6030000000000004E-3</v>
      </c>
      <c r="J84" s="146">
        <f>VLOOKUP(J$10&amp;"_GC_"&amp;$B84,OBSERVED_DATA!$A$2:$F$6151,4,FALSE)</f>
        <v>8.0791999999999999E-3</v>
      </c>
    </row>
    <row r="85" spans="2:10" x14ac:dyDescent="0.45">
      <c r="B85" s="56">
        <v>148</v>
      </c>
      <c r="C85" s="56">
        <v>149</v>
      </c>
      <c r="D85" s="86"/>
      <c r="E85" s="145">
        <f>VLOOKUP(E$10&amp;"_GC_"&amp;$B85,OBSERVED_DATA!$A$2:$F$6151,4,FALSE)</f>
        <v>4.5599000000000004E-3</v>
      </c>
      <c r="F85" s="146">
        <f>VLOOKUP(F$10&amp;"_GC_"&amp;$B85,OBSERVED_DATA!$A$2:$F$6151,4,FALSE)</f>
        <v>6.7853000000000002E-3</v>
      </c>
      <c r="G85" s="146">
        <f>VLOOKUP(G$10&amp;"_GC_"&amp;$B85,OBSERVED_DATA!$A$2:$F$6151,4,FALSE)</f>
        <v>8.77E-3</v>
      </c>
      <c r="H85" s="146">
        <f>VLOOKUP(H$10&amp;"_GC_"&amp;$B85,OBSERVED_DATA!$A$2:$F$6151,4,FALSE)</f>
        <v>3.0105000000000002E-3</v>
      </c>
      <c r="I85" s="146">
        <f>VLOOKUP(I$10&amp;"_GC_"&amp;$B85,OBSERVED_DATA!$A$2:$F$6151,4,FALSE)</f>
        <v>6.6039000000000002E-3</v>
      </c>
      <c r="J85" s="146">
        <f>VLOOKUP(J$10&amp;"_GC_"&amp;$B85,OBSERVED_DATA!$A$2:$F$6151,4,FALSE)</f>
        <v>8.3119000000000005E-3</v>
      </c>
    </row>
    <row r="86" spans="2:10" x14ac:dyDescent="0.45">
      <c r="B86" s="56">
        <v>150</v>
      </c>
      <c r="C86" s="56">
        <v>151</v>
      </c>
      <c r="D86" s="86"/>
      <c r="E86" s="145">
        <f>VLOOKUP(E$10&amp;"_GC_"&amp;$B86,OBSERVED_DATA!$A$2:$F$6151,4,FALSE)</f>
        <v>4.4755000000000003E-3</v>
      </c>
      <c r="F86" s="146">
        <f>VLOOKUP(F$10&amp;"_GC_"&amp;$B86,OBSERVED_DATA!$A$2:$F$6151,4,FALSE)</f>
        <v>6.7086999999999997E-3</v>
      </c>
      <c r="G86" s="146">
        <f>VLOOKUP(G$10&amp;"_GC_"&amp;$B86,OBSERVED_DATA!$A$2:$F$6151,4,FALSE)</f>
        <v>8.9715000000000003E-3</v>
      </c>
      <c r="H86" s="146">
        <f>VLOOKUP(H$10&amp;"_GC_"&amp;$B86,OBSERVED_DATA!$A$2:$F$6151,4,FALSE)</f>
        <v>2.9543999999999998E-3</v>
      </c>
      <c r="I86" s="146">
        <f>VLOOKUP(I$10&amp;"_GC_"&amp;$B86,OBSERVED_DATA!$A$2:$F$6151,4,FALSE)</f>
        <v>6.5558999999999999E-3</v>
      </c>
      <c r="J86" s="146">
        <f>VLOOKUP(J$10&amp;"_GC_"&amp;$B86,OBSERVED_DATA!$A$2:$F$6151,4,FALSE)</f>
        <v>8.5042E-3</v>
      </c>
    </row>
    <row r="87" spans="2:10" x14ac:dyDescent="0.45">
      <c r="B87" s="56">
        <v>152</v>
      </c>
      <c r="C87" s="56">
        <v>153</v>
      </c>
      <c r="D87" s="86"/>
      <c r="E87" s="145">
        <f>VLOOKUP(E$10&amp;"_GC_"&amp;$B87,OBSERVED_DATA!$A$2:$F$6151,4,FALSE)</f>
        <v>4.3911000000000002E-3</v>
      </c>
      <c r="F87" s="146">
        <f>VLOOKUP(F$10&amp;"_GC_"&amp;$B87,OBSERVED_DATA!$A$2:$F$6151,4,FALSE)</f>
        <v>6.5798999999999996E-3</v>
      </c>
      <c r="G87" s="146">
        <f>VLOOKUP(G$10&amp;"_GC_"&amp;$B87,OBSERVED_DATA!$A$2:$F$6151,4,FALSE)</f>
        <v>9.1576999999999995E-3</v>
      </c>
      <c r="H87" s="146">
        <f>VLOOKUP(H$10&amp;"_GC_"&amp;$B87,OBSERVED_DATA!$A$2:$F$6151,4,FALSE)</f>
        <v>2.8982000000000001E-3</v>
      </c>
      <c r="I87" s="146">
        <f>VLOOKUP(I$10&amp;"_GC_"&amp;$B87,OBSERVED_DATA!$A$2:$F$6151,4,FALSE)</f>
        <v>6.4938000000000001E-3</v>
      </c>
      <c r="J87" s="146">
        <f>VLOOKUP(J$10&amp;"_GC_"&amp;$B87,OBSERVED_DATA!$A$2:$F$6151,4,FALSE)</f>
        <v>8.6832999999999997E-3</v>
      </c>
    </row>
    <row r="88" spans="2:10" x14ac:dyDescent="0.45">
      <c r="B88" s="56">
        <v>154</v>
      </c>
      <c r="C88" s="56">
        <v>155</v>
      </c>
      <c r="D88" s="86"/>
      <c r="E88" s="145">
        <f>VLOOKUP(E$10&amp;"_GC_"&amp;$B88,OBSERVED_DATA!$A$2:$F$6151,4,FALSE)</f>
        <v>4.3068999999999998E-3</v>
      </c>
      <c r="F88" s="146">
        <f>VLOOKUP(F$10&amp;"_GC_"&amp;$B88,OBSERVED_DATA!$A$2:$F$6151,4,FALSE)</f>
        <v>6.3610999999999997E-3</v>
      </c>
      <c r="G88" s="146">
        <f>VLOOKUP(G$10&amp;"_GC_"&amp;$B88,OBSERVED_DATA!$A$2:$F$6151,4,FALSE)</f>
        <v>9.3209999999999994E-3</v>
      </c>
      <c r="H88" s="146">
        <f>VLOOKUP(H$10&amp;"_GC_"&amp;$B88,OBSERVED_DATA!$A$2:$F$6151,4,FALSE)</f>
        <v>2.8422999999999999E-3</v>
      </c>
      <c r="I88" s="146">
        <f>VLOOKUP(I$10&amp;"_GC_"&amp;$B88,OBSERVED_DATA!$A$2:$F$6151,4,FALSE)</f>
        <v>6.3810000000000004E-3</v>
      </c>
      <c r="J88" s="146">
        <f>VLOOKUP(J$10&amp;"_GC_"&amp;$B88,OBSERVED_DATA!$A$2:$F$6151,4,FALSE)</f>
        <v>8.8342000000000004E-3</v>
      </c>
    </row>
    <row r="89" spans="2:10" x14ac:dyDescent="0.45">
      <c r="B89" s="56">
        <v>156</v>
      </c>
      <c r="C89" s="56">
        <v>157</v>
      </c>
      <c r="D89" s="86"/>
      <c r="E89" s="145">
        <f>VLOOKUP(E$10&amp;"_GC_"&amp;$B89,OBSERVED_DATA!$A$2:$F$6151,4,FALSE)</f>
        <v>4.2227000000000002E-3</v>
      </c>
      <c r="F89" s="146">
        <f>VLOOKUP(F$10&amp;"_GC_"&amp;$B89,OBSERVED_DATA!$A$2:$F$6151,4,FALSE)</f>
        <v>6.1253999999999996E-3</v>
      </c>
      <c r="G89" s="146">
        <f>VLOOKUP(G$10&amp;"_GC_"&amp;$B89,OBSERVED_DATA!$A$2:$F$6151,4,FALSE)</f>
        <v>9.4362999999999999E-3</v>
      </c>
      <c r="H89" s="146">
        <f>VLOOKUP(H$10&amp;"_GC_"&amp;$B89,OBSERVED_DATA!$A$2:$F$6151,4,FALSE)</f>
        <v>2.7861000000000001E-3</v>
      </c>
      <c r="I89" s="146">
        <f>VLOOKUP(I$10&amp;"_GC_"&amp;$B89,OBSERVED_DATA!$A$2:$F$6151,4,FALSE)</f>
        <v>6.1809999999999999E-3</v>
      </c>
      <c r="J89" s="146">
        <f>VLOOKUP(J$10&amp;"_GC_"&amp;$B89,OBSERVED_DATA!$A$2:$F$6151,4,FALSE)</f>
        <v>8.9467000000000001E-3</v>
      </c>
    </row>
    <row r="90" spans="2:10" x14ac:dyDescent="0.45">
      <c r="B90" s="56">
        <v>158</v>
      </c>
      <c r="C90" s="56">
        <v>159</v>
      </c>
      <c r="D90" s="86"/>
      <c r="E90" s="145">
        <f>VLOOKUP(E$10&amp;"_GC_"&amp;$B90,OBSERVED_DATA!$A$2:$F$6151,4,FALSE)</f>
        <v>4.1381999999999999E-3</v>
      </c>
      <c r="F90" s="146">
        <f>VLOOKUP(F$10&amp;"_GC_"&amp;$B90,OBSERVED_DATA!$A$2:$F$6151,4,FALSE)</f>
        <v>5.8847999999999999E-3</v>
      </c>
      <c r="G90" s="146">
        <f>VLOOKUP(G$10&amp;"_GC_"&amp;$B90,OBSERVED_DATA!$A$2:$F$6151,4,FALSE)</f>
        <v>9.4964999999999997E-3</v>
      </c>
      <c r="H90" s="146">
        <f>VLOOKUP(H$10&amp;"_GC_"&amp;$B90,OBSERVED_DATA!$A$2:$F$6151,4,FALSE)</f>
        <v>2.7301999999999999E-3</v>
      </c>
      <c r="I90" s="146">
        <f>VLOOKUP(I$10&amp;"_GC_"&amp;$B90,OBSERVED_DATA!$A$2:$F$6151,4,FALSE)</f>
        <v>5.9683000000000002E-3</v>
      </c>
      <c r="J90" s="146">
        <f>VLOOKUP(J$10&amp;"_GC_"&amp;$B90,OBSERVED_DATA!$A$2:$F$6151,4,FALSE)</f>
        <v>9.0130999999999996E-3</v>
      </c>
    </row>
    <row r="91" spans="2:10" x14ac:dyDescent="0.45">
      <c r="B91" s="56">
        <v>160</v>
      </c>
      <c r="C91" s="56">
        <v>161</v>
      </c>
      <c r="D91" s="86"/>
      <c r="E91" s="145">
        <f>VLOOKUP(E$10&amp;"_GC_"&amp;$B91,OBSERVED_DATA!$A$2:$F$6151,4,FALSE)</f>
        <v>4.0540000000000003E-3</v>
      </c>
      <c r="F91" s="146">
        <f>VLOOKUP(F$10&amp;"_GC_"&amp;$B91,OBSERVED_DATA!$A$2:$F$6151,4,FALSE)</f>
        <v>5.6506999999999998E-3</v>
      </c>
      <c r="G91" s="146">
        <f>VLOOKUP(G$10&amp;"_GC_"&amp;$B91,OBSERVED_DATA!$A$2:$F$6151,4,FALSE)</f>
        <v>9.5207E-3</v>
      </c>
      <c r="H91" s="146">
        <f>VLOOKUP(H$10&amp;"_GC_"&amp;$B91,OBSERVED_DATA!$A$2:$F$6151,4,FALSE)</f>
        <v>2.6743000000000001E-3</v>
      </c>
      <c r="I91" s="146">
        <f>VLOOKUP(I$10&amp;"_GC_"&amp;$B91,OBSERVED_DATA!$A$2:$F$6151,4,FALSE)</f>
        <v>5.7575999999999999E-3</v>
      </c>
      <c r="J91" s="146">
        <f>VLOOKUP(J$10&amp;"_GC_"&amp;$B91,OBSERVED_DATA!$A$2:$F$6151,4,FALSE)</f>
        <v>9.0364E-3</v>
      </c>
    </row>
    <row r="92" spans="2:10" x14ac:dyDescent="0.45">
      <c r="B92" s="56">
        <v>162</v>
      </c>
      <c r="C92" s="56">
        <v>163</v>
      </c>
      <c r="D92" s="86"/>
      <c r="E92" s="145">
        <f>VLOOKUP(E$10&amp;"_GC_"&amp;$B92,OBSERVED_DATA!$A$2:$F$6151,4,FALSE)</f>
        <v>3.9694999999999999E-3</v>
      </c>
      <c r="F92" s="146">
        <f>VLOOKUP(F$10&amp;"_GC_"&amp;$B92,OBSERVED_DATA!$A$2:$F$6151,4,FALSE)</f>
        <v>5.3828000000000001E-3</v>
      </c>
      <c r="G92" s="146">
        <f>VLOOKUP(G$10&amp;"_GC_"&amp;$B92,OBSERVED_DATA!$A$2:$F$6151,4,FALSE)</f>
        <v>9.4853000000000003E-3</v>
      </c>
      <c r="H92" s="146">
        <f>VLOOKUP(H$10&amp;"_GC_"&amp;$B92,OBSERVED_DATA!$A$2:$F$6151,4,FALSE)</f>
        <v>2.6182000000000002E-3</v>
      </c>
      <c r="I92" s="146">
        <f>VLOOKUP(I$10&amp;"_GC_"&amp;$B92,OBSERVED_DATA!$A$2:$F$6151,4,FALSE)</f>
        <v>5.5056000000000003E-3</v>
      </c>
      <c r="J92" s="146">
        <f>VLOOKUP(J$10&amp;"_GC_"&amp;$B92,OBSERVED_DATA!$A$2:$F$6151,4,FALSE)</f>
        <v>9.0200000000000002E-3</v>
      </c>
    </row>
    <row r="93" spans="2:10" x14ac:dyDescent="0.45">
      <c r="B93" s="56">
        <v>164</v>
      </c>
      <c r="C93" s="56">
        <v>165</v>
      </c>
      <c r="D93" s="86"/>
      <c r="E93" s="145">
        <f>VLOOKUP(E$10&amp;"_GC_"&amp;$B93,OBSERVED_DATA!$A$2:$F$6151,4,FALSE)</f>
        <v>3.8853E-3</v>
      </c>
      <c r="F93" s="146">
        <f>VLOOKUP(F$10&amp;"_GC_"&amp;$B93,OBSERVED_DATA!$A$2:$F$6151,4,FALSE)</f>
        <v>5.1070999999999998E-3</v>
      </c>
      <c r="G93" s="146">
        <f>VLOOKUP(G$10&amp;"_GC_"&amp;$B93,OBSERVED_DATA!$A$2:$F$6151,4,FALSE)</f>
        <v>9.3883000000000005E-3</v>
      </c>
      <c r="H93" s="146">
        <f>VLOOKUP(H$10&amp;"_GC_"&amp;$B93,OBSERVED_DATA!$A$2:$F$6151,4,FALSE)</f>
        <v>2.5622000000000002E-3</v>
      </c>
      <c r="I93" s="146">
        <f>VLOOKUP(I$10&amp;"_GC_"&amp;$B93,OBSERVED_DATA!$A$2:$F$6151,4,FALSE)</f>
        <v>5.2548999999999998E-3</v>
      </c>
      <c r="J93" s="146">
        <f>VLOOKUP(J$10&amp;"_GC_"&amp;$B93,OBSERVED_DATA!$A$2:$F$6151,4,FALSE)</f>
        <v>8.9578999999999995E-3</v>
      </c>
    </row>
    <row r="94" spans="2:10" x14ac:dyDescent="0.45">
      <c r="B94" s="56">
        <v>166</v>
      </c>
      <c r="C94" s="56">
        <v>167</v>
      </c>
      <c r="D94" s="86"/>
      <c r="E94" s="145">
        <f>VLOOKUP(E$10&amp;"_GC_"&amp;$B94,OBSERVED_DATA!$A$2:$F$6151,4,FALSE)</f>
        <v>3.8010000000000001E-3</v>
      </c>
      <c r="F94" s="146">
        <f>VLOOKUP(F$10&amp;"_GC_"&amp;$B94,OBSERVED_DATA!$A$2:$F$6151,4,FALSE)</f>
        <v>4.8333999999999998E-3</v>
      </c>
      <c r="G94" s="146">
        <f>VLOOKUP(G$10&amp;"_GC_"&amp;$B94,OBSERVED_DATA!$A$2:$F$6151,4,FALSE)</f>
        <v>9.2488999999999991E-3</v>
      </c>
      <c r="H94" s="146">
        <f>VLOOKUP(H$10&amp;"_GC_"&amp;$B94,OBSERVED_DATA!$A$2:$F$6151,4,FALSE)</f>
        <v>2.5060999999999998E-3</v>
      </c>
      <c r="I94" s="146">
        <f>VLOOKUP(I$10&amp;"_GC_"&amp;$B94,OBSERVED_DATA!$A$2:$F$6151,4,FALSE)</f>
        <v>4.9947999999999998E-3</v>
      </c>
      <c r="J94" s="146">
        <f>VLOOKUP(J$10&amp;"_GC_"&amp;$B94,OBSERVED_DATA!$A$2:$F$6151,4,FALSE)</f>
        <v>8.8448999999999993E-3</v>
      </c>
    </row>
    <row r="95" spans="2:10" x14ac:dyDescent="0.45">
      <c r="B95" s="56">
        <v>168</v>
      </c>
      <c r="C95" s="56">
        <v>169</v>
      </c>
      <c r="D95" s="86"/>
      <c r="E95" s="145">
        <f>VLOOKUP(E$10&amp;"_GC_"&amp;$B95,OBSERVED_DATA!$A$2:$F$6151,4,FALSE)</f>
        <v>3.7168000000000001E-3</v>
      </c>
      <c r="F95" s="146">
        <f>VLOOKUP(F$10&amp;"_GC_"&amp;$B95,OBSERVED_DATA!$A$2:$F$6151,4,FALSE)</f>
        <v>4.5611000000000002E-3</v>
      </c>
      <c r="G95" s="146">
        <f>VLOOKUP(G$10&amp;"_GC_"&amp;$B95,OBSERVED_DATA!$A$2:$F$6151,4,FALSE)</f>
        <v>9.0682999999999996E-3</v>
      </c>
      <c r="H95" s="146">
        <f>VLOOKUP(H$10&amp;"_GC_"&amp;$B95,OBSERVED_DATA!$A$2:$F$6151,4,FALSE)</f>
        <v>2.4502999999999999E-3</v>
      </c>
      <c r="I95" s="146">
        <f>VLOOKUP(I$10&amp;"_GC_"&amp;$B95,OBSERVED_DATA!$A$2:$F$6151,4,FALSE)</f>
        <v>4.7269E-3</v>
      </c>
      <c r="J95" s="146">
        <f>VLOOKUP(J$10&amp;"_GC_"&amp;$B95,OBSERVED_DATA!$A$2:$F$6151,4,FALSE)</f>
        <v>8.6779999999999999E-3</v>
      </c>
    </row>
    <row r="96" spans="2:10" x14ac:dyDescent="0.45">
      <c r="B96" s="56">
        <v>170</v>
      </c>
      <c r="C96" s="56">
        <v>171</v>
      </c>
      <c r="D96" s="86"/>
      <c r="E96" s="145">
        <f>VLOOKUP(E$10&amp;"_GC_"&amp;$B96,OBSERVED_DATA!$A$2:$F$6151,4,FALSE)</f>
        <v>3.6323000000000002E-3</v>
      </c>
      <c r="F96" s="146">
        <f>VLOOKUP(F$10&amp;"_GC_"&amp;$B96,OBSERVED_DATA!$A$2:$F$6151,4,FALSE)</f>
        <v>4.2963999999999997E-3</v>
      </c>
      <c r="G96" s="146">
        <f>VLOOKUP(G$10&amp;"_GC_"&amp;$B96,OBSERVED_DATA!$A$2:$F$6151,4,FALSE)</f>
        <v>8.7738999999999994E-3</v>
      </c>
      <c r="H96" s="146">
        <f>VLOOKUP(H$10&amp;"_GC_"&amp;$B96,OBSERVED_DATA!$A$2:$F$6151,4,FALSE)</f>
        <v>2.3942E-3</v>
      </c>
      <c r="I96" s="146">
        <f>VLOOKUP(I$10&amp;"_GC_"&amp;$B96,OBSERVED_DATA!$A$2:$F$6151,4,FALSE)</f>
        <v>4.4678000000000001E-3</v>
      </c>
      <c r="J96" s="146">
        <f>VLOOKUP(J$10&amp;"_GC_"&amp;$B96,OBSERVED_DATA!$A$2:$F$6151,4,FALSE)</f>
        <v>8.3940999999999998E-3</v>
      </c>
    </row>
    <row r="97" spans="2:10" x14ac:dyDescent="0.45">
      <c r="B97" s="56">
        <v>172</v>
      </c>
      <c r="C97" s="56">
        <v>173</v>
      </c>
      <c r="D97" s="86"/>
      <c r="E97" s="145">
        <f>VLOOKUP(E$10&amp;"_GC_"&amp;$B97,OBSERVED_DATA!$A$2:$F$6151,4,FALSE)</f>
        <v>3.5479999999999999E-3</v>
      </c>
      <c r="F97" s="146">
        <f>VLOOKUP(F$10&amp;"_GC_"&amp;$B97,OBSERVED_DATA!$A$2:$F$6151,4,FALSE)</f>
        <v>4.0390000000000001E-3</v>
      </c>
      <c r="G97" s="146">
        <f>VLOOKUP(G$10&amp;"_GC_"&amp;$B97,OBSERVED_DATA!$A$2:$F$6151,4,FALSE)</f>
        <v>8.4449E-3</v>
      </c>
      <c r="H97" s="146">
        <f>VLOOKUP(H$10&amp;"_GC_"&amp;$B97,OBSERVED_DATA!$A$2:$F$6151,4,FALSE)</f>
        <v>2.3383000000000002E-3</v>
      </c>
      <c r="I97" s="146">
        <f>VLOOKUP(I$10&amp;"_GC_"&amp;$B97,OBSERVED_DATA!$A$2:$F$6151,4,FALSE)</f>
        <v>4.2144000000000001E-3</v>
      </c>
      <c r="J97" s="146">
        <f>VLOOKUP(J$10&amp;"_GC_"&amp;$B97,OBSERVED_DATA!$A$2:$F$6151,4,FALSE)</f>
        <v>8.0818000000000001E-3</v>
      </c>
    </row>
    <row r="98" spans="2:10" x14ac:dyDescent="0.45">
      <c r="B98" s="56">
        <v>174</v>
      </c>
      <c r="C98" s="56">
        <v>175</v>
      </c>
      <c r="D98" s="86"/>
      <c r="E98" s="145">
        <f>VLOOKUP(E$10&amp;"_GC_"&amp;$B98,OBSERVED_DATA!$A$2:$F$6151,4,FALSE)</f>
        <v>3.4637000000000001E-3</v>
      </c>
      <c r="F98" s="146">
        <f>VLOOKUP(F$10&amp;"_GC_"&amp;$B98,OBSERVED_DATA!$A$2:$F$6151,4,FALSE)</f>
        <v>3.7916E-3</v>
      </c>
      <c r="G98" s="146">
        <f>VLOOKUP(G$10&amp;"_GC_"&amp;$B98,OBSERVED_DATA!$A$2:$F$6151,4,FALSE)</f>
        <v>8.0443000000000008E-3</v>
      </c>
      <c r="H98" s="146">
        <f>VLOOKUP(H$10&amp;"_GC_"&amp;$B98,OBSERVED_DATA!$A$2:$F$6151,4,FALSE)</f>
        <v>2.2821999999999999E-3</v>
      </c>
      <c r="I98" s="146">
        <f>VLOOKUP(I$10&amp;"_GC_"&amp;$B98,OBSERVED_DATA!$A$2:$F$6151,4,FALSE)</f>
        <v>3.9668000000000004E-3</v>
      </c>
      <c r="J98" s="146">
        <f>VLOOKUP(J$10&amp;"_GC_"&amp;$B98,OBSERVED_DATA!$A$2:$F$6151,4,FALSE)</f>
        <v>7.7422000000000003E-3</v>
      </c>
    </row>
    <row r="99" spans="2:10" x14ac:dyDescent="0.45">
      <c r="B99" s="56">
        <v>176</v>
      </c>
      <c r="C99" s="56">
        <v>177</v>
      </c>
      <c r="D99" s="86"/>
      <c r="E99" s="145">
        <f>VLOOKUP(E$10&amp;"_GC_"&amp;$B99,OBSERVED_DATA!$A$2:$F$6151,4,FALSE)</f>
        <v>3.3795000000000001E-3</v>
      </c>
      <c r="F99" s="146">
        <f>VLOOKUP(F$10&amp;"_GC_"&amp;$B99,OBSERVED_DATA!$A$2:$F$6151,4,FALSE)</f>
        <v>3.5473000000000002E-3</v>
      </c>
      <c r="G99" s="146">
        <f>VLOOKUP(G$10&amp;"_GC_"&amp;$B99,OBSERVED_DATA!$A$2:$F$6151,4,FALSE)</f>
        <v>7.6293000000000003E-3</v>
      </c>
      <c r="H99" s="146">
        <f>VLOOKUP(H$10&amp;"_GC_"&amp;$B99,OBSERVED_DATA!$A$2:$F$6151,4,FALSE)</f>
        <v>2.2260000000000001E-3</v>
      </c>
      <c r="I99" s="146">
        <f>VLOOKUP(I$10&amp;"_GC_"&amp;$B99,OBSERVED_DATA!$A$2:$F$6151,4,FALSE)</f>
        <v>3.7277999999999999E-3</v>
      </c>
      <c r="J99" s="146">
        <f>VLOOKUP(J$10&amp;"_GC_"&amp;$B99,OBSERVED_DATA!$A$2:$F$6151,4,FALSE)</f>
        <v>7.3648000000000003E-3</v>
      </c>
    </row>
    <row r="100" spans="2:10" x14ac:dyDescent="0.45">
      <c r="B100" s="56">
        <v>178</v>
      </c>
      <c r="C100" s="56">
        <v>179</v>
      </c>
      <c r="D100" s="86"/>
      <c r="E100" s="145">
        <f>VLOOKUP(E$10&amp;"_GC_"&amp;$B100,OBSERVED_DATA!$A$2:$F$6151,4,FALSE)</f>
        <v>3.2950000000000002E-3</v>
      </c>
      <c r="F100" s="146">
        <f>VLOOKUP(F$10&amp;"_GC_"&amp;$B100,OBSERVED_DATA!$A$2:$F$6151,4,FALSE)</f>
        <v>3.3056000000000001E-3</v>
      </c>
      <c r="G100" s="146">
        <f>VLOOKUP(G$10&amp;"_GC_"&amp;$B100,OBSERVED_DATA!$A$2:$F$6151,4,FALSE)</f>
        <v>7.2179000000000002E-3</v>
      </c>
      <c r="H100" s="146">
        <f>VLOOKUP(H$10&amp;"_GC_"&amp;$B100,OBSERVED_DATA!$A$2:$F$6151,4,FALSE)</f>
        <v>2.1703E-3</v>
      </c>
      <c r="I100" s="146">
        <f>VLOOKUP(I$10&amp;"_GC_"&amp;$B100,OBSERVED_DATA!$A$2:$F$6151,4,FALSE)</f>
        <v>3.4949E-3</v>
      </c>
      <c r="J100" s="146">
        <f>VLOOKUP(J$10&amp;"_GC_"&amp;$B100,OBSERVED_DATA!$A$2:$F$6151,4,FALSE)</f>
        <v>6.9819000000000001E-3</v>
      </c>
    </row>
    <row r="101" spans="2:10" x14ac:dyDescent="0.45">
      <c r="B101" s="56">
        <v>180</v>
      </c>
      <c r="C101" s="56">
        <v>181</v>
      </c>
      <c r="D101" s="86"/>
      <c r="E101" s="145">
        <f>VLOOKUP(E$10&amp;"_GC_"&amp;$B101,OBSERVED_DATA!$A$2:$F$6151,4,FALSE)</f>
        <v>3.2108000000000002E-3</v>
      </c>
      <c r="F101" s="146">
        <f>VLOOKUP(F$10&amp;"_GC_"&amp;$B101,OBSERVED_DATA!$A$2:$F$6151,4,FALSE)</f>
        <v>3.0820999999999999E-3</v>
      </c>
      <c r="G101" s="146">
        <f>VLOOKUP(G$10&amp;"_GC_"&amp;$B101,OBSERVED_DATA!$A$2:$F$6151,4,FALSE)</f>
        <v>6.7907999999999996E-3</v>
      </c>
      <c r="H101" s="146">
        <f>VLOOKUP(H$10&amp;"_GC_"&amp;$B101,OBSERVED_DATA!$A$2:$F$6151,4,FALSE)</f>
        <v>2.114E-3</v>
      </c>
      <c r="I101" s="146">
        <f>VLOOKUP(I$10&amp;"_GC_"&amp;$B101,OBSERVED_DATA!$A$2:$F$6151,4,FALSE)</f>
        <v>3.2723000000000001E-3</v>
      </c>
      <c r="J101" s="146">
        <f>VLOOKUP(J$10&amp;"_GC_"&amp;$B101,OBSERVED_DATA!$A$2:$F$6151,4,FALSE)</f>
        <v>6.5902000000000001E-3</v>
      </c>
    </row>
    <row r="102" spans="2:10" x14ac:dyDescent="0.45">
      <c r="B102" s="56">
        <v>182</v>
      </c>
      <c r="C102" s="56">
        <v>183</v>
      </c>
      <c r="D102" s="86"/>
      <c r="E102" s="145">
        <f>VLOOKUP(E$10&amp;"_GC_"&amp;$B102,OBSERVED_DATA!$A$2:$F$6151,4,FALSE)</f>
        <v>3.1264000000000001E-3</v>
      </c>
      <c r="F102" s="146">
        <f>VLOOKUP(F$10&amp;"_GC_"&amp;$B102,OBSERVED_DATA!$A$2:$F$6151,4,FALSE)</f>
        <v>2.8877E-3</v>
      </c>
      <c r="G102" s="146">
        <f>VLOOKUP(G$10&amp;"_GC_"&amp;$B102,OBSERVED_DATA!$A$2:$F$6151,4,FALSE)</f>
        <v>6.3325999999999999E-3</v>
      </c>
      <c r="H102" s="146">
        <f>VLOOKUP(H$10&amp;"_GC_"&amp;$B102,OBSERVED_DATA!$A$2:$F$6151,4,FALSE)</f>
        <v>2.0975999999999998E-3</v>
      </c>
      <c r="I102" s="146">
        <f>VLOOKUP(I$10&amp;"_GC_"&amp;$B102,OBSERVED_DATA!$A$2:$F$6151,4,FALSE)</f>
        <v>3.0701000000000001E-3</v>
      </c>
      <c r="J102" s="146">
        <f>VLOOKUP(J$10&amp;"_GC_"&amp;$B102,OBSERVED_DATA!$A$2:$F$6151,4,FALSE)</f>
        <v>6.1795000000000001E-3</v>
      </c>
    </row>
    <row r="103" spans="2:10" x14ac:dyDescent="0.45">
      <c r="B103" s="56">
        <v>184</v>
      </c>
      <c r="C103" s="56">
        <v>185</v>
      </c>
      <c r="D103" s="86"/>
      <c r="E103" s="145">
        <f>VLOOKUP(E$10&amp;"_GC_"&amp;$B103,OBSERVED_DATA!$A$2:$F$6151,4,FALSE)</f>
        <v>3.0423E-3</v>
      </c>
      <c r="F103" s="146">
        <f>VLOOKUP(F$10&amp;"_GC_"&amp;$B103,OBSERVED_DATA!$A$2:$F$6151,4,FALSE)</f>
        <v>2.7117E-3</v>
      </c>
      <c r="G103" s="146">
        <f>VLOOKUP(G$10&amp;"_GC_"&amp;$B103,OBSERVED_DATA!$A$2:$F$6151,4,FALSE)</f>
        <v>5.8780000000000004E-3</v>
      </c>
      <c r="H103" s="146">
        <f>VLOOKUP(H$10&amp;"_GC_"&amp;$B103,OBSERVED_DATA!$A$2:$F$6151,4,FALSE)</f>
        <v>2.0812000000000001E-3</v>
      </c>
      <c r="I103" s="146">
        <f>VLOOKUP(I$10&amp;"_GC_"&amp;$B103,OBSERVED_DATA!$A$2:$F$6151,4,FALSE)</f>
        <v>2.8882000000000001E-3</v>
      </c>
      <c r="J103" s="146">
        <f>VLOOKUP(J$10&amp;"_GC_"&amp;$B103,OBSERVED_DATA!$A$2:$F$6151,4,FALSE)</f>
        <v>5.7771999999999997E-3</v>
      </c>
    </row>
    <row r="104" spans="2:10" x14ac:dyDescent="0.45">
      <c r="B104" s="56">
        <v>186</v>
      </c>
      <c r="C104" s="56">
        <v>187</v>
      </c>
      <c r="D104" s="86"/>
      <c r="E104" s="145">
        <f>VLOOKUP(E$10&amp;"_GC_"&amp;$B104,OBSERVED_DATA!$A$2:$F$6151,4,FALSE)</f>
        <v>2.9578E-3</v>
      </c>
      <c r="F104" s="146">
        <f>VLOOKUP(F$10&amp;"_GC_"&amp;$B104,OBSERVED_DATA!$A$2:$F$6151,4,FALSE)</f>
        <v>2.5904000000000001E-3</v>
      </c>
      <c r="G104" s="146">
        <f>VLOOKUP(G$10&amp;"_GC_"&amp;$B104,OBSERVED_DATA!$A$2:$F$6151,4,FALSE)</f>
        <v>5.4371000000000003E-3</v>
      </c>
      <c r="H104" s="146">
        <f>VLOOKUP(H$10&amp;"_GC_"&amp;$B104,OBSERVED_DATA!$A$2:$F$6151,4,FALSE)</f>
        <v>2.065E-3</v>
      </c>
      <c r="I104" s="146">
        <f>VLOOKUP(I$10&amp;"_GC_"&amp;$B104,OBSERVED_DATA!$A$2:$F$6151,4,FALSE)</f>
        <v>2.725E-3</v>
      </c>
      <c r="J104" s="146">
        <f>VLOOKUP(J$10&amp;"_GC_"&amp;$B104,OBSERVED_DATA!$A$2:$F$6151,4,FALSE)</f>
        <v>5.3828000000000001E-3</v>
      </c>
    </row>
    <row r="105" spans="2:10" x14ac:dyDescent="0.45">
      <c r="B105" s="56">
        <v>188</v>
      </c>
      <c r="C105" s="56">
        <v>189</v>
      </c>
      <c r="D105" s="86"/>
      <c r="E105" s="145">
        <f>VLOOKUP(E$10&amp;"_GC_"&amp;$B105,OBSERVED_DATA!$A$2:$F$6151,4,FALSE)</f>
        <v>2.8735000000000002E-3</v>
      </c>
      <c r="F105" s="146">
        <f>VLOOKUP(F$10&amp;"_GC_"&amp;$B105,OBSERVED_DATA!$A$2:$F$6151,4,FALSE)</f>
        <v>2.4719999999999998E-3</v>
      </c>
      <c r="G105" s="146">
        <f>VLOOKUP(G$10&amp;"_GC_"&amp;$B105,OBSERVED_DATA!$A$2:$F$6151,4,FALSE)</f>
        <v>5.0070000000000002E-3</v>
      </c>
      <c r="H105" s="146">
        <f>VLOOKUP(H$10&amp;"_GC_"&amp;$B105,OBSERVED_DATA!$A$2:$F$6151,4,FALSE)</f>
        <v>2.0485999999999998E-3</v>
      </c>
      <c r="I105" s="146">
        <f>VLOOKUP(I$10&amp;"_GC_"&amp;$B105,OBSERVED_DATA!$A$2:$F$6151,4,FALSE)</f>
        <v>2.6208999999999998E-3</v>
      </c>
      <c r="J105" s="146">
        <f>VLOOKUP(J$10&amp;"_GC_"&amp;$B105,OBSERVED_DATA!$A$2:$F$6151,4,FALSE)</f>
        <v>4.9947000000000004E-3</v>
      </c>
    </row>
    <row r="106" spans="2:10" x14ac:dyDescent="0.45">
      <c r="B106" s="56">
        <v>190</v>
      </c>
      <c r="C106" s="56">
        <v>191</v>
      </c>
      <c r="D106" s="86"/>
      <c r="E106" s="145">
        <f>VLOOKUP(E$10&amp;"_GC_"&amp;$B106,OBSERVED_DATA!$A$2:$F$6151,4,FALSE)</f>
        <v>2.7891999999999999E-3</v>
      </c>
      <c r="F106" s="146">
        <f>VLOOKUP(F$10&amp;"_GC_"&amp;$B106,OBSERVED_DATA!$A$2:$F$6151,4,FALSE)</f>
        <v>2.3858E-3</v>
      </c>
      <c r="G106" s="146">
        <f>VLOOKUP(G$10&amp;"_GC_"&amp;$B106,OBSERVED_DATA!$A$2:$F$6151,4,FALSE)</f>
        <v>4.5916999999999998E-3</v>
      </c>
      <c r="H106" s="146">
        <f>VLOOKUP(H$10&amp;"_GC_"&amp;$B106,OBSERVED_DATA!$A$2:$F$6151,4,FALSE)</f>
        <v>2.0320999999999998E-3</v>
      </c>
      <c r="I106" s="146">
        <f>VLOOKUP(I$10&amp;"_GC_"&amp;$B106,OBSERVED_DATA!$A$2:$F$6151,4,FALSE)</f>
        <v>2.5184000000000001E-3</v>
      </c>
      <c r="J106" s="146">
        <f>VLOOKUP(J$10&amp;"_GC_"&amp;$B106,OBSERVED_DATA!$A$2:$F$6151,4,FALSE)</f>
        <v>4.6188999999999996E-3</v>
      </c>
    </row>
    <row r="107" spans="2:10" x14ac:dyDescent="0.45">
      <c r="B107" s="56">
        <v>192</v>
      </c>
      <c r="C107" s="56">
        <v>193</v>
      </c>
      <c r="D107" s="86"/>
      <c r="E107" s="145">
        <f>VLOOKUP(E$10&amp;"_GC_"&amp;$B107,OBSERVED_DATA!$A$2:$F$6151,4,FALSE)</f>
        <v>2.7049999999999999E-3</v>
      </c>
      <c r="F107" s="146">
        <f>VLOOKUP(F$10&amp;"_GC_"&amp;$B107,OBSERVED_DATA!$A$2:$F$6151,4,FALSE)</f>
        <v>2.2277999999999998E-3</v>
      </c>
      <c r="G107" s="146">
        <f>VLOOKUP(G$10&amp;"_GC_"&amp;$B107,OBSERVED_DATA!$A$2:$F$6151,4,FALSE)</f>
        <v>4.1894000000000002E-3</v>
      </c>
      <c r="H107" s="146">
        <f>VLOOKUP(H$10&amp;"_GC_"&amp;$B107,OBSERVED_DATA!$A$2:$F$6151,4,FALSE)</f>
        <v>2.0159000000000002E-3</v>
      </c>
      <c r="I107" s="146">
        <f>VLOOKUP(I$10&amp;"_GC_"&amp;$B107,OBSERVED_DATA!$A$2:$F$6151,4,FALSE)</f>
        <v>2.4496000000000001E-3</v>
      </c>
      <c r="J107" s="146">
        <f>VLOOKUP(J$10&amp;"_GC_"&amp;$B107,OBSERVED_DATA!$A$2:$F$6151,4,FALSE)</f>
        <v>4.2680000000000001E-3</v>
      </c>
    </row>
    <row r="108" spans="2:10" x14ac:dyDescent="0.45">
      <c r="B108" s="56">
        <v>194</v>
      </c>
      <c r="C108" s="56">
        <v>195</v>
      </c>
      <c r="D108" s="86"/>
      <c r="E108" s="145">
        <f>VLOOKUP(E$10&amp;"_GC_"&amp;$B108,OBSERVED_DATA!$A$2:$F$6151,4,FALSE)</f>
        <v>2.6205E-3</v>
      </c>
      <c r="F108" s="146">
        <f>VLOOKUP(F$10&amp;"_GC_"&amp;$B108,OBSERVED_DATA!$A$2:$F$6151,4,FALSE)</f>
        <v>2.2022999999999999E-3</v>
      </c>
      <c r="G108" s="146">
        <f>VLOOKUP(G$10&amp;"_GC_"&amp;$B108,OBSERVED_DATA!$A$2:$F$6151,4,FALSE)</f>
        <v>3.7994999999999999E-3</v>
      </c>
      <c r="H108" s="146">
        <f>VLOOKUP(H$10&amp;"_GC_"&amp;$B108,OBSERVED_DATA!$A$2:$F$6151,4,FALSE)</f>
        <v>1.9995999999999998E-3</v>
      </c>
      <c r="I108" s="146">
        <f>VLOOKUP(I$10&amp;"_GC_"&amp;$B108,OBSERVED_DATA!$A$2:$F$6151,4,FALSE)</f>
        <v>2.3172000000000002E-3</v>
      </c>
      <c r="J108" s="146">
        <f>VLOOKUP(J$10&amp;"_GC_"&amp;$B108,OBSERVED_DATA!$A$2:$F$6151,4,FALSE)</f>
        <v>3.9281000000000003E-3</v>
      </c>
    </row>
    <row r="109" spans="2:10" x14ac:dyDescent="0.45">
      <c r="B109" s="56">
        <v>196</v>
      </c>
      <c r="C109" s="56">
        <v>197</v>
      </c>
      <c r="D109" s="86"/>
      <c r="E109" s="145">
        <f>VLOOKUP(E$10&amp;"_GC_"&amp;$B109,OBSERVED_DATA!$A$2:$F$6151,4,FALSE)</f>
        <v>2.5363E-3</v>
      </c>
      <c r="F109" s="146">
        <f>VLOOKUP(F$10&amp;"_GC_"&amp;$B109,OBSERVED_DATA!$A$2:$F$6151,4,FALSE)</f>
        <v>2.2315E-3</v>
      </c>
      <c r="G109" s="146">
        <f>VLOOKUP(G$10&amp;"_GC_"&amp;$B109,OBSERVED_DATA!$A$2:$F$6151,4,FALSE)</f>
        <v>3.4206000000000002E-3</v>
      </c>
      <c r="H109" s="146">
        <f>VLOOKUP(H$10&amp;"_GC_"&amp;$B109,OBSERVED_DATA!$A$2:$F$6151,4,FALSE)</f>
        <v>1.983E-3</v>
      </c>
      <c r="I109" s="146">
        <f>VLOOKUP(I$10&amp;"_GC_"&amp;$B109,OBSERVED_DATA!$A$2:$F$6151,4,FALSE)</f>
        <v>2.3054999999999998E-3</v>
      </c>
      <c r="J109" s="146">
        <f>VLOOKUP(J$10&amp;"_GC_"&amp;$B109,OBSERVED_DATA!$A$2:$F$6151,4,FALSE)</f>
        <v>3.604E-3</v>
      </c>
    </row>
    <row r="110" spans="2:10" x14ac:dyDescent="0.45">
      <c r="B110" s="56">
        <v>198</v>
      </c>
      <c r="C110" s="56">
        <v>199</v>
      </c>
      <c r="D110" s="86"/>
      <c r="E110" s="145">
        <f>VLOOKUP(E$10&amp;"_GC_"&amp;$B110,OBSERVED_DATA!$A$2:$F$6151,4,FALSE)</f>
        <v>2.4518999999999999E-3</v>
      </c>
      <c r="F110" s="146">
        <f>VLOOKUP(F$10&amp;"_GC_"&amp;$B110,OBSERVED_DATA!$A$2:$F$6151,4,FALSE)</f>
        <v>2.2796000000000001E-3</v>
      </c>
      <c r="G110" s="146">
        <f>VLOOKUP(G$10&amp;"_GC_"&amp;$B110,OBSERVED_DATA!$A$2:$F$6151,4,FALSE)</f>
        <v>3.0663000000000001E-3</v>
      </c>
      <c r="H110" s="146">
        <f>VLOOKUP(H$10&amp;"_GC_"&amp;$B110,OBSERVED_DATA!$A$2:$F$6151,4,FALSE)</f>
        <v>1.9666000000000002E-3</v>
      </c>
      <c r="I110" s="146">
        <f>VLOOKUP(I$10&amp;"_GC_"&amp;$B110,OBSERVED_DATA!$A$2:$F$6151,4,FALSE)</f>
        <v>2.3486000000000002E-3</v>
      </c>
      <c r="J110" s="146">
        <f>VLOOKUP(J$10&amp;"_GC_"&amp;$B110,OBSERVED_DATA!$A$2:$F$6151,4,FALSE)</f>
        <v>3.2981E-3</v>
      </c>
    </row>
    <row r="111" spans="2:10" x14ac:dyDescent="0.45">
      <c r="B111" s="56">
        <v>200</v>
      </c>
      <c r="C111" s="56">
        <v>201</v>
      </c>
      <c r="D111" s="86"/>
      <c r="E111" s="145">
        <f>VLOOKUP(E$10&amp;"_GC_"&amp;$B111,OBSERVED_DATA!$A$2:$F$6151,4,FALSE)</f>
        <v>2.3678000000000002E-3</v>
      </c>
      <c r="F111" s="146">
        <f>VLOOKUP(F$10&amp;"_GC_"&amp;$B111,OBSERVED_DATA!$A$2:$F$6151,4,FALSE)</f>
        <v>2.3449999999999999E-3</v>
      </c>
      <c r="G111" s="146">
        <f>VLOOKUP(G$10&amp;"_GC_"&amp;$B111,OBSERVED_DATA!$A$2:$F$6151,4,FALSE)</f>
        <v>2.7629999999999998E-3</v>
      </c>
      <c r="H111" s="146">
        <f>VLOOKUP(H$10&amp;"_GC_"&amp;$B111,OBSERVED_DATA!$A$2:$F$6151,4,FALSE)</f>
        <v>1.9503999999999999E-3</v>
      </c>
      <c r="I111" s="146">
        <f>VLOOKUP(I$10&amp;"_GC_"&amp;$B111,OBSERVED_DATA!$A$2:$F$6151,4,FALSE)</f>
        <v>2.4085999999999999E-3</v>
      </c>
      <c r="J111" s="146">
        <f>VLOOKUP(J$10&amp;"_GC_"&amp;$B111,OBSERVED_DATA!$A$2:$F$6151,4,FALSE)</f>
        <v>3.0531E-3</v>
      </c>
    </row>
    <row r="112" spans="2:10" x14ac:dyDescent="0.45">
      <c r="B112" s="56">
        <v>202</v>
      </c>
      <c r="C112" s="56">
        <v>203</v>
      </c>
      <c r="D112" s="86"/>
      <c r="E112" s="145">
        <f>VLOOKUP(E$10&amp;"_GC_"&amp;$B112,OBSERVED_DATA!$A$2:$F$6151,4,FALSE)</f>
        <v>2.3162E-3</v>
      </c>
      <c r="F112" s="146">
        <f>VLOOKUP(F$10&amp;"_GC_"&amp;$B112,OBSERVED_DATA!$A$2:$F$6151,4,FALSE)</f>
        <v>2.4280999999999999E-3</v>
      </c>
      <c r="G112" s="146">
        <f>VLOOKUP(G$10&amp;"_GC_"&amp;$B112,OBSERVED_DATA!$A$2:$F$6151,4,FALSE)</f>
        <v>2.4835999999999999E-3</v>
      </c>
      <c r="H112" s="146">
        <f>VLOOKUP(H$10&amp;"_GC_"&amp;$B112,OBSERVED_DATA!$A$2:$F$6151,4,FALSE)</f>
        <v>1.934E-3</v>
      </c>
      <c r="I112" s="146">
        <f>VLOOKUP(I$10&amp;"_GC_"&amp;$B112,OBSERVED_DATA!$A$2:$F$6151,4,FALSE)</f>
        <v>2.4773E-3</v>
      </c>
      <c r="J112" s="146">
        <f>VLOOKUP(J$10&amp;"_GC_"&amp;$B112,OBSERVED_DATA!$A$2:$F$6151,4,FALSE)</f>
        <v>2.8373999999999999E-3</v>
      </c>
    </row>
    <row r="113" spans="2:10" x14ac:dyDescent="0.45">
      <c r="B113" s="56">
        <v>204</v>
      </c>
      <c r="C113" s="56">
        <v>205</v>
      </c>
      <c r="D113" s="86"/>
      <c r="E113" s="145">
        <f>VLOOKUP(E$10&amp;"_GC_"&amp;$B113,OBSERVED_DATA!$A$2:$F$6151,4,FALSE)</f>
        <v>2.2647000000000001E-3</v>
      </c>
      <c r="F113" s="146">
        <f>VLOOKUP(F$10&amp;"_GC_"&amp;$B113,OBSERVED_DATA!$A$2:$F$6151,4,FALSE)</f>
        <v>2.5580999999999998E-3</v>
      </c>
      <c r="G113" s="146">
        <f>VLOOKUP(G$10&amp;"_GC_"&amp;$B113,OBSERVED_DATA!$A$2:$F$6151,4,FALSE)</f>
        <v>2.2404E-3</v>
      </c>
      <c r="H113" s="146">
        <f>VLOOKUP(H$10&amp;"_GC_"&amp;$B113,OBSERVED_DATA!$A$2:$F$6151,4,FALSE)</f>
        <v>1.9176E-3</v>
      </c>
      <c r="I113" s="146">
        <f>VLOOKUP(I$10&amp;"_GC_"&amp;$B113,OBSERVED_DATA!$A$2:$F$6151,4,FALSE)</f>
        <v>2.5807E-3</v>
      </c>
      <c r="J113" s="146">
        <f>VLOOKUP(J$10&amp;"_GC_"&amp;$B113,OBSERVED_DATA!$A$2:$F$6151,4,FALSE)</f>
        <v>2.6484E-3</v>
      </c>
    </row>
    <row r="114" spans="2:10" x14ac:dyDescent="0.45">
      <c r="B114" s="56">
        <v>206</v>
      </c>
      <c r="C114" s="56">
        <v>207</v>
      </c>
      <c r="D114" s="86"/>
      <c r="E114" s="145">
        <f>VLOOKUP(E$10&amp;"_GC_"&amp;$B114,OBSERVED_DATA!$A$2:$F$6151,4,FALSE)</f>
        <v>2.2133000000000001E-3</v>
      </c>
      <c r="F114" s="146">
        <f>VLOOKUP(F$10&amp;"_GC_"&amp;$B114,OBSERVED_DATA!$A$2:$F$6151,4,FALSE)</f>
        <v>2.6990999999999999E-3</v>
      </c>
      <c r="G114" s="146">
        <f>VLOOKUP(G$10&amp;"_GC_"&amp;$B114,OBSERVED_DATA!$A$2:$F$6151,4,FALSE)</f>
        <v>2.0449000000000001E-3</v>
      </c>
      <c r="H114" s="146">
        <f>VLOOKUP(H$10&amp;"_GC_"&amp;$B114,OBSERVED_DATA!$A$2:$F$6151,4,FALSE)</f>
        <v>1.9011E-3</v>
      </c>
      <c r="I114" s="146">
        <f>VLOOKUP(I$10&amp;"_GC_"&amp;$B114,OBSERVED_DATA!$A$2:$F$6151,4,FALSE)</f>
        <v>2.7384000000000002E-3</v>
      </c>
      <c r="J114" s="146">
        <f>VLOOKUP(J$10&amp;"_GC_"&amp;$B114,OBSERVED_DATA!$A$2:$F$6151,4,FALSE)</f>
        <v>2.5035000000000001E-3</v>
      </c>
    </row>
    <row r="115" spans="2:10" x14ac:dyDescent="0.45">
      <c r="B115" s="56">
        <v>208</v>
      </c>
      <c r="C115" s="56">
        <v>209</v>
      </c>
      <c r="D115" s="86"/>
      <c r="E115" s="145">
        <f>VLOOKUP(E$10&amp;"_GC_"&amp;$B115,OBSERVED_DATA!$A$2:$F$6151,4,FALSE)</f>
        <v>2.1618000000000002E-3</v>
      </c>
      <c r="F115" s="146">
        <f>VLOOKUP(F$10&amp;"_GC_"&amp;$B115,OBSERVED_DATA!$A$2:$F$6151,4,FALSE)</f>
        <v>2.8422999999999999E-3</v>
      </c>
      <c r="G115" s="146">
        <f>VLOOKUP(G$10&amp;"_GC_"&amp;$B115,OBSERVED_DATA!$A$2:$F$6151,4,FALSE)</f>
        <v>1.8675E-3</v>
      </c>
      <c r="H115" s="146">
        <f>VLOOKUP(H$10&amp;"_GC_"&amp;$B115,OBSERVED_DATA!$A$2:$F$6151,4,FALSE)</f>
        <v>1.8848000000000001E-3</v>
      </c>
      <c r="I115" s="146">
        <f>VLOOKUP(I$10&amp;"_GC_"&amp;$B115,OBSERVED_DATA!$A$2:$F$6151,4,FALSE)</f>
        <v>2.9074999999999999E-3</v>
      </c>
      <c r="J115" s="146">
        <f>VLOOKUP(J$10&amp;"_GC_"&amp;$B115,OBSERVED_DATA!$A$2:$F$6151,4,FALSE)</f>
        <v>2.3984000000000002E-3</v>
      </c>
    </row>
    <row r="116" spans="2:10" x14ac:dyDescent="0.45">
      <c r="B116" s="56">
        <v>210</v>
      </c>
      <c r="C116" s="56">
        <v>211</v>
      </c>
      <c r="D116" s="86"/>
      <c r="E116" s="145">
        <f>VLOOKUP(E$10&amp;"_GC_"&amp;$B116,OBSERVED_DATA!$A$2:$F$6151,4,FALSE)</f>
        <v>2.1102999999999998E-3</v>
      </c>
      <c r="F116" s="146">
        <f>VLOOKUP(F$10&amp;"_GC_"&amp;$B116,OBSERVED_DATA!$A$2:$F$6151,4,FALSE)</f>
        <v>2.9845000000000002E-3</v>
      </c>
      <c r="G116" s="146">
        <f>VLOOKUP(G$10&amp;"_GC_"&amp;$B116,OBSERVED_DATA!$A$2:$F$6151,4,FALSE)</f>
        <v>1.7796999999999999E-3</v>
      </c>
      <c r="H116" s="146">
        <f>VLOOKUP(H$10&amp;"_GC_"&amp;$B116,OBSERVED_DATA!$A$2:$F$6151,4,FALSE)</f>
        <v>1.8684999999999999E-3</v>
      </c>
      <c r="I116" s="146">
        <f>VLOOKUP(I$10&amp;"_GC_"&amp;$B116,OBSERVED_DATA!$A$2:$F$6151,4,FALSE)</f>
        <v>3.0853E-3</v>
      </c>
      <c r="J116" s="146">
        <f>VLOOKUP(J$10&amp;"_GC_"&amp;$B116,OBSERVED_DATA!$A$2:$F$6151,4,FALSE)</f>
        <v>2.3839E-3</v>
      </c>
    </row>
    <row r="117" spans="2:10" x14ac:dyDescent="0.45">
      <c r="B117" s="56">
        <v>212</v>
      </c>
      <c r="C117" s="56">
        <v>213</v>
      </c>
      <c r="D117" s="86"/>
      <c r="E117" s="145">
        <f>VLOOKUP(E$10&amp;"_GC_"&amp;$B117,OBSERVED_DATA!$A$2:$F$6151,4,FALSE)</f>
        <v>2.0588E-3</v>
      </c>
      <c r="F117" s="146">
        <f>VLOOKUP(F$10&amp;"_GC_"&amp;$B117,OBSERVED_DATA!$A$2:$F$6151,4,FALSE)</f>
        <v>3.1129999999999999E-3</v>
      </c>
      <c r="G117" s="146">
        <f>VLOOKUP(G$10&amp;"_GC_"&amp;$B117,OBSERVED_DATA!$A$2:$F$6151,4,FALSE)</f>
        <v>1.8071000000000001E-3</v>
      </c>
      <c r="H117" s="146">
        <f>VLOOKUP(H$10&amp;"_GC_"&amp;$B117,OBSERVED_DATA!$A$2:$F$6151,4,FALSE)</f>
        <v>1.8522E-3</v>
      </c>
      <c r="I117" s="146">
        <f>VLOOKUP(I$10&amp;"_GC_"&amp;$B117,OBSERVED_DATA!$A$2:$F$6151,4,FALSE)</f>
        <v>3.2487000000000002E-3</v>
      </c>
      <c r="J117" s="146">
        <f>VLOOKUP(J$10&amp;"_GC_"&amp;$B117,OBSERVED_DATA!$A$2:$F$6151,4,FALSE)</f>
        <v>2.5025999999999998E-3</v>
      </c>
    </row>
    <row r="118" spans="2:10" x14ac:dyDescent="0.45">
      <c r="B118" s="56">
        <v>214</v>
      </c>
      <c r="C118" s="56">
        <v>215</v>
      </c>
      <c r="D118" s="86"/>
      <c r="E118" s="145">
        <f>VLOOKUP(E$10&amp;"_GC_"&amp;$B118,OBSERVED_DATA!$A$2:$F$6151,4,FALSE)</f>
        <v>2.0073999999999999E-3</v>
      </c>
      <c r="F118" s="146">
        <f>VLOOKUP(F$10&amp;"_GC_"&amp;$B118,OBSERVED_DATA!$A$2:$F$6151,4,FALSE)</f>
        <v>3.2349000000000002E-3</v>
      </c>
      <c r="G118" s="146">
        <f>VLOOKUP(G$10&amp;"_GC_"&amp;$B118,OBSERVED_DATA!$A$2:$F$6151,4,FALSE)</f>
        <v>1.8910999999999999E-3</v>
      </c>
      <c r="H118" s="146">
        <f>VLOOKUP(H$10&amp;"_GC_"&amp;$B118,OBSERVED_DATA!$A$2:$F$6151,4,FALSE)</f>
        <v>1.8358999999999999E-3</v>
      </c>
      <c r="I118" s="146">
        <f>VLOOKUP(I$10&amp;"_GC_"&amp;$B118,OBSERVED_DATA!$A$2:$F$6151,4,FALSE)</f>
        <v>3.4088999999999999E-3</v>
      </c>
      <c r="J118" s="146">
        <f>VLOOKUP(J$10&amp;"_GC_"&amp;$B118,OBSERVED_DATA!$A$2:$F$6151,4,FALSE)</f>
        <v>2.6854000000000001E-3</v>
      </c>
    </row>
    <row r="119" spans="2:10" x14ac:dyDescent="0.45">
      <c r="B119" s="56">
        <v>216</v>
      </c>
      <c r="C119" s="56">
        <v>217</v>
      </c>
      <c r="D119" s="86"/>
      <c r="E119" s="145">
        <f>VLOOKUP(E$10&amp;"_GC_"&amp;$B119,OBSERVED_DATA!$A$2:$F$6151,4,FALSE)</f>
        <v>1.9558000000000002E-3</v>
      </c>
      <c r="F119" s="146">
        <f>VLOOKUP(F$10&amp;"_GC_"&amp;$B119,OBSERVED_DATA!$A$2:$F$6151,4,FALSE)</f>
        <v>3.3514999999999999E-3</v>
      </c>
      <c r="G119" s="146">
        <f>VLOOKUP(G$10&amp;"_GC_"&amp;$B119,OBSERVED_DATA!$A$2:$F$6151,4,FALSE)</f>
        <v>2.0387999999999999E-3</v>
      </c>
      <c r="H119" s="146">
        <f>VLOOKUP(H$10&amp;"_GC_"&amp;$B119,OBSERVED_DATA!$A$2:$F$6151,4,FALSE)</f>
        <v>1.8194999999999999E-3</v>
      </c>
      <c r="I119" s="146">
        <f>VLOOKUP(I$10&amp;"_GC_"&amp;$B119,OBSERVED_DATA!$A$2:$F$6151,4,FALSE)</f>
        <v>3.5653999999999998E-3</v>
      </c>
      <c r="J119" s="146">
        <f>VLOOKUP(J$10&amp;"_GC_"&amp;$B119,OBSERVED_DATA!$A$2:$F$6151,4,FALSE)</f>
        <v>2.8972999999999998E-3</v>
      </c>
    </row>
    <row r="120" spans="2:10" x14ac:dyDescent="0.45">
      <c r="B120" s="56">
        <v>218</v>
      </c>
      <c r="C120" s="56">
        <v>219</v>
      </c>
      <c r="D120" s="86"/>
      <c r="E120" s="145">
        <f>VLOOKUP(E$10&amp;"_GC_"&amp;$B120,OBSERVED_DATA!$A$2:$F$6151,4,FALSE)</f>
        <v>1.9044000000000001E-3</v>
      </c>
      <c r="F120" s="146">
        <f>VLOOKUP(F$10&amp;"_GC_"&amp;$B120,OBSERVED_DATA!$A$2:$F$6151,4,FALSE)</f>
        <v>3.4657999999999998E-3</v>
      </c>
      <c r="G120" s="146">
        <f>VLOOKUP(G$10&amp;"_GC_"&amp;$B120,OBSERVED_DATA!$A$2:$F$6151,4,FALSE)</f>
        <v>2.2101999999999998E-3</v>
      </c>
      <c r="H120" s="146">
        <f>VLOOKUP(H$10&amp;"_GC_"&amp;$B120,OBSERVED_DATA!$A$2:$F$6151,4,FALSE)</f>
        <v>1.8029000000000001E-3</v>
      </c>
      <c r="I120" s="146">
        <f>VLOOKUP(I$10&amp;"_GC_"&amp;$B120,OBSERVED_DATA!$A$2:$F$6151,4,FALSE)</f>
        <v>3.7111000000000002E-3</v>
      </c>
      <c r="J120" s="146">
        <f>VLOOKUP(J$10&amp;"_GC_"&amp;$B120,OBSERVED_DATA!$A$2:$F$6151,4,FALSE)</f>
        <v>3.1435E-3</v>
      </c>
    </row>
    <row r="121" spans="2:10" x14ac:dyDescent="0.45">
      <c r="B121" s="56">
        <v>220</v>
      </c>
      <c r="C121" s="56">
        <v>221</v>
      </c>
      <c r="D121" s="86"/>
      <c r="E121" s="145">
        <f>VLOOKUP(E$10&amp;"_GC_"&amp;$B121,OBSERVED_DATA!$A$2:$F$6151,4,FALSE)</f>
        <v>1.8529E-3</v>
      </c>
      <c r="F121" s="146">
        <f>VLOOKUP(F$10&amp;"_GC_"&amp;$B121,OBSERVED_DATA!$A$2:$F$6151,4,FALSE)</f>
        <v>3.5818E-3</v>
      </c>
      <c r="G121" s="146">
        <f>VLOOKUP(G$10&amp;"_GC_"&amp;$B121,OBSERVED_DATA!$A$2:$F$6151,4,FALSE)</f>
        <v>2.4126E-3</v>
      </c>
      <c r="H121" s="146">
        <f>VLOOKUP(H$10&amp;"_GC_"&amp;$B121,OBSERVED_DATA!$A$2:$F$6151,4,FALSE)</f>
        <v>1.7866E-3</v>
      </c>
      <c r="I121" s="146">
        <f>VLOOKUP(I$10&amp;"_GC_"&amp;$B121,OBSERVED_DATA!$A$2:$F$6151,4,FALSE)</f>
        <v>3.8524000000000002E-3</v>
      </c>
      <c r="J121" s="146">
        <f>VLOOKUP(J$10&amp;"_GC_"&amp;$B121,OBSERVED_DATA!$A$2:$F$6151,4,FALSE)</f>
        <v>3.4356E-3</v>
      </c>
    </row>
    <row r="122" spans="2:10" x14ac:dyDescent="0.45">
      <c r="B122" s="56">
        <v>222</v>
      </c>
      <c r="C122" s="56">
        <v>223</v>
      </c>
      <c r="D122" s="86"/>
      <c r="E122" s="145">
        <f>VLOOKUP(E$10&amp;"_GC_"&amp;$B122,OBSERVED_DATA!$A$2:$F$6151,4,FALSE)</f>
        <v>1.8014999999999999E-3</v>
      </c>
      <c r="F122" s="146">
        <f>VLOOKUP(F$10&amp;"_GC_"&amp;$B122,OBSERVED_DATA!$A$2:$F$6151,4,FALSE)</f>
        <v>3.6803000000000001E-3</v>
      </c>
      <c r="G122" s="146">
        <f>VLOOKUP(G$10&amp;"_GC_"&amp;$B122,OBSERVED_DATA!$A$2:$F$6151,4,FALSE)</f>
        <v>2.6855E-3</v>
      </c>
      <c r="H122" s="146">
        <f>VLOOKUP(H$10&amp;"_GC_"&amp;$B122,OBSERVED_DATA!$A$2:$F$6151,4,FALSE)</f>
        <v>1.7702E-3</v>
      </c>
      <c r="I122" s="146">
        <f>VLOOKUP(I$10&amp;"_GC_"&amp;$B122,OBSERVED_DATA!$A$2:$F$6151,4,FALSE)</f>
        <v>3.9890000000000004E-3</v>
      </c>
      <c r="J122" s="146">
        <f>VLOOKUP(J$10&amp;"_GC_"&amp;$B122,OBSERVED_DATA!$A$2:$F$6151,4,FALSE)</f>
        <v>3.8113000000000001E-3</v>
      </c>
    </row>
    <row r="123" spans="2:10" x14ac:dyDescent="0.45">
      <c r="B123" s="56">
        <v>224</v>
      </c>
      <c r="C123" s="56">
        <v>225</v>
      </c>
      <c r="D123" s="86"/>
      <c r="E123" s="145">
        <f>VLOOKUP(E$10&amp;"_GC_"&amp;$B123,OBSERVED_DATA!$A$2:$F$6151,4,FALSE)</f>
        <v>1.7499E-3</v>
      </c>
      <c r="F123" s="146">
        <f>VLOOKUP(F$10&amp;"_GC_"&amp;$B123,OBSERVED_DATA!$A$2:$F$6151,4,FALSE)</f>
        <v>3.7471000000000002E-3</v>
      </c>
      <c r="G123" s="146">
        <f>VLOOKUP(G$10&amp;"_GC_"&amp;$B123,OBSERVED_DATA!$A$2:$F$6151,4,FALSE)</f>
        <v>2.9905999999999999E-3</v>
      </c>
      <c r="H123" s="146">
        <f>VLOOKUP(H$10&amp;"_GC_"&amp;$B123,OBSERVED_DATA!$A$2:$F$6151,4,FALSE)</f>
        <v>1.7541E-3</v>
      </c>
      <c r="I123" s="146">
        <f>VLOOKUP(I$10&amp;"_GC_"&amp;$B123,OBSERVED_DATA!$A$2:$F$6151,4,FALSE)</f>
        <v>4.1024E-3</v>
      </c>
      <c r="J123" s="146">
        <f>VLOOKUP(J$10&amp;"_GC_"&amp;$B123,OBSERVED_DATA!$A$2:$F$6151,4,FALSE)</f>
        <v>4.2170000000000003E-3</v>
      </c>
    </row>
    <row r="124" spans="2:10" x14ac:dyDescent="0.45">
      <c r="B124" s="56">
        <v>226</v>
      </c>
      <c r="C124" s="56">
        <v>227</v>
      </c>
      <c r="D124" s="86"/>
      <c r="E124" s="145">
        <f>VLOOKUP(E$10&amp;"_GC_"&amp;$B124,OBSERVED_DATA!$A$2:$F$6151,4,FALSE)</f>
        <v>1.6986E-3</v>
      </c>
      <c r="F124" s="146">
        <f>VLOOKUP(F$10&amp;"_GC_"&amp;$B124,OBSERVED_DATA!$A$2:$F$6151,4,FALSE)</f>
        <v>3.8021000000000001E-3</v>
      </c>
      <c r="G124" s="146">
        <f>VLOOKUP(G$10&amp;"_GC_"&amp;$B124,OBSERVED_DATA!$A$2:$F$6151,4,FALSE)</f>
        <v>3.3313000000000001E-3</v>
      </c>
      <c r="H124" s="146">
        <f>VLOOKUP(H$10&amp;"_GC_"&amp;$B124,OBSERVED_DATA!$A$2:$F$6151,4,FALSE)</f>
        <v>1.7377E-3</v>
      </c>
      <c r="I124" s="146">
        <f>VLOOKUP(I$10&amp;"_GC_"&amp;$B124,OBSERVED_DATA!$A$2:$F$6151,4,FALSE)</f>
        <v>4.1929000000000003E-3</v>
      </c>
      <c r="J124" s="146">
        <f>VLOOKUP(J$10&amp;"_GC_"&amp;$B124,OBSERVED_DATA!$A$2:$F$6151,4,FALSE)</f>
        <v>4.6587E-3</v>
      </c>
    </row>
    <row r="125" spans="2:10" x14ac:dyDescent="0.45">
      <c r="B125" s="56">
        <v>228</v>
      </c>
      <c r="C125" s="56">
        <v>229</v>
      </c>
      <c r="D125" s="86"/>
      <c r="E125" s="145">
        <f>VLOOKUP(E$10&amp;"_GC_"&amp;$B125,OBSERVED_DATA!$A$2:$F$6151,4,FALSE)</f>
        <v>1.647E-3</v>
      </c>
      <c r="F125" s="146">
        <f>VLOOKUP(F$10&amp;"_GC_"&amp;$B125,OBSERVED_DATA!$A$2:$F$6151,4,FALSE)</f>
        <v>3.7902999999999999E-3</v>
      </c>
      <c r="G125" s="146">
        <f>VLOOKUP(G$10&amp;"_GC_"&amp;$B125,OBSERVED_DATA!$A$2:$F$6151,4,FALSE)</f>
        <v>3.6722E-3</v>
      </c>
      <c r="H125" s="146">
        <f>VLOOKUP(H$10&amp;"_GC_"&amp;$B125,OBSERVED_DATA!$A$2:$F$6151,4,FALSE)</f>
        <v>1.7214000000000001E-3</v>
      </c>
      <c r="I125" s="146">
        <f>VLOOKUP(I$10&amp;"_GC_"&amp;$B125,OBSERVED_DATA!$A$2:$F$6151,4,FALSE)</f>
        <v>4.2652999999999996E-3</v>
      </c>
      <c r="J125" s="146">
        <f>VLOOKUP(J$10&amp;"_GC_"&amp;$B125,OBSERVED_DATA!$A$2:$F$6151,4,FALSE)</f>
        <v>5.1013999999999999E-3</v>
      </c>
    </row>
    <row r="126" spans="2:10" x14ac:dyDescent="0.45">
      <c r="B126" s="56">
        <v>230</v>
      </c>
      <c r="C126" s="56">
        <v>231</v>
      </c>
      <c r="D126" s="86"/>
      <c r="E126" s="145">
        <f>VLOOKUP(E$10&amp;"_GC_"&amp;$B126,OBSERVED_DATA!$A$2:$F$6151,4,FALSE)</f>
        <v>1.5957E-3</v>
      </c>
      <c r="F126" s="146">
        <f>VLOOKUP(F$10&amp;"_GC_"&amp;$B126,OBSERVED_DATA!$A$2:$F$6151,4,FALSE)</f>
        <v>3.7718999999999999E-3</v>
      </c>
      <c r="G126" s="146">
        <f>VLOOKUP(G$10&amp;"_GC_"&amp;$B126,OBSERVED_DATA!$A$2:$F$6151,4,FALSE)</f>
        <v>3.9952E-3</v>
      </c>
      <c r="H126" s="146">
        <f>VLOOKUP(H$10&amp;"_GC_"&amp;$B126,OBSERVED_DATA!$A$2:$F$6151,4,FALSE)</f>
        <v>1.7049000000000001E-3</v>
      </c>
      <c r="I126" s="146">
        <f>VLOOKUP(I$10&amp;"_GC_"&amp;$B126,OBSERVED_DATA!$A$2:$F$6151,4,FALSE)</f>
        <v>4.2661000000000001E-3</v>
      </c>
      <c r="J126" s="146">
        <f>VLOOKUP(J$10&amp;"_GC_"&amp;$B126,OBSERVED_DATA!$A$2:$F$6151,4,FALSE)</f>
        <v>5.5373999999999996E-3</v>
      </c>
    </row>
    <row r="127" spans="2:10" x14ac:dyDescent="0.45">
      <c r="B127" s="56">
        <v>232</v>
      </c>
      <c r="C127" s="56">
        <v>233</v>
      </c>
      <c r="D127" s="86"/>
      <c r="E127" s="145">
        <f>VLOOKUP(E$10&amp;"_GC_"&amp;$B127,OBSERVED_DATA!$A$2:$F$6151,4,FALSE)</f>
        <v>1.5441000000000001E-3</v>
      </c>
      <c r="F127" s="146">
        <f>VLOOKUP(F$10&amp;"_GC_"&amp;$B127,OBSERVED_DATA!$A$2:$F$6151,4,FALSE)</f>
        <v>3.7383999999999998E-3</v>
      </c>
      <c r="G127" s="146">
        <f>VLOOKUP(G$10&amp;"_GC_"&amp;$B127,OBSERVED_DATA!$A$2:$F$6151,4,FALSE)</f>
        <v>4.3179999999999998E-3</v>
      </c>
      <c r="H127" s="146">
        <f>VLOOKUP(H$10&amp;"_GC_"&amp;$B127,OBSERVED_DATA!$A$2:$F$6151,4,FALSE)</f>
        <v>1.6884999999999999E-3</v>
      </c>
      <c r="I127" s="146">
        <f>VLOOKUP(I$10&amp;"_GC_"&amp;$B127,OBSERVED_DATA!$A$2:$F$6151,4,FALSE)</f>
        <v>4.2551999999999998E-3</v>
      </c>
      <c r="J127" s="146">
        <f>VLOOKUP(J$10&amp;"_GC_"&amp;$B127,OBSERVED_DATA!$A$2:$F$6151,4,FALSE)</f>
        <v>5.9692E-3</v>
      </c>
    </row>
    <row r="128" spans="2:10" x14ac:dyDescent="0.45">
      <c r="B128" s="56">
        <v>234</v>
      </c>
      <c r="C128" s="56">
        <v>235</v>
      </c>
      <c r="D128" s="86"/>
      <c r="E128" s="145">
        <f>VLOOKUP(E$10&amp;"_GC_"&amp;$B128,OBSERVED_DATA!$A$2:$F$6151,4,FALSE)</f>
        <v>1.4927E-3</v>
      </c>
      <c r="F128" s="146">
        <f>VLOOKUP(F$10&amp;"_GC_"&amp;$B128,OBSERVED_DATA!$A$2:$F$6151,4,FALSE)</f>
        <v>3.6773999999999999E-3</v>
      </c>
      <c r="G128" s="146">
        <f>VLOOKUP(G$10&amp;"_GC_"&amp;$B128,OBSERVED_DATA!$A$2:$F$6151,4,FALSE)</f>
        <v>4.6410000000000002E-3</v>
      </c>
      <c r="H128" s="146">
        <f>VLOOKUP(H$10&amp;"_GC_"&amp;$B128,OBSERVED_DATA!$A$2:$F$6151,4,FALSE)</f>
        <v>1.6724000000000001E-3</v>
      </c>
      <c r="I128" s="146">
        <f>VLOOKUP(I$10&amp;"_GC_"&amp;$B128,OBSERVED_DATA!$A$2:$F$6151,4,FALSE)</f>
        <v>4.2287000000000002E-3</v>
      </c>
      <c r="J128" s="146">
        <f>VLOOKUP(J$10&amp;"_GC_"&amp;$B128,OBSERVED_DATA!$A$2:$F$6151,4,FALSE)</f>
        <v>6.3924000000000003E-3</v>
      </c>
    </row>
    <row r="129" spans="2:10" x14ac:dyDescent="0.45">
      <c r="B129" s="56">
        <v>236</v>
      </c>
      <c r="C129" s="56">
        <v>237</v>
      </c>
      <c r="D129" s="86"/>
      <c r="E129" s="145">
        <f>VLOOKUP(E$10&amp;"_GC_"&amp;$B129,OBSERVED_DATA!$A$2:$F$6151,4,FALSE)</f>
        <v>1.4411000000000001E-3</v>
      </c>
      <c r="F129" s="146">
        <f>VLOOKUP(F$10&amp;"_GC_"&amp;$B129,OBSERVED_DATA!$A$2:$F$6151,4,FALSE)</f>
        <v>3.6102999999999999E-3</v>
      </c>
      <c r="G129" s="146">
        <f>VLOOKUP(G$10&amp;"_GC_"&amp;$B129,OBSERVED_DATA!$A$2:$F$6151,4,FALSE)</f>
        <v>4.9662999999999999E-3</v>
      </c>
      <c r="H129" s="146">
        <f>VLOOKUP(H$10&amp;"_GC_"&amp;$B129,OBSERVED_DATA!$A$2:$F$6151,4,FALSE)</f>
        <v>1.6559000000000001E-3</v>
      </c>
      <c r="I129" s="146">
        <f>VLOOKUP(I$10&amp;"_GC_"&amp;$B129,OBSERVED_DATA!$A$2:$F$6151,4,FALSE)</f>
        <v>4.1741E-3</v>
      </c>
      <c r="J129" s="146">
        <f>VLOOKUP(J$10&amp;"_GC_"&amp;$B129,OBSERVED_DATA!$A$2:$F$6151,4,FALSE)</f>
        <v>6.8214E-3</v>
      </c>
    </row>
    <row r="130" spans="2:10" x14ac:dyDescent="0.45">
      <c r="B130" s="56">
        <v>238</v>
      </c>
      <c r="C130" s="56">
        <v>239</v>
      </c>
      <c r="D130" s="86"/>
      <c r="E130" s="145">
        <f>VLOOKUP(E$10&amp;"_GC_"&amp;$B130,OBSERVED_DATA!$A$2:$F$6151,4,FALSE)</f>
        <v>1.3895999999999999E-3</v>
      </c>
      <c r="F130" s="146">
        <f>VLOOKUP(F$10&amp;"_GC_"&amp;$B130,OBSERVED_DATA!$A$2:$F$6151,4,FALSE)</f>
        <v>3.5301999999999998E-3</v>
      </c>
      <c r="G130" s="146">
        <f>VLOOKUP(G$10&amp;"_GC_"&amp;$B130,OBSERVED_DATA!$A$2:$F$6151,4,FALSE)</f>
        <v>5.2940000000000001E-3</v>
      </c>
      <c r="H130" s="146">
        <f>VLOOKUP(H$10&amp;"_GC_"&amp;$B130,OBSERVED_DATA!$A$2:$F$6151,4,FALSE)</f>
        <v>1.6394000000000001E-3</v>
      </c>
      <c r="I130" s="146">
        <f>VLOOKUP(I$10&amp;"_GC_"&amp;$B130,OBSERVED_DATA!$A$2:$F$6151,4,FALSE)</f>
        <v>4.1108000000000004E-3</v>
      </c>
      <c r="J130" s="146">
        <f>VLOOKUP(J$10&amp;"_GC_"&amp;$B130,OBSERVED_DATA!$A$2:$F$6151,4,FALSE)</f>
        <v>7.2474999999999996E-3</v>
      </c>
    </row>
    <row r="131" spans="2:10" x14ac:dyDescent="0.45">
      <c r="B131" s="56">
        <v>240</v>
      </c>
      <c r="C131" s="56">
        <v>241</v>
      </c>
      <c r="D131" s="86"/>
      <c r="E131" s="145">
        <f>VLOOKUP(E$10&amp;"_GC_"&amp;$B131,OBSERVED_DATA!$A$2:$F$6151,4,FALSE)</f>
        <v>1.3381999999999999E-3</v>
      </c>
      <c r="F131" s="146">
        <f>VLOOKUP(F$10&amp;"_GC_"&amp;$B131,OBSERVED_DATA!$A$2:$F$6151,4,FALSE)</f>
        <v>3.4332E-3</v>
      </c>
      <c r="G131" s="146">
        <f>VLOOKUP(G$10&amp;"_GC_"&amp;$B131,OBSERVED_DATA!$A$2:$F$6151,4,FALSE)</f>
        <v>5.6170999999999999E-3</v>
      </c>
      <c r="H131" s="146">
        <f>VLOOKUP(H$10&amp;"_GC_"&amp;$B131,OBSERVED_DATA!$A$2:$F$6151,4,FALSE)</f>
        <v>1.6234000000000001E-3</v>
      </c>
      <c r="I131" s="146">
        <f>VLOOKUP(I$10&amp;"_GC_"&amp;$B131,OBSERVED_DATA!$A$2:$F$6151,4,FALSE)</f>
        <v>4.0308000000000002E-3</v>
      </c>
      <c r="J131" s="146">
        <f>VLOOKUP(J$10&amp;"_GC_"&amp;$B131,OBSERVED_DATA!$A$2:$F$6151,4,FALSE)</f>
        <v>7.6692000000000001E-3</v>
      </c>
    </row>
    <row r="132" spans="2:10" x14ac:dyDescent="0.45">
      <c r="B132" s="56">
        <v>242</v>
      </c>
      <c r="C132" s="56">
        <v>243</v>
      </c>
      <c r="D132" s="86"/>
      <c r="E132" s="145">
        <f>VLOOKUP(E$10&amp;"_GC_"&amp;$B132,OBSERVED_DATA!$A$2:$F$6151,4,FALSE)</f>
        <v>1.2865999999999999E-3</v>
      </c>
      <c r="F132" s="146">
        <f>VLOOKUP(F$10&amp;"_GC_"&amp;$B132,OBSERVED_DATA!$A$2:$F$6151,4,FALSE)</f>
        <v>3.3129000000000001E-3</v>
      </c>
      <c r="G132" s="146">
        <f>VLOOKUP(G$10&amp;"_GC_"&amp;$B132,OBSERVED_DATA!$A$2:$F$6151,4,FALSE)</f>
        <v>5.8973000000000003E-3</v>
      </c>
      <c r="H132" s="146">
        <f>VLOOKUP(H$10&amp;"_GC_"&amp;$B132,OBSERVED_DATA!$A$2:$F$6151,4,FALSE)</f>
        <v>1.6069000000000001E-3</v>
      </c>
      <c r="I132" s="146">
        <f>VLOOKUP(I$10&amp;"_GC_"&amp;$B132,OBSERVED_DATA!$A$2:$F$6151,4,FALSE)</f>
        <v>3.9416E-3</v>
      </c>
      <c r="J132" s="146">
        <f>VLOOKUP(J$10&amp;"_GC_"&amp;$B132,OBSERVED_DATA!$A$2:$F$6151,4,FALSE)</f>
        <v>8.0163999999999999E-3</v>
      </c>
    </row>
    <row r="133" spans="2:10" x14ac:dyDescent="0.45">
      <c r="B133" s="56">
        <v>244</v>
      </c>
      <c r="C133" s="56">
        <v>245</v>
      </c>
      <c r="D133" s="86"/>
      <c r="E133" s="145">
        <f>VLOOKUP(E$10&amp;"_GC_"&amp;$B133,OBSERVED_DATA!$A$2:$F$6151,4,FALSE)</f>
        <v>1.2354E-3</v>
      </c>
      <c r="F133" s="146">
        <f>VLOOKUP(F$10&amp;"_GC_"&amp;$B133,OBSERVED_DATA!$A$2:$F$6151,4,FALSE)</f>
        <v>3.1578999999999999E-3</v>
      </c>
      <c r="G133" s="146">
        <f>VLOOKUP(G$10&amp;"_GC_"&amp;$B133,OBSERVED_DATA!$A$2:$F$6151,4,FALSE)</f>
        <v>6.1691999999999997E-3</v>
      </c>
      <c r="H133" s="146">
        <f>VLOOKUP(H$10&amp;"_GC_"&amp;$B133,OBSERVED_DATA!$A$2:$F$6151,4,FALSE)</f>
        <v>1.5904000000000001E-3</v>
      </c>
      <c r="I133" s="146">
        <f>VLOOKUP(I$10&amp;"_GC_"&amp;$B133,OBSERVED_DATA!$A$2:$F$6151,4,FALSE)</f>
        <v>3.8335999999999999E-3</v>
      </c>
      <c r="J133" s="146">
        <f>VLOOKUP(J$10&amp;"_GC_"&amp;$B133,OBSERVED_DATA!$A$2:$F$6151,4,FALSE)</f>
        <v>8.3476999999999996E-3</v>
      </c>
    </row>
    <row r="134" spans="2:10" x14ac:dyDescent="0.45">
      <c r="B134" s="56">
        <v>246</v>
      </c>
      <c r="C134" s="56">
        <v>247</v>
      </c>
      <c r="D134" s="86"/>
      <c r="E134" s="145">
        <f>VLOOKUP(E$10&amp;"_GC_"&amp;$B134,OBSERVED_DATA!$A$2:$F$6151,4,FALSE)</f>
        <v>1.1837E-3</v>
      </c>
      <c r="F134" s="146">
        <f>VLOOKUP(F$10&amp;"_GC_"&amp;$B134,OBSERVED_DATA!$A$2:$F$6151,4,FALSE)</f>
        <v>2.9567E-3</v>
      </c>
      <c r="G134" s="146">
        <f>VLOOKUP(G$10&amp;"_GC_"&amp;$B134,OBSERVED_DATA!$A$2:$F$6151,4,FALSE)</f>
        <v>6.4316E-3</v>
      </c>
      <c r="H134" s="146">
        <f>VLOOKUP(H$10&amp;"_GC_"&amp;$B134,OBSERVED_DATA!$A$2:$F$6151,4,FALSE)</f>
        <v>1.5740999999999999E-3</v>
      </c>
      <c r="I134" s="146">
        <f>VLOOKUP(I$10&amp;"_GC_"&amp;$B134,OBSERVED_DATA!$A$2:$F$6151,4,FALSE)</f>
        <v>3.7073000000000002E-3</v>
      </c>
      <c r="J134" s="146">
        <f>VLOOKUP(J$10&amp;"_GC_"&amp;$B134,OBSERVED_DATA!$A$2:$F$6151,4,FALSE)</f>
        <v>8.6692999999999996E-3</v>
      </c>
    </row>
    <row r="135" spans="2:10" x14ac:dyDescent="0.45">
      <c r="B135" s="56">
        <v>248</v>
      </c>
      <c r="C135" s="56">
        <v>249</v>
      </c>
      <c r="D135" s="86"/>
      <c r="E135" s="145">
        <f>VLOOKUP(E$10&amp;"_GC_"&amp;$B135,OBSERVED_DATA!$A$2:$F$6151,4,FALSE)</f>
        <v>1.1322999999999999E-3</v>
      </c>
      <c r="F135" s="146">
        <f>VLOOKUP(F$10&amp;"_GC_"&amp;$B135,OBSERVED_DATA!$A$2:$F$6151,4,FALSE)</f>
        <v>2.7485000000000001E-3</v>
      </c>
      <c r="G135" s="146">
        <f>VLOOKUP(G$10&amp;"_GC_"&amp;$B135,OBSERVED_DATA!$A$2:$F$6151,4,FALSE)</f>
        <v>6.6560999999999999E-3</v>
      </c>
      <c r="H135" s="146">
        <f>VLOOKUP(H$10&amp;"_GC_"&amp;$B135,OBSERVED_DATA!$A$2:$F$6151,4,FALSE)</f>
        <v>1.5579000000000001E-3</v>
      </c>
      <c r="I135" s="146">
        <f>VLOOKUP(I$10&amp;"_GC_"&amp;$B135,OBSERVED_DATA!$A$2:$F$6151,4,FALSE)</f>
        <v>3.4757999999999998E-3</v>
      </c>
      <c r="J135" s="146">
        <f>VLOOKUP(J$10&amp;"_GC_"&amp;$B135,OBSERVED_DATA!$A$2:$F$6151,4,FALSE)</f>
        <v>8.9405999999999999E-3</v>
      </c>
    </row>
    <row r="136" spans="2:10" x14ac:dyDescent="0.45">
      <c r="B136" s="56">
        <v>250</v>
      </c>
      <c r="C136" s="56">
        <v>251</v>
      </c>
      <c r="D136" s="86"/>
      <c r="E136" s="145">
        <f>VLOOKUP(E$10&amp;"_GC_"&amp;$B136,OBSERVED_DATA!$A$2:$F$6151,4,FALSE)</f>
        <v>1.0808E-3</v>
      </c>
      <c r="F136" s="146">
        <f>VLOOKUP(F$10&amp;"_GC_"&amp;$B136,OBSERVED_DATA!$A$2:$F$6151,4,FALSE)</f>
        <v>2.5403000000000001E-3</v>
      </c>
      <c r="G136" s="146">
        <f>VLOOKUP(G$10&amp;"_GC_"&amp;$B136,OBSERVED_DATA!$A$2:$F$6151,4,FALSE)</f>
        <v>6.8748000000000004E-3</v>
      </c>
      <c r="H136" s="146">
        <f>VLOOKUP(H$10&amp;"_GC_"&amp;$B136,OBSERVED_DATA!$A$2:$F$6151,4,FALSE)</f>
        <v>1.5414000000000001E-3</v>
      </c>
      <c r="I136" s="146">
        <f>VLOOKUP(I$10&amp;"_GC_"&amp;$B136,OBSERVED_DATA!$A$2:$F$6151,4,FALSE)</f>
        <v>3.2434999999999999E-3</v>
      </c>
      <c r="J136" s="146">
        <f>VLOOKUP(J$10&amp;"_GC_"&amp;$B136,OBSERVED_DATA!$A$2:$F$6151,4,FALSE)</f>
        <v>9.1798000000000001E-3</v>
      </c>
    </row>
    <row r="137" spans="2:10" x14ac:dyDescent="0.45">
      <c r="B137" s="56">
        <v>252</v>
      </c>
      <c r="C137" s="56">
        <v>253</v>
      </c>
      <c r="D137" s="86"/>
      <c r="E137" s="145">
        <f>VLOOKUP(E$10&amp;"_GC_"&amp;$B137,OBSERVED_DATA!$A$2:$F$6151,4,FALSE)</f>
        <v>1.0296000000000001E-3</v>
      </c>
      <c r="F137" s="146">
        <f>VLOOKUP(F$10&amp;"_GC_"&amp;$B137,OBSERVED_DATA!$A$2:$F$6151,4,FALSE)</f>
        <v>2.3351999999999999E-3</v>
      </c>
      <c r="G137" s="146">
        <f>VLOOKUP(G$10&amp;"_GC_"&amp;$B137,OBSERVED_DATA!$A$2:$F$6151,4,FALSE)</f>
        <v>7.0106999999999999E-3</v>
      </c>
      <c r="H137" s="146">
        <f>VLOOKUP(H$10&amp;"_GC_"&amp;$B137,OBSERVED_DATA!$A$2:$F$6151,4,FALSE)</f>
        <v>1.5249E-3</v>
      </c>
      <c r="I137" s="146">
        <f>VLOOKUP(I$10&amp;"_GC_"&amp;$B137,OBSERVED_DATA!$A$2:$F$6151,4,FALSE)</f>
        <v>3.0068E-3</v>
      </c>
      <c r="J137" s="146">
        <f>VLOOKUP(J$10&amp;"_GC_"&amp;$B137,OBSERVED_DATA!$A$2:$F$6151,4,FALSE)</f>
        <v>9.3232000000000002E-3</v>
      </c>
    </row>
    <row r="138" spans="2:10" x14ac:dyDescent="0.45">
      <c r="B138" s="56">
        <v>254</v>
      </c>
      <c r="C138" s="56">
        <v>255</v>
      </c>
      <c r="D138" s="86"/>
      <c r="E138" s="145">
        <f>VLOOKUP(E$10&amp;"_GC_"&amp;$B138,OBSERVED_DATA!$A$2:$F$6151,4,FALSE)</f>
        <v>9.7790000000000008E-4</v>
      </c>
      <c r="F138" s="146">
        <f>VLOOKUP(F$10&amp;"_GC_"&amp;$B138,OBSERVED_DATA!$A$2:$F$6151,4,FALSE)</f>
        <v>2.1389999999999998E-3</v>
      </c>
      <c r="G138" s="146">
        <f>VLOOKUP(G$10&amp;"_GC_"&amp;$B138,OBSERVED_DATA!$A$2:$F$6151,4,FALSE)</f>
        <v>7.0353000000000004E-3</v>
      </c>
      <c r="H138" s="146">
        <f>VLOOKUP(H$10&amp;"_GC_"&amp;$B138,OBSERVED_DATA!$A$2:$F$6151,4,FALSE)</f>
        <v>1.5085999999999999E-3</v>
      </c>
      <c r="I138" s="146">
        <f>VLOOKUP(I$10&amp;"_GC_"&amp;$B138,OBSERVED_DATA!$A$2:$F$6151,4,FALSE)</f>
        <v>2.7775999999999999E-3</v>
      </c>
      <c r="J138" s="146">
        <f>VLOOKUP(J$10&amp;"_GC_"&amp;$B138,OBSERVED_DATA!$A$2:$F$6151,4,FALSE)</f>
        <v>9.3217999999999999E-3</v>
      </c>
    </row>
    <row r="139" spans="2:10" x14ac:dyDescent="0.45">
      <c r="B139" s="56">
        <v>256</v>
      </c>
      <c r="C139" s="56">
        <v>257</v>
      </c>
      <c r="D139" s="86"/>
      <c r="E139" s="145">
        <f>VLOOKUP(E$10&amp;"_GC_"&amp;$B139,OBSERVED_DATA!$A$2:$F$6151,4,FALSE)</f>
        <v>9.2650000000000002E-4</v>
      </c>
      <c r="F139" s="146">
        <f>VLOOKUP(F$10&amp;"_GC_"&amp;$B139,OBSERVED_DATA!$A$2:$F$6151,4,FALSE)</f>
        <v>1.949E-3</v>
      </c>
      <c r="G139" s="146">
        <f>VLOOKUP(G$10&amp;"_GC_"&amp;$B139,OBSERVED_DATA!$A$2:$F$6151,4,FALSE)</f>
        <v>7.0235000000000002E-3</v>
      </c>
      <c r="H139" s="146">
        <f>VLOOKUP(H$10&amp;"_GC_"&amp;$B139,OBSERVED_DATA!$A$2:$F$6151,4,FALSE)</f>
        <v>1.4924999999999999E-3</v>
      </c>
      <c r="I139" s="146">
        <f>VLOOKUP(I$10&amp;"_GC_"&amp;$B139,OBSERVED_DATA!$A$2:$F$6151,4,FALSE)</f>
        <v>2.5523999999999998E-3</v>
      </c>
      <c r="J139" s="146">
        <f>VLOOKUP(J$10&amp;"_GC_"&amp;$B139,OBSERVED_DATA!$A$2:$F$6151,4,FALSE)</f>
        <v>9.2537999999999995E-3</v>
      </c>
    </row>
    <row r="140" spans="2:10" x14ac:dyDescent="0.45">
      <c r="B140" s="56">
        <v>258</v>
      </c>
      <c r="C140" s="56">
        <v>259</v>
      </c>
      <c r="D140" s="86"/>
      <c r="E140" s="145">
        <f>VLOOKUP(E$10&amp;"_GC_"&amp;$B140,OBSERVED_DATA!$A$2:$F$6151,4,FALSE)</f>
        <v>8.7500000000000002E-4</v>
      </c>
      <c r="F140" s="146">
        <f>VLOOKUP(F$10&amp;"_GC_"&amp;$B140,OBSERVED_DATA!$A$2:$F$6151,4,FALSE)</f>
        <v>1.7641E-3</v>
      </c>
      <c r="G140" s="146">
        <f>VLOOKUP(G$10&amp;"_GC_"&amp;$B140,OBSERVED_DATA!$A$2:$F$6151,4,FALSE)</f>
        <v>6.9613000000000001E-3</v>
      </c>
      <c r="H140" s="146">
        <f>VLOOKUP(H$10&amp;"_GC_"&amp;$B140,OBSERVED_DATA!$A$2:$F$6151,4,FALSE)</f>
        <v>9.9489999999999995E-4</v>
      </c>
      <c r="I140" s="146">
        <f>VLOOKUP(I$10&amp;"_GC_"&amp;$B140,OBSERVED_DATA!$A$2:$F$6151,4,FALSE)</f>
        <v>2.3297000000000001E-3</v>
      </c>
      <c r="J140" s="146">
        <f>VLOOKUP(J$10&amp;"_GC_"&amp;$B140,OBSERVED_DATA!$A$2:$F$6151,4,FALSE)</f>
        <v>9.1625000000000005E-3</v>
      </c>
    </row>
    <row r="141" spans="2:10" x14ac:dyDescent="0.45">
      <c r="B141" s="56">
        <v>260</v>
      </c>
      <c r="C141" s="56">
        <v>261</v>
      </c>
      <c r="D141" s="86"/>
      <c r="E141" s="145">
        <f>VLOOKUP(E$10&amp;"_GC_"&amp;$B141,OBSERVED_DATA!$A$2:$F$6151,4,FALSE)</f>
        <v>8.2359999999999996E-4</v>
      </c>
      <c r="F141" s="146">
        <f>VLOOKUP(F$10&amp;"_GC_"&amp;$B141,OBSERVED_DATA!$A$2:$F$6151,4,FALSE)</f>
        <v>1.5807E-3</v>
      </c>
      <c r="G141" s="146">
        <f>VLOOKUP(G$10&amp;"_GC_"&amp;$B141,OBSERVED_DATA!$A$2:$F$6151,4,FALSE)</f>
        <v>6.8878999999999998E-3</v>
      </c>
      <c r="H141" s="146">
        <f>VLOOKUP(H$10&amp;"_GC_"&amp;$B141,OBSERVED_DATA!$A$2:$F$6151,4,FALSE)</f>
        <v>4.9759999999999995E-4</v>
      </c>
      <c r="I141" s="146">
        <f>VLOOKUP(I$10&amp;"_GC_"&amp;$B141,OBSERVED_DATA!$A$2:$F$6151,4,FALSE)</f>
        <v>2.1172000000000001E-3</v>
      </c>
      <c r="J141" s="146">
        <f>VLOOKUP(J$10&amp;"_GC_"&amp;$B141,OBSERVED_DATA!$A$2:$F$6151,4,FALSE)</f>
        <v>9.0548999999999994E-3</v>
      </c>
    </row>
    <row r="142" spans="2:10" x14ac:dyDescent="0.45">
      <c r="B142" s="56">
        <v>262</v>
      </c>
      <c r="C142" s="56">
        <v>263</v>
      </c>
      <c r="D142" s="86"/>
      <c r="E142" s="145">
        <f>VLOOKUP(E$10&amp;"_GC_"&amp;$B142,OBSERVED_DATA!$A$2:$F$6151,4,FALSE)</f>
        <v>7.7200000000000001E-4</v>
      </c>
      <c r="F142" s="146">
        <f>VLOOKUP(F$10&amp;"_GC_"&amp;$B142,OBSERVED_DATA!$A$2:$F$6151,4,FALSE)</f>
        <v>1.4028999999999999E-3</v>
      </c>
      <c r="G142" s="146">
        <f>VLOOKUP(G$10&amp;"_GC_"&amp;$B142,OBSERVED_DATA!$A$2:$F$6151,4,FALSE)</f>
        <v>6.7597999999999998E-3</v>
      </c>
      <c r="H142" s="146">
        <f>VLOOKUP(H$10&amp;"_GC_"&amp;$B142,OBSERVED_DATA!$A$2:$F$6151,4,FALSE)</f>
        <v>0</v>
      </c>
      <c r="I142" s="146">
        <f>VLOOKUP(I$10&amp;"_GC_"&amp;$B142,OBSERVED_DATA!$A$2:$F$6151,4,FALSE)</f>
        <v>1.9085E-3</v>
      </c>
      <c r="J142" s="146">
        <f>VLOOKUP(J$10&amp;"_GC_"&amp;$B142,OBSERVED_DATA!$A$2:$F$6151,4,FALSE)</f>
        <v>8.8704999999999999E-3</v>
      </c>
    </row>
    <row r="143" spans="2:10" x14ac:dyDescent="0.45">
      <c r="B143" s="56">
        <v>264</v>
      </c>
      <c r="C143" s="56">
        <v>265</v>
      </c>
      <c r="D143" s="86"/>
      <c r="E143" s="145">
        <f>VLOOKUP(E$10&amp;"_GC_"&amp;$B143,OBSERVED_DATA!$A$2:$F$6151,4,FALSE)</f>
        <v>7.2070000000000001E-4</v>
      </c>
      <c r="F143" s="146">
        <f>VLOOKUP(F$10&amp;"_GC_"&amp;$B143,OBSERVED_DATA!$A$2:$F$6151,4,FALSE)</f>
        <v>1.2375999999999999E-3</v>
      </c>
      <c r="G143" s="146">
        <f>VLOOKUP(G$10&amp;"_GC_"&amp;$B143,OBSERVED_DATA!$A$2:$F$6151,4,FALSE)</f>
        <v>6.5139000000000004E-3</v>
      </c>
      <c r="H143" s="146">
        <f>VLOOKUP(H$10&amp;"_GC_"&amp;$B143,OBSERVED_DATA!$A$2:$F$6151,4,FALSE)</f>
        <v>0</v>
      </c>
      <c r="I143" s="146">
        <f>VLOOKUP(I$10&amp;"_GC_"&amp;$B143,OBSERVED_DATA!$A$2:$F$6151,4,FALSE)</f>
        <v>1.7055E-3</v>
      </c>
      <c r="J143" s="146">
        <f>VLOOKUP(J$10&amp;"_GC_"&amp;$B143,OBSERVED_DATA!$A$2:$F$6151,4,FALSE)</f>
        <v>8.5299999999999994E-3</v>
      </c>
    </row>
    <row r="144" spans="2:10" x14ac:dyDescent="0.45">
      <c r="B144" s="56">
        <v>266</v>
      </c>
      <c r="C144" s="56">
        <v>267</v>
      </c>
      <c r="D144" s="86"/>
      <c r="E144" s="145">
        <f>VLOOKUP(E$10&amp;"_GC_"&amp;$B144,OBSERVED_DATA!$A$2:$F$6151,4,FALSE)</f>
        <v>6.692E-4</v>
      </c>
      <c r="F144" s="146">
        <f>VLOOKUP(F$10&amp;"_GC_"&amp;$B144,OBSERVED_DATA!$A$2:$F$6151,4,FALSE)</f>
        <v>1.0911E-3</v>
      </c>
      <c r="G144" s="146">
        <f>VLOOKUP(G$10&amp;"_GC_"&amp;$B144,OBSERVED_DATA!$A$2:$F$6151,4,FALSE)</f>
        <v>6.2396999999999999E-3</v>
      </c>
      <c r="H144" s="146">
        <f>VLOOKUP(H$10&amp;"_GC_"&amp;$B144,OBSERVED_DATA!$A$2:$F$6151,4,FALSE)</f>
        <v>0</v>
      </c>
      <c r="I144" s="146">
        <f>VLOOKUP(I$10&amp;"_GC_"&amp;$B144,OBSERVED_DATA!$A$2:$F$6151,4,FALSE)</f>
        <v>1.5226E-3</v>
      </c>
      <c r="J144" s="146">
        <f>VLOOKUP(J$10&amp;"_GC_"&amp;$B144,OBSERVED_DATA!$A$2:$F$6151,4,FALSE)</f>
        <v>8.1589000000000002E-3</v>
      </c>
    </row>
    <row r="145" spans="2:10" x14ac:dyDescent="0.45">
      <c r="B145" s="56">
        <v>268</v>
      </c>
      <c r="C145" s="56">
        <v>269</v>
      </c>
      <c r="D145" s="86"/>
      <c r="E145" s="145">
        <f>VLOOKUP(E$10&amp;"_GC_"&amp;$B145,OBSERVED_DATA!$A$2:$F$6151,4,FALSE)</f>
        <v>6.1760000000000005E-4</v>
      </c>
      <c r="F145" s="146">
        <f>VLOOKUP(F$10&amp;"_GC_"&amp;$B145,OBSERVED_DATA!$A$2:$F$6151,4,FALSE)</f>
        <v>9.4939999999999998E-4</v>
      </c>
      <c r="G145" s="146">
        <f>VLOOKUP(G$10&amp;"_GC_"&amp;$B145,OBSERVED_DATA!$A$2:$F$6151,4,FALSE)</f>
        <v>5.9043999999999998E-3</v>
      </c>
      <c r="H145" s="146">
        <f>VLOOKUP(H$10&amp;"_GC_"&amp;$B145,OBSERVED_DATA!$A$2:$F$6151,4,FALSE)</f>
        <v>0</v>
      </c>
      <c r="I145" s="146">
        <f>VLOOKUP(I$10&amp;"_GC_"&amp;$B145,OBSERVED_DATA!$A$2:$F$6151,4,FALSE)</f>
        <v>1.3531999999999999E-3</v>
      </c>
      <c r="J145" s="146">
        <f>VLOOKUP(J$10&amp;"_GC_"&amp;$B145,OBSERVED_DATA!$A$2:$F$6151,4,FALSE)</f>
        <v>7.7092999999999997E-3</v>
      </c>
    </row>
    <row r="146" spans="2:10" x14ac:dyDescent="0.45">
      <c r="B146" s="56">
        <v>270</v>
      </c>
      <c r="C146" s="56">
        <v>271</v>
      </c>
      <c r="D146" s="86"/>
      <c r="E146" s="145">
        <f>VLOOKUP(E$10&amp;"_GC_"&amp;$B146,OBSERVED_DATA!$A$2:$F$6151,4,FALSE)</f>
        <v>5.6630000000000005E-4</v>
      </c>
      <c r="F146" s="146">
        <f>VLOOKUP(F$10&amp;"_GC_"&amp;$B146,OBSERVED_DATA!$A$2:$F$6151,4,FALSE)</f>
        <v>8.4239999999999998E-4</v>
      </c>
      <c r="G146" s="146">
        <f>VLOOKUP(G$10&amp;"_GC_"&amp;$B146,OBSERVED_DATA!$A$2:$F$6151,4,FALSE)</f>
        <v>5.5856999999999999E-3</v>
      </c>
      <c r="H146" s="146">
        <f>VLOOKUP(H$10&amp;"_GC_"&amp;$B146,OBSERVED_DATA!$A$2:$F$6151,4,FALSE)</f>
        <v>0</v>
      </c>
      <c r="I146" s="146">
        <f>VLOOKUP(I$10&amp;"_GC_"&amp;$B146,OBSERVED_DATA!$A$2:$F$6151,4,FALSE)</f>
        <v>1.1945E-3</v>
      </c>
      <c r="J146" s="146">
        <f>VLOOKUP(J$10&amp;"_GC_"&amp;$B146,OBSERVED_DATA!$A$2:$F$6151,4,FALSE)</f>
        <v>7.2560000000000003E-3</v>
      </c>
    </row>
    <row r="147" spans="2:10" x14ac:dyDescent="0.45">
      <c r="B147" s="56">
        <v>272</v>
      </c>
      <c r="C147" s="56">
        <v>273</v>
      </c>
      <c r="D147" s="86"/>
      <c r="E147" s="145">
        <f>VLOOKUP(E$10&amp;"_GC_"&amp;$B147,OBSERVED_DATA!$A$2:$F$6151,4,FALSE)</f>
        <v>5.1469999999999999E-4</v>
      </c>
      <c r="F147" s="146">
        <f>VLOOKUP(F$10&amp;"_GC_"&amp;$B147,OBSERVED_DATA!$A$2:$F$6151,4,FALSE)</f>
        <v>7.4560000000000002E-4</v>
      </c>
      <c r="G147" s="146">
        <f>VLOOKUP(G$10&amp;"_GC_"&amp;$B147,OBSERVED_DATA!$A$2:$F$6151,4,FALSE)</f>
        <v>5.2760999999999997E-3</v>
      </c>
      <c r="H147" s="146">
        <f>VLOOKUP(H$10&amp;"_GC_"&amp;$B147,OBSERVED_DATA!$A$2:$F$6151,4,FALSE)</f>
        <v>0</v>
      </c>
      <c r="I147" s="146">
        <f>VLOOKUP(I$10&amp;"_GC_"&amp;$B147,OBSERVED_DATA!$A$2:$F$6151,4,FALSE)</f>
        <v>1.0723E-3</v>
      </c>
      <c r="J147" s="146">
        <f>VLOOKUP(J$10&amp;"_GC_"&amp;$B147,OBSERVED_DATA!$A$2:$F$6151,4,FALSE)</f>
        <v>6.8246000000000001E-3</v>
      </c>
    </row>
    <row r="148" spans="2:10" x14ac:dyDescent="0.45">
      <c r="B148" s="56">
        <v>274</v>
      </c>
      <c r="C148" s="56">
        <v>275</v>
      </c>
      <c r="D148" s="86"/>
      <c r="E148" s="145">
        <f>VLOOKUP(E$10&amp;"_GC_"&amp;$B148,OBSERVED_DATA!$A$2:$F$6151,4,FALSE)</f>
        <v>4.6329999999999999E-4</v>
      </c>
      <c r="F148" s="146">
        <f>VLOOKUP(F$10&amp;"_GC_"&amp;$B148,OBSERVED_DATA!$A$2:$F$6151,4,FALSE)</f>
        <v>6.5850000000000001E-4</v>
      </c>
      <c r="G148" s="146">
        <f>VLOOKUP(G$10&amp;"_GC_"&amp;$B148,OBSERVED_DATA!$A$2:$F$6151,4,FALSE)</f>
        <v>4.9594000000000001E-3</v>
      </c>
      <c r="H148" s="146">
        <f>VLOOKUP(H$10&amp;"_GC_"&amp;$B148,OBSERVED_DATA!$A$2:$F$6151,4,FALSE)</f>
        <v>0</v>
      </c>
      <c r="I148" s="146">
        <f>VLOOKUP(I$10&amp;"_GC_"&amp;$B148,OBSERVED_DATA!$A$2:$F$6151,4,FALSE)</f>
        <v>9.6210000000000002E-4</v>
      </c>
      <c r="J148" s="146">
        <f>VLOOKUP(J$10&amp;"_GC_"&amp;$B148,OBSERVED_DATA!$A$2:$F$6151,4,FALSE)</f>
        <v>6.3864999999999998E-3</v>
      </c>
    </row>
    <row r="149" spans="2:10" x14ac:dyDescent="0.45">
      <c r="B149" s="56">
        <v>276</v>
      </c>
      <c r="C149" s="56">
        <v>277</v>
      </c>
      <c r="D149" s="86"/>
      <c r="E149" s="145">
        <f>VLOOKUP(E$10&amp;"_GC_"&amp;$B149,OBSERVED_DATA!$A$2:$F$6151,4,FALSE)</f>
        <v>4.1169999999999998E-4</v>
      </c>
      <c r="F149" s="146">
        <f>VLOOKUP(F$10&amp;"_GC_"&amp;$B149,OBSERVED_DATA!$A$2:$F$6151,4,FALSE)</f>
        <v>5.8629999999999999E-4</v>
      </c>
      <c r="G149" s="146">
        <f>VLOOKUP(G$10&amp;"_GC_"&amp;$B149,OBSERVED_DATA!$A$2:$F$6151,4,FALSE)</f>
        <v>4.6433999999999998E-3</v>
      </c>
      <c r="H149" s="146">
        <f>VLOOKUP(H$10&amp;"_GC_"&amp;$B149,OBSERVED_DATA!$A$2:$F$6151,4,FALSE)</f>
        <v>0</v>
      </c>
      <c r="I149" s="146">
        <f>VLOOKUP(I$10&amp;"_GC_"&amp;$B149,OBSERVED_DATA!$A$2:$F$6151,4,FALSE)</f>
        <v>8.6039999999999999E-4</v>
      </c>
      <c r="J149" s="146">
        <f>VLOOKUP(J$10&amp;"_GC_"&amp;$B149,OBSERVED_DATA!$A$2:$F$6151,4,FALSE)</f>
        <v>5.953E-3</v>
      </c>
    </row>
    <row r="150" spans="2:10" x14ac:dyDescent="0.45">
      <c r="B150" s="56">
        <v>278</v>
      </c>
      <c r="C150" s="56">
        <v>279</v>
      </c>
      <c r="D150" s="86"/>
      <c r="E150" s="145">
        <f>VLOOKUP(E$10&amp;"_GC_"&amp;$B150,OBSERVED_DATA!$A$2:$F$6151,4,FALSE)</f>
        <v>3.6039999999999998E-4</v>
      </c>
      <c r="F150" s="146">
        <f>VLOOKUP(F$10&amp;"_GC_"&amp;$B150,OBSERVED_DATA!$A$2:$F$6151,4,FALSE)</f>
        <v>5.1820000000000002E-4</v>
      </c>
      <c r="G150" s="146">
        <f>VLOOKUP(G$10&amp;"_GC_"&amp;$B150,OBSERVED_DATA!$A$2:$F$6151,4,FALSE)</f>
        <v>4.3188999999999996E-3</v>
      </c>
      <c r="H150" s="146">
        <f>VLOOKUP(H$10&amp;"_GC_"&amp;$B150,OBSERVED_DATA!$A$2:$F$6151,4,FALSE)</f>
        <v>0</v>
      </c>
      <c r="I150" s="146">
        <f>VLOOKUP(I$10&amp;"_GC_"&amp;$B150,OBSERVED_DATA!$A$2:$F$6151,4,FALSE)</f>
        <v>7.7610000000000005E-4</v>
      </c>
      <c r="J150" s="146">
        <f>VLOOKUP(J$10&amp;"_GC_"&amp;$B150,OBSERVED_DATA!$A$2:$F$6151,4,FALSE)</f>
        <v>5.5040000000000002E-3</v>
      </c>
    </row>
    <row r="151" spans="2:10" x14ac:dyDescent="0.45">
      <c r="B151" s="56">
        <v>280</v>
      </c>
      <c r="C151" s="56">
        <v>281</v>
      </c>
      <c r="D151" s="86"/>
      <c r="E151" s="145">
        <f>VLOOKUP(E$10&amp;"_GC_"&amp;$B151,OBSERVED_DATA!$A$2:$F$6151,4,FALSE)</f>
        <v>3.0880000000000002E-4</v>
      </c>
      <c r="F151" s="146">
        <f>VLOOKUP(F$10&amp;"_GC_"&amp;$B151,OBSERVED_DATA!$A$2:$F$6151,4,FALSE)</f>
        <v>4.5609999999999997E-4</v>
      </c>
      <c r="G151" s="146">
        <f>VLOOKUP(G$10&amp;"_GC_"&amp;$B151,OBSERVED_DATA!$A$2:$F$6151,4,FALSE)</f>
        <v>3.9937999999999996E-3</v>
      </c>
      <c r="H151" s="146">
        <f>VLOOKUP(H$10&amp;"_GC_"&amp;$B151,OBSERVED_DATA!$A$2:$F$6151,4,FALSE)</f>
        <v>0</v>
      </c>
      <c r="I151" s="146">
        <f>VLOOKUP(I$10&amp;"_GC_"&amp;$B151,OBSERVED_DATA!$A$2:$F$6151,4,FALSE)</f>
        <v>6.981E-4</v>
      </c>
      <c r="J151" s="146">
        <f>VLOOKUP(J$10&amp;"_GC_"&amp;$B151,OBSERVED_DATA!$A$2:$F$6151,4,FALSE)</f>
        <v>5.0546999999999996E-3</v>
      </c>
    </row>
    <row r="152" spans="2:10" x14ac:dyDescent="0.45">
      <c r="B152" s="56">
        <v>282</v>
      </c>
      <c r="C152" s="56">
        <v>283</v>
      </c>
      <c r="D152" s="86"/>
      <c r="E152" s="145">
        <f>VLOOKUP(E$10&amp;"_GC_"&amp;$B152,OBSERVED_DATA!$A$2:$F$6151,4,FALSE)</f>
        <v>2.5730000000000002E-4</v>
      </c>
      <c r="F152" s="146">
        <f>VLOOKUP(F$10&amp;"_GC_"&amp;$B152,OBSERVED_DATA!$A$2:$F$6151,4,FALSE)</f>
        <v>4.0190000000000001E-4</v>
      </c>
      <c r="G152" s="146">
        <f>VLOOKUP(G$10&amp;"_GC_"&amp;$B152,OBSERVED_DATA!$A$2:$F$6151,4,FALSE)</f>
        <v>3.6732000000000002E-3</v>
      </c>
      <c r="H152" s="146">
        <f>VLOOKUP(H$10&amp;"_GC_"&amp;$B152,OBSERVED_DATA!$A$2:$F$6151,4,FALSE)</f>
        <v>0</v>
      </c>
      <c r="I152" s="146">
        <f>VLOOKUP(I$10&amp;"_GC_"&amp;$B152,OBSERVED_DATA!$A$2:$F$6151,4,FALSE)</f>
        <v>6.2750000000000002E-4</v>
      </c>
      <c r="J152" s="146">
        <f>VLOOKUP(J$10&amp;"_GC_"&amp;$B152,OBSERVED_DATA!$A$2:$F$6151,4,FALSE)</f>
        <v>4.6103000000000003E-3</v>
      </c>
    </row>
    <row r="153" spans="2:10" x14ac:dyDescent="0.45">
      <c r="B153" s="56">
        <v>284</v>
      </c>
      <c r="C153" s="56">
        <v>285</v>
      </c>
      <c r="D153" s="86"/>
      <c r="E153" s="145">
        <f>VLOOKUP(E$10&amp;"_GC_"&amp;$B153,OBSERVED_DATA!$A$2:$F$6151,4,FALSE)</f>
        <v>2.0589999999999999E-4</v>
      </c>
      <c r="F153" s="146">
        <f>VLOOKUP(F$10&amp;"_GC_"&amp;$B153,OBSERVED_DATA!$A$2:$F$6151,4,FALSE)</f>
        <v>3.611E-4</v>
      </c>
      <c r="G153" s="146">
        <f>VLOOKUP(G$10&amp;"_GC_"&amp;$B153,OBSERVED_DATA!$A$2:$F$6151,4,FALSE)</f>
        <v>3.3728E-3</v>
      </c>
      <c r="H153" s="146">
        <f>VLOOKUP(H$10&amp;"_GC_"&amp;$B153,OBSERVED_DATA!$A$2:$F$6151,4,FALSE)</f>
        <v>0</v>
      </c>
      <c r="I153" s="146">
        <f>VLOOKUP(I$10&amp;"_GC_"&amp;$B153,OBSERVED_DATA!$A$2:$F$6151,4,FALSE)</f>
        <v>5.6139999999999998E-4</v>
      </c>
      <c r="J153" s="146">
        <f>VLOOKUP(J$10&amp;"_GC_"&amp;$B153,OBSERVED_DATA!$A$2:$F$6151,4,FALSE)</f>
        <v>4.2043999999999996E-3</v>
      </c>
    </row>
    <row r="154" spans="2:10" x14ac:dyDescent="0.45">
      <c r="B154" s="56">
        <v>286</v>
      </c>
      <c r="C154" s="56">
        <v>287</v>
      </c>
      <c r="D154" s="86"/>
      <c r="E154" s="145">
        <f>VLOOKUP(E$10&amp;"_GC_"&amp;$B154,OBSERVED_DATA!$A$2:$F$6151,4,FALSE)</f>
        <v>1.5449999999999999E-4</v>
      </c>
      <c r="F154" s="146">
        <f>VLOOKUP(F$10&amp;"_GC_"&amp;$B154,OBSERVED_DATA!$A$2:$F$6151,4,FALSE)</f>
        <v>3.3849999999999999E-4</v>
      </c>
      <c r="G154" s="146">
        <f>VLOOKUP(G$10&amp;"_GC_"&amp;$B154,OBSERVED_DATA!$A$2:$F$6151,4,FALSE)</f>
        <v>3.075E-3</v>
      </c>
      <c r="H154" s="146">
        <f>VLOOKUP(H$10&amp;"_GC_"&amp;$B154,OBSERVED_DATA!$A$2:$F$6151,4,FALSE)</f>
        <v>0</v>
      </c>
      <c r="I154" s="146">
        <f>VLOOKUP(I$10&amp;"_GC_"&amp;$B154,OBSERVED_DATA!$A$2:$F$6151,4,FALSE)</f>
        <v>5.0620000000000005E-4</v>
      </c>
      <c r="J154" s="146">
        <f>VLOOKUP(J$10&amp;"_GC_"&amp;$B154,OBSERVED_DATA!$A$2:$F$6151,4,FALSE)</f>
        <v>3.8078999999999999E-3</v>
      </c>
    </row>
    <row r="155" spans="2:10" x14ac:dyDescent="0.45">
      <c r="B155" s="56">
        <v>288</v>
      </c>
      <c r="C155" s="56">
        <v>289</v>
      </c>
      <c r="D155" s="86"/>
      <c r="E155" s="145">
        <f>VLOOKUP(E$10&amp;"_GC_"&amp;$B155,OBSERVED_DATA!$A$2:$F$6151,4,FALSE)</f>
        <v>1.03E-4</v>
      </c>
      <c r="F155" s="146">
        <f>VLOOKUP(F$10&amp;"_GC_"&amp;$B155,OBSERVED_DATA!$A$2:$F$6151,4,FALSE)</f>
        <v>3.4010000000000003E-4</v>
      </c>
      <c r="G155" s="146">
        <f>VLOOKUP(G$10&amp;"_GC_"&amp;$B155,OBSERVED_DATA!$A$2:$F$6151,4,FALSE)</f>
        <v>2.7832E-3</v>
      </c>
      <c r="H155" s="146">
        <f>VLOOKUP(H$10&amp;"_GC_"&amp;$B155,OBSERVED_DATA!$A$2:$F$6151,4,FALSE)</f>
        <v>0</v>
      </c>
      <c r="I155" s="146">
        <f>VLOOKUP(I$10&amp;"_GC_"&amp;$B155,OBSERVED_DATA!$A$2:$F$6151,4,FALSE)</f>
        <v>4.6020000000000002E-4</v>
      </c>
      <c r="J155" s="146">
        <f>VLOOKUP(J$10&amp;"_GC_"&amp;$B155,OBSERVED_DATA!$A$2:$F$6151,4,FALSE)</f>
        <v>3.4148999999999998E-3</v>
      </c>
    </row>
    <row r="156" spans="2:10" x14ac:dyDescent="0.45">
      <c r="B156" s="56">
        <v>290</v>
      </c>
      <c r="C156" s="56">
        <v>291</v>
      </c>
      <c r="D156" s="86"/>
      <c r="E156" s="145">
        <f>VLOOKUP(E$10&amp;"_GC_"&amp;$B156,OBSERVED_DATA!$A$2:$F$6151,4,FALSE)</f>
        <v>5.1600000000000001E-5</v>
      </c>
      <c r="F156" s="146">
        <f>VLOOKUP(F$10&amp;"_GC_"&amp;$B156,OBSERVED_DATA!$A$2:$F$6151,4,FALSE)</f>
        <v>3.4509999999999999E-4</v>
      </c>
      <c r="G156" s="146">
        <f>VLOOKUP(G$10&amp;"_GC_"&amp;$B156,OBSERVED_DATA!$A$2:$F$6151,4,FALSE)</f>
        <v>2.5119000000000001E-3</v>
      </c>
      <c r="H156" s="146">
        <f>VLOOKUP(H$10&amp;"_GC_"&amp;$B156,OBSERVED_DATA!$A$2:$F$6151,4,FALSE)</f>
        <v>0</v>
      </c>
      <c r="I156" s="146">
        <f>VLOOKUP(I$10&amp;"_GC_"&amp;$B156,OBSERVED_DATA!$A$2:$F$6151,4,FALSE)</f>
        <v>4.6949999999999997E-4</v>
      </c>
      <c r="J156" s="146">
        <f>VLOOKUP(J$10&amp;"_GC_"&amp;$B156,OBSERVED_DATA!$A$2:$F$6151,4,FALSE)</f>
        <v>3.0525000000000001E-3</v>
      </c>
    </row>
    <row r="157" spans="2:10" x14ac:dyDescent="0.45">
      <c r="B157" s="56">
        <v>292</v>
      </c>
      <c r="C157" s="56">
        <v>293</v>
      </c>
      <c r="D157" s="86"/>
      <c r="E157" s="145">
        <f>VLOOKUP(E$10&amp;"_GC_"&amp;$B157,OBSERVED_DATA!$A$2:$F$6151,4,FALSE)</f>
        <v>0</v>
      </c>
      <c r="F157" s="146">
        <f>VLOOKUP(F$10&amp;"_GC_"&amp;$B157,OBSERVED_DATA!$A$2:$F$6151,4,FALSE)</f>
        <v>3.5340000000000002E-4</v>
      </c>
      <c r="G157" s="146">
        <f>VLOOKUP(G$10&amp;"_GC_"&amp;$B157,OBSERVED_DATA!$A$2:$F$6151,4,FALSE)</f>
        <v>2.2464999999999998E-3</v>
      </c>
      <c r="H157" s="146">
        <f>VLOOKUP(H$10&amp;"_GC_"&amp;$B157,OBSERVED_DATA!$A$2:$F$6151,4,FALSE)</f>
        <v>0</v>
      </c>
      <c r="I157" s="146">
        <f>VLOOKUP(I$10&amp;"_GC_"&amp;$B157,OBSERVED_DATA!$A$2:$F$6151,4,FALSE)</f>
        <v>4.7639999999999998E-4</v>
      </c>
      <c r="J157" s="146">
        <f>VLOOKUP(J$10&amp;"_GC_"&amp;$B157,OBSERVED_DATA!$A$2:$F$6151,4,FALSE)</f>
        <v>2.7087999999999999E-3</v>
      </c>
    </row>
    <row r="158" spans="2:10" x14ac:dyDescent="0.45">
      <c r="B158" s="56">
        <v>294</v>
      </c>
      <c r="C158" s="56">
        <v>295</v>
      </c>
      <c r="D158" s="86"/>
      <c r="E158" s="145">
        <f>VLOOKUP(E$10&amp;"_GC_"&amp;$B158,OBSERVED_DATA!$A$2:$F$6151,4,FALSE)</f>
        <v>0</v>
      </c>
      <c r="F158" s="146">
        <f>VLOOKUP(F$10&amp;"_GC_"&amp;$B158,OBSERVED_DATA!$A$2:$F$6151,4,FALSE)</f>
        <v>3.5980000000000002E-4</v>
      </c>
      <c r="G158" s="146">
        <f>VLOOKUP(G$10&amp;"_GC_"&amp;$B158,OBSERVED_DATA!$A$2:$F$6151,4,FALSE)</f>
        <v>2.0092E-3</v>
      </c>
      <c r="H158" s="146">
        <f>VLOOKUP(H$10&amp;"_GC_"&amp;$B158,OBSERVED_DATA!$A$2:$F$6151,4,FALSE)</f>
        <v>0</v>
      </c>
      <c r="I158" s="146">
        <f>VLOOKUP(I$10&amp;"_GC_"&amp;$B158,OBSERVED_DATA!$A$2:$F$6151,4,FALSE)</f>
        <v>4.861E-4</v>
      </c>
      <c r="J158" s="146">
        <f>VLOOKUP(J$10&amp;"_GC_"&amp;$B158,OBSERVED_DATA!$A$2:$F$6151,4,FALSE)</f>
        <v>2.4077999999999999E-3</v>
      </c>
    </row>
    <row r="159" spans="2:10" x14ac:dyDescent="0.45">
      <c r="B159" s="56">
        <v>296</v>
      </c>
      <c r="C159" s="56">
        <v>297</v>
      </c>
      <c r="D159" s="86"/>
      <c r="E159" s="145">
        <f>VLOOKUP(E$10&amp;"_GC_"&amp;$B159,OBSERVED_DATA!$A$2:$F$6151,4,FALSE)</f>
        <v>0</v>
      </c>
      <c r="F159" s="146">
        <f>VLOOKUP(F$10&amp;"_GC_"&amp;$B159,OBSERVED_DATA!$A$2:$F$6151,4,FALSE)</f>
        <v>3.6519999999999999E-4</v>
      </c>
      <c r="G159" s="146">
        <f>VLOOKUP(G$10&amp;"_GC_"&amp;$B159,OBSERVED_DATA!$A$2:$F$6151,4,FALSE)</f>
        <v>1.8502E-3</v>
      </c>
      <c r="H159" s="146">
        <f>VLOOKUP(H$10&amp;"_GC_"&amp;$B159,OBSERVED_DATA!$A$2:$F$6151,4,FALSE)</f>
        <v>0</v>
      </c>
      <c r="I159" s="146">
        <f>VLOOKUP(I$10&amp;"_GC_"&amp;$B159,OBSERVED_DATA!$A$2:$F$6151,4,FALSE)</f>
        <v>4.9649999999999998E-4</v>
      </c>
      <c r="J159" s="146">
        <f>VLOOKUP(J$10&amp;"_GC_"&amp;$B159,OBSERVED_DATA!$A$2:$F$6151,4,FALSE)</f>
        <v>2.2103000000000001E-3</v>
      </c>
    </row>
    <row r="160" spans="2:10" x14ac:dyDescent="0.45">
      <c r="B160" s="56">
        <v>298</v>
      </c>
      <c r="C160" s="56">
        <v>299</v>
      </c>
      <c r="D160" s="86"/>
      <c r="E160" s="145">
        <f>VLOOKUP(E$10&amp;"_GC_"&amp;$B160,OBSERVED_DATA!$A$2:$F$6151,4,FALSE)</f>
        <v>0</v>
      </c>
      <c r="F160" s="146">
        <f>VLOOKUP(F$10&amp;"_GC_"&amp;$B160,OBSERVED_DATA!$A$2:$F$6151,4,FALSE)</f>
        <v>3.6820000000000001E-4</v>
      </c>
      <c r="G160" s="146">
        <f>VLOOKUP(G$10&amp;"_GC_"&amp;$B160,OBSERVED_DATA!$A$2:$F$6151,4,FALSE)</f>
        <v>1.7212E-3</v>
      </c>
      <c r="H160" s="146">
        <f>VLOOKUP(H$10&amp;"_GC_"&amp;$B160,OBSERVED_DATA!$A$2:$F$6151,4,FALSE)</f>
        <v>0</v>
      </c>
      <c r="I160" s="146">
        <f>VLOOKUP(I$10&amp;"_GC_"&amp;$B160,OBSERVED_DATA!$A$2:$F$6151,4,FALSE)</f>
        <v>5.0489999999999997E-4</v>
      </c>
      <c r="J160" s="146">
        <f>VLOOKUP(J$10&amp;"_GC_"&amp;$B160,OBSERVED_DATA!$A$2:$F$6151,4,FALSE)</f>
        <v>2.0558E-3</v>
      </c>
    </row>
    <row r="161" spans="2:10" x14ac:dyDescent="0.45">
      <c r="B161" s="56">
        <v>300</v>
      </c>
      <c r="C161" s="56">
        <v>301</v>
      </c>
      <c r="D161" s="86"/>
      <c r="E161" s="145">
        <f>VLOOKUP(E$10&amp;"_GC_"&amp;$B161,OBSERVED_DATA!$A$2:$F$6151,4,FALSE)</f>
        <v>0</v>
      </c>
      <c r="F161" s="146">
        <f>VLOOKUP(F$10&amp;"_GC_"&amp;$B161,OBSERVED_DATA!$A$2:$F$6151,4,FALSE)</f>
        <v>3.7060000000000001E-4</v>
      </c>
      <c r="G161" s="146">
        <f>VLOOKUP(G$10&amp;"_GC_"&amp;$B161,OBSERVED_DATA!$A$2:$F$6151,4,FALSE)</f>
        <v>1.6188999999999999E-3</v>
      </c>
      <c r="H161" s="146">
        <f>VLOOKUP(H$10&amp;"_GC_"&amp;$B161,OBSERVED_DATA!$A$2:$F$6151,4,FALSE)</f>
        <v>0</v>
      </c>
      <c r="I161" s="146">
        <f>VLOOKUP(I$10&amp;"_GC_"&amp;$B161,OBSERVED_DATA!$A$2:$F$6151,4,FALSE)</f>
        <v>5.1259999999999999E-4</v>
      </c>
      <c r="J161" s="146">
        <f>VLOOKUP(J$10&amp;"_GC_"&amp;$B161,OBSERVED_DATA!$A$2:$F$6151,4,FALSE)</f>
        <v>1.9143999999999999E-3</v>
      </c>
    </row>
    <row r="162" spans="2:10" x14ac:dyDescent="0.45">
      <c r="B162" s="56">
        <v>302</v>
      </c>
      <c r="C162" s="56">
        <v>303</v>
      </c>
      <c r="D162" s="86"/>
      <c r="E162" s="145">
        <f>VLOOKUP(E$10&amp;"_GC_"&amp;$B162,OBSERVED_DATA!$A$2:$F$6151,4,FALSE)</f>
        <v>0</v>
      </c>
      <c r="F162" s="146">
        <f>VLOOKUP(F$10&amp;"_GC_"&amp;$B162,OBSERVED_DATA!$A$2:$F$6151,4,FALSE)</f>
        <v>3.8039999999999998E-4</v>
      </c>
      <c r="G162" s="146">
        <f>VLOOKUP(G$10&amp;"_GC_"&amp;$B162,OBSERVED_DATA!$A$2:$F$6151,4,FALSE)</f>
        <v>1.5317E-3</v>
      </c>
      <c r="H162" s="146">
        <f>VLOOKUP(H$10&amp;"_GC_"&amp;$B162,OBSERVED_DATA!$A$2:$F$6151,4,FALSE)</f>
        <v>0</v>
      </c>
      <c r="I162" s="146">
        <f>VLOOKUP(I$10&amp;"_GC_"&amp;$B162,OBSERVED_DATA!$A$2:$F$6151,4,FALSE)</f>
        <v>5.1570000000000001E-4</v>
      </c>
      <c r="J162" s="146">
        <f>VLOOKUP(J$10&amp;"_GC_"&amp;$B162,OBSERVED_DATA!$A$2:$F$6151,4,FALSE)</f>
        <v>1.7891999999999999E-3</v>
      </c>
    </row>
    <row r="163" spans="2:10" x14ac:dyDescent="0.45">
      <c r="B163" s="56">
        <v>304</v>
      </c>
      <c r="C163" s="56">
        <v>305</v>
      </c>
      <c r="D163" s="86"/>
      <c r="E163" s="145">
        <f>VLOOKUP(E$10&amp;"_GC_"&amp;$B163,OBSERVED_DATA!$A$2:$F$6151,4,FALSE)</f>
        <v>0</v>
      </c>
      <c r="F163" s="146">
        <f>VLOOKUP(F$10&amp;"_GC_"&amp;$B163,OBSERVED_DATA!$A$2:$F$6151,4,FALSE)</f>
        <v>3.8470000000000003E-4</v>
      </c>
      <c r="G163" s="146">
        <f>VLOOKUP(G$10&amp;"_GC_"&amp;$B163,OBSERVED_DATA!$A$2:$F$6151,4,FALSE)</f>
        <v>1.4779999999999999E-3</v>
      </c>
      <c r="H163" s="146">
        <f>VLOOKUP(H$10&amp;"_GC_"&amp;$B163,OBSERVED_DATA!$A$2:$F$6151,4,FALSE)</f>
        <v>0</v>
      </c>
      <c r="I163" s="146">
        <f>VLOOKUP(I$10&amp;"_GC_"&amp;$B163,OBSERVED_DATA!$A$2:$F$6151,4,FALSE)</f>
        <v>5.2459999999999996E-4</v>
      </c>
      <c r="J163" s="146">
        <f>VLOOKUP(J$10&amp;"_GC_"&amp;$B163,OBSERVED_DATA!$A$2:$F$6151,4,FALSE)</f>
        <v>1.7060000000000001E-3</v>
      </c>
    </row>
    <row r="164" spans="2:10" x14ac:dyDescent="0.45">
      <c r="B164" s="56">
        <v>306</v>
      </c>
      <c r="C164" s="56">
        <v>307</v>
      </c>
      <c r="D164" s="86"/>
      <c r="E164" s="145">
        <f>VLOOKUP(E$10&amp;"_GC_"&amp;$B164,OBSERVED_DATA!$A$2:$F$6151,4,FALSE)</f>
        <v>0</v>
      </c>
      <c r="F164" s="146">
        <f>VLOOKUP(F$10&amp;"_GC_"&amp;$B164,OBSERVED_DATA!$A$2:$F$6151,4,FALSE)</f>
        <v>3.8509999999999998E-4</v>
      </c>
      <c r="G164" s="146">
        <f>VLOOKUP(G$10&amp;"_GC_"&amp;$B164,OBSERVED_DATA!$A$2:$F$6151,4,FALSE)</f>
        <v>1.4836000000000001E-3</v>
      </c>
      <c r="H164" s="146">
        <f>VLOOKUP(H$10&amp;"_GC_"&amp;$B164,OBSERVED_DATA!$A$2:$F$6151,4,FALSE)</f>
        <v>0</v>
      </c>
      <c r="I164" s="146">
        <f>VLOOKUP(I$10&amp;"_GC_"&amp;$B164,OBSERVED_DATA!$A$2:$F$6151,4,FALSE)</f>
        <v>5.3209999999999998E-4</v>
      </c>
      <c r="J164" s="146">
        <f>VLOOKUP(J$10&amp;"_GC_"&amp;$B164,OBSERVED_DATA!$A$2:$F$6151,4,FALSE)</f>
        <v>1.7103999999999999E-3</v>
      </c>
    </row>
    <row r="165" spans="2:10" x14ac:dyDescent="0.45">
      <c r="B165" s="56">
        <v>308</v>
      </c>
      <c r="C165" s="56">
        <v>309</v>
      </c>
      <c r="D165" s="86"/>
      <c r="E165" s="145">
        <f>VLOOKUP(E$10&amp;"_GC_"&amp;$B165,OBSERVED_DATA!$A$2:$F$6151,4,FALSE)</f>
        <v>0</v>
      </c>
      <c r="F165" s="146">
        <f>VLOOKUP(F$10&amp;"_GC_"&amp;$B165,OBSERVED_DATA!$A$2:$F$6151,4,FALSE)</f>
        <v>3.8059999999999998E-4</v>
      </c>
      <c r="G165" s="146">
        <f>VLOOKUP(G$10&amp;"_GC_"&amp;$B165,OBSERVED_DATA!$A$2:$F$6151,4,FALSE)</f>
        <v>1.5077000000000001E-3</v>
      </c>
      <c r="H165" s="146">
        <f>VLOOKUP(H$10&amp;"_GC_"&amp;$B165,OBSERVED_DATA!$A$2:$F$6151,4,FALSE)</f>
        <v>0</v>
      </c>
      <c r="I165" s="146">
        <f>VLOOKUP(I$10&amp;"_GC_"&amp;$B165,OBSERVED_DATA!$A$2:$F$6151,4,FALSE)</f>
        <v>5.2209999999999995E-4</v>
      </c>
      <c r="J165" s="146">
        <f>VLOOKUP(J$10&amp;"_GC_"&amp;$B165,OBSERVED_DATA!$A$2:$F$6151,4,FALSE)</f>
        <v>1.7371000000000001E-3</v>
      </c>
    </row>
    <row r="166" spans="2:10" x14ac:dyDescent="0.45">
      <c r="B166" s="56">
        <v>310</v>
      </c>
      <c r="C166" s="56">
        <v>311</v>
      </c>
      <c r="D166" s="86"/>
      <c r="E166" s="145">
        <f>VLOOKUP(E$10&amp;"_GC_"&amp;$B166,OBSERVED_DATA!$A$2:$F$6151,4,FALSE)</f>
        <v>0</v>
      </c>
      <c r="F166" s="146">
        <f>VLOOKUP(F$10&amp;"_GC_"&amp;$B166,OBSERVED_DATA!$A$2:$F$6151,4,FALSE)</f>
        <v>3.7669999999999999E-4</v>
      </c>
      <c r="G166" s="146">
        <f>VLOOKUP(G$10&amp;"_GC_"&amp;$B166,OBSERVED_DATA!$A$2:$F$6151,4,FALSE)</f>
        <v>1.6022E-3</v>
      </c>
      <c r="H166" s="146">
        <f>VLOOKUP(H$10&amp;"_GC_"&amp;$B166,OBSERVED_DATA!$A$2:$F$6151,4,FALSE)</f>
        <v>0</v>
      </c>
      <c r="I166" s="146">
        <f>VLOOKUP(I$10&amp;"_GC_"&amp;$B166,OBSERVED_DATA!$A$2:$F$6151,4,FALSE)</f>
        <v>5.1009999999999998E-4</v>
      </c>
      <c r="J166" s="146">
        <f>VLOOKUP(J$10&amp;"_GC_"&amp;$B166,OBSERVED_DATA!$A$2:$F$6151,4,FALSE)</f>
        <v>1.6743000000000001E-3</v>
      </c>
    </row>
    <row r="167" spans="2:10" x14ac:dyDescent="0.45">
      <c r="B167" s="56">
        <v>312</v>
      </c>
      <c r="C167" s="56">
        <v>313</v>
      </c>
      <c r="D167" s="86"/>
      <c r="E167" s="145">
        <f>VLOOKUP(E$10&amp;"_GC_"&amp;$B167,OBSERVED_DATA!$A$2:$F$6151,4,FALSE)</f>
        <v>0</v>
      </c>
      <c r="F167" s="146">
        <f>VLOOKUP(F$10&amp;"_GC_"&amp;$B167,OBSERVED_DATA!$A$2:$F$6151,4,FALSE)</f>
        <v>3.7270000000000001E-4</v>
      </c>
      <c r="G167" s="146">
        <f>VLOOKUP(G$10&amp;"_GC_"&amp;$B167,OBSERVED_DATA!$A$2:$F$6151,4,FALSE)</f>
        <v>1.6243E-3</v>
      </c>
      <c r="H167" s="146">
        <f>VLOOKUP(H$10&amp;"_GC_"&amp;$B167,OBSERVED_DATA!$A$2:$F$6151,4,FALSE)</f>
        <v>0</v>
      </c>
      <c r="I167" s="146">
        <f>VLOOKUP(I$10&amp;"_GC_"&amp;$B167,OBSERVED_DATA!$A$2:$F$6151,4,FALSE)</f>
        <v>4.9589999999999996E-4</v>
      </c>
      <c r="J167" s="146">
        <f>VLOOKUP(J$10&amp;"_GC_"&amp;$B167,OBSERVED_DATA!$A$2:$F$6151,4,FALSE)</f>
        <v>1.7422E-3</v>
      </c>
    </row>
    <row r="168" spans="2:10" x14ac:dyDescent="0.45">
      <c r="B168" s="56">
        <v>314</v>
      </c>
      <c r="C168" s="56">
        <v>315</v>
      </c>
      <c r="D168" s="86"/>
      <c r="E168" s="145">
        <f>VLOOKUP(E$10&amp;"_GC_"&amp;$B168,OBSERVED_DATA!$A$2:$F$6151,4,FALSE)</f>
        <v>0</v>
      </c>
      <c r="F168" s="146">
        <f>VLOOKUP(F$10&amp;"_GC_"&amp;$B168,OBSERVED_DATA!$A$2:$F$6151,4,FALSE)</f>
        <v>3.6620000000000001E-4</v>
      </c>
      <c r="G168" s="146">
        <f>VLOOKUP(G$10&amp;"_GC_"&amp;$B168,OBSERVED_DATA!$A$2:$F$6151,4,FALSE)</f>
        <v>1.6452000000000001E-3</v>
      </c>
      <c r="H168" s="146">
        <f>VLOOKUP(H$10&amp;"_GC_"&amp;$B168,OBSERVED_DATA!$A$2:$F$6151,4,FALSE)</f>
        <v>0</v>
      </c>
      <c r="I168" s="146">
        <f>VLOOKUP(I$10&amp;"_GC_"&amp;$B168,OBSERVED_DATA!$A$2:$F$6151,4,FALSE)</f>
        <v>4.8200000000000001E-4</v>
      </c>
      <c r="J168" s="146">
        <f>VLOOKUP(J$10&amp;"_GC_"&amp;$B168,OBSERVED_DATA!$A$2:$F$6151,4,FALSE)</f>
        <v>1.7696000000000001E-3</v>
      </c>
    </row>
    <row r="169" spans="2:10" x14ac:dyDescent="0.45">
      <c r="B169" s="56">
        <v>316</v>
      </c>
      <c r="C169" s="56">
        <v>317</v>
      </c>
      <c r="D169" s="86"/>
      <c r="E169" s="145">
        <f>VLOOKUP(E$10&amp;"_GC_"&amp;$B169,OBSERVED_DATA!$A$2:$F$6151,4,FALSE)</f>
        <v>0</v>
      </c>
      <c r="F169" s="146">
        <f>VLOOKUP(F$10&amp;"_GC_"&amp;$B169,OBSERVED_DATA!$A$2:$F$6151,4,FALSE)</f>
        <v>3.5859999999999999E-4</v>
      </c>
      <c r="G169" s="146">
        <f>VLOOKUP(G$10&amp;"_GC_"&amp;$B169,OBSERVED_DATA!$A$2:$F$6151,4,FALSE)</f>
        <v>1.6704999999999999E-3</v>
      </c>
      <c r="H169" s="146">
        <f>VLOOKUP(H$10&amp;"_GC_"&amp;$B169,OBSERVED_DATA!$A$2:$F$6151,4,FALSE)</f>
        <v>0</v>
      </c>
      <c r="I169" s="146">
        <f>VLOOKUP(I$10&amp;"_GC_"&amp;$B169,OBSERVED_DATA!$A$2:$F$6151,4,FALSE)</f>
        <v>4.6700000000000002E-4</v>
      </c>
      <c r="J169" s="146">
        <f>VLOOKUP(J$10&amp;"_GC_"&amp;$B169,OBSERVED_DATA!$A$2:$F$6151,4,FALSE)</f>
        <v>1.8013E-3</v>
      </c>
    </row>
    <row r="170" spans="2:10" x14ac:dyDescent="0.45">
      <c r="B170" s="56">
        <v>318</v>
      </c>
      <c r="C170" s="56">
        <v>319</v>
      </c>
      <c r="D170" s="86"/>
      <c r="E170" s="145">
        <f>VLOOKUP(E$10&amp;"_GC_"&amp;$B170,OBSERVED_DATA!$A$2:$F$6151,4,FALSE)</f>
        <v>0</v>
      </c>
      <c r="F170" s="146">
        <f>VLOOKUP(F$10&amp;"_GC_"&amp;$B170,OBSERVED_DATA!$A$2:$F$6151,4,FALSE)</f>
        <v>3.4929999999999998E-4</v>
      </c>
      <c r="G170" s="146">
        <f>VLOOKUP(G$10&amp;"_GC_"&amp;$B170,OBSERVED_DATA!$A$2:$F$6151,4,FALSE)</f>
        <v>1.6953999999999999E-3</v>
      </c>
      <c r="H170" s="146">
        <f>VLOOKUP(H$10&amp;"_GC_"&amp;$B170,OBSERVED_DATA!$A$2:$F$6151,4,FALSE)</f>
        <v>0</v>
      </c>
      <c r="I170" s="146">
        <f>VLOOKUP(I$10&amp;"_GC_"&amp;$B170,OBSERVED_DATA!$A$2:$F$6151,4,FALSE)</f>
        <v>4.506E-4</v>
      </c>
      <c r="J170" s="146">
        <f>VLOOKUP(J$10&amp;"_GC_"&amp;$B170,OBSERVED_DATA!$A$2:$F$6151,4,FALSE)</f>
        <v>1.8316000000000001E-3</v>
      </c>
    </row>
    <row r="171" spans="2:10" x14ac:dyDescent="0.45">
      <c r="B171" s="56">
        <v>320</v>
      </c>
      <c r="C171" s="56">
        <v>321</v>
      </c>
      <c r="D171" s="86"/>
      <c r="E171" s="145">
        <f>VLOOKUP(E$10&amp;"_GC_"&amp;$B171,OBSERVED_DATA!$A$2:$F$6151,4,FALSE)</f>
        <v>0</v>
      </c>
      <c r="F171" s="146">
        <f>VLOOKUP(F$10&amp;"_GC_"&amp;$B171,OBSERVED_DATA!$A$2:$F$6151,4,FALSE)</f>
        <v>3.3930000000000001E-4</v>
      </c>
      <c r="G171" s="146">
        <f>VLOOKUP(G$10&amp;"_GC_"&amp;$B171,OBSERVED_DATA!$A$2:$F$6151,4,FALSE)</f>
        <v>1.7171E-3</v>
      </c>
      <c r="H171" s="146">
        <f>VLOOKUP(H$10&amp;"_GC_"&amp;$B171,OBSERVED_DATA!$A$2:$F$6151,4,FALSE)</f>
        <v>0</v>
      </c>
      <c r="I171" s="146">
        <f>VLOOKUP(I$10&amp;"_GC_"&amp;$B171,OBSERVED_DATA!$A$2:$F$6151,4,FALSE)</f>
        <v>4.3169999999999998E-4</v>
      </c>
      <c r="J171" s="146">
        <f>VLOOKUP(J$10&amp;"_GC_"&amp;$B171,OBSERVED_DATA!$A$2:$F$6151,4,FALSE)</f>
        <v>1.8626000000000001E-3</v>
      </c>
    </row>
    <row r="172" spans="2:10" x14ac:dyDescent="0.45">
      <c r="B172" s="56">
        <v>322</v>
      </c>
      <c r="C172" s="56">
        <v>323</v>
      </c>
      <c r="D172" s="86"/>
      <c r="E172" s="145">
        <f>VLOOKUP(E$10&amp;"_GC_"&amp;$B172,OBSERVED_DATA!$A$2:$F$6151,4,FALSE)</f>
        <v>0</v>
      </c>
      <c r="F172" s="146">
        <f>VLOOKUP(F$10&amp;"_GC_"&amp;$B172,OBSERVED_DATA!$A$2:$F$6151,4,FALSE)</f>
        <v>3.2979999999999999E-4</v>
      </c>
      <c r="G172" s="146">
        <f>VLOOKUP(G$10&amp;"_GC_"&amp;$B172,OBSERVED_DATA!$A$2:$F$6151,4,FALSE)</f>
        <v>1.7481E-3</v>
      </c>
      <c r="H172" s="146">
        <f>VLOOKUP(H$10&amp;"_GC_"&amp;$B172,OBSERVED_DATA!$A$2:$F$6151,4,FALSE)</f>
        <v>0</v>
      </c>
      <c r="I172" s="146">
        <f>VLOOKUP(I$10&amp;"_GC_"&amp;$B172,OBSERVED_DATA!$A$2:$F$6151,4,FALSE)</f>
        <v>4.0999999999999999E-4</v>
      </c>
      <c r="J172" s="146">
        <f>VLOOKUP(J$10&amp;"_GC_"&amp;$B172,OBSERVED_DATA!$A$2:$F$6151,4,FALSE)</f>
        <v>1.902E-3</v>
      </c>
    </row>
    <row r="173" spans="2:10" x14ac:dyDescent="0.45">
      <c r="B173" s="56">
        <v>324</v>
      </c>
      <c r="C173" s="56">
        <v>325</v>
      </c>
      <c r="D173" s="86"/>
      <c r="E173" s="145">
        <f>VLOOKUP(E$10&amp;"_GC_"&amp;$B173,OBSERVED_DATA!$A$2:$F$6151,4,FALSE)</f>
        <v>0</v>
      </c>
      <c r="F173" s="146">
        <f>VLOOKUP(F$10&amp;"_GC_"&amp;$B173,OBSERVED_DATA!$A$2:$F$6151,4,FALSE)</f>
        <v>3.212E-4</v>
      </c>
      <c r="G173" s="146">
        <f>VLOOKUP(G$10&amp;"_GC_"&amp;$B173,OBSERVED_DATA!$A$2:$F$6151,4,FALSE)</f>
        <v>1.7776000000000001E-3</v>
      </c>
      <c r="H173" s="146">
        <f>VLOOKUP(H$10&amp;"_GC_"&amp;$B173,OBSERVED_DATA!$A$2:$F$6151,4,FALSE)</f>
        <v>0</v>
      </c>
      <c r="I173" s="146">
        <f>VLOOKUP(I$10&amp;"_GC_"&amp;$B173,OBSERVED_DATA!$A$2:$F$6151,4,FALSE)</f>
        <v>3.8840000000000001E-4</v>
      </c>
      <c r="J173" s="146">
        <f>VLOOKUP(J$10&amp;"_GC_"&amp;$B173,OBSERVED_DATA!$A$2:$F$6151,4,FALSE)</f>
        <v>1.9403999999999999E-3</v>
      </c>
    </row>
    <row r="174" spans="2:10" x14ac:dyDescent="0.45">
      <c r="B174" s="56">
        <v>326</v>
      </c>
      <c r="C174" s="56">
        <v>327</v>
      </c>
      <c r="D174" s="86"/>
      <c r="E174" s="145">
        <f>VLOOKUP(E$10&amp;"_GC_"&amp;$B174,OBSERVED_DATA!$A$2:$F$6151,4,FALSE)</f>
        <v>0</v>
      </c>
      <c r="F174" s="146">
        <f>VLOOKUP(F$10&amp;"_GC_"&amp;$B174,OBSERVED_DATA!$A$2:$F$6151,4,FALSE)</f>
        <v>3.1349999999999998E-4</v>
      </c>
      <c r="G174" s="146">
        <f>VLOOKUP(G$10&amp;"_GC_"&amp;$B174,OBSERVED_DATA!$A$2:$F$6151,4,FALSE)</f>
        <v>1.8062E-3</v>
      </c>
      <c r="H174" s="146">
        <f>VLOOKUP(H$10&amp;"_GC_"&amp;$B174,OBSERVED_DATA!$A$2:$F$6151,4,FALSE)</f>
        <v>0</v>
      </c>
      <c r="I174" s="146">
        <f>VLOOKUP(I$10&amp;"_GC_"&amp;$B174,OBSERVED_DATA!$A$2:$F$6151,4,FALSE)</f>
        <v>3.6749999999999999E-4</v>
      </c>
      <c r="J174" s="146">
        <f>VLOOKUP(J$10&amp;"_GC_"&amp;$B174,OBSERVED_DATA!$A$2:$F$6151,4,FALSE)</f>
        <v>1.9761000000000002E-3</v>
      </c>
    </row>
    <row r="175" spans="2:10" x14ac:dyDescent="0.45">
      <c r="B175" s="56">
        <v>328</v>
      </c>
      <c r="C175" s="56">
        <v>329</v>
      </c>
      <c r="D175" s="86"/>
      <c r="E175" s="145">
        <f>VLOOKUP(E$10&amp;"_GC_"&amp;$B175,OBSERVED_DATA!$A$2:$F$6151,4,FALSE)</f>
        <v>0</v>
      </c>
      <c r="F175" s="146">
        <f>VLOOKUP(F$10&amp;"_GC_"&amp;$B175,OBSERVED_DATA!$A$2:$F$6151,4,FALSE)</f>
        <v>3.0610000000000001E-4</v>
      </c>
      <c r="G175" s="146">
        <f>VLOOKUP(G$10&amp;"_GC_"&amp;$B175,OBSERVED_DATA!$A$2:$F$6151,4,FALSE)</f>
        <v>1.8399E-3</v>
      </c>
      <c r="H175" s="146">
        <f>VLOOKUP(H$10&amp;"_GC_"&amp;$B175,OBSERVED_DATA!$A$2:$F$6151,4,FALSE)</f>
        <v>0</v>
      </c>
      <c r="I175" s="146">
        <f>VLOOKUP(I$10&amp;"_GC_"&amp;$B175,OBSERVED_DATA!$A$2:$F$6151,4,FALSE)</f>
        <v>3.4680000000000003E-4</v>
      </c>
      <c r="J175" s="146">
        <f>VLOOKUP(J$10&amp;"_GC_"&amp;$B175,OBSERVED_DATA!$A$2:$F$6151,4,FALSE)</f>
        <v>2.0097000000000001E-3</v>
      </c>
    </row>
    <row r="176" spans="2:10" x14ac:dyDescent="0.45">
      <c r="B176" s="56">
        <v>330</v>
      </c>
      <c r="C176" s="56">
        <v>331</v>
      </c>
      <c r="D176" s="86"/>
      <c r="E176" s="145">
        <f>VLOOKUP(E$10&amp;"_GC_"&amp;$B176,OBSERVED_DATA!$A$2:$F$6151,4,FALSE)</f>
        <v>0</v>
      </c>
      <c r="F176" s="146">
        <f>VLOOKUP(F$10&amp;"_GC_"&amp;$B176,OBSERVED_DATA!$A$2:$F$6151,4,FALSE)</f>
        <v>2.965E-4</v>
      </c>
      <c r="G176" s="146">
        <f>VLOOKUP(G$10&amp;"_GC_"&amp;$B176,OBSERVED_DATA!$A$2:$F$6151,4,FALSE)</f>
        <v>1.8718999999999999E-3</v>
      </c>
      <c r="H176" s="146">
        <f>VLOOKUP(H$10&amp;"_GC_"&amp;$B176,OBSERVED_DATA!$A$2:$F$6151,4,FALSE)</f>
        <v>0</v>
      </c>
      <c r="I176" s="146">
        <f>VLOOKUP(I$10&amp;"_GC_"&amp;$B176,OBSERVED_DATA!$A$2:$F$6151,4,FALSE)</f>
        <v>3.2709999999999998E-4</v>
      </c>
      <c r="J176" s="146">
        <f>VLOOKUP(J$10&amp;"_GC_"&amp;$B176,OBSERVED_DATA!$A$2:$F$6151,4,FALSE)</f>
        <v>2.0441999999999999E-3</v>
      </c>
    </row>
    <row r="177" spans="2:10" x14ac:dyDescent="0.45">
      <c r="B177" s="56">
        <v>332</v>
      </c>
      <c r="C177" s="56">
        <v>333</v>
      </c>
      <c r="D177" s="86"/>
      <c r="E177" s="145">
        <f>VLOOKUP(E$10&amp;"_GC_"&amp;$B177,OBSERVED_DATA!$A$2:$F$6151,4,FALSE)</f>
        <v>0</v>
      </c>
      <c r="F177" s="146">
        <f>VLOOKUP(F$10&amp;"_GC_"&amp;$B177,OBSERVED_DATA!$A$2:$F$6151,4,FALSE)</f>
        <v>2.8709999999999999E-4</v>
      </c>
      <c r="G177" s="146">
        <f>VLOOKUP(G$10&amp;"_GC_"&amp;$B177,OBSERVED_DATA!$A$2:$F$6151,4,FALSE)</f>
        <v>1.9078999999999999E-3</v>
      </c>
      <c r="H177" s="146">
        <f>VLOOKUP(H$10&amp;"_GC_"&amp;$B177,OBSERVED_DATA!$A$2:$F$6151,4,FALSE)</f>
        <v>0</v>
      </c>
      <c r="I177" s="146">
        <f>VLOOKUP(I$10&amp;"_GC_"&amp;$B177,OBSERVED_DATA!$A$2:$F$6151,4,FALSE)</f>
        <v>3.0459999999999998E-4</v>
      </c>
      <c r="J177" s="146">
        <f>VLOOKUP(J$10&amp;"_GC_"&amp;$B177,OBSERVED_DATA!$A$2:$F$6151,4,FALSE)</f>
        <v>2.0742E-3</v>
      </c>
    </row>
    <row r="178" spans="2:10" x14ac:dyDescent="0.45">
      <c r="B178" s="56">
        <v>334</v>
      </c>
      <c r="C178" s="56">
        <v>335</v>
      </c>
      <c r="D178" s="86"/>
      <c r="E178" s="145">
        <f>VLOOKUP(E$10&amp;"_GC_"&amp;$B178,OBSERVED_DATA!$A$2:$F$6151,4,FALSE)</f>
        <v>0</v>
      </c>
      <c r="F178" s="146">
        <f>VLOOKUP(F$10&amp;"_GC_"&amp;$B178,OBSERVED_DATA!$A$2:$F$6151,4,FALSE)</f>
        <v>2.7359999999999998E-4</v>
      </c>
      <c r="G178" s="146">
        <f>VLOOKUP(G$10&amp;"_GC_"&amp;$B178,OBSERVED_DATA!$A$2:$F$6151,4,FALSE)</f>
        <v>1.9441E-3</v>
      </c>
      <c r="H178" s="146">
        <f>VLOOKUP(H$10&amp;"_GC_"&amp;$B178,OBSERVED_DATA!$A$2:$F$6151,4,FALSE)</f>
        <v>0</v>
      </c>
      <c r="I178" s="146">
        <f>VLOOKUP(I$10&amp;"_GC_"&amp;$B178,OBSERVED_DATA!$A$2:$F$6151,4,FALSE)</f>
        <v>2.8449999999999998E-4</v>
      </c>
      <c r="J178" s="146">
        <f>VLOOKUP(J$10&amp;"_GC_"&amp;$B178,OBSERVED_DATA!$A$2:$F$6151,4,FALSE)</f>
        <v>2.1053000000000001E-3</v>
      </c>
    </row>
    <row r="179" spans="2:10" x14ac:dyDescent="0.45">
      <c r="B179" s="56">
        <v>336</v>
      </c>
      <c r="C179" s="56">
        <v>337</v>
      </c>
      <c r="D179" s="86"/>
      <c r="E179" s="145">
        <f>VLOOKUP(E$10&amp;"_GC_"&amp;$B179,OBSERVED_DATA!$A$2:$F$6151,4,FALSE)</f>
        <v>0</v>
      </c>
      <c r="F179" s="146">
        <f>VLOOKUP(F$10&amp;"_GC_"&amp;$B179,OBSERVED_DATA!$A$2:$F$6151,4,FALSE)</f>
        <v>2.6120000000000001E-4</v>
      </c>
      <c r="G179" s="146">
        <f>VLOOKUP(G$10&amp;"_GC_"&amp;$B179,OBSERVED_DATA!$A$2:$F$6151,4,FALSE)</f>
        <v>2.0181000000000001E-3</v>
      </c>
      <c r="H179" s="146">
        <f>VLOOKUP(H$10&amp;"_GC_"&amp;$B179,OBSERVED_DATA!$A$2:$F$6151,4,FALSE)</f>
        <v>0</v>
      </c>
      <c r="I179" s="146">
        <f>VLOOKUP(I$10&amp;"_GC_"&amp;$B179,OBSERVED_DATA!$A$2:$F$6151,4,FALSE)</f>
        <v>2.6449999999999998E-4</v>
      </c>
      <c r="J179" s="146">
        <f>VLOOKUP(J$10&amp;"_GC_"&amp;$B179,OBSERVED_DATA!$A$2:$F$6151,4,FALSE)</f>
        <v>2.1586999999999999E-3</v>
      </c>
    </row>
    <row r="180" spans="2:10" x14ac:dyDescent="0.45">
      <c r="B180" s="56">
        <v>338</v>
      </c>
      <c r="C180" s="56">
        <v>339</v>
      </c>
      <c r="D180" s="86"/>
      <c r="E180" s="145">
        <f>VLOOKUP(E$10&amp;"_GC_"&amp;$B180,OBSERVED_DATA!$A$2:$F$6151,4,FALSE)</f>
        <v>0</v>
      </c>
      <c r="F180" s="146">
        <f>VLOOKUP(F$10&amp;"_GC_"&amp;$B180,OBSERVED_DATA!$A$2:$F$6151,4,FALSE)</f>
        <v>2.5000000000000001E-4</v>
      </c>
      <c r="G180" s="146">
        <f>VLOOKUP(G$10&amp;"_GC_"&amp;$B180,OBSERVED_DATA!$A$2:$F$6151,4,FALSE)</f>
        <v>2.0414999999999999E-3</v>
      </c>
      <c r="H180" s="146">
        <f>VLOOKUP(H$10&amp;"_GC_"&amp;$B180,OBSERVED_DATA!$A$2:$F$6151,4,FALSE)</f>
        <v>0</v>
      </c>
      <c r="I180" s="146">
        <f>VLOOKUP(I$10&amp;"_GC_"&amp;$B180,OBSERVED_DATA!$A$2:$F$6151,4,FALSE)</f>
        <v>2.4429999999999998E-4</v>
      </c>
      <c r="J180" s="146">
        <f>VLOOKUP(J$10&amp;"_GC_"&amp;$B180,OBSERVED_DATA!$A$2:$F$6151,4,FALSE)</f>
        <v>2.1510000000000001E-3</v>
      </c>
    </row>
    <row r="181" spans="2:10" x14ac:dyDescent="0.45">
      <c r="B181" s="56">
        <v>340</v>
      </c>
      <c r="C181" s="56">
        <v>341</v>
      </c>
      <c r="D181" s="86"/>
      <c r="E181" s="145">
        <f>VLOOKUP(E$10&amp;"_GC_"&amp;$B181,OBSERVED_DATA!$A$2:$F$6151,4,FALSE)</f>
        <v>0</v>
      </c>
      <c r="F181" s="146">
        <f>VLOOKUP(F$10&amp;"_GC_"&amp;$B181,OBSERVED_DATA!$A$2:$F$6151,4,FALSE)</f>
        <v>2.396E-4</v>
      </c>
      <c r="G181" s="146">
        <f>VLOOKUP(G$10&amp;"_GC_"&amp;$B181,OBSERVED_DATA!$A$2:$F$6151,4,FALSE)</f>
        <v>2.0368999999999999E-3</v>
      </c>
      <c r="H181" s="146">
        <f>VLOOKUP(H$10&amp;"_GC_"&amp;$B181,OBSERVED_DATA!$A$2:$F$6151,4,FALSE)</f>
        <v>0</v>
      </c>
      <c r="I181" s="146">
        <f>VLOOKUP(I$10&amp;"_GC_"&amp;$B181,OBSERVED_DATA!$A$2:$F$6151,4,FALSE)</f>
        <v>2.2609999999999999E-4</v>
      </c>
      <c r="J181" s="146">
        <f>VLOOKUP(J$10&amp;"_GC_"&amp;$B181,OBSERVED_DATA!$A$2:$F$6151,4,FALSE)</f>
        <v>2.1232999999999998E-3</v>
      </c>
    </row>
    <row r="182" spans="2:10" x14ac:dyDescent="0.45">
      <c r="B182" s="56">
        <v>342</v>
      </c>
      <c r="C182" s="56">
        <v>343</v>
      </c>
      <c r="D182" s="86"/>
      <c r="E182" s="145">
        <f>VLOOKUP(E$10&amp;"_GC_"&amp;$B182,OBSERVED_DATA!$A$2:$F$6151,4,FALSE)</f>
        <v>0</v>
      </c>
      <c r="F182" s="146">
        <f>VLOOKUP(F$10&amp;"_GC_"&amp;$B182,OBSERVED_DATA!$A$2:$F$6151,4,FALSE)</f>
        <v>2.288E-4</v>
      </c>
      <c r="G182" s="146">
        <f>VLOOKUP(G$10&amp;"_GC_"&amp;$B182,OBSERVED_DATA!$A$2:$F$6151,4,FALSE)</f>
        <v>2.0398E-3</v>
      </c>
      <c r="H182" s="146">
        <f>VLOOKUP(H$10&amp;"_GC_"&amp;$B182,OBSERVED_DATA!$A$2:$F$6151,4,FALSE)</f>
        <v>0</v>
      </c>
      <c r="I182" s="146">
        <f>VLOOKUP(I$10&amp;"_GC_"&amp;$B182,OBSERVED_DATA!$A$2:$F$6151,4,FALSE)</f>
        <v>2.0819999999999999E-4</v>
      </c>
      <c r="J182" s="146">
        <f>VLOOKUP(J$10&amp;"_GC_"&amp;$B182,OBSERVED_DATA!$A$2:$F$6151,4,FALSE)</f>
        <v>2.0936000000000001E-3</v>
      </c>
    </row>
    <row r="183" spans="2:10" x14ac:dyDescent="0.45">
      <c r="B183" s="56">
        <v>344</v>
      </c>
      <c r="C183" s="56">
        <v>345</v>
      </c>
      <c r="D183" s="86"/>
      <c r="E183" s="145">
        <f>VLOOKUP(E$10&amp;"_GC_"&amp;$B183,OBSERVED_DATA!$A$2:$F$6151,4,FALSE)</f>
        <v>0</v>
      </c>
      <c r="F183" s="146">
        <f>VLOOKUP(F$10&amp;"_GC_"&amp;$B183,OBSERVED_DATA!$A$2:$F$6151,4,FALSE)</f>
        <v>2.05E-4</v>
      </c>
      <c r="G183" s="146">
        <f>VLOOKUP(G$10&amp;"_GC_"&amp;$B183,OBSERVED_DATA!$A$2:$F$6151,4,FALSE)</f>
        <v>2.0236999999999998E-3</v>
      </c>
      <c r="H183" s="146">
        <f>VLOOKUP(H$10&amp;"_GC_"&amp;$B183,OBSERVED_DATA!$A$2:$F$6151,4,FALSE)</f>
        <v>0</v>
      </c>
      <c r="I183" s="146">
        <f>VLOOKUP(I$10&amp;"_GC_"&amp;$B183,OBSERVED_DATA!$A$2:$F$6151,4,FALSE)</f>
        <v>1.92E-4</v>
      </c>
      <c r="J183" s="146">
        <f>VLOOKUP(J$10&amp;"_GC_"&amp;$B183,OBSERVED_DATA!$A$2:$F$6151,4,FALSE)</f>
        <v>2.0492000000000002E-3</v>
      </c>
    </row>
    <row r="184" spans="2:10" x14ac:dyDescent="0.45">
      <c r="B184" s="56">
        <v>346</v>
      </c>
      <c r="C184" s="56">
        <v>347</v>
      </c>
      <c r="D184" s="86"/>
      <c r="E184" s="145">
        <f>VLOOKUP(E$10&amp;"_GC_"&amp;$B184,OBSERVED_DATA!$A$2:$F$6151,4,FALSE)</f>
        <v>0</v>
      </c>
      <c r="F184" s="146">
        <f>VLOOKUP(F$10&amp;"_GC_"&amp;$B184,OBSERVED_DATA!$A$2:$F$6151,4,FALSE)</f>
        <v>1.639E-4</v>
      </c>
      <c r="G184" s="146">
        <f>VLOOKUP(G$10&amp;"_GC_"&amp;$B184,OBSERVED_DATA!$A$2:$F$6151,4,FALSE)</f>
        <v>1.9949999999999998E-3</v>
      </c>
      <c r="H184" s="146">
        <f>VLOOKUP(H$10&amp;"_GC_"&amp;$B184,OBSERVED_DATA!$A$2:$F$6151,4,FALSE)</f>
        <v>0</v>
      </c>
      <c r="I184" s="146">
        <f>VLOOKUP(I$10&amp;"_GC_"&amp;$B184,OBSERVED_DATA!$A$2:$F$6151,4,FALSE)</f>
        <v>1.4420000000000001E-4</v>
      </c>
      <c r="J184" s="146">
        <f>VLOOKUP(J$10&amp;"_GC_"&amp;$B184,OBSERVED_DATA!$A$2:$F$6151,4,FALSE)</f>
        <v>1.9984E-3</v>
      </c>
    </row>
    <row r="185" spans="2:10" x14ac:dyDescent="0.45">
      <c r="B185" s="56">
        <v>348</v>
      </c>
      <c r="C185" s="56">
        <v>349</v>
      </c>
      <c r="D185" s="86"/>
      <c r="E185" s="145">
        <f>VLOOKUP(E$10&amp;"_GC_"&amp;$B185,OBSERVED_DATA!$A$2:$F$6151,4,FALSE)</f>
        <v>0</v>
      </c>
      <c r="F185" s="146">
        <f>VLOOKUP(F$10&amp;"_GC_"&amp;$B185,OBSERVED_DATA!$A$2:$F$6151,4,FALSE)</f>
        <v>1.2310000000000001E-4</v>
      </c>
      <c r="G185" s="146">
        <f>VLOOKUP(G$10&amp;"_GC_"&amp;$B185,OBSERVED_DATA!$A$2:$F$6151,4,FALSE)</f>
        <v>1.9667E-3</v>
      </c>
      <c r="H185" s="146">
        <f>VLOOKUP(H$10&amp;"_GC_"&amp;$B185,OBSERVED_DATA!$A$2:$F$6151,4,FALSE)</f>
        <v>0</v>
      </c>
      <c r="I185" s="146">
        <f>VLOOKUP(I$10&amp;"_GC_"&amp;$B185,OBSERVED_DATA!$A$2:$F$6151,4,FALSE)</f>
        <v>9.6000000000000002E-5</v>
      </c>
      <c r="J185" s="146">
        <f>VLOOKUP(J$10&amp;"_GC_"&amp;$B185,OBSERVED_DATA!$A$2:$F$6151,4,FALSE)</f>
        <v>1.931E-3</v>
      </c>
    </row>
    <row r="186" spans="2:10" x14ac:dyDescent="0.45">
      <c r="B186" s="56">
        <v>350</v>
      </c>
      <c r="C186" s="56">
        <v>351</v>
      </c>
      <c r="D186" s="86"/>
      <c r="E186" s="145">
        <f>VLOOKUP(E$10&amp;"_GC_"&amp;$B186,OBSERVED_DATA!$A$2:$F$6151,4,FALSE)</f>
        <v>0</v>
      </c>
      <c r="F186" s="146">
        <f>VLOOKUP(F$10&amp;"_GC_"&amp;$B186,OBSERVED_DATA!$A$2:$F$6151,4,FALSE)</f>
        <v>8.2000000000000001E-5</v>
      </c>
      <c r="G186" s="146">
        <f>VLOOKUP(G$10&amp;"_GC_"&amp;$B186,OBSERVED_DATA!$A$2:$F$6151,4,FALSE)</f>
        <v>1.9346000000000001E-3</v>
      </c>
      <c r="H186" s="146">
        <f>VLOOKUP(H$10&amp;"_GC_"&amp;$B186,OBSERVED_DATA!$A$2:$F$6151,4,FALSE)</f>
        <v>0</v>
      </c>
      <c r="I186" s="146">
        <f>VLOOKUP(I$10&amp;"_GC_"&amp;$B186,OBSERVED_DATA!$A$2:$F$6151,4,FALSE)</f>
        <v>4.8000000000000001E-5</v>
      </c>
      <c r="J186" s="146">
        <f>VLOOKUP(J$10&amp;"_GC_"&amp;$B186,OBSERVED_DATA!$A$2:$F$6151,4,FALSE)</f>
        <v>1.8531000000000001E-3</v>
      </c>
    </row>
    <row r="187" spans="2:10" x14ac:dyDescent="0.45">
      <c r="B187" s="56">
        <v>352</v>
      </c>
      <c r="C187" s="56">
        <v>353</v>
      </c>
      <c r="D187" s="86"/>
      <c r="E187" s="145">
        <f>VLOOKUP(E$10&amp;"_GC_"&amp;$B187,OBSERVED_DATA!$A$2:$F$6151,4,FALSE)</f>
        <v>0</v>
      </c>
      <c r="F187" s="146">
        <f>VLOOKUP(F$10&amp;"_GC_"&amp;$B187,OBSERVED_DATA!$A$2:$F$6151,4,FALSE)</f>
        <v>4.1E-5</v>
      </c>
      <c r="G187" s="146">
        <f>VLOOKUP(G$10&amp;"_GC_"&amp;$B187,OBSERVED_DATA!$A$2:$F$6151,4,FALSE)</f>
        <v>1.9004E-3</v>
      </c>
      <c r="H187" s="146">
        <f>VLOOKUP(H$10&amp;"_GC_"&amp;$B187,OBSERVED_DATA!$A$2:$F$6151,4,FALSE)</f>
        <v>0</v>
      </c>
      <c r="I187" s="146">
        <f>VLOOKUP(I$10&amp;"_GC_"&amp;$B187,OBSERVED_DATA!$A$2:$F$6151,4,FALSE)</f>
        <v>0</v>
      </c>
      <c r="J187" s="146">
        <f>VLOOKUP(J$10&amp;"_GC_"&amp;$B187,OBSERVED_DATA!$A$2:$F$6151,4,FALSE)</f>
        <v>1.7731999999999999E-3</v>
      </c>
    </row>
    <row r="188" spans="2:10" x14ac:dyDescent="0.45">
      <c r="B188" s="56">
        <v>354</v>
      </c>
      <c r="C188" s="56">
        <v>355</v>
      </c>
      <c r="D188" s="86"/>
      <c r="E188" s="145">
        <f>VLOOKUP(E$10&amp;"_GC_"&amp;$B188,OBSERVED_DATA!$A$2:$F$6151,4,FALSE)</f>
        <v>0</v>
      </c>
      <c r="F188" s="146">
        <f>VLOOKUP(F$10&amp;"_GC_"&amp;$B188,OBSERVED_DATA!$A$2:$F$6151,4,FALSE)</f>
        <v>0</v>
      </c>
      <c r="G188" s="146">
        <f>VLOOKUP(G$10&amp;"_GC_"&amp;$B188,OBSERVED_DATA!$A$2:$F$6151,4,FALSE)</f>
        <v>1.8791000000000001E-3</v>
      </c>
      <c r="H188" s="146">
        <f>VLOOKUP(H$10&amp;"_GC_"&amp;$B188,OBSERVED_DATA!$A$2:$F$6151,4,FALSE)</f>
        <v>0</v>
      </c>
      <c r="I188" s="146">
        <f>VLOOKUP(I$10&amp;"_GC_"&amp;$B188,OBSERVED_DATA!$A$2:$F$6151,4,FALSE)</f>
        <v>0</v>
      </c>
      <c r="J188" s="146">
        <f>VLOOKUP(J$10&amp;"_GC_"&amp;$B188,OBSERVED_DATA!$A$2:$F$6151,4,FALSE)</f>
        <v>1.6919000000000001E-3</v>
      </c>
    </row>
    <row r="189" spans="2:10" x14ac:dyDescent="0.45">
      <c r="B189" s="56">
        <v>356</v>
      </c>
      <c r="C189" s="56">
        <v>357</v>
      </c>
      <c r="D189" s="86"/>
      <c r="E189" s="145">
        <f>VLOOKUP(E$10&amp;"_GC_"&amp;$B189,OBSERVED_DATA!$A$2:$F$6151,4,FALSE)</f>
        <v>0</v>
      </c>
      <c r="F189" s="146">
        <f>VLOOKUP(F$10&amp;"_GC_"&amp;$B189,OBSERVED_DATA!$A$2:$F$6151,4,FALSE)</f>
        <v>0</v>
      </c>
      <c r="G189" s="146">
        <f>VLOOKUP(G$10&amp;"_GC_"&amp;$B189,OBSERVED_DATA!$A$2:$F$6151,4,FALSE)</f>
        <v>1.8591E-3</v>
      </c>
      <c r="H189" s="146">
        <f>VLOOKUP(H$10&amp;"_GC_"&amp;$B189,OBSERVED_DATA!$A$2:$F$6151,4,FALSE)</f>
        <v>0</v>
      </c>
      <c r="I189" s="146">
        <f>VLOOKUP(I$10&amp;"_GC_"&amp;$B189,OBSERVED_DATA!$A$2:$F$6151,4,FALSE)</f>
        <v>0</v>
      </c>
      <c r="J189" s="146">
        <f>VLOOKUP(J$10&amp;"_GC_"&amp;$B189,OBSERVED_DATA!$A$2:$F$6151,4,FALSE)</f>
        <v>1.6298E-3</v>
      </c>
    </row>
    <row r="190" spans="2:10" x14ac:dyDescent="0.45">
      <c r="B190" s="56">
        <v>358</v>
      </c>
      <c r="C190" s="56">
        <v>359</v>
      </c>
      <c r="D190" s="86"/>
      <c r="E190" s="145">
        <f>VLOOKUP(E$10&amp;"_GC_"&amp;$B190,OBSERVED_DATA!$A$2:$F$6151,4,FALSE)</f>
        <v>0</v>
      </c>
      <c r="F190" s="146">
        <f>VLOOKUP(F$10&amp;"_GC_"&amp;$B190,OBSERVED_DATA!$A$2:$F$6151,4,FALSE)</f>
        <v>0</v>
      </c>
      <c r="G190" s="146">
        <f>VLOOKUP(G$10&amp;"_GC_"&amp;$B190,OBSERVED_DATA!$A$2:$F$6151,4,FALSE)</f>
        <v>1.8397000000000001E-3</v>
      </c>
      <c r="H190" s="146">
        <f>VLOOKUP(H$10&amp;"_GC_"&amp;$B190,OBSERVED_DATA!$A$2:$F$6151,4,FALSE)</f>
        <v>0</v>
      </c>
      <c r="I190" s="146">
        <f>VLOOKUP(I$10&amp;"_GC_"&amp;$B190,OBSERVED_DATA!$A$2:$F$6151,4,FALSE)</f>
        <v>0</v>
      </c>
      <c r="J190" s="146">
        <f>VLOOKUP(J$10&amp;"_GC_"&amp;$B190,OBSERVED_DATA!$A$2:$F$6151,4,FALSE)</f>
        <v>1.5694000000000001E-3</v>
      </c>
    </row>
    <row r="191" spans="2:10" x14ac:dyDescent="0.45">
      <c r="B191" s="56">
        <v>360</v>
      </c>
      <c r="C191" s="56">
        <v>361</v>
      </c>
      <c r="D191" s="86"/>
      <c r="E191" s="145">
        <f>VLOOKUP(E$10&amp;"_GC_"&amp;$B191,OBSERVED_DATA!$A$2:$F$6151,4,FALSE)</f>
        <v>0</v>
      </c>
      <c r="F191" s="146">
        <f>VLOOKUP(F$10&amp;"_GC_"&amp;$B191,OBSERVED_DATA!$A$2:$F$6151,4,FALSE)</f>
        <v>0</v>
      </c>
      <c r="G191" s="146">
        <f>VLOOKUP(G$10&amp;"_GC_"&amp;$B191,OBSERVED_DATA!$A$2:$F$6151,4,FALSE)</f>
        <v>1.8212E-3</v>
      </c>
      <c r="H191" s="146">
        <f>VLOOKUP(H$10&amp;"_GC_"&amp;$B191,OBSERVED_DATA!$A$2:$F$6151,4,FALSE)</f>
        <v>0</v>
      </c>
      <c r="I191" s="146">
        <f>VLOOKUP(I$10&amp;"_GC_"&amp;$B191,OBSERVED_DATA!$A$2:$F$6151,4,FALSE)</f>
        <v>0</v>
      </c>
      <c r="J191" s="146">
        <f>VLOOKUP(J$10&amp;"_GC_"&amp;$B191,OBSERVED_DATA!$A$2:$F$6151,4,FALSE)</f>
        <v>1.5097000000000001E-3</v>
      </c>
    </row>
    <row r="192" spans="2:10" x14ac:dyDescent="0.45">
      <c r="B192" s="56">
        <v>362</v>
      </c>
      <c r="C192" s="56">
        <v>363</v>
      </c>
      <c r="D192" s="86"/>
      <c r="E192" s="145">
        <f>VLOOKUP(E$10&amp;"_GC_"&amp;$B192,OBSERVED_DATA!$A$2:$F$6151,4,FALSE)</f>
        <v>0</v>
      </c>
      <c r="F192" s="146">
        <f>VLOOKUP(F$10&amp;"_GC_"&amp;$B192,OBSERVED_DATA!$A$2:$F$6151,4,FALSE)</f>
        <v>0</v>
      </c>
      <c r="G192" s="146">
        <f>VLOOKUP(G$10&amp;"_GC_"&amp;$B192,OBSERVED_DATA!$A$2:$F$6151,4,FALSE)</f>
        <v>1.8086000000000001E-3</v>
      </c>
      <c r="H192" s="146">
        <f>VLOOKUP(H$10&amp;"_GC_"&amp;$B192,OBSERVED_DATA!$A$2:$F$6151,4,FALSE)</f>
        <v>0</v>
      </c>
      <c r="I192" s="146">
        <f>VLOOKUP(I$10&amp;"_GC_"&amp;$B192,OBSERVED_DATA!$A$2:$F$6151,4,FALSE)</f>
        <v>0</v>
      </c>
      <c r="J192" s="146">
        <f>VLOOKUP(J$10&amp;"_GC_"&amp;$B192,OBSERVED_DATA!$A$2:$F$6151,4,FALSE)</f>
        <v>1.4567E-3</v>
      </c>
    </row>
    <row r="193" spans="2:10" x14ac:dyDescent="0.45">
      <c r="B193" s="56">
        <v>364</v>
      </c>
      <c r="C193" s="56">
        <v>365</v>
      </c>
      <c r="D193" s="86"/>
      <c r="E193" s="145">
        <f>VLOOKUP(E$10&amp;"_GC_"&amp;$B193,OBSERVED_DATA!$A$2:$F$6151,4,FALSE)</f>
        <v>0</v>
      </c>
      <c r="F193" s="146">
        <f>VLOOKUP(F$10&amp;"_GC_"&amp;$B193,OBSERVED_DATA!$A$2:$F$6151,4,FALSE)</f>
        <v>0</v>
      </c>
      <c r="G193" s="146">
        <f>VLOOKUP(G$10&amp;"_GC_"&amp;$B193,OBSERVED_DATA!$A$2:$F$6151,4,FALSE)</f>
        <v>1.7734000000000001E-3</v>
      </c>
      <c r="H193" s="146">
        <f>VLOOKUP(H$10&amp;"_GC_"&amp;$B193,OBSERVED_DATA!$A$2:$F$6151,4,FALSE)</f>
        <v>0</v>
      </c>
      <c r="I193" s="146">
        <f>VLOOKUP(I$10&amp;"_GC_"&amp;$B193,OBSERVED_DATA!$A$2:$F$6151,4,FALSE)</f>
        <v>0</v>
      </c>
      <c r="J193" s="146">
        <f>VLOOKUP(J$10&amp;"_GC_"&amp;$B193,OBSERVED_DATA!$A$2:$F$6151,4,FALSE)</f>
        <v>1.3898000000000001E-3</v>
      </c>
    </row>
    <row r="194" spans="2:10" x14ac:dyDescent="0.45">
      <c r="B194" s="56">
        <v>366</v>
      </c>
      <c r="C194" s="56">
        <v>367</v>
      </c>
      <c r="D194" s="86"/>
      <c r="E194" s="145">
        <f>VLOOKUP(E$10&amp;"_GC_"&amp;$B194,OBSERVED_DATA!$A$2:$F$6151,4,FALSE)</f>
        <v>0</v>
      </c>
      <c r="F194" s="146">
        <f>VLOOKUP(F$10&amp;"_GC_"&amp;$B194,OBSERVED_DATA!$A$2:$F$6151,4,FALSE)</f>
        <v>0</v>
      </c>
      <c r="G194" s="146">
        <f>VLOOKUP(G$10&amp;"_GC_"&amp;$B194,OBSERVED_DATA!$A$2:$F$6151,4,FALSE)</f>
        <v>1.7390000000000001E-3</v>
      </c>
      <c r="H194" s="146">
        <f>VLOOKUP(H$10&amp;"_GC_"&amp;$B194,OBSERVED_DATA!$A$2:$F$6151,4,FALSE)</f>
        <v>0</v>
      </c>
      <c r="I194" s="146">
        <f>VLOOKUP(I$10&amp;"_GC_"&amp;$B194,OBSERVED_DATA!$A$2:$F$6151,4,FALSE)</f>
        <v>0</v>
      </c>
      <c r="J194" s="146">
        <f>VLOOKUP(J$10&amp;"_GC_"&amp;$B194,OBSERVED_DATA!$A$2:$F$6151,4,FALSE)</f>
        <v>1.3213000000000001E-3</v>
      </c>
    </row>
    <row r="195" spans="2:10" x14ac:dyDescent="0.45">
      <c r="B195" s="56">
        <v>368</v>
      </c>
      <c r="C195" s="56">
        <v>369</v>
      </c>
      <c r="D195" s="86"/>
      <c r="E195" s="145">
        <f>VLOOKUP(E$10&amp;"_GC_"&amp;$B195,OBSERVED_DATA!$A$2:$F$6151,4,FALSE)</f>
        <v>0</v>
      </c>
      <c r="F195" s="146">
        <f>VLOOKUP(F$10&amp;"_GC_"&amp;$B195,OBSERVED_DATA!$A$2:$F$6151,4,FALSE)</f>
        <v>0</v>
      </c>
      <c r="G195" s="146">
        <f>VLOOKUP(G$10&amp;"_GC_"&amp;$B195,OBSERVED_DATA!$A$2:$F$6151,4,FALSE)</f>
        <v>1.7030000000000001E-3</v>
      </c>
      <c r="H195" s="146">
        <f>VLOOKUP(H$10&amp;"_GC_"&amp;$B195,OBSERVED_DATA!$A$2:$F$6151,4,FALSE)</f>
        <v>0</v>
      </c>
      <c r="I195" s="146">
        <f>VLOOKUP(I$10&amp;"_GC_"&amp;$B195,OBSERVED_DATA!$A$2:$F$6151,4,FALSE)</f>
        <v>0</v>
      </c>
      <c r="J195" s="146">
        <f>VLOOKUP(J$10&amp;"_GC_"&amp;$B195,OBSERVED_DATA!$A$2:$F$6151,4,FALSE)</f>
        <v>1.2543999999999999E-3</v>
      </c>
    </row>
    <row r="196" spans="2:10" x14ac:dyDescent="0.45">
      <c r="B196" s="56">
        <v>370</v>
      </c>
      <c r="C196" s="56">
        <v>371</v>
      </c>
      <c r="D196" s="86"/>
      <c r="E196" s="145">
        <f>VLOOKUP(E$10&amp;"_GC_"&amp;$B196,OBSERVED_DATA!$A$2:$F$6151,4,FALSE)</f>
        <v>0</v>
      </c>
      <c r="F196" s="146">
        <f>VLOOKUP(F$10&amp;"_GC_"&amp;$B196,OBSERVED_DATA!$A$2:$F$6151,4,FALSE)</f>
        <v>0</v>
      </c>
      <c r="G196" s="146">
        <f>VLOOKUP(G$10&amp;"_GC_"&amp;$B196,OBSERVED_DATA!$A$2:$F$6151,4,FALSE)</f>
        <v>1.6584E-3</v>
      </c>
      <c r="H196" s="146">
        <f>VLOOKUP(H$10&amp;"_GC_"&amp;$B196,OBSERVED_DATA!$A$2:$F$6151,4,FALSE)</f>
        <v>0</v>
      </c>
      <c r="I196" s="146">
        <f>VLOOKUP(I$10&amp;"_GC_"&amp;$B196,OBSERVED_DATA!$A$2:$F$6151,4,FALSE)</f>
        <v>0</v>
      </c>
      <c r="J196" s="146">
        <f>VLOOKUP(J$10&amp;"_GC_"&amp;$B196,OBSERVED_DATA!$A$2:$F$6151,4,FALSE)</f>
        <v>1.1877999999999999E-3</v>
      </c>
    </row>
    <row r="197" spans="2:10" x14ac:dyDescent="0.45">
      <c r="B197" s="56">
        <v>372</v>
      </c>
      <c r="C197" s="56">
        <v>373</v>
      </c>
      <c r="D197" s="86"/>
      <c r="E197" s="145">
        <f>VLOOKUP(E$10&amp;"_GC_"&amp;$B197,OBSERVED_DATA!$A$2:$F$6151,4,FALSE)</f>
        <v>0</v>
      </c>
      <c r="F197" s="146">
        <f>VLOOKUP(F$10&amp;"_GC_"&amp;$B197,OBSERVED_DATA!$A$2:$F$6151,4,FALSE)</f>
        <v>0</v>
      </c>
      <c r="G197" s="146">
        <f>VLOOKUP(G$10&amp;"_GC_"&amp;$B197,OBSERVED_DATA!$A$2:$F$6151,4,FALSE)</f>
        <v>1.6145E-3</v>
      </c>
      <c r="H197" s="146">
        <f>VLOOKUP(H$10&amp;"_GC_"&amp;$B197,OBSERVED_DATA!$A$2:$F$6151,4,FALSE)</f>
        <v>0</v>
      </c>
      <c r="I197" s="146">
        <f>VLOOKUP(I$10&amp;"_GC_"&amp;$B197,OBSERVED_DATA!$A$2:$F$6151,4,FALSE)</f>
        <v>0</v>
      </c>
      <c r="J197" s="146">
        <f>VLOOKUP(J$10&amp;"_GC_"&amp;$B197,OBSERVED_DATA!$A$2:$F$6151,4,FALSE)</f>
        <v>1.1201E-3</v>
      </c>
    </row>
    <row r="198" spans="2:10" x14ac:dyDescent="0.45">
      <c r="B198" s="56">
        <v>374</v>
      </c>
      <c r="C198" s="56">
        <v>375</v>
      </c>
      <c r="D198" s="86"/>
      <c r="E198" s="145">
        <f>VLOOKUP(E$10&amp;"_GC_"&amp;$B198,OBSERVED_DATA!$A$2:$F$6151,4,FALSE)</f>
        <v>0</v>
      </c>
      <c r="F198" s="146">
        <f>VLOOKUP(F$10&amp;"_GC_"&amp;$B198,OBSERVED_DATA!$A$2:$F$6151,4,FALSE)</f>
        <v>0</v>
      </c>
      <c r="G198" s="146">
        <f>VLOOKUP(G$10&amp;"_GC_"&amp;$B198,OBSERVED_DATA!$A$2:$F$6151,4,FALSE)</f>
        <v>1.4529E-3</v>
      </c>
      <c r="H198" s="146">
        <f>VLOOKUP(H$10&amp;"_GC_"&amp;$B198,OBSERVED_DATA!$A$2:$F$6151,4,FALSE)</f>
        <v>0</v>
      </c>
      <c r="I198" s="146">
        <f>VLOOKUP(I$10&amp;"_GC_"&amp;$B198,OBSERVED_DATA!$A$2:$F$6151,4,FALSE)</f>
        <v>0</v>
      </c>
      <c r="J198" s="146">
        <f>VLOOKUP(J$10&amp;"_GC_"&amp;$B198,OBSERVED_DATA!$A$2:$F$6151,4,FALSE)</f>
        <v>1.0268E-3</v>
      </c>
    </row>
    <row r="199" spans="2:10" x14ac:dyDescent="0.45">
      <c r="B199" s="56">
        <v>376</v>
      </c>
      <c r="C199" s="56">
        <v>377</v>
      </c>
      <c r="D199" s="86"/>
      <c r="E199" s="145">
        <f>VLOOKUP(E$10&amp;"_GC_"&amp;$B199,OBSERVED_DATA!$A$2:$F$6151,4,FALSE)</f>
        <v>0</v>
      </c>
      <c r="F199" s="146">
        <f>VLOOKUP(F$10&amp;"_GC_"&amp;$B199,OBSERVED_DATA!$A$2:$F$6151,4,FALSE)</f>
        <v>0</v>
      </c>
      <c r="G199" s="146">
        <f>VLOOKUP(G$10&amp;"_GC_"&amp;$B199,OBSERVED_DATA!$A$2:$F$6151,4,FALSE)</f>
        <v>1.2917E-3</v>
      </c>
      <c r="H199" s="146">
        <f>VLOOKUP(H$10&amp;"_GC_"&amp;$B199,OBSERVED_DATA!$A$2:$F$6151,4,FALSE)</f>
        <v>0</v>
      </c>
      <c r="I199" s="146">
        <f>VLOOKUP(I$10&amp;"_GC_"&amp;$B199,OBSERVED_DATA!$A$2:$F$6151,4,FALSE)</f>
        <v>0</v>
      </c>
      <c r="J199" s="146">
        <f>VLOOKUP(J$10&amp;"_GC_"&amp;$B199,OBSERVED_DATA!$A$2:$F$6151,4,FALSE)</f>
        <v>9.3340000000000003E-4</v>
      </c>
    </row>
    <row r="200" spans="2:10" x14ac:dyDescent="0.45">
      <c r="B200" s="56">
        <v>378</v>
      </c>
      <c r="C200" s="56">
        <v>379</v>
      </c>
      <c r="D200" s="86"/>
      <c r="E200" s="145">
        <f>VLOOKUP(E$10&amp;"_GC_"&amp;$B200,OBSERVED_DATA!$A$2:$F$6151,4,FALSE)</f>
        <v>0</v>
      </c>
      <c r="F200" s="146">
        <f>VLOOKUP(F$10&amp;"_GC_"&amp;$B200,OBSERVED_DATA!$A$2:$F$6151,4,FALSE)</f>
        <v>0</v>
      </c>
      <c r="G200" s="146">
        <f>VLOOKUP(G$10&amp;"_GC_"&amp;$B200,OBSERVED_DATA!$A$2:$F$6151,4,FALSE)</f>
        <v>1.1301E-3</v>
      </c>
      <c r="H200" s="146">
        <f>VLOOKUP(H$10&amp;"_GC_"&amp;$B200,OBSERVED_DATA!$A$2:$F$6151,4,FALSE)</f>
        <v>0</v>
      </c>
      <c r="I200" s="146">
        <f>VLOOKUP(I$10&amp;"_GC_"&amp;$B200,OBSERVED_DATA!$A$2:$F$6151,4,FALSE)</f>
        <v>0</v>
      </c>
      <c r="J200" s="146">
        <f>VLOOKUP(J$10&amp;"_GC_"&amp;$B200,OBSERVED_DATA!$A$2:$F$6151,4,FALSE)</f>
        <v>8.4000000000000003E-4</v>
      </c>
    </row>
    <row r="201" spans="2:10" x14ac:dyDescent="0.45">
      <c r="B201" s="56">
        <v>380</v>
      </c>
      <c r="C201" s="56">
        <v>381</v>
      </c>
      <c r="D201" s="86"/>
      <c r="E201" s="145">
        <f>VLOOKUP(E$10&amp;"_GC_"&amp;$B201,OBSERVED_DATA!$A$2:$F$6151,4,FALSE)</f>
        <v>0</v>
      </c>
      <c r="F201" s="146">
        <f>VLOOKUP(F$10&amp;"_GC_"&amp;$B201,OBSERVED_DATA!$A$2:$F$6151,4,FALSE)</f>
        <v>0</v>
      </c>
      <c r="G201" s="146">
        <f>VLOOKUP(G$10&amp;"_GC_"&amp;$B201,OBSERVED_DATA!$A$2:$F$6151,4,FALSE)</f>
        <v>9.6880000000000002E-4</v>
      </c>
      <c r="H201" s="146">
        <f>VLOOKUP(H$10&amp;"_GC_"&amp;$B201,OBSERVED_DATA!$A$2:$F$6151,4,FALSE)</f>
        <v>0</v>
      </c>
      <c r="I201" s="146">
        <f>VLOOKUP(I$10&amp;"_GC_"&amp;$B201,OBSERVED_DATA!$A$2:$F$6151,4,FALSE)</f>
        <v>0</v>
      </c>
      <c r="J201" s="146">
        <f>VLOOKUP(J$10&amp;"_GC_"&amp;$B201,OBSERVED_DATA!$A$2:$F$6151,4,FALSE)</f>
        <v>7.4680000000000005E-4</v>
      </c>
    </row>
    <row r="202" spans="2:10" x14ac:dyDescent="0.45">
      <c r="B202" s="56">
        <v>382</v>
      </c>
      <c r="C202" s="56">
        <v>383</v>
      </c>
      <c r="D202" s="86"/>
      <c r="E202" s="145">
        <f>VLOOKUP(E$10&amp;"_GC_"&amp;$B202,OBSERVED_DATA!$A$2:$F$6151,4,FALSE)</f>
        <v>0</v>
      </c>
      <c r="F202" s="146">
        <f>VLOOKUP(F$10&amp;"_GC_"&amp;$B202,OBSERVED_DATA!$A$2:$F$6151,4,FALSE)</f>
        <v>0</v>
      </c>
      <c r="G202" s="146">
        <f>VLOOKUP(G$10&amp;"_GC_"&amp;$B202,OBSERVED_DATA!$A$2:$F$6151,4,FALSE)</f>
        <v>8.074E-4</v>
      </c>
      <c r="H202" s="146">
        <f>VLOOKUP(H$10&amp;"_GC_"&amp;$B202,OBSERVED_DATA!$A$2:$F$6151,4,FALSE)</f>
        <v>0</v>
      </c>
      <c r="I202" s="146">
        <f>VLOOKUP(I$10&amp;"_GC_"&amp;$B202,OBSERVED_DATA!$A$2:$F$6151,4,FALSE)</f>
        <v>0</v>
      </c>
      <c r="J202" s="146">
        <f>VLOOKUP(J$10&amp;"_GC_"&amp;$B202,OBSERVED_DATA!$A$2:$F$6151,4,FALSE)</f>
        <v>6.5340000000000005E-4</v>
      </c>
    </row>
    <row r="203" spans="2:10" x14ac:dyDescent="0.45">
      <c r="B203" s="56">
        <v>384</v>
      </c>
      <c r="C203" s="56">
        <v>385</v>
      </c>
      <c r="D203" s="86"/>
      <c r="E203" s="145">
        <f>VLOOKUP(E$10&amp;"_GC_"&amp;$B203,OBSERVED_DATA!$A$2:$F$6151,4,FALSE)</f>
        <v>0</v>
      </c>
      <c r="F203" s="146">
        <f>VLOOKUP(F$10&amp;"_GC_"&amp;$B203,OBSERVED_DATA!$A$2:$F$6151,4,FALSE)</f>
        <v>0</v>
      </c>
      <c r="G203" s="146">
        <f>VLOOKUP(G$10&amp;"_GC_"&amp;$B203,OBSERVED_DATA!$A$2:$F$6151,4,FALSE)</f>
        <v>6.4599999999999998E-4</v>
      </c>
      <c r="H203" s="146">
        <f>VLOOKUP(H$10&amp;"_GC_"&amp;$B203,OBSERVED_DATA!$A$2:$F$6151,4,FALSE)</f>
        <v>0</v>
      </c>
      <c r="I203" s="146">
        <f>VLOOKUP(I$10&amp;"_GC_"&amp;$B203,OBSERVED_DATA!$A$2:$F$6151,4,FALSE)</f>
        <v>0</v>
      </c>
      <c r="J203" s="146">
        <f>VLOOKUP(J$10&amp;"_GC_"&amp;$B203,OBSERVED_DATA!$A$2:$F$6151,4,FALSE)</f>
        <v>5.5999999999999995E-4</v>
      </c>
    </row>
    <row r="204" spans="2:10" x14ac:dyDescent="0.45">
      <c r="B204" s="56">
        <v>386</v>
      </c>
      <c r="C204" s="56">
        <v>387</v>
      </c>
      <c r="D204" s="86"/>
      <c r="E204" s="145">
        <f>VLOOKUP(E$10&amp;"_GC_"&amp;$B204,OBSERVED_DATA!$A$2:$F$6151,4,FALSE)</f>
        <v>0</v>
      </c>
      <c r="F204" s="146">
        <f>VLOOKUP(F$10&amp;"_GC_"&amp;$B204,OBSERVED_DATA!$A$2:$F$6151,4,FALSE)</f>
        <v>0</v>
      </c>
      <c r="G204" s="146">
        <f>VLOOKUP(G$10&amp;"_GC_"&amp;$B204,OBSERVED_DATA!$A$2:$F$6151,4,FALSE)</f>
        <v>4.8420000000000001E-4</v>
      </c>
      <c r="H204" s="146">
        <f>VLOOKUP(H$10&amp;"_GC_"&amp;$B204,OBSERVED_DATA!$A$2:$F$6151,4,FALSE)</f>
        <v>0</v>
      </c>
      <c r="I204" s="146">
        <f>VLOOKUP(I$10&amp;"_GC_"&amp;$B204,OBSERVED_DATA!$A$2:$F$6151,4,FALSE)</f>
        <v>0</v>
      </c>
      <c r="J204" s="146">
        <f>VLOOKUP(J$10&amp;"_GC_"&amp;$B204,OBSERVED_DATA!$A$2:$F$6151,4,FALSE)</f>
        <v>4.6670000000000001E-4</v>
      </c>
    </row>
    <row r="205" spans="2:10" x14ac:dyDescent="0.45">
      <c r="B205" s="56">
        <v>388</v>
      </c>
      <c r="C205" s="56">
        <v>389</v>
      </c>
      <c r="D205" s="86"/>
      <c r="E205" s="145">
        <f>VLOOKUP(E$10&amp;"_GC_"&amp;$B205,OBSERVED_DATA!$A$2:$F$6151,4,FALSE)</f>
        <v>0</v>
      </c>
      <c r="F205" s="146">
        <f>VLOOKUP(F$10&amp;"_GC_"&amp;$B205,OBSERVED_DATA!$A$2:$F$6151,4,FALSE)</f>
        <v>0</v>
      </c>
      <c r="G205" s="146">
        <f>VLOOKUP(G$10&amp;"_GC_"&amp;$B205,OBSERVED_DATA!$A$2:$F$6151,4,FALSE)</f>
        <v>3.2279999999999999E-4</v>
      </c>
      <c r="H205" s="146">
        <f>VLOOKUP(H$10&amp;"_GC_"&amp;$B205,OBSERVED_DATA!$A$2:$F$6151,4,FALSE)</f>
        <v>0</v>
      </c>
      <c r="I205" s="146">
        <f>VLOOKUP(I$10&amp;"_GC_"&amp;$B205,OBSERVED_DATA!$A$2:$F$6151,4,FALSE)</f>
        <v>0</v>
      </c>
      <c r="J205" s="146">
        <f>VLOOKUP(J$10&amp;"_GC_"&amp;$B205,OBSERVED_DATA!$A$2:$F$6151,4,FALSE)</f>
        <v>3.7330000000000002E-4</v>
      </c>
    </row>
    <row r="206" spans="2:10" x14ac:dyDescent="0.45">
      <c r="B206" s="56">
        <v>390</v>
      </c>
      <c r="C206" s="56">
        <v>391</v>
      </c>
      <c r="D206" s="86"/>
      <c r="E206" s="145">
        <f>VLOOKUP(E$10&amp;"_GC_"&amp;$B206,OBSERVED_DATA!$A$2:$F$6151,4,FALSE)</f>
        <v>0</v>
      </c>
      <c r="F206" s="146">
        <f>VLOOKUP(F$10&amp;"_GC_"&amp;$B206,OBSERVED_DATA!$A$2:$F$6151,4,FALSE)</f>
        <v>0</v>
      </c>
      <c r="G206" s="146">
        <f>VLOOKUP(G$10&amp;"_GC_"&amp;$B206,OBSERVED_DATA!$A$2:$F$6151,4,FALSE)</f>
        <v>1.6139999999999999E-4</v>
      </c>
      <c r="H206" s="146">
        <f>VLOOKUP(H$10&amp;"_GC_"&amp;$B206,OBSERVED_DATA!$A$2:$F$6151,4,FALSE)</f>
        <v>0</v>
      </c>
      <c r="I206" s="146">
        <f>VLOOKUP(I$10&amp;"_GC_"&amp;$B206,OBSERVED_DATA!$A$2:$F$6151,4,FALSE)</f>
        <v>0</v>
      </c>
      <c r="J206" s="146">
        <f>VLOOKUP(J$10&amp;"_GC_"&amp;$B206,OBSERVED_DATA!$A$2:$F$6151,4,FALSE)</f>
        <v>2.7989999999999997E-4</v>
      </c>
    </row>
    <row r="207" spans="2:10" x14ac:dyDescent="0.45">
      <c r="B207" s="56">
        <v>392</v>
      </c>
      <c r="C207" s="56">
        <v>393</v>
      </c>
      <c r="D207" s="86"/>
      <c r="E207" s="145">
        <f>VLOOKUP(E$10&amp;"_GC_"&amp;$B207,OBSERVED_DATA!$A$2:$F$6151,4,FALSE)</f>
        <v>0</v>
      </c>
      <c r="F207" s="146">
        <f>VLOOKUP(F$10&amp;"_GC_"&amp;$B207,OBSERVED_DATA!$A$2:$F$6151,4,FALSE)</f>
        <v>0</v>
      </c>
      <c r="G207" s="146">
        <f>VLOOKUP(G$10&amp;"_GC_"&amp;$B207,OBSERVED_DATA!$A$2:$F$6151,4,FALSE)</f>
        <v>0</v>
      </c>
      <c r="H207" s="146">
        <f>VLOOKUP(H$10&amp;"_GC_"&amp;$B207,OBSERVED_DATA!$A$2:$F$6151,4,FALSE)</f>
        <v>0</v>
      </c>
      <c r="I207" s="146">
        <f>VLOOKUP(I$10&amp;"_GC_"&amp;$B207,OBSERVED_DATA!$A$2:$F$6151,4,FALSE)</f>
        <v>0</v>
      </c>
      <c r="J207" s="146">
        <f>VLOOKUP(J$10&amp;"_GC_"&amp;$B207,OBSERVED_DATA!$A$2:$F$6151,4,FALSE)</f>
        <v>1.8670000000000001E-4</v>
      </c>
    </row>
    <row r="208" spans="2:10" x14ac:dyDescent="0.45">
      <c r="B208" s="56">
        <v>394</v>
      </c>
      <c r="C208" s="56">
        <v>395</v>
      </c>
      <c r="D208" s="86"/>
      <c r="E208" s="145">
        <f>VLOOKUP(E$10&amp;"_GC_"&amp;$B208,OBSERVED_DATA!$A$2:$F$6151,4,FALSE)</f>
        <v>0</v>
      </c>
      <c r="F208" s="146">
        <f>VLOOKUP(F$10&amp;"_GC_"&amp;$B208,OBSERVED_DATA!$A$2:$F$6151,4,FALSE)</f>
        <v>0</v>
      </c>
      <c r="G208" s="146">
        <f>VLOOKUP(G$10&amp;"_GC_"&amp;$B208,OBSERVED_DATA!$A$2:$F$6151,4,FALSE)</f>
        <v>0</v>
      </c>
      <c r="H208" s="146">
        <f>VLOOKUP(H$10&amp;"_GC_"&amp;$B208,OBSERVED_DATA!$A$2:$F$6151,4,FALSE)</f>
        <v>0</v>
      </c>
      <c r="I208" s="146">
        <f>VLOOKUP(I$10&amp;"_GC_"&amp;$B208,OBSERVED_DATA!$A$2:$F$6151,4,FALSE)</f>
        <v>0</v>
      </c>
      <c r="J208" s="146">
        <f>VLOOKUP(J$10&amp;"_GC_"&amp;$B208,OBSERVED_DATA!$A$2:$F$6151,4,FALSE)</f>
        <v>9.3300000000000005E-5</v>
      </c>
    </row>
    <row r="209" spans="2:10" x14ac:dyDescent="0.45">
      <c r="B209" s="56">
        <v>396</v>
      </c>
      <c r="C209" s="56">
        <v>397</v>
      </c>
      <c r="D209" s="86"/>
      <c r="E209" s="145">
        <f>VLOOKUP(E$10&amp;"_GC_"&amp;$B209,OBSERVED_DATA!$A$2:$F$6151,4,FALSE)</f>
        <v>0</v>
      </c>
      <c r="F209" s="146">
        <f>VLOOKUP(F$10&amp;"_GC_"&amp;$B209,OBSERVED_DATA!$A$2:$F$6151,4,FALSE)</f>
        <v>0</v>
      </c>
      <c r="G209" s="146">
        <f>VLOOKUP(G$10&amp;"_GC_"&amp;$B209,OBSERVED_DATA!$A$2:$F$6151,4,FALSE)</f>
        <v>0</v>
      </c>
      <c r="H209" s="146">
        <f>VLOOKUP(H$10&amp;"_GC_"&amp;$B209,OBSERVED_DATA!$A$2:$F$6151,4,FALSE)</f>
        <v>0</v>
      </c>
      <c r="I209" s="146">
        <f>VLOOKUP(I$10&amp;"_GC_"&amp;$B209,OBSERVED_DATA!$A$2:$F$6151,4,FALSE)</f>
        <v>0</v>
      </c>
      <c r="J209" s="146">
        <f>VLOOKUP(J$10&amp;"_GC_"&amp;$B209,OBSERVED_DATA!$A$2:$F$6151,4,FALSE)</f>
        <v>0</v>
      </c>
    </row>
    <row r="210" spans="2:10" x14ac:dyDescent="0.45">
      <c r="B210" s="56">
        <v>398</v>
      </c>
      <c r="C210" s="56">
        <v>399</v>
      </c>
      <c r="D210" s="86"/>
      <c r="E210" s="145">
        <f>VLOOKUP(E$10&amp;"_GC_"&amp;$B210,OBSERVED_DATA!$A$2:$F$6151,4,FALSE)</f>
        <v>0</v>
      </c>
      <c r="F210" s="146">
        <f>VLOOKUP(F$10&amp;"_GC_"&amp;$B210,OBSERVED_DATA!$A$2:$F$6151,4,FALSE)</f>
        <v>0</v>
      </c>
      <c r="G210" s="146">
        <f>VLOOKUP(G$10&amp;"_GC_"&amp;$B210,OBSERVED_DATA!$A$2:$F$6151,4,FALSE)</f>
        <v>0</v>
      </c>
      <c r="H210" s="146">
        <f>VLOOKUP(H$10&amp;"_GC_"&amp;$B210,OBSERVED_DATA!$A$2:$F$6151,4,FALSE)</f>
        <v>0</v>
      </c>
      <c r="I210" s="146">
        <f>VLOOKUP(I$10&amp;"_GC_"&amp;$B210,OBSERVED_DATA!$A$2:$F$6151,4,FALSE)</f>
        <v>0</v>
      </c>
      <c r="J210" s="146">
        <f>VLOOKUP(J$10&amp;"_GC_"&amp;$B210,OBSERVED_DATA!$A$2:$F$6151,4,FALSE)</f>
        <v>0</v>
      </c>
    </row>
    <row r="211" spans="2:10" x14ac:dyDescent="0.45">
      <c r="B211" s="56">
        <v>400</v>
      </c>
      <c r="C211" s="56">
        <v>401</v>
      </c>
      <c r="D211" s="86"/>
      <c r="E211" s="145">
        <f>VLOOKUP(E$10&amp;"_GC_"&amp;$B211,OBSERVED_DATA!$A$2:$F$6151,4,FALSE)</f>
        <v>0</v>
      </c>
      <c r="F211" s="146">
        <f>VLOOKUP(F$10&amp;"_GC_"&amp;$B211,OBSERVED_DATA!$A$2:$F$6151,4,FALSE)</f>
        <v>0</v>
      </c>
      <c r="G211" s="146">
        <f>VLOOKUP(G$10&amp;"_GC_"&amp;$B211,OBSERVED_DATA!$A$2:$F$6151,4,FALSE)</f>
        <v>0</v>
      </c>
      <c r="H211" s="146">
        <f>VLOOKUP(H$10&amp;"_GC_"&amp;$B211,OBSERVED_DATA!$A$2:$F$6151,4,FALSE)</f>
        <v>0</v>
      </c>
      <c r="I211" s="146">
        <f>VLOOKUP(I$10&amp;"_GC_"&amp;$B211,OBSERVED_DATA!$A$2:$F$6151,4,FALSE)</f>
        <v>0</v>
      </c>
      <c r="J211" s="146">
        <f>VLOOKUP(J$10&amp;"_GC_"&amp;$B211,OBSERVED_DATA!$A$2:$F$6151,4,FALSE)</f>
        <v>0</v>
      </c>
    </row>
  </sheetData>
  <mergeCells count="4">
    <mergeCell ref="M9:N9"/>
    <mergeCell ref="M10:M16"/>
    <mergeCell ref="M17:M18"/>
    <mergeCell ref="M19:M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4EE2-468B-4C7E-B87D-8823F8BC3A6F}">
  <sheetPr>
    <tabColor theme="0" tint="-0.499984740745262"/>
  </sheetPr>
  <dimension ref="A1:F6151"/>
  <sheetViews>
    <sheetView topLeftCell="A1177" workbookViewId="0">
      <selection activeCell="A1177" sqref="A1177"/>
    </sheetView>
  </sheetViews>
  <sheetFormatPr defaultRowHeight="14.25" x14ac:dyDescent="0.45"/>
  <cols>
    <col min="1" max="1" width="16.1328125" style="144" bestFit="1" customWidth="1"/>
    <col min="6" max="6" width="15.796875" bestFit="1" customWidth="1"/>
  </cols>
  <sheetData>
    <row r="1" spans="1:6" x14ac:dyDescent="0.45">
      <c r="A1" s="144" t="s">
        <v>65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</row>
    <row r="2" spans="1:6" x14ac:dyDescent="0.45">
      <c r="A2" s="144" t="str">
        <f>C2&amp;"_"&amp;E2&amp;"_"&amp;B2</f>
        <v>HBW_Dist_0</v>
      </c>
      <c r="B2">
        <v>0</v>
      </c>
      <c r="C2" t="s">
        <v>0</v>
      </c>
      <c r="D2">
        <v>0.15176999999999999</v>
      </c>
      <c r="E2" t="s">
        <v>53</v>
      </c>
      <c r="F2" t="s">
        <v>60</v>
      </c>
    </row>
    <row r="3" spans="1:6" x14ac:dyDescent="0.45">
      <c r="A3" s="144" t="str">
        <f t="shared" ref="A3:A66" si="0">C3&amp;"_"&amp;E3&amp;"_"&amp;B3</f>
        <v>HBW_Dist_2</v>
      </c>
      <c r="B3">
        <v>2</v>
      </c>
      <c r="C3" t="s">
        <v>0</v>
      </c>
      <c r="D3">
        <v>0.14895349999999999</v>
      </c>
      <c r="E3" t="s">
        <v>53</v>
      </c>
      <c r="F3" t="s">
        <v>60</v>
      </c>
    </row>
    <row r="4" spans="1:6" x14ac:dyDescent="0.45">
      <c r="A4" s="144" t="str">
        <f t="shared" si="0"/>
        <v>HBW_Dist_4</v>
      </c>
      <c r="B4">
        <v>4</v>
      </c>
      <c r="C4" t="s">
        <v>0</v>
      </c>
      <c r="D4">
        <v>0.12812209999999999</v>
      </c>
      <c r="E4" t="s">
        <v>53</v>
      </c>
      <c r="F4" t="s">
        <v>60</v>
      </c>
    </row>
    <row r="5" spans="1:6" x14ac:dyDescent="0.45">
      <c r="A5" s="144" t="str">
        <f t="shared" si="0"/>
        <v>HBW_Dist_6</v>
      </c>
      <c r="B5">
        <v>6</v>
      </c>
      <c r="C5" t="s">
        <v>0</v>
      </c>
      <c r="D5">
        <v>0.10602590000000001</v>
      </c>
      <c r="E5" t="s">
        <v>53</v>
      </c>
      <c r="F5" t="s">
        <v>60</v>
      </c>
    </row>
    <row r="6" spans="1:6" x14ac:dyDescent="0.45">
      <c r="A6" s="144" t="str">
        <f t="shared" si="0"/>
        <v>HBW_Dist_8</v>
      </c>
      <c r="B6">
        <v>8</v>
      </c>
      <c r="C6" t="s">
        <v>0</v>
      </c>
      <c r="D6">
        <v>9.0792800000000007E-2</v>
      </c>
      <c r="E6" t="s">
        <v>53</v>
      </c>
      <c r="F6" t="s">
        <v>60</v>
      </c>
    </row>
    <row r="7" spans="1:6" x14ac:dyDescent="0.45">
      <c r="A7" s="144" t="str">
        <f t="shared" si="0"/>
        <v>HBW_Dist_10</v>
      </c>
      <c r="B7">
        <v>10</v>
      </c>
      <c r="C7" t="s">
        <v>0</v>
      </c>
      <c r="D7">
        <v>7.4387300000000003E-2</v>
      </c>
      <c r="E7" t="s">
        <v>53</v>
      </c>
      <c r="F7" t="s">
        <v>60</v>
      </c>
    </row>
    <row r="8" spans="1:6" x14ac:dyDescent="0.45">
      <c r="A8" s="144" t="str">
        <f t="shared" si="0"/>
        <v>HBW_Dist_12</v>
      </c>
      <c r="B8">
        <v>12</v>
      </c>
      <c r="C8" t="s">
        <v>0</v>
      </c>
      <c r="D8">
        <v>5.89994E-2</v>
      </c>
      <c r="E8" t="s">
        <v>53</v>
      </c>
      <c r="F8" t="s">
        <v>60</v>
      </c>
    </row>
    <row r="9" spans="1:6" x14ac:dyDescent="0.45">
      <c r="A9" s="144" t="str">
        <f t="shared" si="0"/>
        <v>HBW_Dist_14</v>
      </c>
      <c r="B9">
        <v>14</v>
      </c>
      <c r="C9" t="s">
        <v>0</v>
      </c>
      <c r="D9">
        <v>4.6467300000000003E-2</v>
      </c>
      <c r="E9" t="s">
        <v>53</v>
      </c>
      <c r="F9" t="s">
        <v>60</v>
      </c>
    </row>
    <row r="10" spans="1:6" x14ac:dyDescent="0.45">
      <c r="A10" s="144" t="str">
        <f t="shared" si="0"/>
        <v>HBW_Dist_16</v>
      </c>
      <c r="B10">
        <v>16</v>
      </c>
      <c r="C10" t="s">
        <v>0</v>
      </c>
      <c r="D10">
        <v>3.7039999999999997E-2</v>
      </c>
      <c r="E10" t="s">
        <v>53</v>
      </c>
      <c r="F10" t="s">
        <v>60</v>
      </c>
    </row>
    <row r="11" spans="1:6" x14ac:dyDescent="0.45">
      <c r="A11" s="144" t="str">
        <f t="shared" si="0"/>
        <v>HBW_Dist_18</v>
      </c>
      <c r="B11">
        <v>18</v>
      </c>
      <c r="C11" t="s">
        <v>0</v>
      </c>
      <c r="D11">
        <v>2.9383800000000002E-2</v>
      </c>
      <c r="E11" t="s">
        <v>53</v>
      </c>
      <c r="F11" t="s">
        <v>60</v>
      </c>
    </row>
    <row r="12" spans="1:6" x14ac:dyDescent="0.45">
      <c r="A12" s="144" t="str">
        <f t="shared" si="0"/>
        <v>HBW_Dist_20</v>
      </c>
      <c r="B12">
        <v>20</v>
      </c>
      <c r="C12" t="s">
        <v>0</v>
      </c>
      <c r="D12">
        <v>2.2863499999999998E-2</v>
      </c>
      <c r="E12" t="s">
        <v>53</v>
      </c>
      <c r="F12" t="s">
        <v>60</v>
      </c>
    </row>
    <row r="13" spans="1:6" x14ac:dyDescent="0.45">
      <c r="A13" s="144" t="str">
        <f t="shared" si="0"/>
        <v>HBW_Dist_22</v>
      </c>
      <c r="B13">
        <v>22</v>
      </c>
      <c r="C13" t="s">
        <v>0</v>
      </c>
      <c r="D13">
        <v>1.74891E-2</v>
      </c>
      <c r="E13" t="s">
        <v>53</v>
      </c>
      <c r="F13" t="s">
        <v>60</v>
      </c>
    </row>
    <row r="14" spans="1:6" x14ac:dyDescent="0.45">
      <c r="A14" s="144" t="str">
        <f t="shared" si="0"/>
        <v>HBW_Dist_24</v>
      </c>
      <c r="B14">
        <v>24</v>
      </c>
      <c r="C14" t="s">
        <v>0</v>
      </c>
      <c r="D14">
        <v>1.35105E-2</v>
      </c>
      <c r="E14" t="s">
        <v>53</v>
      </c>
      <c r="F14" t="s">
        <v>60</v>
      </c>
    </row>
    <row r="15" spans="1:6" x14ac:dyDescent="0.45">
      <c r="A15" s="144" t="str">
        <f t="shared" si="0"/>
        <v>HBW_Dist_26</v>
      </c>
      <c r="B15">
        <v>26</v>
      </c>
      <c r="C15" t="s">
        <v>0</v>
      </c>
      <c r="D15">
        <v>1.1313399999999999E-2</v>
      </c>
      <c r="E15" t="s">
        <v>53</v>
      </c>
      <c r="F15" t="s">
        <v>60</v>
      </c>
    </row>
    <row r="16" spans="1:6" x14ac:dyDescent="0.45">
      <c r="A16" s="144" t="str">
        <f t="shared" si="0"/>
        <v>HBW_Dist_28</v>
      </c>
      <c r="B16">
        <v>28</v>
      </c>
      <c r="C16" t="s">
        <v>0</v>
      </c>
      <c r="D16">
        <v>9.7172000000000005E-3</v>
      </c>
      <c r="E16" t="s">
        <v>53</v>
      </c>
      <c r="F16" t="s">
        <v>60</v>
      </c>
    </row>
    <row r="17" spans="1:6" x14ac:dyDescent="0.45">
      <c r="A17" s="144" t="str">
        <f t="shared" si="0"/>
        <v>HBW_Dist_30</v>
      </c>
      <c r="B17">
        <v>30</v>
      </c>
      <c r="C17" t="s">
        <v>0</v>
      </c>
      <c r="D17">
        <v>8.6797000000000003E-3</v>
      </c>
      <c r="E17" t="s">
        <v>53</v>
      </c>
      <c r="F17" t="s">
        <v>60</v>
      </c>
    </row>
    <row r="18" spans="1:6" x14ac:dyDescent="0.45">
      <c r="A18" s="144" t="str">
        <f t="shared" si="0"/>
        <v>HBW_Dist_32</v>
      </c>
      <c r="B18">
        <v>32</v>
      </c>
      <c r="C18" t="s">
        <v>0</v>
      </c>
      <c r="D18">
        <v>7.5136999999999999E-3</v>
      </c>
      <c r="E18" t="s">
        <v>53</v>
      </c>
      <c r="F18" t="s">
        <v>60</v>
      </c>
    </row>
    <row r="19" spans="1:6" x14ac:dyDescent="0.45">
      <c r="A19" s="144" t="str">
        <f t="shared" si="0"/>
        <v>HBW_Dist_34</v>
      </c>
      <c r="B19">
        <v>34</v>
      </c>
      <c r="C19" t="s">
        <v>0</v>
      </c>
      <c r="D19">
        <v>6.6112999999999996E-3</v>
      </c>
      <c r="E19" t="s">
        <v>53</v>
      </c>
      <c r="F19" t="s">
        <v>60</v>
      </c>
    </row>
    <row r="20" spans="1:6" x14ac:dyDescent="0.45">
      <c r="A20" s="144" t="str">
        <f t="shared" si="0"/>
        <v>HBW_Dist_36</v>
      </c>
      <c r="B20">
        <v>36</v>
      </c>
      <c r="C20" t="s">
        <v>0</v>
      </c>
      <c r="D20">
        <v>5.6099000000000001E-3</v>
      </c>
      <c r="E20" t="s">
        <v>53</v>
      </c>
      <c r="F20" t="s">
        <v>60</v>
      </c>
    </row>
    <row r="21" spans="1:6" x14ac:dyDescent="0.45">
      <c r="A21" s="144" t="str">
        <f t="shared" si="0"/>
        <v>HBW_Dist_38</v>
      </c>
      <c r="B21">
        <v>38</v>
      </c>
      <c r="C21" t="s">
        <v>0</v>
      </c>
      <c r="D21">
        <v>4.6538999999999999E-3</v>
      </c>
      <c r="E21" t="s">
        <v>53</v>
      </c>
      <c r="F21" t="s">
        <v>60</v>
      </c>
    </row>
    <row r="22" spans="1:6" x14ac:dyDescent="0.45">
      <c r="A22" s="144" t="str">
        <f t="shared" si="0"/>
        <v>HBW_Dist_40</v>
      </c>
      <c r="B22">
        <v>40</v>
      </c>
      <c r="C22" t="s">
        <v>0</v>
      </c>
      <c r="D22">
        <v>3.7621E-3</v>
      </c>
      <c r="E22" t="s">
        <v>53</v>
      </c>
      <c r="F22" t="s">
        <v>60</v>
      </c>
    </row>
    <row r="23" spans="1:6" x14ac:dyDescent="0.45">
      <c r="A23" s="144" t="str">
        <f t="shared" si="0"/>
        <v>HBW_Dist_42</v>
      </c>
      <c r="B23">
        <v>42</v>
      </c>
      <c r="C23" t="s">
        <v>0</v>
      </c>
      <c r="D23">
        <v>3.2615999999999999E-3</v>
      </c>
      <c r="E23" t="s">
        <v>53</v>
      </c>
      <c r="F23" t="s">
        <v>60</v>
      </c>
    </row>
    <row r="24" spans="1:6" x14ac:dyDescent="0.45">
      <c r="A24" s="144" t="str">
        <f t="shared" si="0"/>
        <v>HBW_Dist_44</v>
      </c>
      <c r="B24">
        <v>44</v>
      </c>
      <c r="C24" t="s">
        <v>0</v>
      </c>
      <c r="D24">
        <v>2.8524000000000002E-3</v>
      </c>
      <c r="E24" t="s">
        <v>53</v>
      </c>
      <c r="F24" t="s">
        <v>60</v>
      </c>
    </row>
    <row r="25" spans="1:6" x14ac:dyDescent="0.45">
      <c r="A25" s="144" t="str">
        <f t="shared" si="0"/>
        <v>HBW_Dist_46</v>
      </c>
      <c r="B25">
        <v>46</v>
      </c>
      <c r="C25" t="s">
        <v>0</v>
      </c>
      <c r="D25">
        <v>2.4190000000000001E-3</v>
      </c>
      <c r="E25" t="s">
        <v>53</v>
      </c>
      <c r="F25" t="s">
        <v>60</v>
      </c>
    </row>
    <row r="26" spans="1:6" x14ac:dyDescent="0.45">
      <c r="A26" s="144" t="str">
        <f t="shared" si="0"/>
        <v>HBW_Dist_48</v>
      </c>
      <c r="B26">
        <v>48</v>
      </c>
      <c r="C26" t="s">
        <v>0</v>
      </c>
      <c r="D26">
        <v>2.0338999999999999E-3</v>
      </c>
      <c r="E26" t="s">
        <v>53</v>
      </c>
      <c r="F26" t="s">
        <v>60</v>
      </c>
    </row>
    <row r="27" spans="1:6" x14ac:dyDescent="0.45">
      <c r="A27" s="144" t="str">
        <f t="shared" si="0"/>
        <v>HBW_Dist_50</v>
      </c>
      <c r="B27">
        <v>50</v>
      </c>
      <c r="C27" t="s">
        <v>0</v>
      </c>
      <c r="D27">
        <v>1.5788E-3</v>
      </c>
      <c r="E27" t="s">
        <v>53</v>
      </c>
      <c r="F27" t="s">
        <v>60</v>
      </c>
    </row>
    <row r="28" spans="1:6" x14ac:dyDescent="0.45">
      <c r="A28" s="144" t="str">
        <f t="shared" si="0"/>
        <v>HBW_Dist_52</v>
      </c>
      <c r="B28">
        <v>52</v>
      </c>
      <c r="C28" t="s">
        <v>0</v>
      </c>
      <c r="D28">
        <v>1.1635E-3</v>
      </c>
      <c r="E28" t="s">
        <v>53</v>
      </c>
      <c r="F28" t="s">
        <v>60</v>
      </c>
    </row>
    <row r="29" spans="1:6" x14ac:dyDescent="0.45">
      <c r="A29" s="144" t="str">
        <f t="shared" si="0"/>
        <v>HBW_Dist_54</v>
      </c>
      <c r="B29">
        <v>54</v>
      </c>
      <c r="C29" t="s">
        <v>0</v>
      </c>
      <c r="D29">
        <v>8.2070000000000005E-4</v>
      </c>
      <c r="E29" t="s">
        <v>53</v>
      </c>
      <c r="F29" t="s">
        <v>60</v>
      </c>
    </row>
    <row r="30" spans="1:6" x14ac:dyDescent="0.45">
      <c r="A30" s="144" t="str">
        <f t="shared" si="0"/>
        <v>HBW_Dist_56</v>
      </c>
      <c r="B30">
        <v>56</v>
      </c>
      <c r="C30" t="s">
        <v>0</v>
      </c>
      <c r="D30">
        <v>5.1630000000000003E-4</v>
      </c>
      <c r="E30" t="s">
        <v>53</v>
      </c>
      <c r="F30" t="s">
        <v>60</v>
      </c>
    </row>
    <row r="31" spans="1:6" x14ac:dyDescent="0.45">
      <c r="A31" s="144" t="str">
        <f t="shared" si="0"/>
        <v>HBW_Dist_58</v>
      </c>
      <c r="B31">
        <v>58</v>
      </c>
      <c r="C31" t="s">
        <v>0</v>
      </c>
      <c r="D31">
        <v>2.8840000000000002E-4</v>
      </c>
      <c r="E31" t="s">
        <v>53</v>
      </c>
      <c r="F31" t="s">
        <v>60</v>
      </c>
    </row>
    <row r="32" spans="1:6" x14ac:dyDescent="0.45">
      <c r="A32" s="144" t="str">
        <f t="shared" si="0"/>
        <v>HBW_Dist_60</v>
      </c>
      <c r="B32">
        <v>60</v>
      </c>
      <c r="C32" t="s">
        <v>0</v>
      </c>
      <c r="D32">
        <v>2.1890000000000001E-4</v>
      </c>
      <c r="E32" t="s">
        <v>53</v>
      </c>
      <c r="F32" t="s">
        <v>60</v>
      </c>
    </row>
    <row r="33" spans="1:6" x14ac:dyDescent="0.45">
      <c r="A33" s="144" t="str">
        <f t="shared" si="0"/>
        <v>HBW_Dist_62</v>
      </c>
      <c r="B33">
        <v>62</v>
      </c>
      <c r="C33" t="s">
        <v>0</v>
      </c>
      <c r="D33">
        <v>2.0029999999999999E-4</v>
      </c>
      <c r="E33" t="s">
        <v>53</v>
      </c>
      <c r="F33" t="s">
        <v>60</v>
      </c>
    </row>
    <row r="34" spans="1:6" x14ac:dyDescent="0.45">
      <c r="A34" s="144" t="str">
        <f t="shared" si="0"/>
        <v>HBW_Dist_64</v>
      </c>
      <c r="B34">
        <v>64</v>
      </c>
      <c r="C34" t="s">
        <v>0</v>
      </c>
      <c r="D34">
        <v>1.805E-4</v>
      </c>
      <c r="E34" t="s">
        <v>53</v>
      </c>
      <c r="F34" t="s">
        <v>60</v>
      </c>
    </row>
    <row r="35" spans="1:6" x14ac:dyDescent="0.45">
      <c r="A35" s="144" t="str">
        <f t="shared" si="0"/>
        <v>HBW_Dist_66</v>
      </c>
      <c r="B35">
        <v>66</v>
      </c>
      <c r="C35" t="s">
        <v>0</v>
      </c>
      <c r="D35">
        <v>1.607E-4</v>
      </c>
      <c r="E35" t="s">
        <v>53</v>
      </c>
      <c r="F35" t="s">
        <v>60</v>
      </c>
    </row>
    <row r="36" spans="1:6" x14ac:dyDescent="0.45">
      <c r="A36" s="144" t="str">
        <f t="shared" si="0"/>
        <v>HBW_Dist_68</v>
      </c>
      <c r="B36">
        <v>68</v>
      </c>
      <c r="C36" t="s">
        <v>0</v>
      </c>
      <c r="D36">
        <v>1.4080000000000001E-4</v>
      </c>
      <c r="E36" t="s">
        <v>53</v>
      </c>
      <c r="F36" t="s">
        <v>60</v>
      </c>
    </row>
    <row r="37" spans="1:6" x14ac:dyDescent="0.45">
      <c r="A37" s="144" t="str">
        <f t="shared" si="0"/>
        <v>HBW_Dist_70</v>
      </c>
      <c r="B37">
        <v>70</v>
      </c>
      <c r="C37" t="s">
        <v>0</v>
      </c>
      <c r="D37">
        <v>1.208E-4</v>
      </c>
      <c r="E37" t="s">
        <v>53</v>
      </c>
      <c r="F37" t="s">
        <v>60</v>
      </c>
    </row>
    <row r="38" spans="1:6" x14ac:dyDescent="0.45">
      <c r="A38" s="144" t="str">
        <f t="shared" si="0"/>
        <v>HBW_Dist_72</v>
      </c>
      <c r="B38">
        <v>72</v>
      </c>
      <c r="C38" t="s">
        <v>0</v>
      </c>
      <c r="D38">
        <v>1.01E-4</v>
      </c>
      <c r="E38" t="s">
        <v>53</v>
      </c>
      <c r="F38" t="s">
        <v>60</v>
      </c>
    </row>
    <row r="39" spans="1:6" x14ac:dyDescent="0.45">
      <c r="A39" s="144" t="str">
        <f t="shared" si="0"/>
        <v>HBW_Dist_74</v>
      </c>
      <c r="B39">
        <v>74</v>
      </c>
      <c r="C39" t="s">
        <v>0</v>
      </c>
      <c r="D39" s="143">
        <v>8.1000000000000004E-5</v>
      </c>
      <c r="E39" t="s">
        <v>53</v>
      </c>
      <c r="F39" t="s">
        <v>60</v>
      </c>
    </row>
    <row r="40" spans="1:6" x14ac:dyDescent="0.45">
      <c r="A40" s="144" t="str">
        <f t="shared" si="0"/>
        <v>HBW_Dist_76</v>
      </c>
      <c r="B40">
        <v>76</v>
      </c>
      <c r="C40" t="s">
        <v>0</v>
      </c>
      <c r="D40" s="143">
        <v>6.1199999999999997E-5</v>
      </c>
      <c r="E40" t="s">
        <v>53</v>
      </c>
      <c r="F40" t="s">
        <v>60</v>
      </c>
    </row>
    <row r="41" spans="1:6" x14ac:dyDescent="0.45">
      <c r="A41" s="144" t="str">
        <f t="shared" si="0"/>
        <v>HBW_Dist_78</v>
      </c>
      <c r="B41">
        <v>78</v>
      </c>
      <c r="C41" t="s">
        <v>0</v>
      </c>
      <c r="D41" s="143">
        <v>4.2299999999999998E-5</v>
      </c>
      <c r="E41" t="s">
        <v>53</v>
      </c>
      <c r="F41" t="s">
        <v>60</v>
      </c>
    </row>
    <row r="42" spans="1:6" x14ac:dyDescent="0.45">
      <c r="A42" s="144" t="str">
        <f t="shared" si="0"/>
        <v>HBW_Dist_80</v>
      </c>
      <c r="B42">
        <v>80</v>
      </c>
      <c r="C42" t="s">
        <v>0</v>
      </c>
      <c r="D42" s="143">
        <v>2.4499999999999999E-5</v>
      </c>
      <c r="E42" t="s">
        <v>53</v>
      </c>
      <c r="F42" t="s">
        <v>60</v>
      </c>
    </row>
    <row r="43" spans="1:6" x14ac:dyDescent="0.45">
      <c r="A43" s="144" t="str">
        <f t="shared" si="0"/>
        <v>HBW_Dist_82</v>
      </c>
      <c r="B43">
        <v>82</v>
      </c>
      <c r="C43" t="s">
        <v>0</v>
      </c>
      <c r="D43" s="143">
        <v>1.66E-5</v>
      </c>
      <c r="E43" t="s">
        <v>53</v>
      </c>
      <c r="F43" t="s">
        <v>60</v>
      </c>
    </row>
    <row r="44" spans="1:6" x14ac:dyDescent="0.45">
      <c r="A44" s="144" t="str">
        <f t="shared" si="0"/>
        <v>HBW_Dist_84</v>
      </c>
      <c r="B44">
        <v>84</v>
      </c>
      <c r="C44" t="s">
        <v>0</v>
      </c>
      <c r="D44" s="143">
        <v>1.33E-5</v>
      </c>
      <c r="E44" t="s">
        <v>53</v>
      </c>
      <c r="F44" t="s">
        <v>60</v>
      </c>
    </row>
    <row r="45" spans="1:6" x14ac:dyDescent="0.45">
      <c r="A45" s="144" t="str">
        <f t="shared" si="0"/>
        <v>HBW_Dist_86</v>
      </c>
      <c r="B45">
        <v>86</v>
      </c>
      <c r="C45" t="s">
        <v>0</v>
      </c>
      <c r="D45" s="143">
        <v>1.0000000000000001E-5</v>
      </c>
      <c r="E45" t="s">
        <v>53</v>
      </c>
      <c r="F45" t="s">
        <v>60</v>
      </c>
    </row>
    <row r="46" spans="1:6" x14ac:dyDescent="0.45">
      <c r="A46" s="144" t="str">
        <f t="shared" si="0"/>
        <v>HBW_Dist_88</v>
      </c>
      <c r="B46">
        <v>88</v>
      </c>
      <c r="C46" t="s">
        <v>0</v>
      </c>
      <c r="D46" s="143">
        <v>7.7000000000000008E-6</v>
      </c>
      <c r="E46" t="s">
        <v>53</v>
      </c>
      <c r="F46" t="s">
        <v>60</v>
      </c>
    </row>
    <row r="47" spans="1:6" x14ac:dyDescent="0.45">
      <c r="A47" s="144" t="str">
        <f t="shared" si="0"/>
        <v>HBW_Dist_90</v>
      </c>
      <c r="B47">
        <v>90</v>
      </c>
      <c r="C47" t="s">
        <v>0</v>
      </c>
      <c r="D47" s="143">
        <v>6.3999999999999997E-6</v>
      </c>
      <c r="E47" t="s">
        <v>53</v>
      </c>
      <c r="F47" t="s">
        <v>60</v>
      </c>
    </row>
    <row r="48" spans="1:6" x14ac:dyDescent="0.45">
      <c r="A48" s="144" t="str">
        <f t="shared" si="0"/>
        <v>HBW_Dist_92</v>
      </c>
      <c r="B48">
        <v>92</v>
      </c>
      <c r="C48" t="s">
        <v>0</v>
      </c>
      <c r="D48" s="143">
        <v>5.2000000000000002E-6</v>
      </c>
      <c r="E48" t="s">
        <v>53</v>
      </c>
      <c r="F48" t="s">
        <v>60</v>
      </c>
    </row>
    <row r="49" spans="1:6" x14ac:dyDescent="0.45">
      <c r="A49" s="144" t="str">
        <f t="shared" si="0"/>
        <v>HBW_Dist_94</v>
      </c>
      <c r="B49">
        <v>94</v>
      </c>
      <c r="C49" t="s">
        <v>0</v>
      </c>
      <c r="D49" s="143">
        <v>3.8999999999999999E-6</v>
      </c>
      <c r="E49" t="s">
        <v>53</v>
      </c>
      <c r="F49" t="s">
        <v>60</v>
      </c>
    </row>
    <row r="50" spans="1:6" x14ac:dyDescent="0.45">
      <c r="A50" s="144" t="str">
        <f t="shared" si="0"/>
        <v>HBW_Dist_96</v>
      </c>
      <c r="B50">
        <v>96</v>
      </c>
      <c r="C50" t="s">
        <v>0</v>
      </c>
      <c r="D50" s="143">
        <v>2.6000000000000001E-6</v>
      </c>
      <c r="E50" t="s">
        <v>53</v>
      </c>
      <c r="F50" t="s">
        <v>60</v>
      </c>
    </row>
    <row r="51" spans="1:6" x14ac:dyDescent="0.45">
      <c r="A51" s="144" t="str">
        <f t="shared" si="0"/>
        <v>HBW_Dist_98</v>
      </c>
      <c r="B51">
        <v>98</v>
      </c>
      <c r="C51" t="s">
        <v>0</v>
      </c>
      <c r="D51" s="143">
        <v>1.3E-6</v>
      </c>
      <c r="E51" t="s">
        <v>53</v>
      </c>
      <c r="F51" t="s">
        <v>60</v>
      </c>
    </row>
    <row r="52" spans="1:6" x14ac:dyDescent="0.45">
      <c r="A52" s="144" t="str">
        <f t="shared" si="0"/>
        <v>HBW_Dist_100</v>
      </c>
      <c r="B52">
        <v>100</v>
      </c>
      <c r="C52" t="s">
        <v>0</v>
      </c>
      <c r="D52">
        <v>0</v>
      </c>
      <c r="E52" t="s">
        <v>53</v>
      </c>
      <c r="F52" t="s">
        <v>60</v>
      </c>
    </row>
    <row r="53" spans="1:6" x14ac:dyDescent="0.45">
      <c r="A53" s="144" t="str">
        <f t="shared" si="0"/>
        <v>HBW_Dist_102</v>
      </c>
      <c r="B53">
        <v>102</v>
      </c>
      <c r="C53" t="s">
        <v>0</v>
      </c>
      <c r="D53">
        <v>0</v>
      </c>
      <c r="E53" t="s">
        <v>53</v>
      </c>
      <c r="F53" t="s">
        <v>60</v>
      </c>
    </row>
    <row r="54" spans="1:6" x14ac:dyDescent="0.45">
      <c r="A54" s="144" t="str">
        <f t="shared" si="0"/>
        <v>HBW_Dist_104</v>
      </c>
      <c r="B54">
        <v>104</v>
      </c>
      <c r="C54" t="s">
        <v>0</v>
      </c>
      <c r="D54">
        <v>0</v>
      </c>
      <c r="E54" t="s">
        <v>53</v>
      </c>
      <c r="F54" t="s">
        <v>60</v>
      </c>
    </row>
    <row r="55" spans="1:6" x14ac:dyDescent="0.45">
      <c r="A55" s="144" t="str">
        <f t="shared" si="0"/>
        <v>HBW_Dist_106</v>
      </c>
      <c r="B55">
        <v>106</v>
      </c>
      <c r="C55" t="s">
        <v>0</v>
      </c>
      <c r="D55">
        <v>0</v>
      </c>
      <c r="E55" t="s">
        <v>53</v>
      </c>
      <c r="F55" t="s">
        <v>60</v>
      </c>
    </row>
    <row r="56" spans="1:6" x14ac:dyDescent="0.45">
      <c r="A56" s="144" t="str">
        <f t="shared" si="0"/>
        <v>HBW_Dist_108</v>
      </c>
      <c r="B56">
        <v>108</v>
      </c>
      <c r="C56" t="s">
        <v>0</v>
      </c>
      <c r="D56">
        <v>0</v>
      </c>
      <c r="E56" t="s">
        <v>53</v>
      </c>
      <c r="F56" t="s">
        <v>60</v>
      </c>
    </row>
    <row r="57" spans="1:6" x14ac:dyDescent="0.45">
      <c r="A57" s="144" t="str">
        <f t="shared" si="0"/>
        <v>HBW_Dist_110</v>
      </c>
      <c r="B57">
        <v>110</v>
      </c>
      <c r="C57" t="s">
        <v>0</v>
      </c>
      <c r="D57">
        <v>0</v>
      </c>
      <c r="E57" t="s">
        <v>53</v>
      </c>
      <c r="F57" t="s">
        <v>60</v>
      </c>
    </row>
    <row r="58" spans="1:6" x14ac:dyDescent="0.45">
      <c r="A58" s="144" t="str">
        <f t="shared" si="0"/>
        <v>HBW_Dist_112</v>
      </c>
      <c r="B58">
        <v>112</v>
      </c>
      <c r="C58" t="s">
        <v>0</v>
      </c>
      <c r="D58">
        <v>0</v>
      </c>
      <c r="E58" t="s">
        <v>53</v>
      </c>
      <c r="F58" t="s">
        <v>60</v>
      </c>
    </row>
    <row r="59" spans="1:6" x14ac:dyDescent="0.45">
      <c r="A59" s="144" t="str">
        <f t="shared" si="0"/>
        <v>HBW_Dist_114</v>
      </c>
      <c r="B59">
        <v>114</v>
      </c>
      <c r="C59" t="s">
        <v>0</v>
      </c>
      <c r="D59">
        <v>0</v>
      </c>
      <c r="E59" t="s">
        <v>53</v>
      </c>
      <c r="F59" t="s">
        <v>60</v>
      </c>
    </row>
    <row r="60" spans="1:6" x14ac:dyDescent="0.45">
      <c r="A60" s="144" t="str">
        <f t="shared" si="0"/>
        <v>HBW_Dist_116</v>
      </c>
      <c r="B60">
        <v>116</v>
      </c>
      <c r="C60" t="s">
        <v>0</v>
      </c>
      <c r="D60">
        <v>0</v>
      </c>
      <c r="E60" t="s">
        <v>53</v>
      </c>
      <c r="F60" t="s">
        <v>60</v>
      </c>
    </row>
    <row r="61" spans="1:6" x14ac:dyDescent="0.45">
      <c r="A61" s="144" t="str">
        <f t="shared" si="0"/>
        <v>HBW_Dist_118</v>
      </c>
      <c r="B61">
        <v>118</v>
      </c>
      <c r="C61" t="s">
        <v>0</v>
      </c>
      <c r="D61">
        <v>0</v>
      </c>
      <c r="E61" t="s">
        <v>53</v>
      </c>
      <c r="F61" t="s">
        <v>60</v>
      </c>
    </row>
    <row r="62" spans="1:6" x14ac:dyDescent="0.45">
      <c r="A62" s="144" t="str">
        <f t="shared" si="0"/>
        <v>HBW_Dist_120</v>
      </c>
      <c r="B62">
        <v>120</v>
      </c>
      <c r="C62" t="s">
        <v>0</v>
      </c>
      <c r="D62">
        <v>0</v>
      </c>
      <c r="E62" t="s">
        <v>53</v>
      </c>
      <c r="F62" t="s">
        <v>60</v>
      </c>
    </row>
    <row r="63" spans="1:6" x14ac:dyDescent="0.45">
      <c r="A63" s="144" t="str">
        <f t="shared" si="0"/>
        <v>HBW_Dist_122</v>
      </c>
      <c r="B63">
        <v>122</v>
      </c>
      <c r="C63" t="s">
        <v>0</v>
      </c>
      <c r="D63">
        <v>0</v>
      </c>
      <c r="E63" t="s">
        <v>53</v>
      </c>
      <c r="F63" t="s">
        <v>60</v>
      </c>
    </row>
    <row r="64" spans="1:6" x14ac:dyDescent="0.45">
      <c r="A64" s="144" t="str">
        <f t="shared" si="0"/>
        <v>HBW_Dist_124</v>
      </c>
      <c r="B64">
        <v>124</v>
      </c>
      <c r="C64" t="s">
        <v>0</v>
      </c>
      <c r="D64">
        <v>0</v>
      </c>
      <c r="E64" t="s">
        <v>53</v>
      </c>
      <c r="F64" t="s">
        <v>60</v>
      </c>
    </row>
    <row r="65" spans="1:6" x14ac:dyDescent="0.45">
      <c r="A65" s="144" t="str">
        <f t="shared" si="0"/>
        <v>HBW_Dist_126</v>
      </c>
      <c r="B65">
        <v>126</v>
      </c>
      <c r="C65" t="s">
        <v>0</v>
      </c>
      <c r="D65">
        <v>0</v>
      </c>
      <c r="E65" t="s">
        <v>53</v>
      </c>
      <c r="F65" t="s">
        <v>60</v>
      </c>
    </row>
    <row r="66" spans="1:6" x14ac:dyDescent="0.45">
      <c r="A66" s="144" t="str">
        <f t="shared" si="0"/>
        <v>HBW_Dist_128</v>
      </c>
      <c r="B66">
        <v>128</v>
      </c>
      <c r="C66" t="s">
        <v>0</v>
      </c>
      <c r="D66">
        <v>0</v>
      </c>
      <c r="E66" t="s">
        <v>53</v>
      </c>
      <c r="F66" t="s">
        <v>60</v>
      </c>
    </row>
    <row r="67" spans="1:6" x14ac:dyDescent="0.45">
      <c r="A67" s="144" t="str">
        <f t="shared" ref="A67:A130" si="1">C67&amp;"_"&amp;E67&amp;"_"&amp;B67</f>
        <v>HBW_Dist_130</v>
      </c>
      <c r="B67">
        <v>130</v>
      </c>
      <c r="C67" t="s">
        <v>0</v>
      </c>
      <c r="D67">
        <v>0</v>
      </c>
      <c r="E67" t="s">
        <v>53</v>
      </c>
      <c r="F67" t="s">
        <v>60</v>
      </c>
    </row>
    <row r="68" spans="1:6" x14ac:dyDescent="0.45">
      <c r="A68" s="144" t="str">
        <f t="shared" si="1"/>
        <v>HBW_Dist_132</v>
      </c>
      <c r="B68">
        <v>132</v>
      </c>
      <c r="C68" t="s">
        <v>0</v>
      </c>
      <c r="D68">
        <v>0</v>
      </c>
      <c r="E68" t="s">
        <v>53</v>
      </c>
      <c r="F68" t="s">
        <v>60</v>
      </c>
    </row>
    <row r="69" spans="1:6" x14ac:dyDescent="0.45">
      <c r="A69" s="144" t="str">
        <f t="shared" si="1"/>
        <v>HBW_Dist_134</v>
      </c>
      <c r="B69">
        <v>134</v>
      </c>
      <c r="C69" t="s">
        <v>0</v>
      </c>
      <c r="D69">
        <v>0</v>
      </c>
      <c r="E69" t="s">
        <v>53</v>
      </c>
      <c r="F69" t="s">
        <v>60</v>
      </c>
    </row>
    <row r="70" spans="1:6" x14ac:dyDescent="0.45">
      <c r="A70" s="144" t="str">
        <f t="shared" si="1"/>
        <v>HBW_Dist_136</v>
      </c>
      <c r="B70">
        <v>136</v>
      </c>
      <c r="C70" t="s">
        <v>0</v>
      </c>
      <c r="D70">
        <v>0</v>
      </c>
      <c r="E70" t="s">
        <v>53</v>
      </c>
      <c r="F70" t="s">
        <v>60</v>
      </c>
    </row>
    <row r="71" spans="1:6" x14ac:dyDescent="0.45">
      <c r="A71" s="144" t="str">
        <f t="shared" si="1"/>
        <v>HBW_Dist_138</v>
      </c>
      <c r="B71">
        <v>138</v>
      </c>
      <c r="C71" t="s">
        <v>0</v>
      </c>
      <c r="D71">
        <v>0</v>
      </c>
      <c r="E71" t="s">
        <v>53</v>
      </c>
      <c r="F71" t="s">
        <v>60</v>
      </c>
    </row>
    <row r="72" spans="1:6" x14ac:dyDescent="0.45">
      <c r="A72" s="144" t="str">
        <f t="shared" si="1"/>
        <v>HBW_Dist_140</v>
      </c>
      <c r="B72">
        <v>140</v>
      </c>
      <c r="C72" t="s">
        <v>0</v>
      </c>
      <c r="D72">
        <v>0</v>
      </c>
      <c r="E72" t="s">
        <v>53</v>
      </c>
      <c r="F72" t="s">
        <v>60</v>
      </c>
    </row>
    <row r="73" spans="1:6" x14ac:dyDescent="0.45">
      <c r="A73" s="144" t="str">
        <f t="shared" si="1"/>
        <v>HBW_Dist_142</v>
      </c>
      <c r="B73">
        <v>142</v>
      </c>
      <c r="C73" t="s">
        <v>0</v>
      </c>
      <c r="D73">
        <v>0</v>
      </c>
      <c r="E73" t="s">
        <v>53</v>
      </c>
      <c r="F73" t="s">
        <v>60</v>
      </c>
    </row>
    <row r="74" spans="1:6" x14ac:dyDescent="0.45">
      <c r="A74" s="144" t="str">
        <f t="shared" si="1"/>
        <v>HBW_Dist_144</v>
      </c>
      <c r="B74">
        <v>144</v>
      </c>
      <c r="C74" t="s">
        <v>0</v>
      </c>
      <c r="D74">
        <v>0</v>
      </c>
      <c r="E74" t="s">
        <v>53</v>
      </c>
      <c r="F74" t="s">
        <v>60</v>
      </c>
    </row>
    <row r="75" spans="1:6" x14ac:dyDescent="0.45">
      <c r="A75" s="144" t="str">
        <f t="shared" si="1"/>
        <v>HBW_Dist_146</v>
      </c>
      <c r="B75">
        <v>146</v>
      </c>
      <c r="C75" t="s">
        <v>0</v>
      </c>
      <c r="D75">
        <v>0</v>
      </c>
      <c r="E75" t="s">
        <v>53</v>
      </c>
      <c r="F75" t="s">
        <v>60</v>
      </c>
    </row>
    <row r="76" spans="1:6" x14ac:dyDescent="0.45">
      <c r="A76" s="144" t="str">
        <f t="shared" si="1"/>
        <v>HBW_Dist_148</v>
      </c>
      <c r="B76">
        <v>148</v>
      </c>
      <c r="C76" t="s">
        <v>0</v>
      </c>
      <c r="D76">
        <v>0</v>
      </c>
      <c r="E76" t="s">
        <v>53</v>
      </c>
      <c r="F76" t="s">
        <v>60</v>
      </c>
    </row>
    <row r="77" spans="1:6" x14ac:dyDescent="0.45">
      <c r="A77" s="144" t="str">
        <f t="shared" si="1"/>
        <v>HBW_Dist_150</v>
      </c>
      <c r="B77">
        <v>150</v>
      </c>
      <c r="C77" t="s">
        <v>0</v>
      </c>
      <c r="D77">
        <v>0</v>
      </c>
      <c r="E77" t="s">
        <v>53</v>
      </c>
      <c r="F77" t="s">
        <v>60</v>
      </c>
    </row>
    <row r="78" spans="1:6" x14ac:dyDescent="0.45">
      <c r="A78" s="144" t="str">
        <f t="shared" si="1"/>
        <v>HBW_Dist_152</v>
      </c>
      <c r="B78">
        <v>152</v>
      </c>
      <c r="C78" t="s">
        <v>0</v>
      </c>
      <c r="D78">
        <v>0</v>
      </c>
      <c r="E78" t="s">
        <v>53</v>
      </c>
      <c r="F78" t="s">
        <v>60</v>
      </c>
    </row>
    <row r="79" spans="1:6" x14ac:dyDescent="0.45">
      <c r="A79" s="144" t="str">
        <f t="shared" si="1"/>
        <v>HBW_Dist_154</v>
      </c>
      <c r="B79">
        <v>154</v>
      </c>
      <c r="C79" t="s">
        <v>0</v>
      </c>
      <c r="D79">
        <v>0</v>
      </c>
      <c r="E79" t="s">
        <v>53</v>
      </c>
      <c r="F79" t="s">
        <v>60</v>
      </c>
    </row>
    <row r="80" spans="1:6" x14ac:dyDescent="0.45">
      <c r="A80" s="144" t="str">
        <f t="shared" si="1"/>
        <v>HBW_Dist_156</v>
      </c>
      <c r="B80">
        <v>156</v>
      </c>
      <c r="C80" t="s">
        <v>0</v>
      </c>
      <c r="D80">
        <v>0</v>
      </c>
      <c r="E80" t="s">
        <v>53</v>
      </c>
      <c r="F80" t="s">
        <v>60</v>
      </c>
    </row>
    <row r="81" spans="1:6" x14ac:dyDescent="0.45">
      <c r="A81" s="144" t="str">
        <f t="shared" si="1"/>
        <v>HBW_Dist_158</v>
      </c>
      <c r="B81">
        <v>158</v>
      </c>
      <c r="C81" t="s">
        <v>0</v>
      </c>
      <c r="D81">
        <v>0</v>
      </c>
      <c r="E81" t="s">
        <v>53</v>
      </c>
      <c r="F81" t="s">
        <v>60</v>
      </c>
    </row>
    <row r="82" spans="1:6" x14ac:dyDescent="0.45">
      <c r="A82" s="144" t="str">
        <f t="shared" si="1"/>
        <v>HBW_Dist_160</v>
      </c>
      <c r="B82">
        <v>160</v>
      </c>
      <c r="C82" t="s">
        <v>0</v>
      </c>
      <c r="D82">
        <v>0</v>
      </c>
      <c r="E82" t="s">
        <v>53</v>
      </c>
      <c r="F82" t="s">
        <v>60</v>
      </c>
    </row>
    <row r="83" spans="1:6" x14ac:dyDescent="0.45">
      <c r="A83" s="144" t="str">
        <f t="shared" si="1"/>
        <v>HBW_Dist_162</v>
      </c>
      <c r="B83">
        <v>162</v>
      </c>
      <c r="C83" t="s">
        <v>0</v>
      </c>
      <c r="D83">
        <v>0</v>
      </c>
      <c r="E83" t="s">
        <v>53</v>
      </c>
      <c r="F83" t="s">
        <v>60</v>
      </c>
    </row>
    <row r="84" spans="1:6" x14ac:dyDescent="0.45">
      <c r="A84" s="144" t="str">
        <f t="shared" si="1"/>
        <v>HBW_Dist_164</v>
      </c>
      <c r="B84">
        <v>164</v>
      </c>
      <c r="C84" t="s">
        <v>0</v>
      </c>
      <c r="D84">
        <v>0</v>
      </c>
      <c r="E84" t="s">
        <v>53</v>
      </c>
      <c r="F84" t="s">
        <v>60</v>
      </c>
    </row>
    <row r="85" spans="1:6" x14ac:dyDescent="0.45">
      <c r="A85" s="144" t="str">
        <f t="shared" si="1"/>
        <v>HBW_Dist_166</v>
      </c>
      <c r="B85">
        <v>166</v>
      </c>
      <c r="C85" t="s">
        <v>0</v>
      </c>
      <c r="D85">
        <v>0</v>
      </c>
      <c r="E85" t="s">
        <v>53</v>
      </c>
      <c r="F85" t="s">
        <v>60</v>
      </c>
    </row>
    <row r="86" spans="1:6" x14ac:dyDescent="0.45">
      <c r="A86" s="144" t="str">
        <f t="shared" si="1"/>
        <v>HBW_Dist_168</v>
      </c>
      <c r="B86">
        <v>168</v>
      </c>
      <c r="C86" t="s">
        <v>0</v>
      </c>
      <c r="D86">
        <v>0</v>
      </c>
      <c r="E86" t="s">
        <v>53</v>
      </c>
      <c r="F86" t="s">
        <v>60</v>
      </c>
    </row>
    <row r="87" spans="1:6" x14ac:dyDescent="0.45">
      <c r="A87" s="144" t="str">
        <f t="shared" si="1"/>
        <v>HBW_Dist_170</v>
      </c>
      <c r="B87">
        <v>170</v>
      </c>
      <c r="C87" t="s">
        <v>0</v>
      </c>
      <c r="D87">
        <v>0</v>
      </c>
      <c r="E87" t="s">
        <v>53</v>
      </c>
      <c r="F87" t="s">
        <v>60</v>
      </c>
    </row>
    <row r="88" spans="1:6" x14ac:dyDescent="0.45">
      <c r="A88" s="144" t="str">
        <f t="shared" si="1"/>
        <v>HBW_Dist_172</v>
      </c>
      <c r="B88">
        <v>172</v>
      </c>
      <c r="C88" t="s">
        <v>0</v>
      </c>
      <c r="D88">
        <v>0</v>
      </c>
      <c r="E88" t="s">
        <v>53</v>
      </c>
      <c r="F88" t="s">
        <v>60</v>
      </c>
    </row>
    <row r="89" spans="1:6" x14ac:dyDescent="0.45">
      <c r="A89" s="144" t="str">
        <f t="shared" si="1"/>
        <v>HBW_Dist_174</v>
      </c>
      <c r="B89">
        <v>174</v>
      </c>
      <c r="C89" t="s">
        <v>0</v>
      </c>
      <c r="D89">
        <v>0</v>
      </c>
      <c r="E89" t="s">
        <v>53</v>
      </c>
      <c r="F89" t="s">
        <v>60</v>
      </c>
    </row>
    <row r="90" spans="1:6" x14ac:dyDescent="0.45">
      <c r="A90" s="144" t="str">
        <f t="shared" si="1"/>
        <v>HBW_Dist_176</v>
      </c>
      <c r="B90">
        <v>176</v>
      </c>
      <c r="C90" t="s">
        <v>0</v>
      </c>
      <c r="D90">
        <v>0</v>
      </c>
      <c r="E90" t="s">
        <v>53</v>
      </c>
      <c r="F90" t="s">
        <v>60</v>
      </c>
    </row>
    <row r="91" spans="1:6" x14ac:dyDescent="0.45">
      <c r="A91" s="144" t="str">
        <f t="shared" si="1"/>
        <v>HBW_Dist_178</v>
      </c>
      <c r="B91">
        <v>178</v>
      </c>
      <c r="C91" t="s">
        <v>0</v>
      </c>
      <c r="D91">
        <v>0</v>
      </c>
      <c r="E91" t="s">
        <v>53</v>
      </c>
      <c r="F91" t="s">
        <v>60</v>
      </c>
    </row>
    <row r="92" spans="1:6" x14ac:dyDescent="0.45">
      <c r="A92" s="144" t="str">
        <f t="shared" si="1"/>
        <v>HBW_Dist_180</v>
      </c>
      <c r="B92">
        <v>180</v>
      </c>
      <c r="C92" t="s">
        <v>0</v>
      </c>
      <c r="D92">
        <v>0</v>
      </c>
      <c r="E92" t="s">
        <v>53</v>
      </c>
      <c r="F92" t="s">
        <v>60</v>
      </c>
    </row>
    <row r="93" spans="1:6" x14ac:dyDescent="0.45">
      <c r="A93" s="144" t="str">
        <f t="shared" si="1"/>
        <v>HBW_Dist_182</v>
      </c>
      <c r="B93">
        <v>182</v>
      </c>
      <c r="C93" t="s">
        <v>0</v>
      </c>
      <c r="D93">
        <v>0</v>
      </c>
      <c r="E93" t="s">
        <v>53</v>
      </c>
      <c r="F93" t="s">
        <v>60</v>
      </c>
    </row>
    <row r="94" spans="1:6" x14ac:dyDescent="0.45">
      <c r="A94" s="144" t="str">
        <f t="shared" si="1"/>
        <v>HBW_Dist_184</v>
      </c>
      <c r="B94">
        <v>184</v>
      </c>
      <c r="C94" t="s">
        <v>0</v>
      </c>
      <c r="D94">
        <v>0</v>
      </c>
      <c r="E94" t="s">
        <v>53</v>
      </c>
      <c r="F94" t="s">
        <v>60</v>
      </c>
    </row>
    <row r="95" spans="1:6" x14ac:dyDescent="0.45">
      <c r="A95" s="144" t="str">
        <f t="shared" si="1"/>
        <v>HBW_Dist_186</v>
      </c>
      <c r="B95">
        <v>186</v>
      </c>
      <c r="C95" t="s">
        <v>0</v>
      </c>
      <c r="D95">
        <v>0</v>
      </c>
      <c r="E95" t="s">
        <v>53</v>
      </c>
      <c r="F95" t="s">
        <v>60</v>
      </c>
    </row>
    <row r="96" spans="1:6" x14ac:dyDescent="0.45">
      <c r="A96" s="144" t="str">
        <f t="shared" si="1"/>
        <v>HBW_Dist_188</v>
      </c>
      <c r="B96">
        <v>188</v>
      </c>
      <c r="C96" t="s">
        <v>0</v>
      </c>
      <c r="D96">
        <v>0</v>
      </c>
      <c r="E96" t="s">
        <v>53</v>
      </c>
      <c r="F96" t="s">
        <v>60</v>
      </c>
    </row>
    <row r="97" spans="1:6" x14ac:dyDescent="0.45">
      <c r="A97" s="144" t="str">
        <f t="shared" si="1"/>
        <v>HBW_Dist_190</v>
      </c>
      <c r="B97">
        <v>190</v>
      </c>
      <c r="C97" t="s">
        <v>0</v>
      </c>
      <c r="D97">
        <v>0</v>
      </c>
      <c r="E97" t="s">
        <v>53</v>
      </c>
      <c r="F97" t="s">
        <v>60</v>
      </c>
    </row>
    <row r="98" spans="1:6" x14ac:dyDescent="0.45">
      <c r="A98" s="144" t="str">
        <f t="shared" si="1"/>
        <v>HBW_Dist_192</v>
      </c>
      <c r="B98">
        <v>192</v>
      </c>
      <c r="C98" t="s">
        <v>0</v>
      </c>
      <c r="D98">
        <v>0</v>
      </c>
      <c r="E98" t="s">
        <v>53</v>
      </c>
      <c r="F98" t="s">
        <v>60</v>
      </c>
    </row>
    <row r="99" spans="1:6" x14ac:dyDescent="0.45">
      <c r="A99" s="144" t="str">
        <f t="shared" si="1"/>
        <v>HBW_Dist_194</v>
      </c>
      <c r="B99">
        <v>194</v>
      </c>
      <c r="C99" t="s">
        <v>0</v>
      </c>
      <c r="D99">
        <v>0</v>
      </c>
      <c r="E99" t="s">
        <v>53</v>
      </c>
      <c r="F99" t="s">
        <v>60</v>
      </c>
    </row>
    <row r="100" spans="1:6" x14ac:dyDescent="0.45">
      <c r="A100" s="144" t="str">
        <f t="shared" si="1"/>
        <v>HBW_Dist_196</v>
      </c>
      <c r="B100">
        <v>196</v>
      </c>
      <c r="C100" t="s">
        <v>0</v>
      </c>
      <c r="D100">
        <v>0</v>
      </c>
      <c r="E100" t="s">
        <v>53</v>
      </c>
      <c r="F100" t="s">
        <v>60</v>
      </c>
    </row>
    <row r="101" spans="1:6" x14ac:dyDescent="0.45">
      <c r="A101" s="144" t="str">
        <f t="shared" si="1"/>
        <v>HBW_Dist_198</v>
      </c>
      <c r="B101">
        <v>198</v>
      </c>
      <c r="C101" t="s">
        <v>0</v>
      </c>
      <c r="D101">
        <v>0</v>
      </c>
      <c r="E101" t="s">
        <v>53</v>
      </c>
      <c r="F101" t="s">
        <v>60</v>
      </c>
    </row>
    <row r="102" spans="1:6" x14ac:dyDescent="0.45">
      <c r="A102" s="144" t="str">
        <f t="shared" si="1"/>
        <v>HBW_Dist_200</v>
      </c>
      <c r="B102">
        <v>200</v>
      </c>
      <c r="C102" t="s">
        <v>0</v>
      </c>
      <c r="D102">
        <v>0</v>
      </c>
      <c r="E102" t="s">
        <v>53</v>
      </c>
      <c r="F102" t="s">
        <v>60</v>
      </c>
    </row>
    <row r="103" spans="1:6" x14ac:dyDescent="0.45">
      <c r="A103" s="144" t="str">
        <f t="shared" si="1"/>
        <v>HBW_Dist_202</v>
      </c>
      <c r="B103">
        <v>202</v>
      </c>
      <c r="C103" t="s">
        <v>0</v>
      </c>
      <c r="D103">
        <v>0</v>
      </c>
      <c r="E103" t="s">
        <v>53</v>
      </c>
      <c r="F103" t="s">
        <v>60</v>
      </c>
    </row>
    <row r="104" spans="1:6" x14ac:dyDescent="0.45">
      <c r="A104" s="144" t="str">
        <f t="shared" si="1"/>
        <v>HBW_Time_0</v>
      </c>
      <c r="B104">
        <v>0</v>
      </c>
      <c r="C104" t="s">
        <v>0</v>
      </c>
      <c r="D104">
        <v>0</v>
      </c>
      <c r="E104" t="s">
        <v>14</v>
      </c>
      <c r="F104" t="s">
        <v>60</v>
      </c>
    </row>
    <row r="105" spans="1:6" x14ac:dyDescent="0.45">
      <c r="A105" s="144" t="str">
        <f t="shared" si="1"/>
        <v>HBW_Time_2</v>
      </c>
      <c r="B105">
        <v>2</v>
      </c>
      <c r="C105" t="s">
        <v>0</v>
      </c>
      <c r="D105">
        <v>2.09687E-2</v>
      </c>
      <c r="E105" t="s">
        <v>14</v>
      </c>
      <c r="F105" t="s">
        <v>60</v>
      </c>
    </row>
    <row r="106" spans="1:6" x14ac:dyDescent="0.45">
      <c r="A106" s="144" t="str">
        <f t="shared" si="1"/>
        <v>HBW_Time_4</v>
      </c>
      <c r="B106">
        <v>4</v>
      </c>
      <c r="C106" t="s">
        <v>0</v>
      </c>
      <c r="D106">
        <v>4.4749999999999998E-2</v>
      </c>
      <c r="E106" t="s">
        <v>14</v>
      </c>
      <c r="F106" t="s">
        <v>60</v>
      </c>
    </row>
    <row r="107" spans="1:6" x14ac:dyDescent="0.45">
      <c r="A107" s="144" t="str">
        <f t="shared" si="1"/>
        <v>HBW_Time_6</v>
      </c>
      <c r="B107">
        <v>6</v>
      </c>
      <c r="C107" t="s">
        <v>0</v>
      </c>
      <c r="D107">
        <v>6.3044900000000001E-2</v>
      </c>
      <c r="E107" t="s">
        <v>14</v>
      </c>
      <c r="F107" t="s">
        <v>60</v>
      </c>
    </row>
    <row r="108" spans="1:6" x14ac:dyDescent="0.45">
      <c r="A108" s="144" t="str">
        <f t="shared" si="1"/>
        <v>HBW_Time_8</v>
      </c>
      <c r="B108">
        <v>8</v>
      </c>
      <c r="C108" t="s">
        <v>0</v>
      </c>
      <c r="D108">
        <v>7.4596999999999997E-2</v>
      </c>
      <c r="E108" t="s">
        <v>14</v>
      </c>
      <c r="F108" t="s">
        <v>60</v>
      </c>
    </row>
    <row r="109" spans="1:6" x14ac:dyDescent="0.45">
      <c r="A109" s="144" t="str">
        <f t="shared" si="1"/>
        <v>HBW_Time_10</v>
      </c>
      <c r="B109">
        <v>10</v>
      </c>
      <c r="C109" t="s">
        <v>0</v>
      </c>
      <c r="D109">
        <v>8.0332200000000006E-2</v>
      </c>
      <c r="E109" t="s">
        <v>14</v>
      </c>
      <c r="F109" t="s">
        <v>60</v>
      </c>
    </row>
    <row r="110" spans="1:6" x14ac:dyDescent="0.45">
      <c r="A110" s="144" t="str">
        <f t="shared" si="1"/>
        <v>HBW_Time_12</v>
      </c>
      <c r="B110">
        <v>12</v>
      </c>
      <c r="C110" t="s">
        <v>0</v>
      </c>
      <c r="D110">
        <v>7.9442399999999996E-2</v>
      </c>
      <c r="E110" t="s">
        <v>14</v>
      </c>
      <c r="F110" t="s">
        <v>60</v>
      </c>
    </row>
    <row r="111" spans="1:6" x14ac:dyDescent="0.45">
      <c r="A111" s="144" t="str">
        <f t="shared" si="1"/>
        <v>HBW_Time_14</v>
      </c>
      <c r="B111">
        <v>14</v>
      </c>
      <c r="C111" t="s">
        <v>0</v>
      </c>
      <c r="D111">
        <v>7.4474399999999996E-2</v>
      </c>
      <c r="E111" t="s">
        <v>14</v>
      </c>
      <c r="F111" t="s">
        <v>60</v>
      </c>
    </row>
    <row r="112" spans="1:6" x14ac:dyDescent="0.45">
      <c r="A112" s="144" t="str">
        <f t="shared" si="1"/>
        <v>HBW_Time_16</v>
      </c>
      <c r="B112">
        <v>16</v>
      </c>
      <c r="C112" t="s">
        <v>0</v>
      </c>
      <c r="D112">
        <v>6.8824899999999994E-2</v>
      </c>
      <c r="E112" t="s">
        <v>14</v>
      </c>
      <c r="F112" t="s">
        <v>60</v>
      </c>
    </row>
    <row r="113" spans="1:6" x14ac:dyDescent="0.45">
      <c r="A113" s="144" t="str">
        <f t="shared" si="1"/>
        <v>HBW_Time_18</v>
      </c>
      <c r="B113">
        <v>18</v>
      </c>
      <c r="C113" t="s">
        <v>0</v>
      </c>
      <c r="D113">
        <v>6.2964999999999993E-2</v>
      </c>
      <c r="E113" t="s">
        <v>14</v>
      </c>
      <c r="F113" t="s">
        <v>60</v>
      </c>
    </row>
    <row r="114" spans="1:6" x14ac:dyDescent="0.45">
      <c r="A114" s="144" t="str">
        <f t="shared" si="1"/>
        <v>HBW_Time_20</v>
      </c>
      <c r="B114">
        <v>20</v>
      </c>
      <c r="C114" t="s">
        <v>0</v>
      </c>
      <c r="D114">
        <v>5.7105000000000003E-2</v>
      </c>
      <c r="E114" t="s">
        <v>14</v>
      </c>
      <c r="F114" t="s">
        <v>60</v>
      </c>
    </row>
    <row r="115" spans="1:6" x14ac:dyDescent="0.45">
      <c r="A115" s="144" t="str">
        <f t="shared" si="1"/>
        <v>HBW_Time_22</v>
      </c>
      <c r="B115">
        <v>22</v>
      </c>
      <c r="C115" t="s">
        <v>0</v>
      </c>
      <c r="D115">
        <v>5.1245300000000001E-2</v>
      </c>
      <c r="E115" t="s">
        <v>14</v>
      </c>
      <c r="F115" t="s">
        <v>60</v>
      </c>
    </row>
    <row r="116" spans="1:6" x14ac:dyDescent="0.45">
      <c r="A116" s="144" t="str">
        <f t="shared" si="1"/>
        <v>HBW_Time_24</v>
      </c>
      <c r="B116">
        <v>24</v>
      </c>
      <c r="C116" t="s">
        <v>0</v>
      </c>
      <c r="D116">
        <v>4.5385000000000002E-2</v>
      </c>
      <c r="E116" t="s">
        <v>14</v>
      </c>
      <c r="F116" t="s">
        <v>60</v>
      </c>
    </row>
    <row r="117" spans="1:6" x14ac:dyDescent="0.45">
      <c r="A117" s="144" t="str">
        <f t="shared" si="1"/>
        <v>HBW_Time_26</v>
      </c>
      <c r="B117">
        <v>26</v>
      </c>
      <c r="C117" t="s">
        <v>0</v>
      </c>
      <c r="D117">
        <v>3.9524900000000002E-2</v>
      </c>
      <c r="E117" t="s">
        <v>14</v>
      </c>
      <c r="F117" t="s">
        <v>60</v>
      </c>
    </row>
    <row r="118" spans="1:6" x14ac:dyDescent="0.45">
      <c r="A118" s="144" t="str">
        <f t="shared" si="1"/>
        <v>HBW_Time_28</v>
      </c>
      <c r="B118">
        <v>28</v>
      </c>
      <c r="C118" t="s">
        <v>0</v>
      </c>
      <c r="D118">
        <v>3.3665E-2</v>
      </c>
      <c r="E118" t="s">
        <v>14</v>
      </c>
      <c r="F118" t="s">
        <v>60</v>
      </c>
    </row>
    <row r="119" spans="1:6" x14ac:dyDescent="0.45">
      <c r="A119" s="144" t="str">
        <f t="shared" si="1"/>
        <v>HBW_Time_30</v>
      </c>
      <c r="B119">
        <v>30</v>
      </c>
      <c r="C119" t="s">
        <v>0</v>
      </c>
      <c r="D119">
        <v>2.7805199999999999E-2</v>
      </c>
      <c r="E119" t="s">
        <v>14</v>
      </c>
      <c r="F119" t="s">
        <v>60</v>
      </c>
    </row>
    <row r="120" spans="1:6" x14ac:dyDescent="0.45">
      <c r="A120" s="144" t="str">
        <f t="shared" si="1"/>
        <v>HBW_Time_32</v>
      </c>
      <c r="B120">
        <v>32</v>
      </c>
      <c r="C120" t="s">
        <v>0</v>
      </c>
      <c r="D120">
        <v>2.1720199999999999E-2</v>
      </c>
      <c r="E120" t="s">
        <v>14</v>
      </c>
      <c r="F120" t="s">
        <v>60</v>
      </c>
    </row>
    <row r="121" spans="1:6" x14ac:dyDescent="0.45">
      <c r="A121" s="144" t="str">
        <f t="shared" si="1"/>
        <v>HBW_Time_34</v>
      </c>
      <c r="B121">
        <v>34</v>
      </c>
      <c r="C121" t="s">
        <v>0</v>
      </c>
      <c r="D121">
        <v>1.8335000000000001E-2</v>
      </c>
      <c r="E121" t="s">
        <v>14</v>
      </c>
      <c r="F121" t="s">
        <v>60</v>
      </c>
    </row>
    <row r="122" spans="1:6" x14ac:dyDescent="0.45">
      <c r="A122" s="144" t="str">
        <f t="shared" si="1"/>
        <v>HBW_Time_36</v>
      </c>
      <c r="B122">
        <v>36</v>
      </c>
      <c r="C122" t="s">
        <v>0</v>
      </c>
      <c r="D122">
        <v>1.5680400000000001E-2</v>
      </c>
      <c r="E122" t="s">
        <v>14</v>
      </c>
      <c r="F122" t="s">
        <v>60</v>
      </c>
    </row>
    <row r="123" spans="1:6" x14ac:dyDescent="0.45">
      <c r="A123" s="144" t="str">
        <f t="shared" si="1"/>
        <v>HBW_Time_38</v>
      </c>
      <c r="B123">
        <v>38</v>
      </c>
      <c r="C123" t="s">
        <v>0</v>
      </c>
      <c r="D123">
        <v>1.3281899999999999E-2</v>
      </c>
      <c r="E123" t="s">
        <v>14</v>
      </c>
      <c r="F123" t="s">
        <v>60</v>
      </c>
    </row>
    <row r="124" spans="1:6" x14ac:dyDescent="0.45">
      <c r="A124" s="144" t="str">
        <f t="shared" si="1"/>
        <v>HBW_Time_40</v>
      </c>
      <c r="B124">
        <v>40</v>
      </c>
      <c r="C124" t="s">
        <v>0</v>
      </c>
      <c r="D124">
        <v>1.12572E-2</v>
      </c>
      <c r="E124" t="s">
        <v>14</v>
      </c>
      <c r="F124" t="s">
        <v>60</v>
      </c>
    </row>
    <row r="125" spans="1:6" x14ac:dyDescent="0.45">
      <c r="A125" s="144" t="str">
        <f t="shared" si="1"/>
        <v>HBW_Time_42</v>
      </c>
      <c r="B125">
        <v>42</v>
      </c>
      <c r="C125" t="s">
        <v>0</v>
      </c>
      <c r="D125">
        <v>9.5618999999999999E-3</v>
      </c>
      <c r="E125" t="s">
        <v>14</v>
      </c>
      <c r="F125" t="s">
        <v>60</v>
      </c>
    </row>
    <row r="126" spans="1:6" x14ac:dyDescent="0.45">
      <c r="A126" s="144" t="str">
        <f t="shared" si="1"/>
        <v>HBW_Time_44</v>
      </c>
      <c r="B126">
        <v>44</v>
      </c>
      <c r="C126" t="s">
        <v>0</v>
      </c>
      <c r="D126">
        <v>8.2682999999999993E-3</v>
      </c>
      <c r="E126" t="s">
        <v>14</v>
      </c>
      <c r="F126" t="s">
        <v>60</v>
      </c>
    </row>
    <row r="127" spans="1:6" x14ac:dyDescent="0.45">
      <c r="A127" s="144" t="str">
        <f t="shared" si="1"/>
        <v>HBW_Time_46</v>
      </c>
      <c r="B127">
        <v>46</v>
      </c>
      <c r="C127" t="s">
        <v>0</v>
      </c>
      <c r="D127">
        <v>7.4356999999999999E-3</v>
      </c>
      <c r="E127" t="s">
        <v>14</v>
      </c>
      <c r="F127" t="s">
        <v>60</v>
      </c>
    </row>
    <row r="128" spans="1:6" x14ac:dyDescent="0.45">
      <c r="A128" s="144" t="str">
        <f t="shared" si="1"/>
        <v>HBW_Time_48</v>
      </c>
      <c r="B128">
        <v>48</v>
      </c>
      <c r="C128" t="s">
        <v>0</v>
      </c>
      <c r="D128">
        <v>6.9493999999999997E-3</v>
      </c>
      <c r="E128" t="s">
        <v>14</v>
      </c>
      <c r="F128" t="s">
        <v>60</v>
      </c>
    </row>
    <row r="129" spans="1:6" x14ac:dyDescent="0.45">
      <c r="A129" s="144" t="str">
        <f t="shared" si="1"/>
        <v>HBW_Time_50</v>
      </c>
      <c r="B129">
        <v>50</v>
      </c>
      <c r="C129" t="s">
        <v>0</v>
      </c>
      <c r="D129">
        <v>6.4632999999999999E-3</v>
      </c>
      <c r="E129" t="s">
        <v>14</v>
      </c>
      <c r="F129" t="s">
        <v>60</v>
      </c>
    </row>
    <row r="130" spans="1:6" x14ac:dyDescent="0.45">
      <c r="A130" s="144" t="str">
        <f t="shared" si="1"/>
        <v>HBW_Time_52</v>
      </c>
      <c r="B130">
        <v>52</v>
      </c>
      <c r="C130" t="s">
        <v>0</v>
      </c>
      <c r="D130">
        <v>5.9770999999999999E-3</v>
      </c>
      <c r="E130" t="s">
        <v>14</v>
      </c>
      <c r="F130" t="s">
        <v>60</v>
      </c>
    </row>
    <row r="131" spans="1:6" x14ac:dyDescent="0.45">
      <c r="A131" s="144" t="str">
        <f t="shared" ref="A131:A194" si="2">C131&amp;"_"&amp;E131&amp;"_"&amp;B131</f>
        <v>HBW_Time_54</v>
      </c>
      <c r="B131">
        <v>54</v>
      </c>
      <c r="C131" t="s">
        <v>0</v>
      </c>
      <c r="D131">
        <v>5.4907000000000003E-3</v>
      </c>
      <c r="E131" t="s">
        <v>14</v>
      </c>
      <c r="F131" t="s">
        <v>60</v>
      </c>
    </row>
    <row r="132" spans="1:6" x14ac:dyDescent="0.45">
      <c r="A132" s="144" t="str">
        <f t="shared" si="2"/>
        <v>HBW_Time_56</v>
      </c>
      <c r="B132">
        <v>56</v>
      </c>
      <c r="C132" t="s">
        <v>0</v>
      </c>
      <c r="D132">
        <v>5.0045000000000003E-3</v>
      </c>
      <c r="E132" t="s">
        <v>14</v>
      </c>
      <c r="F132" t="s">
        <v>60</v>
      </c>
    </row>
    <row r="133" spans="1:6" x14ac:dyDescent="0.45">
      <c r="A133" s="144" t="str">
        <f t="shared" si="2"/>
        <v>HBW_Time_58</v>
      </c>
      <c r="B133">
        <v>58</v>
      </c>
      <c r="C133" t="s">
        <v>0</v>
      </c>
      <c r="D133">
        <v>4.5184999999999999E-3</v>
      </c>
      <c r="E133" t="s">
        <v>14</v>
      </c>
      <c r="F133" t="s">
        <v>60</v>
      </c>
    </row>
    <row r="134" spans="1:6" x14ac:dyDescent="0.45">
      <c r="A134" s="144" t="str">
        <f t="shared" si="2"/>
        <v>HBW_Time_60</v>
      </c>
      <c r="B134">
        <v>60</v>
      </c>
      <c r="C134" t="s">
        <v>0</v>
      </c>
      <c r="D134">
        <v>4.0321999999999997E-3</v>
      </c>
      <c r="E134" t="s">
        <v>14</v>
      </c>
      <c r="F134" t="s">
        <v>60</v>
      </c>
    </row>
    <row r="135" spans="1:6" x14ac:dyDescent="0.45">
      <c r="A135" s="144" t="str">
        <f t="shared" si="2"/>
        <v>HBW_Time_62</v>
      </c>
      <c r="B135">
        <v>62</v>
      </c>
      <c r="C135" t="s">
        <v>0</v>
      </c>
      <c r="D135">
        <v>3.8205000000000001E-3</v>
      </c>
      <c r="E135" t="s">
        <v>14</v>
      </c>
      <c r="F135" t="s">
        <v>60</v>
      </c>
    </row>
    <row r="136" spans="1:6" x14ac:dyDescent="0.45">
      <c r="A136" s="144" t="str">
        <f t="shared" si="2"/>
        <v>HBW_Time_64</v>
      </c>
      <c r="B136">
        <v>64</v>
      </c>
      <c r="C136" t="s">
        <v>0</v>
      </c>
      <c r="D136">
        <v>3.6089E-3</v>
      </c>
      <c r="E136" t="s">
        <v>14</v>
      </c>
      <c r="F136" t="s">
        <v>60</v>
      </c>
    </row>
    <row r="137" spans="1:6" x14ac:dyDescent="0.45">
      <c r="A137" s="144" t="str">
        <f t="shared" si="2"/>
        <v>HBW_Time_66</v>
      </c>
      <c r="B137">
        <v>66</v>
      </c>
      <c r="C137" t="s">
        <v>0</v>
      </c>
      <c r="D137">
        <v>3.3971000000000001E-3</v>
      </c>
      <c r="E137" t="s">
        <v>14</v>
      </c>
      <c r="F137" t="s">
        <v>60</v>
      </c>
    </row>
    <row r="138" spans="1:6" x14ac:dyDescent="0.45">
      <c r="A138" s="144" t="str">
        <f t="shared" si="2"/>
        <v>HBW_Time_68</v>
      </c>
      <c r="B138">
        <v>68</v>
      </c>
      <c r="C138" t="s">
        <v>0</v>
      </c>
      <c r="D138">
        <v>3.1855E-3</v>
      </c>
      <c r="E138" t="s">
        <v>14</v>
      </c>
      <c r="F138" t="s">
        <v>60</v>
      </c>
    </row>
    <row r="139" spans="1:6" x14ac:dyDescent="0.45">
      <c r="A139" s="144" t="str">
        <f t="shared" si="2"/>
        <v>HBW_Time_70</v>
      </c>
      <c r="B139">
        <v>70</v>
      </c>
      <c r="C139" t="s">
        <v>0</v>
      </c>
      <c r="D139">
        <v>2.9083999999999998E-3</v>
      </c>
      <c r="E139" t="s">
        <v>14</v>
      </c>
      <c r="F139" t="s">
        <v>60</v>
      </c>
    </row>
    <row r="140" spans="1:6" x14ac:dyDescent="0.45">
      <c r="A140" s="144" t="str">
        <f t="shared" si="2"/>
        <v>HBW_Time_72</v>
      </c>
      <c r="B140">
        <v>72</v>
      </c>
      <c r="C140" t="s">
        <v>0</v>
      </c>
      <c r="D140">
        <v>2.6315000000000002E-3</v>
      </c>
      <c r="E140" t="s">
        <v>14</v>
      </c>
      <c r="F140" t="s">
        <v>60</v>
      </c>
    </row>
    <row r="141" spans="1:6" x14ac:dyDescent="0.45">
      <c r="A141" s="144" t="str">
        <f t="shared" si="2"/>
        <v>HBW_Time_74</v>
      </c>
      <c r="B141">
        <v>74</v>
      </c>
      <c r="C141" t="s">
        <v>0</v>
      </c>
      <c r="D141">
        <v>2.3546000000000001E-3</v>
      </c>
      <c r="E141" t="s">
        <v>14</v>
      </c>
      <c r="F141" t="s">
        <v>60</v>
      </c>
    </row>
    <row r="142" spans="1:6" x14ac:dyDescent="0.45">
      <c r="A142" s="144" t="str">
        <f t="shared" si="2"/>
        <v>HBW_Time_76</v>
      </c>
      <c r="B142">
        <v>76</v>
      </c>
      <c r="C142" t="s">
        <v>0</v>
      </c>
      <c r="D142">
        <v>2.0776000000000002E-3</v>
      </c>
      <c r="E142" t="s">
        <v>14</v>
      </c>
      <c r="F142" t="s">
        <v>60</v>
      </c>
    </row>
    <row r="143" spans="1:6" x14ac:dyDescent="0.45">
      <c r="A143" s="144" t="str">
        <f t="shared" si="2"/>
        <v>HBW_Time_78</v>
      </c>
      <c r="B143">
        <v>78</v>
      </c>
      <c r="C143" t="s">
        <v>0</v>
      </c>
      <c r="D143">
        <v>1.8005E-3</v>
      </c>
      <c r="E143" t="s">
        <v>14</v>
      </c>
      <c r="F143" t="s">
        <v>60</v>
      </c>
    </row>
    <row r="144" spans="1:6" x14ac:dyDescent="0.45">
      <c r="A144" s="144" t="str">
        <f t="shared" si="2"/>
        <v>HBW_Time_80</v>
      </c>
      <c r="B144">
        <v>80</v>
      </c>
      <c r="C144" t="s">
        <v>0</v>
      </c>
      <c r="D144">
        <v>1.5236E-3</v>
      </c>
      <c r="E144" t="s">
        <v>14</v>
      </c>
      <c r="F144" t="s">
        <v>60</v>
      </c>
    </row>
    <row r="145" spans="1:6" x14ac:dyDescent="0.45">
      <c r="A145" s="144" t="str">
        <f t="shared" si="2"/>
        <v>HBW_Time_82</v>
      </c>
      <c r="B145">
        <v>82</v>
      </c>
      <c r="C145" t="s">
        <v>0</v>
      </c>
      <c r="D145">
        <v>1.2466000000000001E-3</v>
      </c>
      <c r="E145" t="s">
        <v>14</v>
      </c>
      <c r="F145" t="s">
        <v>60</v>
      </c>
    </row>
    <row r="146" spans="1:6" x14ac:dyDescent="0.45">
      <c r="A146" s="144" t="str">
        <f t="shared" si="2"/>
        <v>HBW_Time_84</v>
      </c>
      <c r="B146">
        <v>84</v>
      </c>
      <c r="C146" t="s">
        <v>0</v>
      </c>
      <c r="D146">
        <v>9.6949999999999998E-4</v>
      </c>
      <c r="E146" t="s">
        <v>14</v>
      </c>
      <c r="F146" t="s">
        <v>60</v>
      </c>
    </row>
    <row r="147" spans="1:6" x14ac:dyDescent="0.45">
      <c r="A147" s="144" t="str">
        <f t="shared" si="2"/>
        <v>HBW_Time_86</v>
      </c>
      <c r="B147">
        <v>86</v>
      </c>
      <c r="C147" t="s">
        <v>0</v>
      </c>
      <c r="D147">
        <v>6.9269999999999998E-4</v>
      </c>
      <c r="E147" t="s">
        <v>14</v>
      </c>
      <c r="F147" t="s">
        <v>60</v>
      </c>
    </row>
    <row r="148" spans="1:6" x14ac:dyDescent="0.45">
      <c r="A148" s="144" t="str">
        <f t="shared" si="2"/>
        <v>HBW_Time_88</v>
      </c>
      <c r="B148">
        <v>88</v>
      </c>
      <c r="C148" t="s">
        <v>0</v>
      </c>
      <c r="D148">
        <v>4.1560000000000002E-4</v>
      </c>
      <c r="E148" t="s">
        <v>14</v>
      </c>
      <c r="F148" t="s">
        <v>60</v>
      </c>
    </row>
    <row r="149" spans="1:6" x14ac:dyDescent="0.45">
      <c r="A149" s="144" t="str">
        <f t="shared" si="2"/>
        <v>HBW_Time_90</v>
      </c>
      <c r="B149">
        <v>90</v>
      </c>
      <c r="C149" t="s">
        <v>0</v>
      </c>
      <c r="D149">
        <v>3.1199999999999999E-4</v>
      </c>
      <c r="E149" t="s">
        <v>14</v>
      </c>
      <c r="F149" t="s">
        <v>60</v>
      </c>
    </row>
    <row r="150" spans="1:6" x14ac:dyDescent="0.45">
      <c r="A150" s="144" t="str">
        <f t="shared" si="2"/>
        <v>HBW_Time_92</v>
      </c>
      <c r="B150">
        <v>92</v>
      </c>
      <c r="C150" t="s">
        <v>0</v>
      </c>
      <c r="D150">
        <v>2.085E-4</v>
      </c>
      <c r="E150" t="s">
        <v>14</v>
      </c>
      <c r="F150" t="s">
        <v>60</v>
      </c>
    </row>
    <row r="151" spans="1:6" x14ac:dyDescent="0.45">
      <c r="A151" s="144" t="str">
        <f t="shared" si="2"/>
        <v>HBW_Time_94</v>
      </c>
      <c r="B151">
        <v>94</v>
      </c>
      <c r="C151" t="s">
        <v>0</v>
      </c>
      <c r="D151">
        <v>1.049E-4</v>
      </c>
      <c r="E151" t="s">
        <v>14</v>
      </c>
      <c r="F151" t="s">
        <v>60</v>
      </c>
    </row>
    <row r="152" spans="1:6" x14ac:dyDescent="0.45">
      <c r="A152" s="144" t="str">
        <f t="shared" si="2"/>
        <v>HBW_Time_96</v>
      </c>
      <c r="B152">
        <v>96</v>
      </c>
      <c r="C152" t="s">
        <v>0</v>
      </c>
      <c r="D152" s="143">
        <v>9.5699999999999995E-5</v>
      </c>
      <c r="E152" t="s">
        <v>14</v>
      </c>
      <c r="F152" t="s">
        <v>60</v>
      </c>
    </row>
    <row r="153" spans="1:6" x14ac:dyDescent="0.45">
      <c r="A153" s="144" t="str">
        <f t="shared" si="2"/>
        <v>HBW_Time_98</v>
      </c>
      <c r="B153">
        <v>98</v>
      </c>
      <c r="C153" t="s">
        <v>0</v>
      </c>
      <c r="D153" s="143">
        <v>8.6600000000000004E-5</v>
      </c>
      <c r="E153" t="s">
        <v>14</v>
      </c>
      <c r="F153" t="s">
        <v>60</v>
      </c>
    </row>
    <row r="154" spans="1:6" x14ac:dyDescent="0.45">
      <c r="A154" s="144" t="str">
        <f t="shared" si="2"/>
        <v>HBW_Time_100</v>
      </c>
      <c r="B154">
        <v>100</v>
      </c>
      <c r="C154" t="s">
        <v>0</v>
      </c>
      <c r="D154" s="143">
        <v>7.7399999999999998E-5</v>
      </c>
      <c r="E154" t="s">
        <v>14</v>
      </c>
      <c r="F154" t="s">
        <v>60</v>
      </c>
    </row>
    <row r="155" spans="1:6" x14ac:dyDescent="0.45">
      <c r="A155" s="144" t="str">
        <f t="shared" si="2"/>
        <v>HBW_Time_102</v>
      </c>
      <c r="B155">
        <v>102</v>
      </c>
      <c r="C155" t="s">
        <v>0</v>
      </c>
      <c r="D155" s="143">
        <v>6.8300000000000007E-5</v>
      </c>
      <c r="E155" t="s">
        <v>14</v>
      </c>
      <c r="F155" t="s">
        <v>60</v>
      </c>
    </row>
    <row r="156" spans="1:6" x14ac:dyDescent="0.45">
      <c r="A156" s="144" t="str">
        <f t="shared" si="2"/>
        <v>HBW_Time_104</v>
      </c>
      <c r="B156">
        <v>104</v>
      </c>
      <c r="C156" t="s">
        <v>0</v>
      </c>
      <c r="D156" s="143">
        <v>5.91E-5</v>
      </c>
      <c r="E156" t="s">
        <v>14</v>
      </c>
      <c r="F156" t="s">
        <v>60</v>
      </c>
    </row>
    <row r="157" spans="1:6" x14ac:dyDescent="0.45">
      <c r="A157" s="144" t="str">
        <f t="shared" si="2"/>
        <v>HBW_Time_106</v>
      </c>
      <c r="B157">
        <v>106</v>
      </c>
      <c r="C157" t="s">
        <v>0</v>
      </c>
      <c r="D157" s="143">
        <v>4.99E-5</v>
      </c>
      <c r="E157" t="s">
        <v>14</v>
      </c>
      <c r="F157" t="s">
        <v>60</v>
      </c>
    </row>
    <row r="158" spans="1:6" x14ac:dyDescent="0.45">
      <c r="A158" s="144" t="str">
        <f t="shared" si="2"/>
        <v>HBW_Time_108</v>
      </c>
      <c r="B158">
        <v>108</v>
      </c>
      <c r="C158" t="s">
        <v>0</v>
      </c>
      <c r="D158" s="143">
        <v>4.0800000000000002E-5</v>
      </c>
      <c r="E158" t="s">
        <v>14</v>
      </c>
      <c r="F158" t="s">
        <v>60</v>
      </c>
    </row>
    <row r="159" spans="1:6" x14ac:dyDescent="0.45">
      <c r="A159" s="144" t="str">
        <f t="shared" si="2"/>
        <v>HBW_Time_110</v>
      </c>
      <c r="B159">
        <v>110</v>
      </c>
      <c r="C159" t="s">
        <v>0</v>
      </c>
      <c r="D159" s="143">
        <v>3.1600000000000002E-5</v>
      </c>
      <c r="E159" t="s">
        <v>14</v>
      </c>
      <c r="F159" t="s">
        <v>60</v>
      </c>
    </row>
    <row r="160" spans="1:6" x14ac:dyDescent="0.45">
      <c r="A160" s="144" t="str">
        <f t="shared" si="2"/>
        <v>HBW_Time_112</v>
      </c>
      <c r="B160">
        <v>112</v>
      </c>
      <c r="C160" t="s">
        <v>0</v>
      </c>
      <c r="D160" s="143">
        <v>2.8099999999999999E-5</v>
      </c>
      <c r="E160" t="s">
        <v>14</v>
      </c>
      <c r="F160" t="s">
        <v>60</v>
      </c>
    </row>
    <row r="161" spans="1:6" x14ac:dyDescent="0.45">
      <c r="A161" s="144" t="str">
        <f t="shared" si="2"/>
        <v>HBW_Time_114</v>
      </c>
      <c r="B161">
        <v>114</v>
      </c>
      <c r="C161" t="s">
        <v>0</v>
      </c>
      <c r="D161" s="143">
        <v>2.4600000000000002E-5</v>
      </c>
      <c r="E161" t="s">
        <v>14</v>
      </c>
      <c r="F161" t="s">
        <v>60</v>
      </c>
    </row>
    <row r="162" spans="1:6" x14ac:dyDescent="0.45">
      <c r="A162" s="144" t="str">
        <f t="shared" si="2"/>
        <v>HBW_Time_116</v>
      </c>
      <c r="B162">
        <v>116</v>
      </c>
      <c r="C162" t="s">
        <v>0</v>
      </c>
      <c r="D162" s="143">
        <v>2.1100000000000001E-5</v>
      </c>
      <c r="E162" t="s">
        <v>14</v>
      </c>
      <c r="F162" t="s">
        <v>60</v>
      </c>
    </row>
    <row r="163" spans="1:6" x14ac:dyDescent="0.45">
      <c r="A163" s="144" t="str">
        <f t="shared" si="2"/>
        <v>HBW_Time_118</v>
      </c>
      <c r="B163">
        <v>118</v>
      </c>
      <c r="C163" t="s">
        <v>0</v>
      </c>
      <c r="D163" s="143">
        <v>1.7600000000000001E-5</v>
      </c>
      <c r="E163" t="s">
        <v>14</v>
      </c>
      <c r="F163" t="s">
        <v>60</v>
      </c>
    </row>
    <row r="164" spans="1:6" x14ac:dyDescent="0.45">
      <c r="A164" s="144" t="str">
        <f t="shared" si="2"/>
        <v>HBW_Time_120</v>
      </c>
      <c r="B164">
        <v>120</v>
      </c>
      <c r="C164" t="s">
        <v>0</v>
      </c>
      <c r="D164" s="143">
        <v>1.4E-5</v>
      </c>
      <c r="E164" t="s">
        <v>14</v>
      </c>
      <c r="F164" t="s">
        <v>60</v>
      </c>
    </row>
    <row r="165" spans="1:6" x14ac:dyDescent="0.45">
      <c r="A165" s="144" t="str">
        <f t="shared" si="2"/>
        <v>HBW_Time_122</v>
      </c>
      <c r="B165">
        <v>122</v>
      </c>
      <c r="C165" t="s">
        <v>0</v>
      </c>
      <c r="D165" s="143">
        <v>1.0499999999999999E-5</v>
      </c>
      <c r="E165" t="s">
        <v>14</v>
      </c>
      <c r="F165" t="s">
        <v>60</v>
      </c>
    </row>
    <row r="166" spans="1:6" x14ac:dyDescent="0.45">
      <c r="A166" s="144" t="str">
        <f t="shared" si="2"/>
        <v>HBW_Time_124</v>
      </c>
      <c r="B166">
        <v>124</v>
      </c>
      <c r="C166" t="s">
        <v>0</v>
      </c>
      <c r="D166" s="143">
        <v>6.9999999999999999E-6</v>
      </c>
      <c r="E166" t="s">
        <v>14</v>
      </c>
      <c r="F166" t="s">
        <v>60</v>
      </c>
    </row>
    <row r="167" spans="1:6" x14ac:dyDescent="0.45">
      <c r="A167" s="144" t="str">
        <f t="shared" si="2"/>
        <v>HBW_Time_126</v>
      </c>
      <c r="B167">
        <v>126</v>
      </c>
      <c r="C167" t="s">
        <v>0</v>
      </c>
      <c r="D167" s="143">
        <v>3.4999999999999999E-6</v>
      </c>
      <c r="E167" t="s">
        <v>14</v>
      </c>
      <c r="F167" t="s">
        <v>60</v>
      </c>
    </row>
    <row r="168" spans="1:6" x14ac:dyDescent="0.45">
      <c r="A168" s="144" t="str">
        <f t="shared" si="2"/>
        <v>HBW_Time_128</v>
      </c>
      <c r="B168">
        <v>128</v>
      </c>
      <c r="C168" t="s">
        <v>0</v>
      </c>
      <c r="D168">
        <v>0</v>
      </c>
      <c r="E168" t="s">
        <v>14</v>
      </c>
      <c r="F168" t="s">
        <v>60</v>
      </c>
    </row>
    <row r="169" spans="1:6" x14ac:dyDescent="0.45">
      <c r="A169" s="144" t="str">
        <f t="shared" si="2"/>
        <v>HBW_Time_130</v>
      </c>
      <c r="B169">
        <v>130</v>
      </c>
      <c r="C169" t="s">
        <v>0</v>
      </c>
      <c r="D169">
        <v>0</v>
      </c>
      <c r="E169" t="s">
        <v>14</v>
      </c>
      <c r="F169" t="s">
        <v>60</v>
      </c>
    </row>
    <row r="170" spans="1:6" x14ac:dyDescent="0.45">
      <c r="A170" s="144" t="str">
        <f t="shared" si="2"/>
        <v>HBW_Time_132</v>
      </c>
      <c r="B170">
        <v>132</v>
      </c>
      <c r="C170" t="s">
        <v>0</v>
      </c>
      <c r="D170">
        <v>0</v>
      </c>
      <c r="E170" t="s">
        <v>14</v>
      </c>
      <c r="F170" t="s">
        <v>60</v>
      </c>
    </row>
    <row r="171" spans="1:6" x14ac:dyDescent="0.45">
      <c r="A171" s="144" t="str">
        <f t="shared" si="2"/>
        <v>HBW_Time_134</v>
      </c>
      <c r="B171">
        <v>134</v>
      </c>
      <c r="C171" t="s">
        <v>0</v>
      </c>
      <c r="D171">
        <v>0</v>
      </c>
      <c r="E171" t="s">
        <v>14</v>
      </c>
      <c r="F171" t="s">
        <v>60</v>
      </c>
    </row>
    <row r="172" spans="1:6" x14ac:dyDescent="0.45">
      <c r="A172" s="144" t="str">
        <f t="shared" si="2"/>
        <v>HBW_Time_136</v>
      </c>
      <c r="B172">
        <v>136</v>
      </c>
      <c r="C172" t="s">
        <v>0</v>
      </c>
      <c r="D172">
        <v>0</v>
      </c>
      <c r="E172" t="s">
        <v>14</v>
      </c>
      <c r="F172" t="s">
        <v>60</v>
      </c>
    </row>
    <row r="173" spans="1:6" x14ac:dyDescent="0.45">
      <c r="A173" s="144" t="str">
        <f t="shared" si="2"/>
        <v>HBW_Time_138</v>
      </c>
      <c r="B173">
        <v>138</v>
      </c>
      <c r="C173" t="s">
        <v>0</v>
      </c>
      <c r="D173">
        <v>0</v>
      </c>
      <c r="E173" t="s">
        <v>14</v>
      </c>
      <c r="F173" t="s">
        <v>60</v>
      </c>
    </row>
    <row r="174" spans="1:6" x14ac:dyDescent="0.45">
      <c r="A174" s="144" t="str">
        <f t="shared" si="2"/>
        <v>HBW_Time_140</v>
      </c>
      <c r="B174">
        <v>140</v>
      </c>
      <c r="C174" t="s">
        <v>0</v>
      </c>
      <c r="D174">
        <v>0</v>
      </c>
      <c r="E174" t="s">
        <v>14</v>
      </c>
      <c r="F174" t="s">
        <v>60</v>
      </c>
    </row>
    <row r="175" spans="1:6" x14ac:dyDescent="0.45">
      <c r="A175" s="144" t="str">
        <f t="shared" si="2"/>
        <v>HBW_Time_142</v>
      </c>
      <c r="B175">
        <v>142</v>
      </c>
      <c r="C175" t="s">
        <v>0</v>
      </c>
      <c r="D175">
        <v>0</v>
      </c>
      <c r="E175" t="s">
        <v>14</v>
      </c>
      <c r="F175" t="s">
        <v>60</v>
      </c>
    </row>
    <row r="176" spans="1:6" x14ac:dyDescent="0.45">
      <c r="A176" s="144" t="str">
        <f t="shared" si="2"/>
        <v>HBW_Time_144</v>
      </c>
      <c r="B176">
        <v>144</v>
      </c>
      <c r="C176" t="s">
        <v>0</v>
      </c>
      <c r="D176">
        <v>0</v>
      </c>
      <c r="E176" t="s">
        <v>14</v>
      </c>
      <c r="F176" t="s">
        <v>60</v>
      </c>
    </row>
    <row r="177" spans="1:6" x14ac:dyDescent="0.45">
      <c r="A177" s="144" t="str">
        <f t="shared" si="2"/>
        <v>HBW_Time_146</v>
      </c>
      <c r="B177">
        <v>146</v>
      </c>
      <c r="C177" t="s">
        <v>0</v>
      </c>
      <c r="D177">
        <v>0</v>
      </c>
      <c r="E177" t="s">
        <v>14</v>
      </c>
      <c r="F177" t="s">
        <v>60</v>
      </c>
    </row>
    <row r="178" spans="1:6" x14ac:dyDescent="0.45">
      <c r="A178" s="144" t="str">
        <f t="shared" si="2"/>
        <v>HBW_Time_148</v>
      </c>
      <c r="B178">
        <v>148</v>
      </c>
      <c r="C178" t="s">
        <v>0</v>
      </c>
      <c r="D178">
        <v>0</v>
      </c>
      <c r="E178" t="s">
        <v>14</v>
      </c>
      <c r="F178" t="s">
        <v>60</v>
      </c>
    </row>
    <row r="179" spans="1:6" x14ac:dyDescent="0.45">
      <c r="A179" s="144" t="str">
        <f t="shared" si="2"/>
        <v>HBW_Time_150</v>
      </c>
      <c r="B179">
        <v>150</v>
      </c>
      <c r="C179" t="s">
        <v>0</v>
      </c>
      <c r="D179">
        <v>0</v>
      </c>
      <c r="E179" t="s">
        <v>14</v>
      </c>
      <c r="F179" t="s">
        <v>60</v>
      </c>
    </row>
    <row r="180" spans="1:6" x14ac:dyDescent="0.45">
      <c r="A180" s="144" t="str">
        <f t="shared" si="2"/>
        <v>HBW_Time_152</v>
      </c>
      <c r="B180">
        <v>152</v>
      </c>
      <c r="C180" t="s">
        <v>0</v>
      </c>
      <c r="D180">
        <v>0</v>
      </c>
      <c r="E180" t="s">
        <v>14</v>
      </c>
      <c r="F180" t="s">
        <v>60</v>
      </c>
    </row>
    <row r="181" spans="1:6" x14ac:dyDescent="0.45">
      <c r="A181" s="144" t="str">
        <f t="shared" si="2"/>
        <v>HBW_Time_154</v>
      </c>
      <c r="B181">
        <v>154</v>
      </c>
      <c r="C181" t="s">
        <v>0</v>
      </c>
      <c r="D181">
        <v>0</v>
      </c>
      <c r="E181" t="s">
        <v>14</v>
      </c>
      <c r="F181" t="s">
        <v>60</v>
      </c>
    </row>
    <row r="182" spans="1:6" x14ac:dyDescent="0.45">
      <c r="A182" s="144" t="str">
        <f t="shared" si="2"/>
        <v>HBW_Time_156</v>
      </c>
      <c r="B182">
        <v>156</v>
      </c>
      <c r="C182" t="s">
        <v>0</v>
      </c>
      <c r="D182">
        <v>0</v>
      </c>
      <c r="E182" t="s">
        <v>14</v>
      </c>
      <c r="F182" t="s">
        <v>60</v>
      </c>
    </row>
    <row r="183" spans="1:6" x14ac:dyDescent="0.45">
      <c r="A183" s="144" t="str">
        <f t="shared" si="2"/>
        <v>HBW_Time_158</v>
      </c>
      <c r="B183">
        <v>158</v>
      </c>
      <c r="C183" t="s">
        <v>0</v>
      </c>
      <c r="D183">
        <v>0</v>
      </c>
      <c r="E183" t="s">
        <v>14</v>
      </c>
      <c r="F183" t="s">
        <v>60</v>
      </c>
    </row>
    <row r="184" spans="1:6" x14ac:dyDescent="0.45">
      <c r="A184" s="144" t="str">
        <f t="shared" si="2"/>
        <v>HBW_Time_160</v>
      </c>
      <c r="B184">
        <v>160</v>
      </c>
      <c r="C184" t="s">
        <v>0</v>
      </c>
      <c r="D184">
        <v>0</v>
      </c>
      <c r="E184" t="s">
        <v>14</v>
      </c>
      <c r="F184" t="s">
        <v>60</v>
      </c>
    </row>
    <row r="185" spans="1:6" x14ac:dyDescent="0.45">
      <c r="A185" s="144" t="str">
        <f t="shared" si="2"/>
        <v>HBW_Time_162</v>
      </c>
      <c r="B185">
        <v>162</v>
      </c>
      <c r="C185" t="s">
        <v>0</v>
      </c>
      <c r="D185">
        <v>0</v>
      </c>
      <c r="E185" t="s">
        <v>14</v>
      </c>
      <c r="F185" t="s">
        <v>60</v>
      </c>
    </row>
    <row r="186" spans="1:6" x14ac:dyDescent="0.45">
      <c r="A186" s="144" t="str">
        <f t="shared" si="2"/>
        <v>HBW_Time_164</v>
      </c>
      <c r="B186">
        <v>164</v>
      </c>
      <c r="C186" t="s">
        <v>0</v>
      </c>
      <c r="D186">
        <v>0</v>
      </c>
      <c r="E186" t="s">
        <v>14</v>
      </c>
      <c r="F186" t="s">
        <v>60</v>
      </c>
    </row>
    <row r="187" spans="1:6" x14ac:dyDescent="0.45">
      <c r="A187" s="144" t="str">
        <f t="shared" si="2"/>
        <v>HBW_Time_166</v>
      </c>
      <c r="B187">
        <v>166</v>
      </c>
      <c r="C187" t="s">
        <v>0</v>
      </c>
      <c r="D187">
        <v>0</v>
      </c>
      <c r="E187" t="s">
        <v>14</v>
      </c>
      <c r="F187" t="s">
        <v>60</v>
      </c>
    </row>
    <row r="188" spans="1:6" x14ac:dyDescent="0.45">
      <c r="A188" s="144" t="str">
        <f t="shared" si="2"/>
        <v>HBW_Time_168</v>
      </c>
      <c r="B188">
        <v>168</v>
      </c>
      <c r="C188" t="s">
        <v>0</v>
      </c>
      <c r="D188">
        <v>0</v>
      </c>
      <c r="E188" t="s">
        <v>14</v>
      </c>
      <c r="F188" t="s">
        <v>60</v>
      </c>
    </row>
    <row r="189" spans="1:6" x14ac:dyDescent="0.45">
      <c r="A189" s="144" t="str">
        <f t="shared" si="2"/>
        <v>HBW_Time_170</v>
      </c>
      <c r="B189">
        <v>170</v>
      </c>
      <c r="C189" t="s">
        <v>0</v>
      </c>
      <c r="D189">
        <v>0</v>
      </c>
      <c r="E189" t="s">
        <v>14</v>
      </c>
      <c r="F189" t="s">
        <v>60</v>
      </c>
    </row>
    <row r="190" spans="1:6" x14ac:dyDescent="0.45">
      <c r="A190" s="144" t="str">
        <f t="shared" si="2"/>
        <v>HBW_Time_172</v>
      </c>
      <c r="B190">
        <v>172</v>
      </c>
      <c r="C190" t="s">
        <v>0</v>
      </c>
      <c r="D190">
        <v>0</v>
      </c>
      <c r="E190" t="s">
        <v>14</v>
      </c>
      <c r="F190" t="s">
        <v>60</v>
      </c>
    </row>
    <row r="191" spans="1:6" x14ac:dyDescent="0.45">
      <c r="A191" s="144" t="str">
        <f t="shared" si="2"/>
        <v>HBW_Time_174</v>
      </c>
      <c r="B191">
        <v>174</v>
      </c>
      <c r="C191" t="s">
        <v>0</v>
      </c>
      <c r="D191">
        <v>0</v>
      </c>
      <c r="E191" t="s">
        <v>14</v>
      </c>
      <c r="F191" t="s">
        <v>60</v>
      </c>
    </row>
    <row r="192" spans="1:6" x14ac:dyDescent="0.45">
      <c r="A192" s="144" t="str">
        <f t="shared" si="2"/>
        <v>HBW_Time_176</v>
      </c>
      <c r="B192">
        <v>176</v>
      </c>
      <c r="C192" t="s">
        <v>0</v>
      </c>
      <c r="D192">
        <v>0</v>
      </c>
      <c r="E192" t="s">
        <v>14</v>
      </c>
      <c r="F192" t="s">
        <v>60</v>
      </c>
    </row>
    <row r="193" spans="1:6" x14ac:dyDescent="0.45">
      <c r="A193" s="144" t="str">
        <f t="shared" si="2"/>
        <v>HBW_Time_178</v>
      </c>
      <c r="B193">
        <v>178</v>
      </c>
      <c r="C193" t="s">
        <v>0</v>
      </c>
      <c r="D193">
        <v>0</v>
      </c>
      <c r="E193" t="s">
        <v>14</v>
      </c>
      <c r="F193" t="s">
        <v>60</v>
      </c>
    </row>
    <row r="194" spans="1:6" x14ac:dyDescent="0.45">
      <c r="A194" s="144" t="str">
        <f t="shared" si="2"/>
        <v>HBW_Time_180</v>
      </c>
      <c r="B194">
        <v>180</v>
      </c>
      <c r="C194" t="s">
        <v>0</v>
      </c>
      <c r="D194">
        <v>0</v>
      </c>
      <c r="E194" t="s">
        <v>14</v>
      </c>
      <c r="F194" t="s">
        <v>60</v>
      </c>
    </row>
    <row r="195" spans="1:6" x14ac:dyDescent="0.45">
      <c r="A195" s="144" t="str">
        <f t="shared" ref="A195:A258" si="3">C195&amp;"_"&amp;E195&amp;"_"&amp;B195</f>
        <v>HBW_Time_182</v>
      </c>
      <c r="B195">
        <v>182</v>
      </c>
      <c r="C195" t="s">
        <v>0</v>
      </c>
      <c r="D195">
        <v>0</v>
      </c>
      <c r="E195" t="s">
        <v>14</v>
      </c>
      <c r="F195" t="s">
        <v>60</v>
      </c>
    </row>
    <row r="196" spans="1:6" x14ac:dyDescent="0.45">
      <c r="A196" s="144" t="str">
        <f t="shared" si="3"/>
        <v>HBW_Time_184</v>
      </c>
      <c r="B196">
        <v>184</v>
      </c>
      <c r="C196" t="s">
        <v>0</v>
      </c>
      <c r="D196">
        <v>0</v>
      </c>
      <c r="E196" t="s">
        <v>14</v>
      </c>
      <c r="F196" t="s">
        <v>60</v>
      </c>
    </row>
    <row r="197" spans="1:6" x14ac:dyDescent="0.45">
      <c r="A197" s="144" t="str">
        <f t="shared" si="3"/>
        <v>HBW_Time_186</v>
      </c>
      <c r="B197">
        <v>186</v>
      </c>
      <c r="C197" t="s">
        <v>0</v>
      </c>
      <c r="D197">
        <v>0</v>
      </c>
      <c r="E197" t="s">
        <v>14</v>
      </c>
      <c r="F197" t="s">
        <v>60</v>
      </c>
    </row>
    <row r="198" spans="1:6" x14ac:dyDescent="0.45">
      <c r="A198" s="144" t="str">
        <f t="shared" si="3"/>
        <v>HBW_Time_188</v>
      </c>
      <c r="B198">
        <v>188</v>
      </c>
      <c r="C198" t="s">
        <v>0</v>
      </c>
      <c r="D198">
        <v>0</v>
      </c>
      <c r="E198" t="s">
        <v>14</v>
      </c>
      <c r="F198" t="s">
        <v>60</v>
      </c>
    </row>
    <row r="199" spans="1:6" x14ac:dyDescent="0.45">
      <c r="A199" s="144" t="str">
        <f t="shared" si="3"/>
        <v>HBW_Time_190</v>
      </c>
      <c r="B199">
        <v>190</v>
      </c>
      <c r="C199" t="s">
        <v>0</v>
      </c>
      <c r="D199">
        <v>0</v>
      </c>
      <c r="E199" t="s">
        <v>14</v>
      </c>
      <c r="F199" t="s">
        <v>60</v>
      </c>
    </row>
    <row r="200" spans="1:6" x14ac:dyDescent="0.45">
      <c r="A200" s="144" t="str">
        <f t="shared" si="3"/>
        <v>HBW_Time_192</v>
      </c>
      <c r="B200">
        <v>192</v>
      </c>
      <c r="C200" t="s">
        <v>0</v>
      </c>
      <c r="D200">
        <v>0</v>
      </c>
      <c r="E200" t="s">
        <v>14</v>
      </c>
      <c r="F200" t="s">
        <v>60</v>
      </c>
    </row>
    <row r="201" spans="1:6" x14ac:dyDescent="0.45">
      <c r="A201" s="144" t="str">
        <f t="shared" si="3"/>
        <v>HBW_Time_194</v>
      </c>
      <c r="B201">
        <v>194</v>
      </c>
      <c r="C201" t="s">
        <v>0</v>
      </c>
      <c r="D201">
        <v>0</v>
      </c>
      <c r="E201" t="s">
        <v>14</v>
      </c>
      <c r="F201" t="s">
        <v>60</v>
      </c>
    </row>
    <row r="202" spans="1:6" x14ac:dyDescent="0.45">
      <c r="A202" s="144" t="str">
        <f t="shared" si="3"/>
        <v>HBW_Time_196</v>
      </c>
      <c r="B202">
        <v>196</v>
      </c>
      <c r="C202" t="s">
        <v>0</v>
      </c>
      <c r="D202">
        <v>0</v>
      </c>
      <c r="E202" t="s">
        <v>14</v>
      </c>
      <c r="F202" t="s">
        <v>60</v>
      </c>
    </row>
    <row r="203" spans="1:6" x14ac:dyDescent="0.45">
      <c r="A203" s="144" t="str">
        <f t="shared" si="3"/>
        <v>HBW_Time_198</v>
      </c>
      <c r="B203">
        <v>198</v>
      </c>
      <c r="C203" t="s">
        <v>0</v>
      </c>
      <c r="D203">
        <v>0</v>
      </c>
      <c r="E203" t="s">
        <v>14</v>
      </c>
      <c r="F203" t="s">
        <v>60</v>
      </c>
    </row>
    <row r="204" spans="1:6" x14ac:dyDescent="0.45">
      <c r="A204" s="144" t="str">
        <f t="shared" si="3"/>
        <v>HBW_Time_200</v>
      </c>
      <c r="B204">
        <v>200</v>
      </c>
      <c r="C204" t="s">
        <v>0</v>
      </c>
      <c r="D204">
        <v>0</v>
      </c>
      <c r="E204" t="s">
        <v>14</v>
      </c>
      <c r="F204" t="s">
        <v>60</v>
      </c>
    </row>
    <row r="205" spans="1:6" x14ac:dyDescent="0.45">
      <c r="A205" s="144" t="str">
        <f t="shared" si="3"/>
        <v>HBW_Time_202</v>
      </c>
      <c r="B205">
        <v>202</v>
      </c>
      <c r="C205" t="s">
        <v>0</v>
      </c>
      <c r="D205">
        <v>0</v>
      </c>
      <c r="E205" t="s">
        <v>14</v>
      </c>
      <c r="F205" t="s">
        <v>60</v>
      </c>
    </row>
    <row r="206" spans="1:6" x14ac:dyDescent="0.45">
      <c r="A206" s="144" t="str">
        <f t="shared" si="3"/>
        <v>HBW_GC_0</v>
      </c>
      <c r="B206">
        <v>0</v>
      </c>
      <c r="C206" t="s">
        <v>0</v>
      </c>
      <c r="D206">
        <v>0</v>
      </c>
      <c r="E206" t="s">
        <v>54</v>
      </c>
      <c r="F206" t="s">
        <v>60</v>
      </c>
    </row>
    <row r="207" spans="1:6" x14ac:dyDescent="0.45">
      <c r="A207" s="144" t="str">
        <f t="shared" si="3"/>
        <v>HBW_GC_2</v>
      </c>
      <c r="B207">
        <v>2</v>
      </c>
      <c r="C207" t="s">
        <v>0</v>
      </c>
      <c r="D207">
        <v>1.1953800000000001E-2</v>
      </c>
      <c r="E207" t="s">
        <v>54</v>
      </c>
      <c r="F207" t="s">
        <v>60</v>
      </c>
    </row>
    <row r="208" spans="1:6" x14ac:dyDescent="0.45">
      <c r="A208" s="144" t="str">
        <f t="shared" si="3"/>
        <v>HBW_GC_4</v>
      </c>
      <c r="B208">
        <v>4</v>
      </c>
      <c r="C208" t="s">
        <v>0</v>
      </c>
      <c r="D208">
        <v>2.2831600000000001E-2</v>
      </c>
      <c r="E208" t="s">
        <v>54</v>
      </c>
      <c r="F208" t="s">
        <v>60</v>
      </c>
    </row>
    <row r="209" spans="1:6" x14ac:dyDescent="0.45">
      <c r="A209" s="144" t="str">
        <f t="shared" si="3"/>
        <v>HBW_GC_6</v>
      </c>
      <c r="B209">
        <v>6</v>
      </c>
      <c r="C209" t="s">
        <v>0</v>
      </c>
      <c r="D209">
        <v>3.35149E-2</v>
      </c>
      <c r="E209" t="s">
        <v>54</v>
      </c>
      <c r="F209" t="s">
        <v>60</v>
      </c>
    </row>
    <row r="210" spans="1:6" x14ac:dyDescent="0.45">
      <c r="A210" s="144" t="str">
        <f t="shared" si="3"/>
        <v>HBW_GC_8</v>
      </c>
      <c r="B210">
        <v>8</v>
      </c>
      <c r="C210" t="s">
        <v>0</v>
      </c>
      <c r="D210">
        <v>4.2033099999999997E-2</v>
      </c>
      <c r="E210" t="s">
        <v>54</v>
      </c>
      <c r="F210" t="s">
        <v>60</v>
      </c>
    </row>
    <row r="211" spans="1:6" x14ac:dyDescent="0.45">
      <c r="A211" s="144" t="str">
        <f t="shared" si="3"/>
        <v>HBW_GC_10</v>
      </c>
      <c r="B211">
        <v>10</v>
      </c>
      <c r="C211" t="s">
        <v>0</v>
      </c>
      <c r="D211">
        <v>4.85383E-2</v>
      </c>
      <c r="E211" t="s">
        <v>54</v>
      </c>
      <c r="F211" t="s">
        <v>60</v>
      </c>
    </row>
    <row r="212" spans="1:6" x14ac:dyDescent="0.45">
      <c r="A212" s="144" t="str">
        <f t="shared" si="3"/>
        <v>HBW_GC_12</v>
      </c>
      <c r="B212">
        <v>12</v>
      </c>
      <c r="C212" t="s">
        <v>0</v>
      </c>
      <c r="D212">
        <v>5.3591399999999997E-2</v>
      </c>
      <c r="E212" t="s">
        <v>54</v>
      </c>
      <c r="F212" t="s">
        <v>60</v>
      </c>
    </row>
    <row r="213" spans="1:6" x14ac:dyDescent="0.45">
      <c r="A213" s="144" t="str">
        <f t="shared" si="3"/>
        <v>HBW_GC_14</v>
      </c>
      <c r="B213">
        <v>14</v>
      </c>
      <c r="C213" t="s">
        <v>0</v>
      </c>
      <c r="D213">
        <v>5.5371999999999998E-2</v>
      </c>
      <c r="E213" t="s">
        <v>54</v>
      </c>
      <c r="F213" t="s">
        <v>60</v>
      </c>
    </row>
    <row r="214" spans="1:6" x14ac:dyDescent="0.45">
      <c r="A214" s="144" t="str">
        <f t="shared" si="3"/>
        <v>HBW_GC_16</v>
      </c>
      <c r="B214">
        <v>16</v>
      </c>
      <c r="C214" t="s">
        <v>0</v>
      </c>
      <c r="D214">
        <v>5.4256199999999997E-2</v>
      </c>
      <c r="E214" t="s">
        <v>54</v>
      </c>
      <c r="F214" t="s">
        <v>60</v>
      </c>
    </row>
    <row r="215" spans="1:6" x14ac:dyDescent="0.45">
      <c r="A215" s="144" t="str">
        <f t="shared" si="3"/>
        <v>HBW_GC_18</v>
      </c>
      <c r="B215">
        <v>18</v>
      </c>
      <c r="C215" t="s">
        <v>0</v>
      </c>
      <c r="D215">
        <v>5.1484500000000002E-2</v>
      </c>
      <c r="E215" t="s">
        <v>54</v>
      </c>
      <c r="F215" t="s">
        <v>60</v>
      </c>
    </row>
    <row r="216" spans="1:6" x14ac:dyDescent="0.45">
      <c r="A216" s="144" t="str">
        <f t="shared" si="3"/>
        <v>HBW_GC_20</v>
      </c>
      <c r="B216">
        <v>20</v>
      </c>
      <c r="C216" t="s">
        <v>0</v>
      </c>
      <c r="D216">
        <v>4.8713699999999999E-2</v>
      </c>
      <c r="E216" t="s">
        <v>54</v>
      </c>
      <c r="F216" t="s">
        <v>60</v>
      </c>
    </row>
    <row r="217" spans="1:6" x14ac:dyDescent="0.45">
      <c r="A217" s="144" t="str">
        <f t="shared" si="3"/>
        <v>HBW_GC_22</v>
      </c>
      <c r="B217">
        <v>22</v>
      </c>
      <c r="C217" t="s">
        <v>0</v>
      </c>
      <c r="D217">
        <v>4.5942999999999998E-2</v>
      </c>
      <c r="E217" t="s">
        <v>54</v>
      </c>
      <c r="F217" t="s">
        <v>60</v>
      </c>
    </row>
    <row r="218" spans="1:6" x14ac:dyDescent="0.45">
      <c r="A218" s="144" t="str">
        <f t="shared" si="3"/>
        <v>HBW_GC_24</v>
      </c>
      <c r="B218">
        <v>24</v>
      </c>
      <c r="C218" t="s">
        <v>0</v>
      </c>
      <c r="D218">
        <v>4.3171800000000003E-2</v>
      </c>
      <c r="E218" t="s">
        <v>54</v>
      </c>
      <c r="F218" t="s">
        <v>60</v>
      </c>
    </row>
    <row r="219" spans="1:6" x14ac:dyDescent="0.45">
      <c r="A219" s="144" t="str">
        <f t="shared" si="3"/>
        <v>HBW_GC_26</v>
      </c>
      <c r="B219">
        <v>26</v>
      </c>
      <c r="C219" t="s">
        <v>0</v>
      </c>
      <c r="D219">
        <v>4.0401100000000002E-2</v>
      </c>
      <c r="E219" t="s">
        <v>54</v>
      </c>
      <c r="F219" t="s">
        <v>60</v>
      </c>
    </row>
    <row r="220" spans="1:6" x14ac:dyDescent="0.45">
      <c r="A220" s="144" t="str">
        <f t="shared" si="3"/>
        <v>HBW_GC_28</v>
      </c>
      <c r="B220">
        <v>28</v>
      </c>
      <c r="C220" t="s">
        <v>0</v>
      </c>
      <c r="D220">
        <v>3.76294E-2</v>
      </c>
      <c r="E220" t="s">
        <v>54</v>
      </c>
      <c r="F220" t="s">
        <v>60</v>
      </c>
    </row>
    <row r="221" spans="1:6" x14ac:dyDescent="0.45">
      <c r="A221" s="144" t="str">
        <f t="shared" si="3"/>
        <v>HBW_GC_30</v>
      </c>
      <c r="B221">
        <v>30</v>
      </c>
      <c r="C221" t="s">
        <v>0</v>
      </c>
      <c r="D221">
        <v>3.5242500000000003E-2</v>
      </c>
      <c r="E221" t="s">
        <v>54</v>
      </c>
      <c r="F221" t="s">
        <v>60</v>
      </c>
    </row>
    <row r="222" spans="1:6" x14ac:dyDescent="0.45">
      <c r="A222" s="144" t="str">
        <f t="shared" si="3"/>
        <v>HBW_GC_32</v>
      </c>
      <c r="B222">
        <v>32</v>
      </c>
      <c r="C222" t="s">
        <v>0</v>
      </c>
      <c r="D222">
        <v>3.2855299999999997E-2</v>
      </c>
      <c r="E222" t="s">
        <v>54</v>
      </c>
      <c r="F222" t="s">
        <v>60</v>
      </c>
    </row>
    <row r="223" spans="1:6" x14ac:dyDescent="0.45">
      <c r="A223" s="144" t="str">
        <f t="shared" si="3"/>
        <v>HBW_GC_34</v>
      </c>
      <c r="B223">
        <v>34</v>
      </c>
      <c r="C223" t="s">
        <v>0</v>
      </c>
      <c r="D223">
        <v>3.0467899999999999E-2</v>
      </c>
      <c r="E223" t="s">
        <v>54</v>
      </c>
      <c r="F223" t="s">
        <v>60</v>
      </c>
    </row>
    <row r="224" spans="1:6" x14ac:dyDescent="0.45">
      <c r="A224" s="144" t="str">
        <f t="shared" si="3"/>
        <v>HBW_GC_36</v>
      </c>
      <c r="B224">
        <v>36</v>
      </c>
      <c r="C224" t="s">
        <v>0</v>
      </c>
      <c r="D224">
        <v>2.8081399999999999E-2</v>
      </c>
      <c r="E224" t="s">
        <v>54</v>
      </c>
      <c r="F224" t="s">
        <v>60</v>
      </c>
    </row>
    <row r="225" spans="1:6" x14ac:dyDescent="0.45">
      <c r="A225" s="144" t="str">
        <f t="shared" si="3"/>
        <v>HBW_GC_38</v>
      </c>
      <c r="B225">
        <v>38</v>
      </c>
      <c r="C225" t="s">
        <v>0</v>
      </c>
      <c r="D225">
        <v>2.5693899999999999E-2</v>
      </c>
      <c r="E225" t="s">
        <v>54</v>
      </c>
      <c r="F225" t="s">
        <v>60</v>
      </c>
    </row>
    <row r="226" spans="1:6" x14ac:dyDescent="0.45">
      <c r="A226" s="144" t="str">
        <f t="shared" si="3"/>
        <v>HBW_GC_40</v>
      </c>
      <c r="B226">
        <v>40</v>
      </c>
      <c r="C226" t="s">
        <v>0</v>
      </c>
      <c r="D226">
        <v>2.3624599999999999E-2</v>
      </c>
      <c r="E226" t="s">
        <v>54</v>
      </c>
      <c r="F226" t="s">
        <v>60</v>
      </c>
    </row>
    <row r="227" spans="1:6" x14ac:dyDescent="0.45">
      <c r="A227" s="144" t="str">
        <f t="shared" si="3"/>
        <v>HBW_GC_42</v>
      </c>
      <c r="B227">
        <v>42</v>
      </c>
      <c r="C227" t="s">
        <v>0</v>
      </c>
      <c r="D227">
        <v>2.1555999999999999E-2</v>
      </c>
      <c r="E227" t="s">
        <v>54</v>
      </c>
      <c r="F227" t="s">
        <v>60</v>
      </c>
    </row>
    <row r="228" spans="1:6" x14ac:dyDescent="0.45">
      <c r="A228" s="144" t="str">
        <f t="shared" si="3"/>
        <v>HBW_GC_44</v>
      </c>
      <c r="B228">
        <v>44</v>
      </c>
      <c r="C228" t="s">
        <v>0</v>
      </c>
      <c r="D228">
        <v>1.9486799999999999E-2</v>
      </c>
      <c r="E228" t="s">
        <v>54</v>
      </c>
      <c r="F228" t="s">
        <v>60</v>
      </c>
    </row>
    <row r="229" spans="1:6" x14ac:dyDescent="0.45">
      <c r="A229" s="144" t="str">
        <f t="shared" si="3"/>
        <v>HBW_GC_46</v>
      </c>
      <c r="B229">
        <v>46</v>
      </c>
      <c r="C229" t="s">
        <v>0</v>
      </c>
      <c r="D229">
        <v>1.7418300000000001E-2</v>
      </c>
      <c r="E229" t="s">
        <v>54</v>
      </c>
      <c r="F229" t="s">
        <v>60</v>
      </c>
    </row>
    <row r="230" spans="1:6" x14ac:dyDescent="0.45">
      <c r="A230" s="144" t="str">
        <f t="shared" si="3"/>
        <v>HBW_GC_48</v>
      </c>
      <c r="B230">
        <v>48</v>
      </c>
      <c r="C230" t="s">
        <v>0</v>
      </c>
      <c r="D230">
        <v>1.53492E-2</v>
      </c>
      <c r="E230" t="s">
        <v>54</v>
      </c>
      <c r="F230" t="s">
        <v>60</v>
      </c>
    </row>
    <row r="231" spans="1:6" x14ac:dyDescent="0.45">
      <c r="A231" s="144" t="str">
        <f t="shared" si="3"/>
        <v>HBW_GC_50</v>
      </c>
      <c r="B231">
        <v>50</v>
      </c>
      <c r="C231" t="s">
        <v>0</v>
      </c>
      <c r="D231">
        <v>1.40439E-2</v>
      </c>
      <c r="E231" t="s">
        <v>54</v>
      </c>
      <c r="F231" t="s">
        <v>60</v>
      </c>
    </row>
    <row r="232" spans="1:6" x14ac:dyDescent="0.45">
      <c r="A232" s="144" t="str">
        <f t="shared" si="3"/>
        <v>HBW_GC_52</v>
      </c>
      <c r="B232">
        <v>52</v>
      </c>
      <c r="C232" t="s">
        <v>0</v>
      </c>
      <c r="D232">
        <v>1.2738599999999999E-2</v>
      </c>
      <c r="E232" t="s">
        <v>54</v>
      </c>
      <c r="F232" t="s">
        <v>60</v>
      </c>
    </row>
    <row r="233" spans="1:6" x14ac:dyDescent="0.45">
      <c r="A233" s="144" t="str">
        <f t="shared" si="3"/>
        <v>HBW_GC_54</v>
      </c>
      <c r="B233">
        <v>54</v>
      </c>
      <c r="C233" t="s">
        <v>0</v>
      </c>
      <c r="D233">
        <v>1.14331E-2</v>
      </c>
      <c r="E233" t="s">
        <v>54</v>
      </c>
      <c r="F233" t="s">
        <v>60</v>
      </c>
    </row>
    <row r="234" spans="1:6" x14ac:dyDescent="0.45">
      <c r="A234" s="144" t="str">
        <f t="shared" si="3"/>
        <v>HBW_GC_56</v>
      </c>
      <c r="B234">
        <v>56</v>
      </c>
      <c r="C234" t="s">
        <v>0</v>
      </c>
      <c r="D234">
        <v>1.01277E-2</v>
      </c>
      <c r="E234" t="s">
        <v>54</v>
      </c>
      <c r="F234" t="s">
        <v>60</v>
      </c>
    </row>
    <row r="235" spans="1:6" x14ac:dyDescent="0.45">
      <c r="A235" s="144" t="str">
        <f t="shared" si="3"/>
        <v>HBW_GC_58</v>
      </c>
      <c r="B235">
        <v>58</v>
      </c>
      <c r="C235" t="s">
        <v>0</v>
      </c>
      <c r="D235">
        <v>8.9225999999999993E-3</v>
      </c>
      <c r="E235" t="s">
        <v>54</v>
      </c>
      <c r="F235" t="s">
        <v>60</v>
      </c>
    </row>
    <row r="236" spans="1:6" x14ac:dyDescent="0.45">
      <c r="A236" s="144" t="str">
        <f t="shared" si="3"/>
        <v>HBW_GC_60</v>
      </c>
      <c r="B236">
        <v>60</v>
      </c>
      <c r="C236" t="s">
        <v>0</v>
      </c>
      <c r="D236">
        <v>7.9164999999999999E-3</v>
      </c>
      <c r="E236" t="s">
        <v>54</v>
      </c>
      <c r="F236" t="s">
        <v>60</v>
      </c>
    </row>
    <row r="237" spans="1:6" x14ac:dyDescent="0.45">
      <c r="A237" s="144" t="str">
        <f t="shared" si="3"/>
        <v>HBW_GC_62</v>
      </c>
      <c r="B237">
        <v>62</v>
      </c>
      <c r="C237" t="s">
        <v>0</v>
      </c>
      <c r="D237">
        <v>7.0609000000000002E-3</v>
      </c>
      <c r="E237" t="s">
        <v>54</v>
      </c>
      <c r="F237" t="s">
        <v>60</v>
      </c>
    </row>
    <row r="238" spans="1:6" x14ac:dyDescent="0.45">
      <c r="A238" s="144" t="str">
        <f t="shared" si="3"/>
        <v>HBW_GC_64</v>
      </c>
      <c r="B238">
        <v>64</v>
      </c>
      <c r="C238" t="s">
        <v>0</v>
      </c>
      <c r="D238">
        <v>6.2599999999999999E-3</v>
      </c>
      <c r="E238" t="s">
        <v>54</v>
      </c>
      <c r="F238" t="s">
        <v>60</v>
      </c>
    </row>
    <row r="239" spans="1:6" x14ac:dyDescent="0.45">
      <c r="A239" s="144" t="str">
        <f t="shared" si="3"/>
        <v>HBW_GC_66</v>
      </c>
      <c r="B239">
        <v>66</v>
      </c>
      <c r="C239" t="s">
        <v>0</v>
      </c>
      <c r="D239">
        <v>5.5586999999999998E-3</v>
      </c>
      <c r="E239" t="s">
        <v>54</v>
      </c>
      <c r="F239" t="s">
        <v>60</v>
      </c>
    </row>
    <row r="240" spans="1:6" x14ac:dyDescent="0.45">
      <c r="A240" s="144" t="str">
        <f t="shared" si="3"/>
        <v>HBW_GC_68</v>
      </c>
      <c r="B240">
        <v>68</v>
      </c>
      <c r="C240" t="s">
        <v>0</v>
      </c>
      <c r="D240">
        <v>5.0572000000000004E-3</v>
      </c>
      <c r="E240" t="s">
        <v>54</v>
      </c>
      <c r="F240" t="s">
        <v>60</v>
      </c>
    </row>
    <row r="241" spans="1:6" x14ac:dyDescent="0.45">
      <c r="A241" s="144" t="str">
        <f t="shared" si="3"/>
        <v>HBW_GC_70</v>
      </c>
      <c r="B241">
        <v>70</v>
      </c>
      <c r="C241" t="s">
        <v>0</v>
      </c>
      <c r="D241">
        <v>4.6556000000000002E-3</v>
      </c>
      <c r="E241" t="s">
        <v>54</v>
      </c>
      <c r="F241" t="s">
        <v>60</v>
      </c>
    </row>
    <row r="242" spans="1:6" x14ac:dyDescent="0.45">
      <c r="A242" s="144" t="str">
        <f t="shared" si="3"/>
        <v>HBW_GC_72</v>
      </c>
      <c r="B242">
        <v>72</v>
      </c>
      <c r="C242" t="s">
        <v>0</v>
      </c>
      <c r="D242">
        <v>4.2542999999999999E-3</v>
      </c>
      <c r="E242" t="s">
        <v>54</v>
      </c>
      <c r="F242" t="s">
        <v>60</v>
      </c>
    </row>
    <row r="243" spans="1:6" x14ac:dyDescent="0.45">
      <c r="A243" s="144" t="str">
        <f t="shared" si="3"/>
        <v>HBW_GC_74</v>
      </c>
      <c r="B243">
        <v>74</v>
      </c>
      <c r="C243" t="s">
        <v>0</v>
      </c>
      <c r="D243">
        <v>3.9025000000000002E-3</v>
      </c>
      <c r="E243" t="s">
        <v>54</v>
      </c>
      <c r="F243" t="s">
        <v>60</v>
      </c>
    </row>
    <row r="244" spans="1:6" x14ac:dyDescent="0.45">
      <c r="A244" s="144" t="str">
        <f t="shared" si="3"/>
        <v>HBW_GC_76</v>
      </c>
      <c r="B244">
        <v>76</v>
      </c>
      <c r="C244" t="s">
        <v>0</v>
      </c>
      <c r="D244">
        <v>3.5511000000000002E-3</v>
      </c>
      <c r="E244" t="s">
        <v>54</v>
      </c>
      <c r="F244" t="s">
        <v>60</v>
      </c>
    </row>
    <row r="245" spans="1:6" x14ac:dyDescent="0.45">
      <c r="A245" s="144" t="str">
        <f t="shared" si="3"/>
        <v>HBW_GC_78</v>
      </c>
      <c r="B245">
        <v>78</v>
      </c>
      <c r="C245" t="s">
        <v>0</v>
      </c>
      <c r="D245">
        <v>3.2496999999999999E-3</v>
      </c>
      <c r="E245" t="s">
        <v>54</v>
      </c>
      <c r="F245" t="s">
        <v>60</v>
      </c>
    </row>
    <row r="246" spans="1:6" x14ac:dyDescent="0.45">
      <c r="A246" s="144" t="str">
        <f t="shared" si="3"/>
        <v>HBW_GC_80</v>
      </c>
      <c r="B246">
        <v>80</v>
      </c>
      <c r="C246" t="s">
        <v>0</v>
      </c>
      <c r="D246">
        <v>3.0549000000000002E-3</v>
      </c>
      <c r="E246" t="s">
        <v>54</v>
      </c>
      <c r="F246" t="s">
        <v>60</v>
      </c>
    </row>
    <row r="247" spans="1:6" x14ac:dyDescent="0.45">
      <c r="A247" s="144" t="str">
        <f t="shared" si="3"/>
        <v>HBW_GC_82</v>
      </c>
      <c r="B247">
        <v>82</v>
      </c>
      <c r="C247" t="s">
        <v>0</v>
      </c>
      <c r="D247">
        <v>2.9103000000000002E-3</v>
      </c>
      <c r="E247" t="s">
        <v>54</v>
      </c>
      <c r="F247" t="s">
        <v>60</v>
      </c>
    </row>
    <row r="248" spans="1:6" x14ac:dyDescent="0.45">
      <c r="A248" s="144" t="str">
        <f t="shared" si="3"/>
        <v>HBW_GC_84</v>
      </c>
      <c r="B248">
        <v>84</v>
      </c>
      <c r="C248" t="s">
        <v>0</v>
      </c>
      <c r="D248">
        <v>2.7653999999999999E-3</v>
      </c>
      <c r="E248" t="s">
        <v>54</v>
      </c>
      <c r="F248" t="s">
        <v>60</v>
      </c>
    </row>
    <row r="249" spans="1:6" x14ac:dyDescent="0.45">
      <c r="A249" s="144" t="str">
        <f t="shared" si="3"/>
        <v>HBW_GC_86</v>
      </c>
      <c r="B249">
        <v>86</v>
      </c>
      <c r="C249" t="s">
        <v>0</v>
      </c>
      <c r="D249">
        <v>2.6706E-3</v>
      </c>
      <c r="E249" t="s">
        <v>54</v>
      </c>
      <c r="F249" t="s">
        <v>60</v>
      </c>
    </row>
    <row r="250" spans="1:6" x14ac:dyDescent="0.45">
      <c r="A250" s="144" t="str">
        <f t="shared" si="3"/>
        <v>HBW_GC_88</v>
      </c>
      <c r="B250">
        <v>88</v>
      </c>
      <c r="C250" t="s">
        <v>0</v>
      </c>
      <c r="D250">
        <v>2.5757000000000002E-3</v>
      </c>
      <c r="E250" t="s">
        <v>54</v>
      </c>
      <c r="F250" t="s">
        <v>60</v>
      </c>
    </row>
    <row r="251" spans="1:6" x14ac:dyDescent="0.45">
      <c r="A251" s="144" t="str">
        <f t="shared" si="3"/>
        <v>HBW_GC_90</v>
      </c>
      <c r="B251">
        <v>90</v>
      </c>
      <c r="C251" t="s">
        <v>0</v>
      </c>
      <c r="D251">
        <v>2.4811999999999998E-3</v>
      </c>
      <c r="E251" t="s">
        <v>54</v>
      </c>
      <c r="F251" t="s">
        <v>60</v>
      </c>
    </row>
    <row r="252" spans="1:6" x14ac:dyDescent="0.45">
      <c r="A252" s="144" t="str">
        <f t="shared" si="3"/>
        <v>HBW_GC_92</v>
      </c>
      <c r="B252">
        <v>92</v>
      </c>
      <c r="C252" t="s">
        <v>0</v>
      </c>
      <c r="D252">
        <v>2.3863999999999999E-3</v>
      </c>
      <c r="E252" t="s">
        <v>54</v>
      </c>
      <c r="F252" t="s">
        <v>60</v>
      </c>
    </row>
    <row r="253" spans="1:6" x14ac:dyDescent="0.45">
      <c r="A253" s="144" t="str">
        <f t="shared" si="3"/>
        <v>HBW_GC_94</v>
      </c>
      <c r="B253">
        <v>94</v>
      </c>
      <c r="C253" t="s">
        <v>0</v>
      </c>
      <c r="D253">
        <v>2.2915000000000001E-3</v>
      </c>
      <c r="E253" t="s">
        <v>54</v>
      </c>
      <c r="F253" t="s">
        <v>60</v>
      </c>
    </row>
    <row r="254" spans="1:6" x14ac:dyDescent="0.45">
      <c r="A254" s="144" t="str">
        <f t="shared" si="3"/>
        <v>HBW_GC_96</v>
      </c>
      <c r="B254">
        <v>96</v>
      </c>
      <c r="C254" t="s">
        <v>0</v>
      </c>
      <c r="D254">
        <v>2.1967000000000002E-3</v>
      </c>
      <c r="E254" t="s">
        <v>54</v>
      </c>
      <c r="F254" t="s">
        <v>60</v>
      </c>
    </row>
    <row r="255" spans="1:6" x14ac:dyDescent="0.45">
      <c r="A255" s="144" t="str">
        <f t="shared" si="3"/>
        <v>HBW_GC_98</v>
      </c>
      <c r="B255">
        <v>98</v>
      </c>
      <c r="C255" t="s">
        <v>0</v>
      </c>
      <c r="D255">
        <v>2.1018E-3</v>
      </c>
      <c r="E255" t="s">
        <v>54</v>
      </c>
      <c r="F255" t="s">
        <v>60</v>
      </c>
    </row>
    <row r="256" spans="1:6" x14ac:dyDescent="0.45">
      <c r="A256" s="144" t="str">
        <f t="shared" si="3"/>
        <v>HBW_GC_100</v>
      </c>
      <c r="B256">
        <v>100</v>
      </c>
      <c r="C256" t="s">
        <v>0</v>
      </c>
      <c r="D256">
        <v>2.0068E-3</v>
      </c>
      <c r="E256" t="s">
        <v>54</v>
      </c>
      <c r="F256" t="s">
        <v>60</v>
      </c>
    </row>
    <row r="257" spans="1:6" x14ac:dyDescent="0.45">
      <c r="A257" s="144" t="str">
        <f t="shared" si="3"/>
        <v>HBW_GC_102</v>
      </c>
      <c r="B257">
        <v>102</v>
      </c>
      <c r="C257" t="s">
        <v>0</v>
      </c>
      <c r="D257">
        <v>1.9122E-3</v>
      </c>
      <c r="E257" t="s">
        <v>54</v>
      </c>
      <c r="F257" t="s">
        <v>60</v>
      </c>
    </row>
    <row r="258" spans="1:6" x14ac:dyDescent="0.45">
      <c r="A258" s="144" t="str">
        <f t="shared" si="3"/>
        <v>HBW_GC_104</v>
      </c>
      <c r="B258">
        <v>104</v>
      </c>
      <c r="C258" t="s">
        <v>0</v>
      </c>
      <c r="D258">
        <v>1.8174E-3</v>
      </c>
      <c r="E258" t="s">
        <v>54</v>
      </c>
      <c r="F258" t="s">
        <v>60</v>
      </c>
    </row>
    <row r="259" spans="1:6" x14ac:dyDescent="0.45">
      <c r="A259" s="144" t="str">
        <f t="shared" ref="A259:A322" si="4">C259&amp;"_"&amp;E259&amp;"_"&amp;B259</f>
        <v>HBW_GC_106</v>
      </c>
      <c r="B259">
        <v>106</v>
      </c>
      <c r="C259" t="s">
        <v>0</v>
      </c>
      <c r="D259">
        <v>1.7225999999999999E-3</v>
      </c>
      <c r="E259" t="s">
        <v>54</v>
      </c>
      <c r="F259" t="s">
        <v>60</v>
      </c>
    </row>
    <row r="260" spans="1:6" x14ac:dyDescent="0.45">
      <c r="A260" s="144" t="str">
        <f t="shared" si="4"/>
        <v>HBW_GC_108</v>
      </c>
      <c r="B260">
        <v>108</v>
      </c>
      <c r="C260" t="s">
        <v>0</v>
      </c>
      <c r="D260">
        <v>1.6276000000000001E-3</v>
      </c>
      <c r="E260" t="s">
        <v>54</v>
      </c>
      <c r="F260" t="s">
        <v>60</v>
      </c>
    </row>
    <row r="261" spans="1:6" x14ac:dyDescent="0.45">
      <c r="A261" s="144" t="str">
        <f t="shared" si="4"/>
        <v>HBW_GC_110</v>
      </c>
      <c r="B261">
        <v>110</v>
      </c>
      <c r="C261" t="s">
        <v>0</v>
      </c>
      <c r="D261">
        <v>1.5329E-3</v>
      </c>
      <c r="E261" t="s">
        <v>54</v>
      </c>
      <c r="F261" t="s">
        <v>60</v>
      </c>
    </row>
    <row r="262" spans="1:6" x14ac:dyDescent="0.45">
      <c r="A262" s="144" t="str">
        <f t="shared" si="4"/>
        <v>HBW_GC_112</v>
      </c>
      <c r="B262">
        <v>112</v>
      </c>
      <c r="C262" t="s">
        <v>0</v>
      </c>
      <c r="D262">
        <v>1.4381999999999999E-3</v>
      </c>
      <c r="E262" t="s">
        <v>54</v>
      </c>
      <c r="F262" t="s">
        <v>60</v>
      </c>
    </row>
    <row r="263" spans="1:6" x14ac:dyDescent="0.45">
      <c r="A263" s="144" t="str">
        <f t="shared" si="4"/>
        <v>HBW_GC_114</v>
      </c>
      <c r="B263">
        <v>114</v>
      </c>
      <c r="C263" t="s">
        <v>0</v>
      </c>
      <c r="D263">
        <v>1.3435000000000001E-3</v>
      </c>
      <c r="E263" t="s">
        <v>54</v>
      </c>
      <c r="F263" t="s">
        <v>60</v>
      </c>
    </row>
    <row r="264" spans="1:6" x14ac:dyDescent="0.45">
      <c r="A264" s="144" t="str">
        <f t="shared" si="4"/>
        <v>HBW_GC_116</v>
      </c>
      <c r="B264">
        <v>116</v>
      </c>
      <c r="C264" t="s">
        <v>0</v>
      </c>
      <c r="D264">
        <v>1.2489000000000001E-3</v>
      </c>
      <c r="E264" t="s">
        <v>54</v>
      </c>
      <c r="F264" t="s">
        <v>60</v>
      </c>
    </row>
    <row r="265" spans="1:6" x14ac:dyDescent="0.45">
      <c r="A265" s="144" t="str">
        <f t="shared" si="4"/>
        <v>HBW_GC_118</v>
      </c>
      <c r="B265">
        <v>118</v>
      </c>
      <c r="C265" t="s">
        <v>0</v>
      </c>
      <c r="D265">
        <v>1.1571999999999999E-3</v>
      </c>
      <c r="E265" t="s">
        <v>54</v>
      </c>
      <c r="F265" t="s">
        <v>60</v>
      </c>
    </row>
    <row r="266" spans="1:6" x14ac:dyDescent="0.45">
      <c r="A266" s="144" t="str">
        <f t="shared" si="4"/>
        <v>HBW_GC_120</v>
      </c>
      <c r="B266">
        <v>120</v>
      </c>
      <c r="C266" t="s">
        <v>0</v>
      </c>
      <c r="D266">
        <v>1.0656000000000001E-3</v>
      </c>
      <c r="E266" t="s">
        <v>54</v>
      </c>
      <c r="F266" t="s">
        <v>60</v>
      </c>
    </row>
    <row r="267" spans="1:6" x14ac:dyDescent="0.45">
      <c r="A267" s="144" t="str">
        <f t="shared" si="4"/>
        <v>HBW_GC_122</v>
      </c>
      <c r="B267">
        <v>122</v>
      </c>
      <c r="C267" t="s">
        <v>0</v>
      </c>
      <c r="D267">
        <v>9.7380000000000003E-4</v>
      </c>
      <c r="E267" t="s">
        <v>54</v>
      </c>
      <c r="F267" t="s">
        <v>60</v>
      </c>
    </row>
    <row r="268" spans="1:6" x14ac:dyDescent="0.45">
      <c r="A268" s="144" t="str">
        <f t="shared" si="4"/>
        <v>HBW_GC_124</v>
      </c>
      <c r="B268">
        <v>124</v>
      </c>
      <c r="C268" t="s">
        <v>0</v>
      </c>
      <c r="D268">
        <v>8.8210000000000003E-4</v>
      </c>
      <c r="E268" t="s">
        <v>54</v>
      </c>
      <c r="F268" t="s">
        <v>60</v>
      </c>
    </row>
    <row r="269" spans="1:6" x14ac:dyDescent="0.45">
      <c r="A269" s="144" t="str">
        <f t="shared" si="4"/>
        <v>HBW_GC_126</v>
      </c>
      <c r="B269">
        <v>126</v>
      </c>
      <c r="C269" t="s">
        <v>0</v>
      </c>
      <c r="D269">
        <v>7.9049999999999997E-4</v>
      </c>
      <c r="E269" t="s">
        <v>54</v>
      </c>
      <c r="F269" t="s">
        <v>60</v>
      </c>
    </row>
    <row r="270" spans="1:6" x14ac:dyDescent="0.45">
      <c r="A270" s="144" t="str">
        <f t="shared" si="4"/>
        <v>HBW_GC_128</v>
      </c>
      <c r="B270">
        <v>128</v>
      </c>
      <c r="C270" t="s">
        <v>0</v>
      </c>
      <c r="D270">
        <v>6.9879999999999996E-4</v>
      </c>
      <c r="E270" t="s">
        <v>54</v>
      </c>
      <c r="F270" t="s">
        <v>60</v>
      </c>
    </row>
    <row r="271" spans="1:6" x14ac:dyDescent="0.45">
      <c r="A271" s="144" t="str">
        <f t="shared" si="4"/>
        <v>HBW_GC_130</v>
      </c>
      <c r="B271">
        <v>130</v>
      </c>
      <c r="C271" t="s">
        <v>0</v>
      </c>
      <c r="D271">
        <v>6.0709999999999996E-4</v>
      </c>
      <c r="E271" t="s">
        <v>54</v>
      </c>
      <c r="F271" t="s">
        <v>60</v>
      </c>
    </row>
    <row r="272" spans="1:6" x14ac:dyDescent="0.45">
      <c r="A272" s="144" t="str">
        <f t="shared" si="4"/>
        <v>HBW_GC_132</v>
      </c>
      <c r="B272">
        <v>132</v>
      </c>
      <c r="C272" t="s">
        <v>0</v>
      </c>
      <c r="D272">
        <v>5.1539999999999995E-4</v>
      </c>
      <c r="E272" t="s">
        <v>54</v>
      </c>
      <c r="F272" t="s">
        <v>60</v>
      </c>
    </row>
    <row r="273" spans="1:6" x14ac:dyDescent="0.45">
      <c r="A273" s="144" t="str">
        <f t="shared" si="4"/>
        <v>HBW_GC_134</v>
      </c>
      <c r="B273">
        <v>134</v>
      </c>
      <c r="C273" t="s">
        <v>0</v>
      </c>
      <c r="D273">
        <v>4.637E-4</v>
      </c>
      <c r="E273" t="s">
        <v>54</v>
      </c>
      <c r="F273" t="s">
        <v>60</v>
      </c>
    </row>
    <row r="274" spans="1:6" x14ac:dyDescent="0.45">
      <c r="A274" s="144" t="str">
        <f t="shared" si="4"/>
        <v>HBW_GC_136</v>
      </c>
      <c r="B274">
        <v>136</v>
      </c>
      <c r="C274" t="s">
        <v>0</v>
      </c>
      <c r="D274">
        <v>4.3189999999999998E-4</v>
      </c>
      <c r="E274" t="s">
        <v>54</v>
      </c>
      <c r="F274" t="s">
        <v>60</v>
      </c>
    </row>
    <row r="275" spans="1:6" x14ac:dyDescent="0.45">
      <c r="A275" s="144" t="str">
        <f t="shared" si="4"/>
        <v>HBW_GC_138</v>
      </c>
      <c r="B275">
        <v>138</v>
      </c>
      <c r="C275" t="s">
        <v>0</v>
      </c>
      <c r="D275">
        <v>4.2010000000000002E-4</v>
      </c>
      <c r="E275" t="s">
        <v>54</v>
      </c>
      <c r="F275" t="s">
        <v>60</v>
      </c>
    </row>
    <row r="276" spans="1:6" x14ac:dyDescent="0.45">
      <c r="A276" s="144" t="str">
        <f t="shared" si="4"/>
        <v>HBW_GC_140</v>
      </c>
      <c r="B276">
        <v>140</v>
      </c>
      <c r="C276" t="s">
        <v>0</v>
      </c>
      <c r="D276">
        <v>3.9550000000000002E-4</v>
      </c>
      <c r="E276" t="s">
        <v>54</v>
      </c>
      <c r="F276" t="s">
        <v>60</v>
      </c>
    </row>
    <row r="277" spans="1:6" x14ac:dyDescent="0.45">
      <c r="A277" s="144" t="str">
        <f t="shared" si="4"/>
        <v>HBW_GC_142</v>
      </c>
      <c r="B277">
        <v>142</v>
      </c>
      <c r="C277" t="s">
        <v>0</v>
      </c>
      <c r="D277">
        <v>3.7100000000000002E-4</v>
      </c>
      <c r="E277" t="s">
        <v>54</v>
      </c>
      <c r="F277" t="s">
        <v>60</v>
      </c>
    </row>
    <row r="278" spans="1:6" x14ac:dyDescent="0.45">
      <c r="A278" s="144" t="str">
        <f t="shared" si="4"/>
        <v>HBW_GC_144</v>
      </c>
      <c r="B278">
        <v>144</v>
      </c>
      <c r="C278" t="s">
        <v>0</v>
      </c>
      <c r="D278">
        <v>3.4660000000000002E-4</v>
      </c>
      <c r="E278" t="s">
        <v>54</v>
      </c>
      <c r="F278" t="s">
        <v>60</v>
      </c>
    </row>
    <row r="279" spans="1:6" x14ac:dyDescent="0.45">
      <c r="A279" s="144" t="str">
        <f t="shared" si="4"/>
        <v>HBW_GC_146</v>
      </c>
      <c r="B279">
        <v>146</v>
      </c>
      <c r="C279" t="s">
        <v>0</v>
      </c>
      <c r="D279">
        <v>3.2210000000000002E-4</v>
      </c>
      <c r="E279" t="s">
        <v>54</v>
      </c>
      <c r="F279" t="s">
        <v>60</v>
      </c>
    </row>
    <row r="280" spans="1:6" x14ac:dyDescent="0.45">
      <c r="A280" s="144" t="str">
        <f t="shared" si="4"/>
        <v>HBW_GC_148</v>
      </c>
      <c r="B280">
        <v>148</v>
      </c>
      <c r="C280" t="s">
        <v>0</v>
      </c>
      <c r="D280">
        <v>2.9760000000000002E-4</v>
      </c>
      <c r="E280" t="s">
        <v>54</v>
      </c>
      <c r="F280" t="s">
        <v>60</v>
      </c>
    </row>
    <row r="281" spans="1:6" x14ac:dyDescent="0.45">
      <c r="A281" s="144" t="str">
        <f t="shared" si="4"/>
        <v>HBW_GC_150</v>
      </c>
      <c r="B281">
        <v>150</v>
      </c>
      <c r="C281" t="s">
        <v>0</v>
      </c>
      <c r="D281">
        <v>2.7310000000000002E-4</v>
      </c>
      <c r="E281" t="s">
        <v>54</v>
      </c>
      <c r="F281" t="s">
        <v>60</v>
      </c>
    </row>
    <row r="282" spans="1:6" x14ac:dyDescent="0.45">
      <c r="A282" s="144" t="str">
        <f t="shared" si="4"/>
        <v>HBW_GC_152</v>
      </c>
      <c r="B282">
        <v>152</v>
      </c>
      <c r="C282" t="s">
        <v>0</v>
      </c>
      <c r="D282">
        <v>2.4860000000000003E-4</v>
      </c>
      <c r="E282" t="s">
        <v>54</v>
      </c>
      <c r="F282" t="s">
        <v>60</v>
      </c>
    </row>
    <row r="283" spans="1:6" x14ac:dyDescent="0.45">
      <c r="A283" s="144" t="str">
        <f t="shared" si="4"/>
        <v>HBW_GC_154</v>
      </c>
      <c r="B283">
        <v>154</v>
      </c>
      <c r="C283" t="s">
        <v>0</v>
      </c>
      <c r="D283">
        <v>2.241E-4</v>
      </c>
      <c r="E283" t="s">
        <v>54</v>
      </c>
      <c r="F283" t="s">
        <v>60</v>
      </c>
    </row>
    <row r="284" spans="1:6" x14ac:dyDescent="0.45">
      <c r="A284" s="144" t="str">
        <f t="shared" si="4"/>
        <v>HBW_GC_156</v>
      </c>
      <c r="B284">
        <v>156</v>
      </c>
      <c r="C284" t="s">
        <v>0</v>
      </c>
      <c r="D284">
        <v>1.996E-4</v>
      </c>
      <c r="E284" t="s">
        <v>54</v>
      </c>
      <c r="F284" t="s">
        <v>60</v>
      </c>
    </row>
    <row r="285" spans="1:6" x14ac:dyDescent="0.45">
      <c r="A285" s="144" t="str">
        <f t="shared" si="4"/>
        <v>HBW_GC_158</v>
      </c>
      <c r="B285">
        <v>158</v>
      </c>
      <c r="C285" t="s">
        <v>0</v>
      </c>
      <c r="D285">
        <v>1.752E-4</v>
      </c>
      <c r="E285" t="s">
        <v>54</v>
      </c>
      <c r="F285" t="s">
        <v>60</v>
      </c>
    </row>
    <row r="286" spans="1:6" x14ac:dyDescent="0.45">
      <c r="A286" s="144" t="str">
        <f t="shared" si="4"/>
        <v>HBW_GC_160</v>
      </c>
      <c r="B286">
        <v>160</v>
      </c>
      <c r="C286" t="s">
        <v>0</v>
      </c>
      <c r="D286">
        <v>1.507E-4</v>
      </c>
      <c r="E286" t="s">
        <v>54</v>
      </c>
      <c r="F286" t="s">
        <v>60</v>
      </c>
    </row>
    <row r="287" spans="1:6" x14ac:dyDescent="0.45">
      <c r="A287" s="144" t="str">
        <f t="shared" si="4"/>
        <v>HBW_GC_162</v>
      </c>
      <c r="B287">
        <v>162</v>
      </c>
      <c r="C287" t="s">
        <v>0</v>
      </c>
      <c r="D287">
        <v>1.261E-4</v>
      </c>
      <c r="E287" t="s">
        <v>54</v>
      </c>
      <c r="F287" t="s">
        <v>60</v>
      </c>
    </row>
    <row r="288" spans="1:6" x14ac:dyDescent="0.45">
      <c r="A288" s="144" t="str">
        <f t="shared" si="4"/>
        <v>HBW_GC_164</v>
      </c>
      <c r="B288">
        <v>164</v>
      </c>
      <c r="C288" t="s">
        <v>0</v>
      </c>
      <c r="D288">
        <v>1.066E-4</v>
      </c>
      <c r="E288" t="s">
        <v>54</v>
      </c>
      <c r="F288" t="s">
        <v>60</v>
      </c>
    </row>
    <row r="289" spans="1:6" x14ac:dyDescent="0.45">
      <c r="A289" s="144" t="str">
        <f t="shared" si="4"/>
        <v>HBW_GC_166</v>
      </c>
      <c r="B289">
        <v>166</v>
      </c>
      <c r="C289" t="s">
        <v>0</v>
      </c>
      <c r="D289" s="143">
        <v>9.2100000000000003E-5</v>
      </c>
      <c r="E289" t="s">
        <v>54</v>
      </c>
      <c r="F289" t="s">
        <v>60</v>
      </c>
    </row>
    <row r="290" spans="1:6" x14ac:dyDescent="0.45">
      <c r="A290" s="144" t="str">
        <f t="shared" si="4"/>
        <v>HBW_GC_168</v>
      </c>
      <c r="B290">
        <v>168</v>
      </c>
      <c r="C290" t="s">
        <v>0</v>
      </c>
      <c r="D290" s="143">
        <v>7.7600000000000002E-5</v>
      </c>
      <c r="E290" t="s">
        <v>54</v>
      </c>
      <c r="F290" t="s">
        <v>60</v>
      </c>
    </row>
    <row r="291" spans="1:6" x14ac:dyDescent="0.45">
      <c r="A291" s="144" t="str">
        <f t="shared" si="4"/>
        <v>HBW_GC_170</v>
      </c>
      <c r="B291">
        <v>170</v>
      </c>
      <c r="C291" t="s">
        <v>0</v>
      </c>
      <c r="D291" s="143">
        <v>6.8200000000000004E-5</v>
      </c>
      <c r="E291" t="s">
        <v>54</v>
      </c>
      <c r="F291" t="s">
        <v>60</v>
      </c>
    </row>
    <row r="292" spans="1:6" x14ac:dyDescent="0.45">
      <c r="A292" s="144" t="str">
        <f t="shared" si="4"/>
        <v>HBW_GC_172</v>
      </c>
      <c r="B292">
        <v>172</v>
      </c>
      <c r="C292" t="s">
        <v>0</v>
      </c>
      <c r="D292" s="143">
        <v>5.9200000000000002E-5</v>
      </c>
      <c r="E292" t="s">
        <v>54</v>
      </c>
      <c r="F292" t="s">
        <v>60</v>
      </c>
    </row>
    <row r="293" spans="1:6" x14ac:dyDescent="0.45">
      <c r="A293" s="144" t="str">
        <f t="shared" si="4"/>
        <v>HBW_GC_174</v>
      </c>
      <c r="B293">
        <v>174</v>
      </c>
      <c r="C293" t="s">
        <v>0</v>
      </c>
      <c r="D293" s="143">
        <v>5.1199999999999998E-5</v>
      </c>
      <c r="E293" t="s">
        <v>54</v>
      </c>
      <c r="F293" t="s">
        <v>60</v>
      </c>
    </row>
    <row r="294" spans="1:6" x14ac:dyDescent="0.45">
      <c r="A294" s="144" t="str">
        <f t="shared" si="4"/>
        <v>HBW_GC_176</v>
      </c>
      <c r="B294">
        <v>176</v>
      </c>
      <c r="C294" t="s">
        <v>0</v>
      </c>
      <c r="D294" s="143">
        <v>4.5200000000000001E-5</v>
      </c>
      <c r="E294" t="s">
        <v>54</v>
      </c>
      <c r="F294" t="s">
        <v>60</v>
      </c>
    </row>
    <row r="295" spans="1:6" x14ac:dyDescent="0.45">
      <c r="A295" s="144" t="str">
        <f t="shared" si="4"/>
        <v>HBW_GC_178</v>
      </c>
      <c r="B295">
        <v>178</v>
      </c>
      <c r="C295" t="s">
        <v>0</v>
      </c>
      <c r="D295" s="143">
        <v>3.9199999999999997E-5</v>
      </c>
      <c r="E295" t="s">
        <v>54</v>
      </c>
      <c r="F295" t="s">
        <v>60</v>
      </c>
    </row>
    <row r="296" spans="1:6" x14ac:dyDescent="0.45">
      <c r="A296" s="144" t="str">
        <f t="shared" si="4"/>
        <v>HBW_GC_180</v>
      </c>
      <c r="B296">
        <v>180</v>
      </c>
      <c r="C296" t="s">
        <v>0</v>
      </c>
      <c r="D296" s="143">
        <v>3.3200000000000001E-5</v>
      </c>
      <c r="E296" t="s">
        <v>54</v>
      </c>
      <c r="F296" t="s">
        <v>60</v>
      </c>
    </row>
    <row r="297" spans="1:6" x14ac:dyDescent="0.45">
      <c r="A297" s="144" t="str">
        <f t="shared" si="4"/>
        <v>HBW_GC_182</v>
      </c>
      <c r="B297">
        <v>182</v>
      </c>
      <c r="C297" t="s">
        <v>0</v>
      </c>
      <c r="D297" s="143">
        <v>2.72E-5</v>
      </c>
      <c r="E297" t="s">
        <v>54</v>
      </c>
      <c r="F297" t="s">
        <v>60</v>
      </c>
    </row>
    <row r="298" spans="1:6" x14ac:dyDescent="0.45">
      <c r="A298" s="144" t="str">
        <f t="shared" si="4"/>
        <v>HBW_GC_184</v>
      </c>
      <c r="B298">
        <v>184</v>
      </c>
      <c r="C298" t="s">
        <v>0</v>
      </c>
      <c r="D298" s="143">
        <v>2.37E-5</v>
      </c>
      <c r="E298" t="s">
        <v>54</v>
      </c>
      <c r="F298" t="s">
        <v>60</v>
      </c>
    </row>
    <row r="299" spans="1:6" x14ac:dyDescent="0.45">
      <c r="A299" s="144" t="str">
        <f t="shared" si="4"/>
        <v>HBW_GC_186</v>
      </c>
      <c r="B299">
        <v>186</v>
      </c>
      <c r="C299" t="s">
        <v>0</v>
      </c>
      <c r="D299" s="143">
        <v>2.12E-5</v>
      </c>
      <c r="E299" t="s">
        <v>54</v>
      </c>
      <c r="F299" t="s">
        <v>60</v>
      </c>
    </row>
    <row r="300" spans="1:6" x14ac:dyDescent="0.45">
      <c r="A300" s="144" t="str">
        <f t="shared" si="4"/>
        <v>HBW_GC_188</v>
      </c>
      <c r="B300">
        <v>188</v>
      </c>
      <c r="C300" t="s">
        <v>0</v>
      </c>
      <c r="D300" s="143">
        <v>1.91E-5</v>
      </c>
      <c r="E300" t="s">
        <v>54</v>
      </c>
      <c r="F300" t="s">
        <v>60</v>
      </c>
    </row>
    <row r="301" spans="1:6" x14ac:dyDescent="0.45">
      <c r="A301" s="144" t="str">
        <f t="shared" si="4"/>
        <v>HBW_GC_190</v>
      </c>
      <c r="B301">
        <v>190</v>
      </c>
      <c r="C301" t="s">
        <v>0</v>
      </c>
      <c r="D301" s="143">
        <v>1.8099999999999999E-5</v>
      </c>
      <c r="E301" t="s">
        <v>54</v>
      </c>
      <c r="F301" t="s">
        <v>60</v>
      </c>
    </row>
    <row r="302" spans="1:6" x14ac:dyDescent="0.45">
      <c r="A302" s="144" t="str">
        <f t="shared" si="4"/>
        <v>HBW_GC_192</v>
      </c>
      <c r="B302">
        <v>192</v>
      </c>
      <c r="C302" t="s">
        <v>0</v>
      </c>
      <c r="D302" s="143">
        <v>1.7099999999999999E-5</v>
      </c>
      <c r="E302" t="s">
        <v>54</v>
      </c>
      <c r="F302" t="s">
        <v>60</v>
      </c>
    </row>
    <row r="303" spans="1:6" x14ac:dyDescent="0.45">
      <c r="A303" s="144" t="str">
        <f t="shared" si="4"/>
        <v>HBW_GC_194</v>
      </c>
      <c r="B303">
        <v>194</v>
      </c>
      <c r="C303" t="s">
        <v>0</v>
      </c>
      <c r="D303" s="143">
        <v>1.6099999999999998E-5</v>
      </c>
      <c r="E303" t="s">
        <v>54</v>
      </c>
      <c r="F303" t="s">
        <v>60</v>
      </c>
    </row>
    <row r="304" spans="1:6" x14ac:dyDescent="0.45">
      <c r="A304" s="144" t="str">
        <f t="shared" si="4"/>
        <v>HBW_GC_196</v>
      </c>
      <c r="B304">
        <v>196</v>
      </c>
      <c r="C304" t="s">
        <v>0</v>
      </c>
      <c r="D304" s="143">
        <v>1.5099999999999999E-5</v>
      </c>
      <c r="E304" t="s">
        <v>54</v>
      </c>
      <c r="F304" t="s">
        <v>60</v>
      </c>
    </row>
    <row r="305" spans="1:6" x14ac:dyDescent="0.45">
      <c r="A305" s="144" t="str">
        <f t="shared" si="4"/>
        <v>HBW_GC_198</v>
      </c>
      <c r="B305">
        <v>198</v>
      </c>
      <c r="C305" t="s">
        <v>0</v>
      </c>
      <c r="D305" s="143">
        <v>1.4100000000000001E-5</v>
      </c>
      <c r="E305" t="s">
        <v>54</v>
      </c>
      <c r="F305" t="s">
        <v>60</v>
      </c>
    </row>
    <row r="306" spans="1:6" x14ac:dyDescent="0.45">
      <c r="A306" s="144" t="str">
        <f t="shared" si="4"/>
        <v>HBW_GC_200</v>
      </c>
      <c r="B306">
        <v>200</v>
      </c>
      <c r="C306" t="s">
        <v>0</v>
      </c>
      <c r="D306" s="143">
        <v>1.31E-5</v>
      </c>
      <c r="E306" t="s">
        <v>54</v>
      </c>
      <c r="F306" t="s">
        <v>60</v>
      </c>
    </row>
    <row r="307" spans="1:6" x14ac:dyDescent="0.45">
      <c r="A307" s="144" t="str">
        <f t="shared" si="4"/>
        <v>HBW_GC_202</v>
      </c>
      <c r="B307">
        <v>202</v>
      </c>
      <c r="C307" t="s">
        <v>0</v>
      </c>
      <c r="D307" s="143">
        <v>1.2099999999999999E-5</v>
      </c>
      <c r="E307" t="s">
        <v>54</v>
      </c>
      <c r="F307" t="s">
        <v>60</v>
      </c>
    </row>
    <row r="308" spans="1:6" x14ac:dyDescent="0.45">
      <c r="A308" s="144" t="str">
        <f t="shared" si="4"/>
        <v>HBW_GC_204</v>
      </c>
      <c r="B308">
        <v>204</v>
      </c>
      <c r="C308" t="s">
        <v>0</v>
      </c>
      <c r="D308" s="143">
        <v>1.11E-5</v>
      </c>
      <c r="E308" t="s">
        <v>54</v>
      </c>
      <c r="F308" t="s">
        <v>60</v>
      </c>
    </row>
    <row r="309" spans="1:6" x14ac:dyDescent="0.45">
      <c r="A309" s="144" t="str">
        <f t="shared" si="4"/>
        <v>HBW_GC_206</v>
      </c>
      <c r="B309">
        <v>206</v>
      </c>
      <c r="C309" t="s">
        <v>0</v>
      </c>
      <c r="D309" s="143">
        <v>1.01E-5</v>
      </c>
      <c r="E309" t="s">
        <v>54</v>
      </c>
      <c r="F309" t="s">
        <v>60</v>
      </c>
    </row>
    <row r="310" spans="1:6" x14ac:dyDescent="0.45">
      <c r="A310" s="144" t="str">
        <f t="shared" si="4"/>
        <v>HBW_GC_208</v>
      </c>
      <c r="B310">
        <v>208</v>
      </c>
      <c r="C310" t="s">
        <v>0</v>
      </c>
      <c r="D310" s="143">
        <v>9.0999999999999993E-6</v>
      </c>
      <c r="E310" t="s">
        <v>54</v>
      </c>
      <c r="F310" t="s">
        <v>60</v>
      </c>
    </row>
    <row r="311" spans="1:6" x14ac:dyDescent="0.45">
      <c r="A311" s="144" t="str">
        <f t="shared" si="4"/>
        <v>HBW_GC_210</v>
      </c>
      <c r="B311">
        <v>210</v>
      </c>
      <c r="C311" t="s">
        <v>0</v>
      </c>
      <c r="D311" s="143">
        <v>8.1000000000000004E-6</v>
      </c>
      <c r="E311" t="s">
        <v>54</v>
      </c>
      <c r="F311" t="s">
        <v>60</v>
      </c>
    </row>
    <row r="312" spans="1:6" x14ac:dyDescent="0.45">
      <c r="A312" s="144" t="str">
        <f t="shared" si="4"/>
        <v>HBW_GC_212</v>
      </c>
      <c r="B312">
        <v>212</v>
      </c>
      <c r="C312" t="s">
        <v>0</v>
      </c>
      <c r="D312" s="143">
        <v>7.0999999999999998E-6</v>
      </c>
      <c r="E312" t="s">
        <v>54</v>
      </c>
      <c r="F312" t="s">
        <v>60</v>
      </c>
    </row>
    <row r="313" spans="1:6" x14ac:dyDescent="0.45">
      <c r="A313" s="144" t="str">
        <f t="shared" si="4"/>
        <v>HBW_GC_214</v>
      </c>
      <c r="B313">
        <v>214</v>
      </c>
      <c r="C313" t="s">
        <v>0</v>
      </c>
      <c r="D313" s="143">
        <v>6.0000000000000002E-6</v>
      </c>
      <c r="E313" t="s">
        <v>54</v>
      </c>
      <c r="F313" t="s">
        <v>60</v>
      </c>
    </row>
    <row r="314" spans="1:6" x14ac:dyDescent="0.45">
      <c r="A314" s="144" t="str">
        <f t="shared" si="4"/>
        <v>HBW_GC_216</v>
      </c>
      <c r="B314">
        <v>216</v>
      </c>
      <c r="C314" t="s">
        <v>0</v>
      </c>
      <c r="D314" s="143">
        <v>5.0000000000000004E-6</v>
      </c>
      <c r="E314" t="s">
        <v>54</v>
      </c>
      <c r="F314" t="s">
        <v>60</v>
      </c>
    </row>
    <row r="315" spans="1:6" x14ac:dyDescent="0.45">
      <c r="A315" s="144" t="str">
        <f t="shared" si="4"/>
        <v>HBW_GC_218</v>
      </c>
      <c r="B315">
        <v>218</v>
      </c>
      <c r="C315" t="s">
        <v>0</v>
      </c>
      <c r="D315" s="143">
        <v>3.9999999999999998E-6</v>
      </c>
      <c r="E315" t="s">
        <v>54</v>
      </c>
      <c r="F315" t="s">
        <v>60</v>
      </c>
    </row>
    <row r="316" spans="1:6" x14ac:dyDescent="0.45">
      <c r="A316" s="144" t="str">
        <f t="shared" si="4"/>
        <v>HBW_GC_220</v>
      </c>
      <c r="B316">
        <v>220</v>
      </c>
      <c r="C316" t="s">
        <v>0</v>
      </c>
      <c r="D316" s="143">
        <v>3.0000000000000001E-6</v>
      </c>
      <c r="E316" t="s">
        <v>54</v>
      </c>
      <c r="F316" t="s">
        <v>60</v>
      </c>
    </row>
    <row r="317" spans="1:6" x14ac:dyDescent="0.45">
      <c r="A317" s="144" t="str">
        <f t="shared" si="4"/>
        <v>HBW_GC_222</v>
      </c>
      <c r="B317">
        <v>222</v>
      </c>
      <c r="C317" t="s">
        <v>0</v>
      </c>
      <c r="D317" s="143">
        <v>1.9999999999999999E-6</v>
      </c>
      <c r="E317" t="s">
        <v>54</v>
      </c>
      <c r="F317" t="s">
        <v>60</v>
      </c>
    </row>
    <row r="318" spans="1:6" x14ac:dyDescent="0.45">
      <c r="A318" s="144" t="str">
        <f t="shared" si="4"/>
        <v>HBW_GC_224</v>
      </c>
      <c r="B318">
        <v>224</v>
      </c>
      <c r="C318" t="s">
        <v>0</v>
      </c>
      <c r="D318" s="143">
        <v>9.9999999999999995E-7</v>
      </c>
      <c r="E318" t="s">
        <v>54</v>
      </c>
      <c r="F318" t="s">
        <v>60</v>
      </c>
    </row>
    <row r="319" spans="1:6" x14ac:dyDescent="0.45">
      <c r="A319" s="144" t="str">
        <f t="shared" si="4"/>
        <v>HBW_GC_226</v>
      </c>
      <c r="B319">
        <v>226</v>
      </c>
      <c r="C319" t="s">
        <v>0</v>
      </c>
      <c r="D319">
        <v>0</v>
      </c>
      <c r="E319" t="s">
        <v>54</v>
      </c>
      <c r="F319" t="s">
        <v>60</v>
      </c>
    </row>
    <row r="320" spans="1:6" x14ac:dyDescent="0.45">
      <c r="A320" s="144" t="str">
        <f t="shared" si="4"/>
        <v>HBW_GC_228</v>
      </c>
      <c r="B320">
        <v>228</v>
      </c>
      <c r="C320" t="s">
        <v>0</v>
      </c>
      <c r="D320">
        <v>0</v>
      </c>
      <c r="E320" t="s">
        <v>54</v>
      </c>
      <c r="F320" t="s">
        <v>60</v>
      </c>
    </row>
    <row r="321" spans="1:6" x14ac:dyDescent="0.45">
      <c r="A321" s="144" t="str">
        <f t="shared" si="4"/>
        <v>HBW_GC_230</v>
      </c>
      <c r="B321">
        <v>230</v>
      </c>
      <c r="C321" t="s">
        <v>0</v>
      </c>
      <c r="D321">
        <v>0</v>
      </c>
      <c r="E321" t="s">
        <v>54</v>
      </c>
      <c r="F321" t="s">
        <v>60</v>
      </c>
    </row>
    <row r="322" spans="1:6" x14ac:dyDescent="0.45">
      <c r="A322" s="144" t="str">
        <f t="shared" si="4"/>
        <v>HBW_GC_232</v>
      </c>
      <c r="B322">
        <v>232</v>
      </c>
      <c r="C322" t="s">
        <v>0</v>
      </c>
      <c r="D322">
        <v>0</v>
      </c>
      <c r="E322" t="s">
        <v>54</v>
      </c>
      <c r="F322" t="s">
        <v>60</v>
      </c>
    </row>
    <row r="323" spans="1:6" x14ac:dyDescent="0.45">
      <c r="A323" s="144" t="str">
        <f t="shared" ref="A323:A386" si="5">C323&amp;"_"&amp;E323&amp;"_"&amp;B323</f>
        <v>HBW_GC_234</v>
      </c>
      <c r="B323">
        <v>234</v>
      </c>
      <c r="C323" t="s">
        <v>0</v>
      </c>
      <c r="D323">
        <v>0</v>
      </c>
      <c r="E323" t="s">
        <v>54</v>
      </c>
      <c r="F323" t="s">
        <v>60</v>
      </c>
    </row>
    <row r="324" spans="1:6" x14ac:dyDescent="0.45">
      <c r="A324" s="144" t="str">
        <f t="shared" si="5"/>
        <v>HBW_GC_236</v>
      </c>
      <c r="B324">
        <v>236</v>
      </c>
      <c r="C324" t="s">
        <v>0</v>
      </c>
      <c r="D324">
        <v>0</v>
      </c>
      <c r="E324" t="s">
        <v>54</v>
      </c>
      <c r="F324" t="s">
        <v>60</v>
      </c>
    </row>
    <row r="325" spans="1:6" x14ac:dyDescent="0.45">
      <c r="A325" s="144" t="str">
        <f t="shared" si="5"/>
        <v>HBW_GC_238</v>
      </c>
      <c r="B325">
        <v>238</v>
      </c>
      <c r="C325" t="s">
        <v>0</v>
      </c>
      <c r="D325">
        <v>0</v>
      </c>
      <c r="E325" t="s">
        <v>54</v>
      </c>
      <c r="F325" t="s">
        <v>60</v>
      </c>
    </row>
    <row r="326" spans="1:6" x14ac:dyDescent="0.45">
      <c r="A326" s="144" t="str">
        <f t="shared" si="5"/>
        <v>HBW_GC_240</v>
      </c>
      <c r="B326">
        <v>240</v>
      </c>
      <c r="C326" t="s">
        <v>0</v>
      </c>
      <c r="D326">
        <v>0</v>
      </c>
      <c r="E326" t="s">
        <v>54</v>
      </c>
      <c r="F326" t="s">
        <v>60</v>
      </c>
    </row>
    <row r="327" spans="1:6" x14ac:dyDescent="0.45">
      <c r="A327" s="144" t="str">
        <f t="shared" si="5"/>
        <v>HBW_GC_242</v>
      </c>
      <c r="B327">
        <v>242</v>
      </c>
      <c r="C327" t="s">
        <v>0</v>
      </c>
      <c r="D327">
        <v>0</v>
      </c>
      <c r="E327" t="s">
        <v>54</v>
      </c>
      <c r="F327" t="s">
        <v>60</v>
      </c>
    </row>
    <row r="328" spans="1:6" x14ac:dyDescent="0.45">
      <c r="A328" s="144" t="str">
        <f t="shared" si="5"/>
        <v>HBW_GC_244</v>
      </c>
      <c r="B328">
        <v>244</v>
      </c>
      <c r="C328" t="s">
        <v>0</v>
      </c>
      <c r="D328">
        <v>0</v>
      </c>
      <c r="E328" t="s">
        <v>54</v>
      </c>
      <c r="F328" t="s">
        <v>60</v>
      </c>
    </row>
    <row r="329" spans="1:6" x14ac:dyDescent="0.45">
      <c r="A329" s="144" t="str">
        <f t="shared" si="5"/>
        <v>HBW_GC_246</v>
      </c>
      <c r="B329">
        <v>246</v>
      </c>
      <c r="C329" t="s">
        <v>0</v>
      </c>
      <c r="D329">
        <v>0</v>
      </c>
      <c r="E329" t="s">
        <v>54</v>
      </c>
      <c r="F329" t="s">
        <v>60</v>
      </c>
    </row>
    <row r="330" spans="1:6" x14ac:dyDescent="0.45">
      <c r="A330" s="144" t="str">
        <f t="shared" si="5"/>
        <v>HBW_GC_248</v>
      </c>
      <c r="B330">
        <v>248</v>
      </c>
      <c r="C330" t="s">
        <v>0</v>
      </c>
      <c r="D330">
        <v>0</v>
      </c>
      <c r="E330" t="s">
        <v>54</v>
      </c>
      <c r="F330" t="s">
        <v>60</v>
      </c>
    </row>
    <row r="331" spans="1:6" x14ac:dyDescent="0.45">
      <c r="A331" s="144" t="str">
        <f t="shared" si="5"/>
        <v>HBW_GC_250</v>
      </c>
      <c r="B331">
        <v>250</v>
      </c>
      <c r="C331" t="s">
        <v>0</v>
      </c>
      <c r="D331">
        <v>0</v>
      </c>
      <c r="E331" t="s">
        <v>54</v>
      </c>
      <c r="F331" t="s">
        <v>60</v>
      </c>
    </row>
    <row r="332" spans="1:6" x14ac:dyDescent="0.45">
      <c r="A332" s="144" t="str">
        <f t="shared" si="5"/>
        <v>HBW_GC_252</v>
      </c>
      <c r="B332">
        <v>252</v>
      </c>
      <c r="C332" t="s">
        <v>0</v>
      </c>
      <c r="D332">
        <v>0</v>
      </c>
      <c r="E332" t="s">
        <v>54</v>
      </c>
      <c r="F332" t="s">
        <v>60</v>
      </c>
    </row>
    <row r="333" spans="1:6" x14ac:dyDescent="0.45">
      <c r="A333" s="144" t="str">
        <f t="shared" si="5"/>
        <v>HBW_GC_254</v>
      </c>
      <c r="B333">
        <v>254</v>
      </c>
      <c r="C333" t="s">
        <v>0</v>
      </c>
      <c r="D333">
        <v>0</v>
      </c>
      <c r="E333" t="s">
        <v>54</v>
      </c>
      <c r="F333" t="s">
        <v>60</v>
      </c>
    </row>
    <row r="334" spans="1:6" x14ac:dyDescent="0.45">
      <c r="A334" s="144" t="str">
        <f t="shared" si="5"/>
        <v>HBW_GC_256</v>
      </c>
      <c r="B334">
        <v>256</v>
      </c>
      <c r="C334" t="s">
        <v>0</v>
      </c>
      <c r="D334">
        <v>0</v>
      </c>
      <c r="E334" t="s">
        <v>54</v>
      </c>
      <c r="F334" t="s">
        <v>60</v>
      </c>
    </row>
    <row r="335" spans="1:6" x14ac:dyDescent="0.45">
      <c r="A335" s="144" t="str">
        <f t="shared" si="5"/>
        <v>HBW_GC_258</v>
      </c>
      <c r="B335">
        <v>258</v>
      </c>
      <c r="C335" t="s">
        <v>0</v>
      </c>
      <c r="D335">
        <v>0</v>
      </c>
      <c r="E335" t="s">
        <v>54</v>
      </c>
      <c r="F335" t="s">
        <v>60</v>
      </c>
    </row>
    <row r="336" spans="1:6" x14ac:dyDescent="0.45">
      <c r="A336" s="144" t="str">
        <f t="shared" si="5"/>
        <v>HBW_GC_260</v>
      </c>
      <c r="B336">
        <v>260</v>
      </c>
      <c r="C336" t="s">
        <v>0</v>
      </c>
      <c r="D336">
        <v>0</v>
      </c>
      <c r="E336" t="s">
        <v>54</v>
      </c>
      <c r="F336" t="s">
        <v>60</v>
      </c>
    </row>
    <row r="337" spans="1:6" x14ac:dyDescent="0.45">
      <c r="A337" s="144" t="str">
        <f t="shared" si="5"/>
        <v>HBW_GC_262</v>
      </c>
      <c r="B337">
        <v>262</v>
      </c>
      <c r="C337" t="s">
        <v>0</v>
      </c>
      <c r="D337">
        <v>0</v>
      </c>
      <c r="E337" t="s">
        <v>54</v>
      </c>
      <c r="F337" t="s">
        <v>60</v>
      </c>
    </row>
    <row r="338" spans="1:6" x14ac:dyDescent="0.45">
      <c r="A338" s="144" t="str">
        <f t="shared" si="5"/>
        <v>HBW_GC_264</v>
      </c>
      <c r="B338">
        <v>264</v>
      </c>
      <c r="C338" t="s">
        <v>0</v>
      </c>
      <c r="D338">
        <v>0</v>
      </c>
      <c r="E338" t="s">
        <v>54</v>
      </c>
      <c r="F338" t="s">
        <v>60</v>
      </c>
    </row>
    <row r="339" spans="1:6" x14ac:dyDescent="0.45">
      <c r="A339" s="144" t="str">
        <f t="shared" si="5"/>
        <v>HBW_GC_266</v>
      </c>
      <c r="B339">
        <v>266</v>
      </c>
      <c r="C339" t="s">
        <v>0</v>
      </c>
      <c r="D339">
        <v>0</v>
      </c>
      <c r="E339" t="s">
        <v>54</v>
      </c>
      <c r="F339" t="s">
        <v>60</v>
      </c>
    </row>
    <row r="340" spans="1:6" x14ac:dyDescent="0.45">
      <c r="A340" s="144" t="str">
        <f t="shared" si="5"/>
        <v>HBW_GC_268</v>
      </c>
      <c r="B340">
        <v>268</v>
      </c>
      <c r="C340" t="s">
        <v>0</v>
      </c>
      <c r="D340">
        <v>0</v>
      </c>
      <c r="E340" t="s">
        <v>54</v>
      </c>
      <c r="F340" t="s">
        <v>60</v>
      </c>
    </row>
    <row r="341" spans="1:6" x14ac:dyDescent="0.45">
      <c r="A341" s="144" t="str">
        <f t="shared" si="5"/>
        <v>HBW_GC_270</v>
      </c>
      <c r="B341">
        <v>270</v>
      </c>
      <c r="C341" t="s">
        <v>0</v>
      </c>
      <c r="D341">
        <v>0</v>
      </c>
      <c r="E341" t="s">
        <v>54</v>
      </c>
      <c r="F341" t="s">
        <v>60</v>
      </c>
    </row>
    <row r="342" spans="1:6" x14ac:dyDescent="0.45">
      <c r="A342" s="144" t="str">
        <f t="shared" si="5"/>
        <v>HBW_GC_272</v>
      </c>
      <c r="B342">
        <v>272</v>
      </c>
      <c r="C342" t="s">
        <v>0</v>
      </c>
      <c r="D342">
        <v>0</v>
      </c>
      <c r="E342" t="s">
        <v>54</v>
      </c>
      <c r="F342" t="s">
        <v>60</v>
      </c>
    </row>
    <row r="343" spans="1:6" x14ac:dyDescent="0.45">
      <c r="A343" s="144" t="str">
        <f t="shared" si="5"/>
        <v>HBW_GC_274</v>
      </c>
      <c r="B343">
        <v>274</v>
      </c>
      <c r="C343" t="s">
        <v>0</v>
      </c>
      <c r="D343">
        <v>0</v>
      </c>
      <c r="E343" t="s">
        <v>54</v>
      </c>
      <c r="F343" t="s">
        <v>60</v>
      </c>
    </row>
    <row r="344" spans="1:6" x14ac:dyDescent="0.45">
      <c r="A344" s="144" t="str">
        <f t="shared" si="5"/>
        <v>HBW_GC_276</v>
      </c>
      <c r="B344">
        <v>276</v>
      </c>
      <c r="C344" t="s">
        <v>0</v>
      </c>
      <c r="D344">
        <v>0</v>
      </c>
      <c r="E344" t="s">
        <v>54</v>
      </c>
      <c r="F344" t="s">
        <v>60</v>
      </c>
    </row>
    <row r="345" spans="1:6" x14ac:dyDescent="0.45">
      <c r="A345" s="144" t="str">
        <f t="shared" si="5"/>
        <v>HBW_GC_278</v>
      </c>
      <c r="B345">
        <v>278</v>
      </c>
      <c r="C345" t="s">
        <v>0</v>
      </c>
      <c r="D345">
        <v>0</v>
      </c>
      <c r="E345" t="s">
        <v>54</v>
      </c>
      <c r="F345" t="s">
        <v>60</v>
      </c>
    </row>
    <row r="346" spans="1:6" x14ac:dyDescent="0.45">
      <c r="A346" s="144" t="str">
        <f t="shared" si="5"/>
        <v>HBW_GC_280</v>
      </c>
      <c r="B346">
        <v>280</v>
      </c>
      <c r="C346" t="s">
        <v>0</v>
      </c>
      <c r="D346">
        <v>0</v>
      </c>
      <c r="E346" t="s">
        <v>54</v>
      </c>
      <c r="F346" t="s">
        <v>60</v>
      </c>
    </row>
    <row r="347" spans="1:6" x14ac:dyDescent="0.45">
      <c r="A347" s="144" t="str">
        <f t="shared" si="5"/>
        <v>HBW_GC_282</v>
      </c>
      <c r="B347">
        <v>282</v>
      </c>
      <c r="C347" t="s">
        <v>0</v>
      </c>
      <c r="D347">
        <v>0</v>
      </c>
      <c r="E347" t="s">
        <v>54</v>
      </c>
      <c r="F347" t="s">
        <v>60</v>
      </c>
    </row>
    <row r="348" spans="1:6" x14ac:dyDescent="0.45">
      <c r="A348" s="144" t="str">
        <f t="shared" si="5"/>
        <v>HBW_GC_284</v>
      </c>
      <c r="B348">
        <v>284</v>
      </c>
      <c r="C348" t="s">
        <v>0</v>
      </c>
      <c r="D348">
        <v>0</v>
      </c>
      <c r="E348" t="s">
        <v>54</v>
      </c>
      <c r="F348" t="s">
        <v>60</v>
      </c>
    </row>
    <row r="349" spans="1:6" x14ac:dyDescent="0.45">
      <c r="A349" s="144" t="str">
        <f t="shared" si="5"/>
        <v>HBW_GC_286</v>
      </c>
      <c r="B349">
        <v>286</v>
      </c>
      <c r="C349" t="s">
        <v>0</v>
      </c>
      <c r="D349">
        <v>0</v>
      </c>
      <c r="E349" t="s">
        <v>54</v>
      </c>
      <c r="F349" t="s">
        <v>60</v>
      </c>
    </row>
    <row r="350" spans="1:6" x14ac:dyDescent="0.45">
      <c r="A350" s="144" t="str">
        <f t="shared" si="5"/>
        <v>HBW_GC_288</v>
      </c>
      <c r="B350">
        <v>288</v>
      </c>
      <c r="C350" t="s">
        <v>0</v>
      </c>
      <c r="D350">
        <v>0</v>
      </c>
      <c r="E350" t="s">
        <v>54</v>
      </c>
      <c r="F350" t="s">
        <v>60</v>
      </c>
    </row>
    <row r="351" spans="1:6" x14ac:dyDescent="0.45">
      <c r="A351" s="144" t="str">
        <f t="shared" si="5"/>
        <v>HBW_GC_290</v>
      </c>
      <c r="B351">
        <v>290</v>
      </c>
      <c r="C351" t="s">
        <v>0</v>
      </c>
      <c r="D351">
        <v>0</v>
      </c>
      <c r="E351" t="s">
        <v>54</v>
      </c>
      <c r="F351" t="s">
        <v>60</v>
      </c>
    </row>
    <row r="352" spans="1:6" x14ac:dyDescent="0.45">
      <c r="A352" s="144" t="str">
        <f t="shared" si="5"/>
        <v>HBW_GC_292</v>
      </c>
      <c r="B352">
        <v>292</v>
      </c>
      <c r="C352" t="s">
        <v>0</v>
      </c>
      <c r="D352">
        <v>0</v>
      </c>
      <c r="E352" t="s">
        <v>54</v>
      </c>
      <c r="F352" t="s">
        <v>60</v>
      </c>
    </row>
    <row r="353" spans="1:6" x14ac:dyDescent="0.45">
      <c r="A353" s="144" t="str">
        <f t="shared" si="5"/>
        <v>HBW_GC_294</v>
      </c>
      <c r="B353">
        <v>294</v>
      </c>
      <c r="C353" t="s">
        <v>0</v>
      </c>
      <c r="D353">
        <v>0</v>
      </c>
      <c r="E353" t="s">
        <v>54</v>
      </c>
      <c r="F353" t="s">
        <v>60</v>
      </c>
    </row>
    <row r="354" spans="1:6" x14ac:dyDescent="0.45">
      <c r="A354" s="144" t="str">
        <f t="shared" si="5"/>
        <v>HBW_GC_296</v>
      </c>
      <c r="B354">
        <v>296</v>
      </c>
      <c r="C354" t="s">
        <v>0</v>
      </c>
      <c r="D354">
        <v>0</v>
      </c>
      <c r="E354" t="s">
        <v>54</v>
      </c>
      <c r="F354" t="s">
        <v>60</v>
      </c>
    </row>
    <row r="355" spans="1:6" x14ac:dyDescent="0.45">
      <c r="A355" s="144" t="str">
        <f t="shared" si="5"/>
        <v>HBW_GC_298</v>
      </c>
      <c r="B355">
        <v>298</v>
      </c>
      <c r="C355" t="s">
        <v>0</v>
      </c>
      <c r="D355">
        <v>0</v>
      </c>
      <c r="E355" t="s">
        <v>54</v>
      </c>
      <c r="F355" t="s">
        <v>60</v>
      </c>
    </row>
    <row r="356" spans="1:6" x14ac:dyDescent="0.45">
      <c r="A356" s="144" t="str">
        <f t="shared" si="5"/>
        <v>HBW_GC_300</v>
      </c>
      <c r="B356">
        <v>300</v>
      </c>
      <c r="C356" t="s">
        <v>0</v>
      </c>
      <c r="D356">
        <v>0</v>
      </c>
      <c r="E356" t="s">
        <v>54</v>
      </c>
      <c r="F356" t="s">
        <v>60</v>
      </c>
    </row>
    <row r="357" spans="1:6" x14ac:dyDescent="0.45">
      <c r="A357" s="144" t="str">
        <f t="shared" si="5"/>
        <v>HBW_GC_302</v>
      </c>
      <c r="B357">
        <v>302</v>
      </c>
      <c r="C357" t="s">
        <v>0</v>
      </c>
      <c r="D357">
        <v>0</v>
      </c>
      <c r="E357" t="s">
        <v>54</v>
      </c>
      <c r="F357" t="s">
        <v>60</v>
      </c>
    </row>
    <row r="358" spans="1:6" x14ac:dyDescent="0.45">
      <c r="A358" s="144" t="str">
        <f t="shared" si="5"/>
        <v>HBW_GC_304</v>
      </c>
      <c r="B358">
        <v>304</v>
      </c>
      <c r="C358" t="s">
        <v>0</v>
      </c>
      <c r="D358">
        <v>0</v>
      </c>
      <c r="E358" t="s">
        <v>54</v>
      </c>
      <c r="F358" t="s">
        <v>60</v>
      </c>
    </row>
    <row r="359" spans="1:6" x14ac:dyDescent="0.45">
      <c r="A359" s="144" t="str">
        <f t="shared" si="5"/>
        <v>HBW_GC_306</v>
      </c>
      <c r="B359">
        <v>306</v>
      </c>
      <c r="C359" t="s">
        <v>0</v>
      </c>
      <c r="D359">
        <v>0</v>
      </c>
      <c r="E359" t="s">
        <v>54</v>
      </c>
      <c r="F359" t="s">
        <v>60</v>
      </c>
    </row>
    <row r="360" spans="1:6" x14ac:dyDescent="0.45">
      <c r="A360" s="144" t="str">
        <f t="shared" si="5"/>
        <v>HBW_GC_308</v>
      </c>
      <c r="B360">
        <v>308</v>
      </c>
      <c r="C360" t="s">
        <v>0</v>
      </c>
      <c r="D360">
        <v>0</v>
      </c>
      <c r="E360" t="s">
        <v>54</v>
      </c>
      <c r="F360" t="s">
        <v>60</v>
      </c>
    </row>
    <row r="361" spans="1:6" x14ac:dyDescent="0.45">
      <c r="A361" s="144" t="str">
        <f t="shared" si="5"/>
        <v>HBW_GC_310</v>
      </c>
      <c r="B361">
        <v>310</v>
      </c>
      <c r="C361" t="s">
        <v>0</v>
      </c>
      <c r="D361">
        <v>0</v>
      </c>
      <c r="E361" t="s">
        <v>54</v>
      </c>
      <c r="F361" t="s">
        <v>60</v>
      </c>
    </row>
    <row r="362" spans="1:6" x14ac:dyDescent="0.45">
      <c r="A362" s="144" t="str">
        <f t="shared" si="5"/>
        <v>HBW_GC_312</v>
      </c>
      <c r="B362">
        <v>312</v>
      </c>
      <c r="C362" t="s">
        <v>0</v>
      </c>
      <c r="D362">
        <v>0</v>
      </c>
      <c r="E362" t="s">
        <v>54</v>
      </c>
      <c r="F362" t="s">
        <v>60</v>
      </c>
    </row>
    <row r="363" spans="1:6" x14ac:dyDescent="0.45">
      <c r="A363" s="144" t="str">
        <f t="shared" si="5"/>
        <v>HBW_GC_314</v>
      </c>
      <c r="B363">
        <v>314</v>
      </c>
      <c r="C363" t="s">
        <v>0</v>
      </c>
      <c r="D363">
        <v>0</v>
      </c>
      <c r="E363" t="s">
        <v>54</v>
      </c>
      <c r="F363" t="s">
        <v>60</v>
      </c>
    </row>
    <row r="364" spans="1:6" x14ac:dyDescent="0.45">
      <c r="A364" s="144" t="str">
        <f t="shared" si="5"/>
        <v>HBW_GC_316</v>
      </c>
      <c r="B364">
        <v>316</v>
      </c>
      <c r="C364" t="s">
        <v>0</v>
      </c>
      <c r="D364">
        <v>0</v>
      </c>
      <c r="E364" t="s">
        <v>54</v>
      </c>
      <c r="F364" t="s">
        <v>60</v>
      </c>
    </row>
    <row r="365" spans="1:6" x14ac:dyDescent="0.45">
      <c r="A365" s="144" t="str">
        <f t="shared" si="5"/>
        <v>HBW_GC_318</v>
      </c>
      <c r="B365">
        <v>318</v>
      </c>
      <c r="C365" t="s">
        <v>0</v>
      </c>
      <c r="D365">
        <v>0</v>
      </c>
      <c r="E365" t="s">
        <v>54</v>
      </c>
      <c r="F365" t="s">
        <v>60</v>
      </c>
    </row>
    <row r="366" spans="1:6" x14ac:dyDescent="0.45">
      <c r="A366" s="144" t="str">
        <f t="shared" si="5"/>
        <v>HBW_GC_320</v>
      </c>
      <c r="B366">
        <v>320</v>
      </c>
      <c r="C366" t="s">
        <v>0</v>
      </c>
      <c r="D366">
        <v>0</v>
      </c>
      <c r="E366" t="s">
        <v>54</v>
      </c>
      <c r="F366" t="s">
        <v>60</v>
      </c>
    </row>
    <row r="367" spans="1:6" x14ac:dyDescent="0.45">
      <c r="A367" s="144" t="str">
        <f t="shared" si="5"/>
        <v>HBW_GC_322</v>
      </c>
      <c r="B367">
        <v>322</v>
      </c>
      <c r="C367" t="s">
        <v>0</v>
      </c>
      <c r="D367">
        <v>0</v>
      </c>
      <c r="E367" t="s">
        <v>54</v>
      </c>
      <c r="F367" t="s">
        <v>60</v>
      </c>
    </row>
    <row r="368" spans="1:6" x14ac:dyDescent="0.45">
      <c r="A368" s="144" t="str">
        <f t="shared" si="5"/>
        <v>HBW_GC_324</v>
      </c>
      <c r="B368">
        <v>324</v>
      </c>
      <c r="C368" t="s">
        <v>0</v>
      </c>
      <c r="D368">
        <v>0</v>
      </c>
      <c r="E368" t="s">
        <v>54</v>
      </c>
      <c r="F368" t="s">
        <v>60</v>
      </c>
    </row>
    <row r="369" spans="1:6" x14ac:dyDescent="0.45">
      <c r="A369" s="144" t="str">
        <f t="shared" si="5"/>
        <v>HBW_GC_326</v>
      </c>
      <c r="B369">
        <v>326</v>
      </c>
      <c r="C369" t="s">
        <v>0</v>
      </c>
      <c r="D369">
        <v>0</v>
      </c>
      <c r="E369" t="s">
        <v>54</v>
      </c>
      <c r="F369" t="s">
        <v>60</v>
      </c>
    </row>
    <row r="370" spans="1:6" x14ac:dyDescent="0.45">
      <c r="A370" s="144" t="str">
        <f t="shared" si="5"/>
        <v>HBW_GC_328</v>
      </c>
      <c r="B370">
        <v>328</v>
      </c>
      <c r="C370" t="s">
        <v>0</v>
      </c>
      <c r="D370">
        <v>0</v>
      </c>
      <c r="E370" t="s">
        <v>54</v>
      </c>
      <c r="F370" t="s">
        <v>60</v>
      </c>
    </row>
    <row r="371" spans="1:6" x14ac:dyDescent="0.45">
      <c r="A371" s="144" t="str">
        <f t="shared" si="5"/>
        <v>HBW_GC_330</v>
      </c>
      <c r="B371">
        <v>330</v>
      </c>
      <c r="C371" t="s">
        <v>0</v>
      </c>
      <c r="D371">
        <v>0</v>
      </c>
      <c r="E371" t="s">
        <v>54</v>
      </c>
      <c r="F371" t="s">
        <v>60</v>
      </c>
    </row>
    <row r="372" spans="1:6" x14ac:dyDescent="0.45">
      <c r="A372" s="144" t="str">
        <f t="shared" si="5"/>
        <v>HBW_GC_332</v>
      </c>
      <c r="B372">
        <v>332</v>
      </c>
      <c r="C372" t="s">
        <v>0</v>
      </c>
      <c r="D372">
        <v>0</v>
      </c>
      <c r="E372" t="s">
        <v>54</v>
      </c>
      <c r="F372" t="s">
        <v>60</v>
      </c>
    </row>
    <row r="373" spans="1:6" x14ac:dyDescent="0.45">
      <c r="A373" s="144" t="str">
        <f t="shared" si="5"/>
        <v>HBW_GC_334</v>
      </c>
      <c r="B373">
        <v>334</v>
      </c>
      <c r="C373" t="s">
        <v>0</v>
      </c>
      <c r="D373">
        <v>0</v>
      </c>
      <c r="E373" t="s">
        <v>54</v>
      </c>
      <c r="F373" t="s">
        <v>60</v>
      </c>
    </row>
    <row r="374" spans="1:6" x14ac:dyDescent="0.45">
      <c r="A374" s="144" t="str">
        <f t="shared" si="5"/>
        <v>HBW_GC_336</v>
      </c>
      <c r="B374">
        <v>336</v>
      </c>
      <c r="C374" t="s">
        <v>0</v>
      </c>
      <c r="D374">
        <v>0</v>
      </c>
      <c r="E374" t="s">
        <v>54</v>
      </c>
      <c r="F374" t="s">
        <v>60</v>
      </c>
    </row>
    <row r="375" spans="1:6" x14ac:dyDescent="0.45">
      <c r="A375" s="144" t="str">
        <f t="shared" si="5"/>
        <v>HBW_GC_338</v>
      </c>
      <c r="B375">
        <v>338</v>
      </c>
      <c r="C375" t="s">
        <v>0</v>
      </c>
      <c r="D375">
        <v>0</v>
      </c>
      <c r="E375" t="s">
        <v>54</v>
      </c>
      <c r="F375" t="s">
        <v>60</v>
      </c>
    </row>
    <row r="376" spans="1:6" x14ac:dyDescent="0.45">
      <c r="A376" s="144" t="str">
        <f t="shared" si="5"/>
        <v>HBW_GC_340</v>
      </c>
      <c r="B376">
        <v>340</v>
      </c>
      <c r="C376" t="s">
        <v>0</v>
      </c>
      <c r="D376">
        <v>0</v>
      </c>
      <c r="E376" t="s">
        <v>54</v>
      </c>
      <c r="F376" t="s">
        <v>60</v>
      </c>
    </row>
    <row r="377" spans="1:6" x14ac:dyDescent="0.45">
      <c r="A377" s="144" t="str">
        <f t="shared" si="5"/>
        <v>HBW_GC_342</v>
      </c>
      <c r="B377">
        <v>342</v>
      </c>
      <c r="C377" t="s">
        <v>0</v>
      </c>
      <c r="D377">
        <v>0</v>
      </c>
      <c r="E377" t="s">
        <v>54</v>
      </c>
      <c r="F377" t="s">
        <v>60</v>
      </c>
    </row>
    <row r="378" spans="1:6" x14ac:dyDescent="0.45">
      <c r="A378" s="144" t="str">
        <f t="shared" si="5"/>
        <v>HBW_GC_344</v>
      </c>
      <c r="B378">
        <v>344</v>
      </c>
      <c r="C378" t="s">
        <v>0</v>
      </c>
      <c r="D378">
        <v>0</v>
      </c>
      <c r="E378" t="s">
        <v>54</v>
      </c>
      <c r="F378" t="s">
        <v>60</v>
      </c>
    </row>
    <row r="379" spans="1:6" x14ac:dyDescent="0.45">
      <c r="A379" s="144" t="str">
        <f t="shared" si="5"/>
        <v>HBW_GC_346</v>
      </c>
      <c r="B379">
        <v>346</v>
      </c>
      <c r="C379" t="s">
        <v>0</v>
      </c>
      <c r="D379">
        <v>0</v>
      </c>
      <c r="E379" t="s">
        <v>54</v>
      </c>
      <c r="F379" t="s">
        <v>60</v>
      </c>
    </row>
    <row r="380" spans="1:6" x14ac:dyDescent="0.45">
      <c r="A380" s="144" t="str">
        <f t="shared" si="5"/>
        <v>HBW_GC_348</v>
      </c>
      <c r="B380">
        <v>348</v>
      </c>
      <c r="C380" t="s">
        <v>0</v>
      </c>
      <c r="D380">
        <v>0</v>
      </c>
      <c r="E380" t="s">
        <v>54</v>
      </c>
      <c r="F380" t="s">
        <v>60</v>
      </c>
    </row>
    <row r="381" spans="1:6" x14ac:dyDescent="0.45">
      <c r="A381" s="144" t="str">
        <f t="shared" si="5"/>
        <v>HBW_GC_350</v>
      </c>
      <c r="B381">
        <v>350</v>
      </c>
      <c r="C381" t="s">
        <v>0</v>
      </c>
      <c r="D381">
        <v>0</v>
      </c>
      <c r="E381" t="s">
        <v>54</v>
      </c>
      <c r="F381" t="s">
        <v>60</v>
      </c>
    </row>
    <row r="382" spans="1:6" x14ac:dyDescent="0.45">
      <c r="A382" s="144" t="str">
        <f t="shared" si="5"/>
        <v>HBW_GC_352</v>
      </c>
      <c r="B382">
        <v>352</v>
      </c>
      <c r="C382" t="s">
        <v>0</v>
      </c>
      <c r="D382">
        <v>0</v>
      </c>
      <c r="E382" t="s">
        <v>54</v>
      </c>
      <c r="F382" t="s">
        <v>60</v>
      </c>
    </row>
    <row r="383" spans="1:6" x14ac:dyDescent="0.45">
      <c r="A383" s="144" t="str">
        <f t="shared" si="5"/>
        <v>HBW_GC_354</v>
      </c>
      <c r="B383">
        <v>354</v>
      </c>
      <c r="C383" t="s">
        <v>0</v>
      </c>
      <c r="D383">
        <v>0</v>
      </c>
      <c r="E383" t="s">
        <v>54</v>
      </c>
      <c r="F383" t="s">
        <v>60</v>
      </c>
    </row>
    <row r="384" spans="1:6" x14ac:dyDescent="0.45">
      <c r="A384" s="144" t="str">
        <f t="shared" si="5"/>
        <v>HBW_GC_356</v>
      </c>
      <c r="B384">
        <v>356</v>
      </c>
      <c r="C384" t="s">
        <v>0</v>
      </c>
      <c r="D384">
        <v>0</v>
      </c>
      <c r="E384" t="s">
        <v>54</v>
      </c>
      <c r="F384" t="s">
        <v>60</v>
      </c>
    </row>
    <row r="385" spans="1:6" x14ac:dyDescent="0.45">
      <c r="A385" s="144" t="str">
        <f t="shared" si="5"/>
        <v>HBW_GC_358</v>
      </c>
      <c r="B385">
        <v>358</v>
      </c>
      <c r="C385" t="s">
        <v>0</v>
      </c>
      <c r="D385">
        <v>0</v>
      </c>
      <c r="E385" t="s">
        <v>54</v>
      </c>
      <c r="F385" t="s">
        <v>60</v>
      </c>
    </row>
    <row r="386" spans="1:6" x14ac:dyDescent="0.45">
      <c r="A386" s="144" t="str">
        <f t="shared" si="5"/>
        <v>HBW_GC_360</v>
      </c>
      <c r="B386">
        <v>360</v>
      </c>
      <c r="C386" t="s">
        <v>0</v>
      </c>
      <c r="D386">
        <v>0</v>
      </c>
      <c r="E386" t="s">
        <v>54</v>
      </c>
      <c r="F386" t="s">
        <v>60</v>
      </c>
    </row>
    <row r="387" spans="1:6" x14ac:dyDescent="0.45">
      <c r="A387" s="144" t="str">
        <f t="shared" ref="A387:A450" si="6">C387&amp;"_"&amp;E387&amp;"_"&amp;B387</f>
        <v>HBW_GC_362</v>
      </c>
      <c r="B387">
        <v>362</v>
      </c>
      <c r="C387" t="s">
        <v>0</v>
      </c>
      <c r="D387">
        <v>0</v>
      </c>
      <c r="E387" t="s">
        <v>54</v>
      </c>
      <c r="F387" t="s">
        <v>60</v>
      </c>
    </row>
    <row r="388" spans="1:6" x14ac:dyDescent="0.45">
      <c r="A388" s="144" t="str">
        <f t="shared" si="6"/>
        <v>HBW_GC_364</v>
      </c>
      <c r="B388">
        <v>364</v>
      </c>
      <c r="C388" t="s">
        <v>0</v>
      </c>
      <c r="D388">
        <v>0</v>
      </c>
      <c r="E388" t="s">
        <v>54</v>
      </c>
      <c r="F388" t="s">
        <v>60</v>
      </c>
    </row>
    <row r="389" spans="1:6" x14ac:dyDescent="0.45">
      <c r="A389" s="144" t="str">
        <f t="shared" si="6"/>
        <v>HBW_GC_366</v>
      </c>
      <c r="B389">
        <v>366</v>
      </c>
      <c r="C389" t="s">
        <v>0</v>
      </c>
      <c r="D389">
        <v>0</v>
      </c>
      <c r="E389" t="s">
        <v>54</v>
      </c>
      <c r="F389" t="s">
        <v>60</v>
      </c>
    </row>
    <row r="390" spans="1:6" x14ac:dyDescent="0.45">
      <c r="A390" s="144" t="str">
        <f t="shared" si="6"/>
        <v>HBW_GC_368</v>
      </c>
      <c r="B390">
        <v>368</v>
      </c>
      <c r="C390" t="s">
        <v>0</v>
      </c>
      <c r="D390">
        <v>0</v>
      </c>
      <c r="E390" t="s">
        <v>54</v>
      </c>
      <c r="F390" t="s">
        <v>60</v>
      </c>
    </row>
    <row r="391" spans="1:6" x14ac:dyDescent="0.45">
      <c r="A391" s="144" t="str">
        <f t="shared" si="6"/>
        <v>HBW_GC_370</v>
      </c>
      <c r="B391">
        <v>370</v>
      </c>
      <c r="C391" t="s">
        <v>0</v>
      </c>
      <c r="D391">
        <v>0</v>
      </c>
      <c r="E391" t="s">
        <v>54</v>
      </c>
      <c r="F391" t="s">
        <v>60</v>
      </c>
    </row>
    <row r="392" spans="1:6" x14ac:dyDescent="0.45">
      <c r="A392" s="144" t="str">
        <f t="shared" si="6"/>
        <v>HBW_GC_372</v>
      </c>
      <c r="B392">
        <v>372</v>
      </c>
      <c r="C392" t="s">
        <v>0</v>
      </c>
      <c r="D392">
        <v>0</v>
      </c>
      <c r="E392" t="s">
        <v>54</v>
      </c>
      <c r="F392" t="s">
        <v>60</v>
      </c>
    </row>
    <row r="393" spans="1:6" x14ac:dyDescent="0.45">
      <c r="A393" s="144" t="str">
        <f t="shared" si="6"/>
        <v>HBW_GC_374</v>
      </c>
      <c r="B393">
        <v>374</v>
      </c>
      <c r="C393" t="s">
        <v>0</v>
      </c>
      <c r="D393">
        <v>0</v>
      </c>
      <c r="E393" t="s">
        <v>54</v>
      </c>
      <c r="F393" t="s">
        <v>60</v>
      </c>
    </row>
    <row r="394" spans="1:6" x14ac:dyDescent="0.45">
      <c r="A394" s="144" t="str">
        <f t="shared" si="6"/>
        <v>HBW_GC_376</v>
      </c>
      <c r="B394">
        <v>376</v>
      </c>
      <c r="C394" t="s">
        <v>0</v>
      </c>
      <c r="D394">
        <v>0</v>
      </c>
      <c r="E394" t="s">
        <v>54</v>
      </c>
      <c r="F394" t="s">
        <v>60</v>
      </c>
    </row>
    <row r="395" spans="1:6" x14ac:dyDescent="0.45">
      <c r="A395" s="144" t="str">
        <f t="shared" si="6"/>
        <v>HBW_GC_378</v>
      </c>
      <c r="B395">
        <v>378</v>
      </c>
      <c r="C395" t="s">
        <v>0</v>
      </c>
      <c r="D395">
        <v>0</v>
      </c>
      <c r="E395" t="s">
        <v>54</v>
      </c>
      <c r="F395" t="s">
        <v>60</v>
      </c>
    </row>
    <row r="396" spans="1:6" x14ac:dyDescent="0.45">
      <c r="A396" s="144" t="str">
        <f t="shared" si="6"/>
        <v>HBW_GC_380</v>
      </c>
      <c r="B396">
        <v>380</v>
      </c>
      <c r="C396" t="s">
        <v>0</v>
      </c>
      <c r="D396">
        <v>0</v>
      </c>
      <c r="E396" t="s">
        <v>54</v>
      </c>
      <c r="F396" t="s">
        <v>60</v>
      </c>
    </row>
    <row r="397" spans="1:6" x14ac:dyDescent="0.45">
      <c r="A397" s="144" t="str">
        <f t="shared" si="6"/>
        <v>HBW_GC_382</v>
      </c>
      <c r="B397">
        <v>382</v>
      </c>
      <c r="C397" t="s">
        <v>0</v>
      </c>
      <c r="D397">
        <v>0</v>
      </c>
      <c r="E397" t="s">
        <v>54</v>
      </c>
      <c r="F397" t="s">
        <v>60</v>
      </c>
    </row>
    <row r="398" spans="1:6" x14ac:dyDescent="0.45">
      <c r="A398" s="144" t="str">
        <f t="shared" si="6"/>
        <v>HBW_GC_384</v>
      </c>
      <c r="B398">
        <v>384</v>
      </c>
      <c r="C398" t="s">
        <v>0</v>
      </c>
      <c r="D398">
        <v>0</v>
      </c>
      <c r="E398" t="s">
        <v>54</v>
      </c>
      <c r="F398" t="s">
        <v>60</v>
      </c>
    </row>
    <row r="399" spans="1:6" x14ac:dyDescent="0.45">
      <c r="A399" s="144" t="str">
        <f t="shared" si="6"/>
        <v>HBW_GC_386</v>
      </c>
      <c r="B399">
        <v>386</v>
      </c>
      <c r="C399" t="s">
        <v>0</v>
      </c>
      <c r="D399">
        <v>0</v>
      </c>
      <c r="E399" t="s">
        <v>54</v>
      </c>
      <c r="F399" t="s">
        <v>60</v>
      </c>
    </row>
    <row r="400" spans="1:6" x14ac:dyDescent="0.45">
      <c r="A400" s="144" t="str">
        <f t="shared" si="6"/>
        <v>HBW_GC_388</v>
      </c>
      <c r="B400">
        <v>388</v>
      </c>
      <c r="C400" t="s">
        <v>0</v>
      </c>
      <c r="D400">
        <v>0</v>
      </c>
      <c r="E400" t="s">
        <v>54</v>
      </c>
      <c r="F400" t="s">
        <v>60</v>
      </c>
    </row>
    <row r="401" spans="1:6" x14ac:dyDescent="0.45">
      <c r="A401" s="144" t="str">
        <f t="shared" si="6"/>
        <v>HBW_GC_390</v>
      </c>
      <c r="B401">
        <v>390</v>
      </c>
      <c r="C401" t="s">
        <v>0</v>
      </c>
      <c r="D401">
        <v>0</v>
      </c>
      <c r="E401" t="s">
        <v>54</v>
      </c>
      <c r="F401" t="s">
        <v>60</v>
      </c>
    </row>
    <row r="402" spans="1:6" x14ac:dyDescent="0.45">
      <c r="A402" s="144" t="str">
        <f t="shared" si="6"/>
        <v>HBW_GC_392</v>
      </c>
      <c r="B402">
        <v>392</v>
      </c>
      <c r="C402" t="s">
        <v>0</v>
      </c>
      <c r="D402">
        <v>0</v>
      </c>
      <c r="E402" t="s">
        <v>54</v>
      </c>
      <c r="F402" t="s">
        <v>60</v>
      </c>
    </row>
    <row r="403" spans="1:6" x14ac:dyDescent="0.45">
      <c r="A403" s="144" t="str">
        <f t="shared" si="6"/>
        <v>HBW_GC_394</v>
      </c>
      <c r="B403">
        <v>394</v>
      </c>
      <c r="C403" t="s">
        <v>0</v>
      </c>
      <c r="D403">
        <v>0</v>
      </c>
      <c r="E403" t="s">
        <v>54</v>
      </c>
      <c r="F403" t="s">
        <v>60</v>
      </c>
    </row>
    <row r="404" spans="1:6" x14ac:dyDescent="0.45">
      <c r="A404" s="144" t="str">
        <f t="shared" si="6"/>
        <v>HBW_GC_396</v>
      </c>
      <c r="B404">
        <v>396</v>
      </c>
      <c r="C404" t="s">
        <v>0</v>
      </c>
      <c r="D404">
        <v>0</v>
      </c>
      <c r="E404" t="s">
        <v>54</v>
      </c>
      <c r="F404" t="s">
        <v>60</v>
      </c>
    </row>
    <row r="405" spans="1:6" x14ac:dyDescent="0.45">
      <c r="A405" s="144" t="str">
        <f t="shared" si="6"/>
        <v>HBW_GC_398</v>
      </c>
      <c r="B405">
        <v>398</v>
      </c>
      <c r="C405" t="s">
        <v>0</v>
      </c>
      <c r="D405">
        <v>0</v>
      </c>
      <c r="E405" t="s">
        <v>54</v>
      </c>
      <c r="F405" t="s">
        <v>60</v>
      </c>
    </row>
    <row r="406" spans="1:6" x14ac:dyDescent="0.45">
      <c r="A406" s="144" t="str">
        <f t="shared" si="6"/>
        <v>HBW_GC_400</v>
      </c>
      <c r="B406">
        <v>400</v>
      </c>
      <c r="C406" t="s">
        <v>0</v>
      </c>
      <c r="D406">
        <v>0</v>
      </c>
      <c r="E406" t="s">
        <v>54</v>
      </c>
      <c r="F406" t="s">
        <v>60</v>
      </c>
    </row>
    <row r="407" spans="1:6" x14ac:dyDescent="0.45">
      <c r="A407" s="144" t="str">
        <f t="shared" si="6"/>
        <v>HBW_GC_402</v>
      </c>
      <c r="B407">
        <v>402</v>
      </c>
      <c r="C407" t="s">
        <v>0</v>
      </c>
      <c r="D407">
        <v>0</v>
      </c>
      <c r="E407" t="s">
        <v>54</v>
      </c>
      <c r="F407" t="s">
        <v>60</v>
      </c>
    </row>
    <row r="408" spans="1:6" x14ac:dyDescent="0.45">
      <c r="A408" s="144" t="str">
        <f t="shared" si="6"/>
        <v>HBW_GC_404</v>
      </c>
      <c r="B408">
        <v>404</v>
      </c>
      <c r="C408" t="s">
        <v>0</v>
      </c>
      <c r="D408">
        <v>0</v>
      </c>
      <c r="E408" t="s">
        <v>54</v>
      </c>
      <c r="F408" t="s">
        <v>60</v>
      </c>
    </row>
    <row r="409" spans="1:6" x14ac:dyDescent="0.45">
      <c r="A409" s="144" t="str">
        <f t="shared" si="6"/>
        <v>HBW_GC_406</v>
      </c>
      <c r="B409">
        <v>406</v>
      </c>
      <c r="C409" t="s">
        <v>0</v>
      </c>
      <c r="D409">
        <v>0</v>
      </c>
      <c r="E409" t="s">
        <v>54</v>
      </c>
      <c r="F409" t="s">
        <v>60</v>
      </c>
    </row>
    <row r="410" spans="1:6" x14ac:dyDescent="0.45">
      <c r="A410" s="144" t="str">
        <f t="shared" si="6"/>
        <v>HBW_GC_408</v>
      </c>
      <c r="B410">
        <v>408</v>
      </c>
      <c r="C410" t="s">
        <v>0</v>
      </c>
      <c r="D410">
        <v>0</v>
      </c>
      <c r="E410" t="s">
        <v>54</v>
      </c>
      <c r="F410" t="s">
        <v>60</v>
      </c>
    </row>
    <row r="411" spans="1:6" x14ac:dyDescent="0.45">
      <c r="A411" s="144" t="str">
        <f t="shared" si="6"/>
        <v>HBW_GC_410</v>
      </c>
      <c r="B411">
        <v>410</v>
      </c>
      <c r="C411" t="s">
        <v>0</v>
      </c>
      <c r="D411">
        <v>0</v>
      </c>
      <c r="E411" t="s">
        <v>54</v>
      </c>
      <c r="F411" t="s">
        <v>60</v>
      </c>
    </row>
    <row r="412" spans="1:6" x14ac:dyDescent="0.45">
      <c r="A412" s="144" t="str">
        <f t="shared" si="6"/>
        <v>HBShp_Dist_0</v>
      </c>
      <c r="B412">
        <v>0</v>
      </c>
      <c r="C412" t="s">
        <v>1</v>
      </c>
      <c r="D412">
        <v>0.38852160000000002</v>
      </c>
      <c r="E412" t="s">
        <v>53</v>
      </c>
      <c r="F412" t="s">
        <v>60</v>
      </c>
    </row>
    <row r="413" spans="1:6" x14ac:dyDescent="0.45">
      <c r="A413" s="144" t="str">
        <f t="shared" si="6"/>
        <v>HBShp_Dist_2</v>
      </c>
      <c r="B413">
        <v>2</v>
      </c>
      <c r="C413" t="s">
        <v>1</v>
      </c>
      <c r="D413">
        <v>0.3229725</v>
      </c>
      <c r="E413" t="s">
        <v>53</v>
      </c>
      <c r="F413" t="s">
        <v>60</v>
      </c>
    </row>
    <row r="414" spans="1:6" x14ac:dyDescent="0.45">
      <c r="A414" s="144" t="str">
        <f t="shared" si="6"/>
        <v>HBShp_Dist_4</v>
      </c>
      <c r="B414">
        <v>4</v>
      </c>
      <c r="C414" t="s">
        <v>1</v>
      </c>
      <c r="D414">
        <v>0.13446350000000001</v>
      </c>
      <c r="E414" t="s">
        <v>53</v>
      </c>
      <c r="F414" t="s">
        <v>60</v>
      </c>
    </row>
    <row r="415" spans="1:6" x14ac:dyDescent="0.45">
      <c r="A415" s="144" t="str">
        <f t="shared" si="6"/>
        <v>HBShp_Dist_6</v>
      </c>
      <c r="B415">
        <v>6</v>
      </c>
      <c r="C415" t="s">
        <v>1</v>
      </c>
      <c r="D415">
        <v>6.5169500000000005E-2</v>
      </c>
      <c r="E415" t="s">
        <v>53</v>
      </c>
      <c r="F415" t="s">
        <v>60</v>
      </c>
    </row>
    <row r="416" spans="1:6" x14ac:dyDescent="0.45">
      <c r="A416" s="144" t="str">
        <f t="shared" si="6"/>
        <v>HBShp_Dist_8</v>
      </c>
      <c r="B416">
        <v>8</v>
      </c>
      <c r="C416" t="s">
        <v>1</v>
      </c>
      <c r="D416">
        <v>3.5258499999999998E-2</v>
      </c>
      <c r="E416" t="s">
        <v>53</v>
      </c>
      <c r="F416" t="s">
        <v>60</v>
      </c>
    </row>
    <row r="417" spans="1:6" x14ac:dyDescent="0.45">
      <c r="A417" s="144" t="str">
        <f t="shared" si="6"/>
        <v>HBShp_Dist_10</v>
      </c>
      <c r="B417">
        <v>10</v>
      </c>
      <c r="C417" t="s">
        <v>1</v>
      </c>
      <c r="D417">
        <v>1.81674E-2</v>
      </c>
      <c r="E417" t="s">
        <v>53</v>
      </c>
      <c r="F417" t="s">
        <v>60</v>
      </c>
    </row>
    <row r="418" spans="1:6" x14ac:dyDescent="0.45">
      <c r="A418" s="144" t="str">
        <f t="shared" si="6"/>
        <v>HBShp_Dist_12</v>
      </c>
      <c r="B418">
        <v>12</v>
      </c>
      <c r="C418" t="s">
        <v>1</v>
      </c>
      <c r="D418">
        <v>1.0015700000000001E-2</v>
      </c>
      <c r="E418" t="s">
        <v>53</v>
      </c>
      <c r="F418" t="s">
        <v>60</v>
      </c>
    </row>
    <row r="419" spans="1:6" x14ac:dyDescent="0.45">
      <c r="A419" s="144" t="str">
        <f t="shared" si="6"/>
        <v>HBShp_Dist_14</v>
      </c>
      <c r="B419">
        <v>14</v>
      </c>
      <c r="C419" t="s">
        <v>1</v>
      </c>
      <c r="D419">
        <v>6.1105999999999999E-3</v>
      </c>
      <c r="E419" t="s">
        <v>53</v>
      </c>
      <c r="F419" t="s">
        <v>60</v>
      </c>
    </row>
    <row r="420" spans="1:6" x14ac:dyDescent="0.45">
      <c r="A420" s="144" t="str">
        <f t="shared" si="6"/>
        <v>HBShp_Dist_16</v>
      </c>
      <c r="B420">
        <v>16</v>
      </c>
      <c r="C420" t="s">
        <v>1</v>
      </c>
      <c r="D420">
        <v>4.0398999999999999E-3</v>
      </c>
      <c r="E420" t="s">
        <v>53</v>
      </c>
      <c r="F420" t="s">
        <v>60</v>
      </c>
    </row>
    <row r="421" spans="1:6" x14ac:dyDescent="0.45">
      <c r="A421" s="144" t="str">
        <f t="shared" si="6"/>
        <v>HBShp_Dist_18</v>
      </c>
      <c r="B421">
        <v>18</v>
      </c>
      <c r="C421" t="s">
        <v>1</v>
      </c>
      <c r="D421">
        <v>2.6997000000000002E-3</v>
      </c>
      <c r="E421" t="s">
        <v>53</v>
      </c>
      <c r="F421" t="s">
        <v>60</v>
      </c>
    </row>
    <row r="422" spans="1:6" x14ac:dyDescent="0.45">
      <c r="A422" s="144" t="str">
        <f t="shared" si="6"/>
        <v>HBShp_Dist_20</v>
      </c>
      <c r="B422">
        <v>20</v>
      </c>
      <c r="C422" t="s">
        <v>1</v>
      </c>
      <c r="D422">
        <v>1.8889E-3</v>
      </c>
      <c r="E422" t="s">
        <v>53</v>
      </c>
      <c r="F422" t="s">
        <v>60</v>
      </c>
    </row>
    <row r="423" spans="1:6" x14ac:dyDescent="0.45">
      <c r="A423" s="144" t="str">
        <f t="shared" si="6"/>
        <v>HBShp_Dist_22</v>
      </c>
      <c r="B423">
        <v>22</v>
      </c>
      <c r="C423" t="s">
        <v>1</v>
      </c>
      <c r="D423">
        <v>1.4450999999999999E-3</v>
      </c>
      <c r="E423" t="s">
        <v>53</v>
      </c>
      <c r="F423" t="s">
        <v>60</v>
      </c>
    </row>
    <row r="424" spans="1:6" x14ac:dyDescent="0.45">
      <c r="A424" s="144" t="str">
        <f t="shared" si="6"/>
        <v>HBShp_Dist_24</v>
      </c>
      <c r="B424">
        <v>24</v>
      </c>
      <c r="C424" t="s">
        <v>1</v>
      </c>
      <c r="D424">
        <v>1.1159E-3</v>
      </c>
      <c r="E424" t="s">
        <v>53</v>
      </c>
      <c r="F424" t="s">
        <v>60</v>
      </c>
    </row>
    <row r="425" spans="1:6" x14ac:dyDescent="0.45">
      <c r="A425" s="144" t="str">
        <f t="shared" si="6"/>
        <v>HBShp_Dist_26</v>
      </c>
      <c r="B425">
        <v>26</v>
      </c>
      <c r="C425" t="s">
        <v>1</v>
      </c>
      <c r="D425">
        <v>8.5059999999999997E-4</v>
      </c>
      <c r="E425" t="s">
        <v>53</v>
      </c>
      <c r="F425" t="s">
        <v>60</v>
      </c>
    </row>
    <row r="426" spans="1:6" x14ac:dyDescent="0.45">
      <c r="A426" s="144" t="str">
        <f t="shared" si="6"/>
        <v>HBShp_Dist_28</v>
      </c>
      <c r="B426">
        <v>28</v>
      </c>
      <c r="C426" t="s">
        <v>1</v>
      </c>
      <c r="D426">
        <v>7.6639999999999998E-4</v>
      </c>
      <c r="E426" t="s">
        <v>53</v>
      </c>
      <c r="F426" t="s">
        <v>60</v>
      </c>
    </row>
    <row r="427" spans="1:6" x14ac:dyDescent="0.45">
      <c r="A427" s="144" t="str">
        <f t="shared" si="6"/>
        <v>HBShp_Dist_30</v>
      </c>
      <c r="B427">
        <v>30</v>
      </c>
      <c r="C427" t="s">
        <v>1</v>
      </c>
      <c r="D427">
        <v>7.2380000000000003E-4</v>
      </c>
      <c r="E427" t="s">
        <v>53</v>
      </c>
      <c r="F427" t="s">
        <v>60</v>
      </c>
    </row>
    <row r="428" spans="1:6" x14ac:dyDescent="0.45">
      <c r="A428" s="144" t="str">
        <f t="shared" si="6"/>
        <v>HBShp_Dist_32</v>
      </c>
      <c r="B428">
        <v>32</v>
      </c>
      <c r="C428" t="s">
        <v>1</v>
      </c>
      <c r="D428">
        <v>6.8119999999999997E-4</v>
      </c>
      <c r="E428" t="s">
        <v>53</v>
      </c>
      <c r="F428" t="s">
        <v>60</v>
      </c>
    </row>
    <row r="429" spans="1:6" x14ac:dyDescent="0.45">
      <c r="A429" s="144" t="str">
        <f t="shared" si="6"/>
        <v>HBShp_Dist_34</v>
      </c>
      <c r="B429">
        <v>34</v>
      </c>
      <c r="C429" t="s">
        <v>1</v>
      </c>
      <c r="D429">
        <v>6.3860000000000002E-4</v>
      </c>
      <c r="E429" t="s">
        <v>53</v>
      </c>
      <c r="F429" t="s">
        <v>60</v>
      </c>
    </row>
    <row r="430" spans="1:6" x14ac:dyDescent="0.45">
      <c r="A430" s="144" t="str">
        <f t="shared" si="6"/>
        <v>HBShp_Dist_36</v>
      </c>
      <c r="B430">
        <v>36</v>
      </c>
      <c r="C430" t="s">
        <v>1</v>
      </c>
      <c r="D430">
        <v>5.9610000000000002E-4</v>
      </c>
      <c r="E430" t="s">
        <v>53</v>
      </c>
      <c r="F430" t="s">
        <v>60</v>
      </c>
    </row>
    <row r="431" spans="1:6" x14ac:dyDescent="0.45">
      <c r="A431" s="144" t="str">
        <f t="shared" si="6"/>
        <v>HBShp_Dist_38</v>
      </c>
      <c r="B431">
        <v>38</v>
      </c>
      <c r="C431" t="s">
        <v>1</v>
      </c>
      <c r="D431">
        <v>5.5349999999999996E-4</v>
      </c>
      <c r="E431" t="s">
        <v>53</v>
      </c>
      <c r="F431" t="s">
        <v>60</v>
      </c>
    </row>
    <row r="432" spans="1:6" x14ac:dyDescent="0.45">
      <c r="A432" s="144" t="str">
        <f t="shared" si="6"/>
        <v>HBShp_Dist_40</v>
      </c>
      <c r="B432">
        <v>40</v>
      </c>
      <c r="C432" t="s">
        <v>1</v>
      </c>
      <c r="D432">
        <v>5.109E-4</v>
      </c>
      <c r="E432" t="s">
        <v>53</v>
      </c>
      <c r="F432" t="s">
        <v>60</v>
      </c>
    </row>
    <row r="433" spans="1:6" x14ac:dyDescent="0.45">
      <c r="A433" s="144" t="str">
        <f t="shared" si="6"/>
        <v>HBShp_Dist_42</v>
      </c>
      <c r="B433">
        <v>42</v>
      </c>
      <c r="C433" t="s">
        <v>1</v>
      </c>
      <c r="D433">
        <v>4.683E-4</v>
      </c>
      <c r="E433" t="s">
        <v>53</v>
      </c>
      <c r="F433" t="s">
        <v>60</v>
      </c>
    </row>
    <row r="434" spans="1:6" x14ac:dyDescent="0.45">
      <c r="A434" s="144" t="str">
        <f t="shared" si="6"/>
        <v>HBShp_Dist_44</v>
      </c>
      <c r="B434">
        <v>44</v>
      </c>
      <c r="C434" t="s">
        <v>1</v>
      </c>
      <c r="D434">
        <v>4.258E-4</v>
      </c>
      <c r="E434" t="s">
        <v>53</v>
      </c>
      <c r="F434" t="s">
        <v>60</v>
      </c>
    </row>
    <row r="435" spans="1:6" x14ac:dyDescent="0.45">
      <c r="A435" s="144" t="str">
        <f t="shared" si="6"/>
        <v>HBShp_Dist_46</v>
      </c>
      <c r="B435">
        <v>46</v>
      </c>
      <c r="C435" t="s">
        <v>1</v>
      </c>
      <c r="D435">
        <v>3.8319999999999999E-4</v>
      </c>
      <c r="E435" t="s">
        <v>53</v>
      </c>
      <c r="F435" t="s">
        <v>60</v>
      </c>
    </row>
    <row r="436" spans="1:6" x14ac:dyDescent="0.45">
      <c r="A436" s="144" t="str">
        <f t="shared" si="6"/>
        <v>HBShp_Dist_48</v>
      </c>
      <c r="B436">
        <v>48</v>
      </c>
      <c r="C436" t="s">
        <v>1</v>
      </c>
      <c r="D436">
        <v>3.4059999999999998E-4</v>
      </c>
      <c r="E436" t="s">
        <v>53</v>
      </c>
      <c r="F436" t="s">
        <v>60</v>
      </c>
    </row>
    <row r="437" spans="1:6" x14ac:dyDescent="0.45">
      <c r="A437" s="144" t="str">
        <f t="shared" si="6"/>
        <v>HBShp_Dist_50</v>
      </c>
      <c r="B437">
        <v>50</v>
      </c>
      <c r="C437" t="s">
        <v>1</v>
      </c>
      <c r="D437">
        <v>2.9799999999999998E-4</v>
      </c>
      <c r="E437" t="s">
        <v>53</v>
      </c>
      <c r="F437" t="s">
        <v>60</v>
      </c>
    </row>
    <row r="438" spans="1:6" x14ac:dyDescent="0.45">
      <c r="A438" s="144" t="str">
        <f t="shared" si="6"/>
        <v>HBShp_Dist_52</v>
      </c>
      <c r="B438">
        <v>52</v>
      </c>
      <c r="C438" t="s">
        <v>1</v>
      </c>
      <c r="D438">
        <v>2.5549999999999998E-4</v>
      </c>
      <c r="E438" t="s">
        <v>53</v>
      </c>
      <c r="F438" t="s">
        <v>60</v>
      </c>
    </row>
    <row r="439" spans="1:6" x14ac:dyDescent="0.45">
      <c r="A439" s="144" t="str">
        <f t="shared" si="6"/>
        <v>HBShp_Dist_54</v>
      </c>
      <c r="B439">
        <v>54</v>
      </c>
      <c r="C439" t="s">
        <v>1</v>
      </c>
      <c r="D439">
        <v>2.129E-4</v>
      </c>
      <c r="E439" t="s">
        <v>53</v>
      </c>
      <c r="F439" t="s">
        <v>60</v>
      </c>
    </row>
    <row r="440" spans="1:6" x14ac:dyDescent="0.45">
      <c r="A440" s="144" t="str">
        <f t="shared" si="6"/>
        <v>HBShp_Dist_56</v>
      </c>
      <c r="B440">
        <v>56</v>
      </c>
      <c r="C440" t="s">
        <v>1</v>
      </c>
      <c r="D440">
        <v>1.7029999999999999E-4</v>
      </c>
      <c r="E440" t="s">
        <v>53</v>
      </c>
      <c r="F440" t="s">
        <v>60</v>
      </c>
    </row>
    <row r="441" spans="1:6" x14ac:dyDescent="0.45">
      <c r="A441" s="144" t="str">
        <f t="shared" si="6"/>
        <v>HBShp_Dist_58</v>
      </c>
      <c r="B441">
        <v>58</v>
      </c>
      <c r="C441" t="s">
        <v>1</v>
      </c>
      <c r="D441">
        <v>1.2769999999999999E-4</v>
      </c>
      <c r="E441" t="s">
        <v>53</v>
      </c>
      <c r="F441" t="s">
        <v>60</v>
      </c>
    </row>
    <row r="442" spans="1:6" x14ac:dyDescent="0.45">
      <c r="A442" s="144" t="str">
        <f t="shared" si="6"/>
        <v>HBShp_Dist_60</v>
      </c>
      <c r="B442">
        <v>60</v>
      </c>
      <c r="C442" t="s">
        <v>1</v>
      </c>
      <c r="D442" s="143">
        <v>8.5199999999999997E-5</v>
      </c>
      <c r="E442" t="s">
        <v>53</v>
      </c>
      <c r="F442" t="s">
        <v>60</v>
      </c>
    </row>
    <row r="443" spans="1:6" x14ac:dyDescent="0.45">
      <c r="A443" s="144" t="str">
        <f t="shared" si="6"/>
        <v>HBShp_Dist_62</v>
      </c>
      <c r="B443">
        <v>62</v>
      </c>
      <c r="C443" t="s">
        <v>1</v>
      </c>
      <c r="D443" s="143">
        <v>4.2599999999999999E-5</v>
      </c>
      <c r="E443" t="s">
        <v>53</v>
      </c>
      <c r="F443" t="s">
        <v>60</v>
      </c>
    </row>
    <row r="444" spans="1:6" x14ac:dyDescent="0.45">
      <c r="A444" s="144" t="str">
        <f t="shared" si="6"/>
        <v>HBShp_Dist_64</v>
      </c>
      <c r="B444">
        <v>64</v>
      </c>
      <c r="C444" t="s">
        <v>1</v>
      </c>
      <c r="D444">
        <v>0</v>
      </c>
      <c r="E444" t="s">
        <v>53</v>
      </c>
      <c r="F444" t="s">
        <v>60</v>
      </c>
    </row>
    <row r="445" spans="1:6" x14ac:dyDescent="0.45">
      <c r="A445" s="144" t="str">
        <f t="shared" si="6"/>
        <v>HBShp_Dist_66</v>
      </c>
      <c r="B445">
        <v>66</v>
      </c>
      <c r="C445" t="s">
        <v>1</v>
      </c>
      <c r="D445">
        <v>0</v>
      </c>
      <c r="E445" t="s">
        <v>53</v>
      </c>
      <c r="F445" t="s">
        <v>60</v>
      </c>
    </row>
    <row r="446" spans="1:6" x14ac:dyDescent="0.45">
      <c r="A446" s="144" t="str">
        <f t="shared" si="6"/>
        <v>HBShp_Dist_68</v>
      </c>
      <c r="B446">
        <v>68</v>
      </c>
      <c r="C446" t="s">
        <v>1</v>
      </c>
      <c r="D446">
        <v>0</v>
      </c>
      <c r="E446" t="s">
        <v>53</v>
      </c>
      <c r="F446" t="s">
        <v>60</v>
      </c>
    </row>
    <row r="447" spans="1:6" x14ac:dyDescent="0.45">
      <c r="A447" s="144" t="str">
        <f t="shared" si="6"/>
        <v>HBShp_Dist_70</v>
      </c>
      <c r="B447">
        <v>70</v>
      </c>
      <c r="C447" t="s">
        <v>1</v>
      </c>
      <c r="D447">
        <v>0</v>
      </c>
      <c r="E447" t="s">
        <v>53</v>
      </c>
      <c r="F447" t="s">
        <v>60</v>
      </c>
    </row>
    <row r="448" spans="1:6" x14ac:dyDescent="0.45">
      <c r="A448" s="144" t="str">
        <f t="shared" si="6"/>
        <v>HBShp_Dist_72</v>
      </c>
      <c r="B448">
        <v>72</v>
      </c>
      <c r="C448" t="s">
        <v>1</v>
      </c>
      <c r="D448">
        <v>0</v>
      </c>
      <c r="E448" t="s">
        <v>53</v>
      </c>
      <c r="F448" t="s">
        <v>60</v>
      </c>
    </row>
    <row r="449" spans="1:6" x14ac:dyDescent="0.45">
      <c r="A449" s="144" t="str">
        <f t="shared" si="6"/>
        <v>HBShp_Dist_74</v>
      </c>
      <c r="B449">
        <v>74</v>
      </c>
      <c r="C449" t="s">
        <v>1</v>
      </c>
      <c r="D449">
        <v>0</v>
      </c>
      <c r="E449" t="s">
        <v>53</v>
      </c>
      <c r="F449" t="s">
        <v>60</v>
      </c>
    </row>
    <row r="450" spans="1:6" x14ac:dyDescent="0.45">
      <c r="A450" s="144" t="str">
        <f t="shared" si="6"/>
        <v>HBShp_Dist_76</v>
      </c>
      <c r="B450">
        <v>76</v>
      </c>
      <c r="C450" t="s">
        <v>1</v>
      </c>
      <c r="D450">
        <v>0</v>
      </c>
      <c r="E450" t="s">
        <v>53</v>
      </c>
      <c r="F450" t="s">
        <v>60</v>
      </c>
    </row>
    <row r="451" spans="1:6" x14ac:dyDescent="0.45">
      <c r="A451" s="144" t="str">
        <f t="shared" ref="A451:A514" si="7">C451&amp;"_"&amp;E451&amp;"_"&amp;B451</f>
        <v>HBShp_Dist_78</v>
      </c>
      <c r="B451">
        <v>78</v>
      </c>
      <c r="C451" t="s">
        <v>1</v>
      </c>
      <c r="D451">
        <v>0</v>
      </c>
      <c r="E451" t="s">
        <v>53</v>
      </c>
      <c r="F451" t="s">
        <v>60</v>
      </c>
    </row>
    <row r="452" spans="1:6" x14ac:dyDescent="0.45">
      <c r="A452" s="144" t="str">
        <f t="shared" si="7"/>
        <v>HBShp_Dist_80</v>
      </c>
      <c r="B452">
        <v>80</v>
      </c>
      <c r="C452" t="s">
        <v>1</v>
      </c>
      <c r="D452">
        <v>0</v>
      </c>
      <c r="E452" t="s">
        <v>53</v>
      </c>
      <c r="F452" t="s">
        <v>60</v>
      </c>
    </row>
    <row r="453" spans="1:6" x14ac:dyDescent="0.45">
      <c r="A453" s="144" t="str">
        <f t="shared" si="7"/>
        <v>HBShp_Dist_82</v>
      </c>
      <c r="B453">
        <v>82</v>
      </c>
      <c r="C453" t="s">
        <v>1</v>
      </c>
      <c r="D453">
        <v>0</v>
      </c>
      <c r="E453" t="s">
        <v>53</v>
      </c>
      <c r="F453" t="s">
        <v>60</v>
      </c>
    </row>
    <row r="454" spans="1:6" x14ac:dyDescent="0.45">
      <c r="A454" s="144" t="str">
        <f t="shared" si="7"/>
        <v>HBShp_Dist_84</v>
      </c>
      <c r="B454">
        <v>84</v>
      </c>
      <c r="C454" t="s">
        <v>1</v>
      </c>
      <c r="D454">
        <v>0</v>
      </c>
      <c r="E454" t="s">
        <v>53</v>
      </c>
      <c r="F454" t="s">
        <v>60</v>
      </c>
    </row>
    <row r="455" spans="1:6" x14ac:dyDescent="0.45">
      <c r="A455" s="144" t="str">
        <f t="shared" si="7"/>
        <v>HBShp_Dist_86</v>
      </c>
      <c r="B455">
        <v>86</v>
      </c>
      <c r="C455" t="s">
        <v>1</v>
      </c>
      <c r="D455">
        <v>0</v>
      </c>
      <c r="E455" t="s">
        <v>53</v>
      </c>
      <c r="F455" t="s">
        <v>60</v>
      </c>
    </row>
    <row r="456" spans="1:6" x14ac:dyDescent="0.45">
      <c r="A456" s="144" t="str">
        <f t="shared" si="7"/>
        <v>HBShp_Dist_88</v>
      </c>
      <c r="B456">
        <v>88</v>
      </c>
      <c r="C456" t="s">
        <v>1</v>
      </c>
      <c r="D456">
        <v>0</v>
      </c>
      <c r="E456" t="s">
        <v>53</v>
      </c>
      <c r="F456" t="s">
        <v>60</v>
      </c>
    </row>
    <row r="457" spans="1:6" x14ac:dyDescent="0.45">
      <c r="A457" s="144" t="str">
        <f t="shared" si="7"/>
        <v>HBShp_Dist_90</v>
      </c>
      <c r="B457">
        <v>90</v>
      </c>
      <c r="C457" t="s">
        <v>1</v>
      </c>
      <c r="D457">
        <v>0</v>
      </c>
      <c r="E457" t="s">
        <v>53</v>
      </c>
      <c r="F457" t="s">
        <v>60</v>
      </c>
    </row>
    <row r="458" spans="1:6" x14ac:dyDescent="0.45">
      <c r="A458" s="144" t="str">
        <f t="shared" si="7"/>
        <v>HBShp_Dist_92</v>
      </c>
      <c r="B458">
        <v>92</v>
      </c>
      <c r="C458" t="s">
        <v>1</v>
      </c>
      <c r="D458">
        <v>0</v>
      </c>
      <c r="E458" t="s">
        <v>53</v>
      </c>
      <c r="F458" t="s">
        <v>60</v>
      </c>
    </row>
    <row r="459" spans="1:6" x14ac:dyDescent="0.45">
      <c r="A459" s="144" t="str">
        <f t="shared" si="7"/>
        <v>HBShp_Dist_94</v>
      </c>
      <c r="B459">
        <v>94</v>
      </c>
      <c r="C459" t="s">
        <v>1</v>
      </c>
      <c r="D459">
        <v>0</v>
      </c>
      <c r="E459" t="s">
        <v>53</v>
      </c>
      <c r="F459" t="s">
        <v>60</v>
      </c>
    </row>
    <row r="460" spans="1:6" x14ac:dyDescent="0.45">
      <c r="A460" s="144" t="str">
        <f t="shared" si="7"/>
        <v>HBShp_Dist_96</v>
      </c>
      <c r="B460">
        <v>96</v>
      </c>
      <c r="C460" t="s">
        <v>1</v>
      </c>
      <c r="D460">
        <v>0</v>
      </c>
      <c r="E460" t="s">
        <v>53</v>
      </c>
      <c r="F460" t="s">
        <v>60</v>
      </c>
    </row>
    <row r="461" spans="1:6" x14ac:dyDescent="0.45">
      <c r="A461" s="144" t="str">
        <f t="shared" si="7"/>
        <v>HBShp_Dist_98</v>
      </c>
      <c r="B461">
        <v>98</v>
      </c>
      <c r="C461" t="s">
        <v>1</v>
      </c>
      <c r="D461">
        <v>0</v>
      </c>
      <c r="E461" t="s">
        <v>53</v>
      </c>
      <c r="F461" t="s">
        <v>60</v>
      </c>
    </row>
    <row r="462" spans="1:6" x14ac:dyDescent="0.45">
      <c r="A462" s="144" t="str">
        <f t="shared" si="7"/>
        <v>HBShp_Dist_100</v>
      </c>
      <c r="B462">
        <v>100</v>
      </c>
      <c r="C462" t="s">
        <v>1</v>
      </c>
      <c r="D462">
        <v>0</v>
      </c>
      <c r="E462" t="s">
        <v>53</v>
      </c>
      <c r="F462" t="s">
        <v>60</v>
      </c>
    </row>
    <row r="463" spans="1:6" x14ac:dyDescent="0.45">
      <c r="A463" s="144" t="str">
        <f t="shared" si="7"/>
        <v>HBShp_Dist_102</v>
      </c>
      <c r="B463">
        <v>102</v>
      </c>
      <c r="C463" t="s">
        <v>1</v>
      </c>
      <c r="D463">
        <v>0</v>
      </c>
      <c r="E463" t="s">
        <v>53</v>
      </c>
      <c r="F463" t="s">
        <v>60</v>
      </c>
    </row>
    <row r="464" spans="1:6" x14ac:dyDescent="0.45">
      <c r="A464" s="144" t="str">
        <f t="shared" si="7"/>
        <v>HBShp_Dist_104</v>
      </c>
      <c r="B464">
        <v>104</v>
      </c>
      <c r="C464" t="s">
        <v>1</v>
      </c>
      <c r="D464">
        <v>0</v>
      </c>
      <c r="E464" t="s">
        <v>53</v>
      </c>
      <c r="F464" t="s">
        <v>60</v>
      </c>
    </row>
    <row r="465" spans="1:6" x14ac:dyDescent="0.45">
      <c r="A465" s="144" t="str">
        <f t="shared" si="7"/>
        <v>HBShp_Dist_106</v>
      </c>
      <c r="B465">
        <v>106</v>
      </c>
      <c r="C465" t="s">
        <v>1</v>
      </c>
      <c r="D465">
        <v>0</v>
      </c>
      <c r="E465" t="s">
        <v>53</v>
      </c>
      <c r="F465" t="s">
        <v>60</v>
      </c>
    </row>
    <row r="466" spans="1:6" x14ac:dyDescent="0.45">
      <c r="A466" s="144" t="str">
        <f t="shared" si="7"/>
        <v>HBShp_Dist_108</v>
      </c>
      <c r="B466">
        <v>108</v>
      </c>
      <c r="C466" t="s">
        <v>1</v>
      </c>
      <c r="D466">
        <v>0</v>
      </c>
      <c r="E466" t="s">
        <v>53</v>
      </c>
      <c r="F466" t="s">
        <v>60</v>
      </c>
    </row>
    <row r="467" spans="1:6" x14ac:dyDescent="0.45">
      <c r="A467" s="144" t="str">
        <f t="shared" si="7"/>
        <v>HBShp_Dist_110</v>
      </c>
      <c r="B467">
        <v>110</v>
      </c>
      <c r="C467" t="s">
        <v>1</v>
      </c>
      <c r="D467">
        <v>0</v>
      </c>
      <c r="E467" t="s">
        <v>53</v>
      </c>
      <c r="F467" t="s">
        <v>60</v>
      </c>
    </row>
    <row r="468" spans="1:6" x14ac:dyDescent="0.45">
      <c r="A468" s="144" t="str">
        <f t="shared" si="7"/>
        <v>HBShp_Dist_112</v>
      </c>
      <c r="B468">
        <v>112</v>
      </c>
      <c r="C468" t="s">
        <v>1</v>
      </c>
      <c r="D468">
        <v>0</v>
      </c>
      <c r="E468" t="s">
        <v>53</v>
      </c>
      <c r="F468" t="s">
        <v>60</v>
      </c>
    </row>
    <row r="469" spans="1:6" x14ac:dyDescent="0.45">
      <c r="A469" s="144" t="str">
        <f t="shared" si="7"/>
        <v>HBShp_Dist_114</v>
      </c>
      <c r="B469">
        <v>114</v>
      </c>
      <c r="C469" t="s">
        <v>1</v>
      </c>
      <c r="D469">
        <v>0</v>
      </c>
      <c r="E469" t="s">
        <v>53</v>
      </c>
      <c r="F469" t="s">
        <v>60</v>
      </c>
    </row>
    <row r="470" spans="1:6" x14ac:dyDescent="0.45">
      <c r="A470" s="144" t="str">
        <f t="shared" si="7"/>
        <v>HBShp_Dist_116</v>
      </c>
      <c r="B470">
        <v>116</v>
      </c>
      <c r="C470" t="s">
        <v>1</v>
      </c>
      <c r="D470">
        <v>0</v>
      </c>
      <c r="E470" t="s">
        <v>53</v>
      </c>
      <c r="F470" t="s">
        <v>60</v>
      </c>
    </row>
    <row r="471" spans="1:6" x14ac:dyDescent="0.45">
      <c r="A471" s="144" t="str">
        <f t="shared" si="7"/>
        <v>HBShp_Dist_118</v>
      </c>
      <c r="B471">
        <v>118</v>
      </c>
      <c r="C471" t="s">
        <v>1</v>
      </c>
      <c r="D471">
        <v>0</v>
      </c>
      <c r="E471" t="s">
        <v>53</v>
      </c>
      <c r="F471" t="s">
        <v>60</v>
      </c>
    </row>
    <row r="472" spans="1:6" x14ac:dyDescent="0.45">
      <c r="A472" s="144" t="str">
        <f t="shared" si="7"/>
        <v>HBShp_Dist_120</v>
      </c>
      <c r="B472">
        <v>120</v>
      </c>
      <c r="C472" t="s">
        <v>1</v>
      </c>
      <c r="D472">
        <v>0</v>
      </c>
      <c r="E472" t="s">
        <v>53</v>
      </c>
      <c r="F472" t="s">
        <v>60</v>
      </c>
    </row>
    <row r="473" spans="1:6" x14ac:dyDescent="0.45">
      <c r="A473" s="144" t="str">
        <f t="shared" si="7"/>
        <v>HBShp_Dist_122</v>
      </c>
      <c r="B473">
        <v>122</v>
      </c>
      <c r="C473" t="s">
        <v>1</v>
      </c>
      <c r="D473">
        <v>0</v>
      </c>
      <c r="E473" t="s">
        <v>53</v>
      </c>
      <c r="F473" t="s">
        <v>60</v>
      </c>
    </row>
    <row r="474" spans="1:6" x14ac:dyDescent="0.45">
      <c r="A474" s="144" t="str">
        <f t="shared" si="7"/>
        <v>HBShp_Dist_124</v>
      </c>
      <c r="B474">
        <v>124</v>
      </c>
      <c r="C474" t="s">
        <v>1</v>
      </c>
      <c r="D474">
        <v>0</v>
      </c>
      <c r="E474" t="s">
        <v>53</v>
      </c>
      <c r="F474" t="s">
        <v>60</v>
      </c>
    </row>
    <row r="475" spans="1:6" x14ac:dyDescent="0.45">
      <c r="A475" s="144" t="str">
        <f t="shared" si="7"/>
        <v>HBShp_Dist_126</v>
      </c>
      <c r="B475">
        <v>126</v>
      </c>
      <c r="C475" t="s">
        <v>1</v>
      </c>
      <c r="D475">
        <v>0</v>
      </c>
      <c r="E475" t="s">
        <v>53</v>
      </c>
      <c r="F475" t="s">
        <v>60</v>
      </c>
    </row>
    <row r="476" spans="1:6" x14ac:dyDescent="0.45">
      <c r="A476" s="144" t="str">
        <f t="shared" si="7"/>
        <v>HBShp_Dist_128</v>
      </c>
      <c r="B476">
        <v>128</v>
      </c>
      <c r="C476" t="s">
        <v>1</v>
      </c>
      <c r="D476">
        <v>0</v>
      </c>
      <c r="E476" t="s">
        <v>53</v>
      </c>
      <c r="F476" t="s">
        <v>60</v>
      </c>
    </row>
    <row r="477" spans="1:6" x14ac:dyDescent="0.45">
      <c r="A477" s="144" t="str">
        <f t="shared" si="7"/>
        <v>HBShp_Dist_130</v>
      </c>
      <c r="B477">
        <v>130</v>
      </c>
      <c r="C477" t="s">
        <v>1</v>
      </c>
      <c r="D477">
        <v>0</v>
      </c>
      <c r="E477" t="s">
        <v>53</v>
      </c>
      <c r="F477" t="s">
        <v>60</v>
      </c>
    </row>
    <row r="478" spans="1:6" x14ac:dyDescent="0.45">
      <c r="A478" s="144" t="str">
        <f t="shared" si="7"/>
        <v>HBShp_Dist_132</v>
      </c>
      <c r="B478">
        <v>132</v>
      </c>
      <c r="C478" t="s">
        <v>1</v>
      </c>
      <c r="D478">
        <v>0</v>
      </c>
      <c r="E478" t="s">
        <v>53</v>
      </c>
      <c r="F478" t="s">
        <v>60</v>
      </c>
    </row>
    <row r="479" spans="1:6" x14ac:dyDescent="0.45">
      <c r="A479" s="144" t="str">
        <f t="shared" si="7"/>
        <v>HBShp_Dist_134</v>
      </c>
      <c r="B479">
        <v>134</v>
      </c>
      <c r="C479" t="s">
        <v>1</v>
      </c>
      <c r="D479">
        <v>0</v>
      </c>
      <c r="E479" t="s">
        <v>53</v>
      </c>
      <c r="F479" t="s">
        <v>60</v>
      </c>
    </row>
    <row r="480" spans="1:6" x14ac:dyDescent="0.45">
      <c r="A480" s="144" t="str">
        <f t="shared" si="7"/>
        <v>HBShp_Dist_136</v>
      </c>
      <c r="B480">
        <v>136</v>
      </c>
      <c r="C480" t="s">
        <v>1</v>
      </c>
      <c r="D480">
        <v>0</v>
      </c>
      <c r="E480" t="s">
        <v>53</v>
      </c>
      <c r="F480" t="s">
        <v>60</v>
      </c>
    </row>
    <row r="481" spans="1:6" x14ac:dyDescent="0.45">
      <c r="A481" s="144" t="str">
        <f t="shared" si="7"/>
        <v>HBShp_Dist_138</v>
      </c>
      <c r="B481">
        <v>138</v>
      </c>
      <c r="C481" t="s">
        <v>1</v>
      </c>
      <c r="D481">
        <v>0</v>
      </c>
      <c r="E481" t="s">
        <v>53</v>
      </c>
      <c r="F481" t="s">
        <v>60</v>
      </c>
    </row>
    <row r="482" spans="1:6" x14ac:dyDescent="0.45">
      <c r="A482" s="144" t="str">
        <f t="shared" si="7"/>
        <v>HBShp_Dist_140</v>
      </c>
      <c r="B482">
        <v>140</v>
      </c>
      <c r="C482" t="s">
        <v>1</v>
      </c>
      <c r="D482">
        <v>0</v>
      </c>
      <c r="E482" t="s">
        <v>53</v>
      </c>
      <c r="F482" t="s">
        <v>60</v>
      </c>
    </row>
    <row r="483" spans="1:6" x14ac:dyDescent="0.45">
      <c r="A483" s="144" t="str">
        <f t="shared" si="7"/>
        <v>HBShp_Dist_142</v>
      </c>
      <c r="B483">
        <v>142</v>
      </c>
      <c r="C483" t="s">
        <v>1</v>
      </c>
      <c r="D483">
        <v>0</v>
      </c>
      <c r="E483" t="s">
        <v>53</v>
      </c>
      <c r="F483" t="s">
        <v>60</v>
      </c>
    </row>
    <row r="484" spans="1:6" x14ac:dyDescent="0.45">
      <c r="A484" s="144" t="str">
        <f t="shared" si="7"/>
        <v>HBShp_Dist_144</v>
      </c>
      <c r="B484">
        <v>144</v>
      </c>
      <c r="C484" t="s">
        <v>1</v>
      </c>
      <c r="D484">
        <v>0</v>
      </c>
      <c r="E484" t="s">
        <v>53</v>
      </c>
      <c r="F484" t="s">
        <v>60</v>
      </c>
    </row>
    <row r="485" spans="1:6" x14ac:dyDescent="0.45">
      <c r="A485" s="144" t="str">
        <f t="shared" si="7"/>
        <v>HBShp_Dist_146</v>
      </c>
      <c r="B485">
        <v>146</v>
      </c>
      <c r="C485" t="s">
        <v>1</v>
      </c>
      <c r="D485">
        <v>0</v>
      </c>
      <c r="E485" t="s">
        <v>53</v>
      </c>
      <c r="F485" t="s">
        <v>60</v>
      </c>
    </row>
    <row r="486" spans="1:6" x14ac:dyDescent="0.45">
      <c r="A486" s="144" t="str">
        <f t="shared" si="7"/>
        <v>HBShp_Dist_148</v>
      </c>
      <c r="B486">
        <v>148</v>
      </c>
      <c r="C486" t="s">
        <v>1</v>
      </c>
      <c r="D486">
        <v>0</v>
      </c>
      <c r="E486" t="s">
        <v>53</v>
      </c>
      <c r="F486" t="s">
        <v>60</v>
      </c>
    </row>
    <row r="487" spans="1:6" x14ac:dyDescent="0.45">
      <c r="A487" s="144" t="str">
        <f t="shared" si="7"/>
        <v>HBShp_Dist_150</v>
      </c>
      <c r="B487">
        <v>150</v>
      </c>
      <c r="C487" t="s">
        <v>1</v>
      </c>
      <c r="D487">
        <v>0</v>
      </c>
      <c r="E487" t="s">
        <v>53</v>
      </c>
      <c r="F487" t="s">
        <v>60</v>
      </c>
    </row>
    <row r="488" spans="1:6" x14ac:dyDescent="0.45">
      <c r="A488" s="144" t="str">
        <f t="shared" si="7"/>
        <v>HBShp_Dist_152</v>
      </c>
      <c r="B488">
        <v>152</v>
      </c>
      <c r="C488" t="s">
        <v>1</v>
      </c>
      <c r="D488">
        <v>0</v>
      </c>
      <c r="E488" t="s">
        <v>53</v>
      </c>
      <c r="F488" t="s">
        <v>60</v>
      </c>
    </row>
    <row r="489" spans="1:6" x14ac:dyDescent="0.45">
      <c r="A489" s="144" t="str">
        <f t="shared" si="7"/>
        <v>HBShp_Dist_154</v>
      </c>
      <c r="B489">
        <v>154</v>
      </c>
      <c r="C489" t="s">
        <v>1</v>
      </c>
      <c r="D489">
        <v>0</v>
      </c>
      <c r="E489" t="s">
        <v>53</v>
      </c>
      <c r="F489" t="s">
        <v>60</v>
      </c>
    </row>
    <row r="490" spans="1:6" x14ac:dyDescent="0.45">
      <c r="A490" s="144" t="str">
        <f t="shared" si="7"/>
        <v>HBShp_Dist_156</v>
      </c>
      <c r="B490">
        <v>156</v>
      </c>
      <c r="C490" t="s">
        <v>1</v>
      </c>
      <c r="D490">
        <v>0</v>
      </c>
      <c r="E490" t="s">
        <v>53</v>
      </c>
      <c r="F490" t="s">
        <v>60</v>
      </c>
    </row>
    <row r="491" spans="1:6" x14ac:dyDescent="0.45">
      <c r="A491" s="144" t="str">
        <f t="shared" si="7"/>
        <v>HBShp_Dist_158</v>
      </c>
      <c r="B491">
        <v>158</v>
      </c>
      <c r="C491" t="s">
        <v>1</v>
      </c>
      <c r="D491">
        <v>0</v>
      </c>
      <c r="E491" t="s">
        <v>53</v>
      </c>
      <c r="F491" t="s">
        <v>60</v>
      </c>
    </row>
    <row r="492" spans="1:6" x14ac:dyDescent="0.45">
      <c r="A492" s="144" t="str">
        <f t="shared" si="7"/>
        <v>HBShp_Dist_160</v>
      </c>
      <c r="B492">
        <v>160</v>
      </c>
      <c r="C492" t="s">
        <v>1</v>
      </c>
      <c r="D492">
        <v>0</v>
      </c>
      <c r="E492" t="s">
        <v>53</v>
      </c>
      <c r="F492" t="s">
        <v>60</v>
      </c>
    </row>
    <row r="493" spans="1:6" x14ac:dyDescent="0.45">
      <c r="A493" s="144" t="str">
        <f t="shared" si="7"/>
        <v>HBShp_Dist_162</v>
      </c>
      <c r="B493">
        <v>162</v>
      </c>
      <c r="C493" t="s">
        <v>1</v>
      </c>
      <c r="D493">
        <v>0</v>
      </c>
      <c r="E493" t="s">
        <v>53</v>
      </c>
      <c r="F493" t="s">
        <v>60</v>
      </c>
    </row>
    <row r="494" spans="1:6" x14ac:dyDescent="0.45">
      <c r="A494" s="144" t="str">
        <f t="shared" si="7"/>
        <v>HBShp_Dist_164</v>
      </c>
      <c r="B494">
        <v>164</v>
      </c>
      <c r="C494" t="s">
        <v>1</v>
      </c>
      <c r="D494">
        <v>0</v>
      </c>
      <c r="E494" t="s">
        <v>53</v>
      </c>
      <c r="F494" t="s">
        <v>60</v>
      </c>
    </row>
    <row r="495" spans="1:6" x14ac:dyDescent="0.45">
      <c r="A495" s="144" t="str">
        <f t="shared" si="7"/>
        <v>HBShp_Dist_166</v>
      </c>
      <c r="B495">
        <v>166</v>
      </c>
      <c r="C495" t="s">
        <v>1</v>
      </c>
      <c r="D495">
        <v>0</v>
      </c>
      <c r="E495" t="s">
        <v>53</v>
      </c>
      <c r="F495" t="s">
        <v>60</v>
      </c>
    </row>
    <row r="496" spans="1:6" x14ac:dyDescent="0.45">
      <c r="A496" s="144" t="str">
        <f t="shared" si="7"/>
        <v>HBShp_Dist_168</v>
      </c>
      <c r="B496">
        <v>168</v>
      </c>
      <c r="C496" t="s">
        <v>1</v>
      </c>
      <c r="D496">
        <v>0</v>
      </c>
      <c r="E496" t="s">
        <v>53</v>
      </c>
      <c r="F496" t="s">
        <v>60</v>
      </c>
    </row>
    <row r="497" spans="1:6" x14ac:dyDescent="0.45">
      <c r="A497" s="144" t="str">
        <f t="shared" si="7"/>
        <v>HBShp_Dist_170</v>
      </c>
      <c r="B497">
        <v>170</v>
      </c>
      <c r="C497" t="s">
        <v>1</v>
      </c>
      <c r="D497">
        <v>0</v>
      </c>
      <c r="E497" t="s">
        <v>53</v>
      </c>
      <c r="F497" t="s">
        <v>60</v>
      </c>
    </row>
    <row r="498" spans="1:6" x14ac:dyDescent="0.45">
      <c r="A498" s="144" t="str">
        <f t="shared" si="7"/>
        <v>HBShp_Dist_172</v>
      </c>
      <c r="B498">
        <v>172</v>
      </c>
      <c r="C498" t="s">
        <v>1</v>
      </c>
      <c r="D498">
        <v>0</v>
      </c>
      <c r="E498" t="s">
        <v>53</v>
      </c>
      <c r="F498" t="s">
        <v>60</v>
      </c>
    </row>
    <row r="499" spans="1:6" x14ac:dyDescent="0.45">
      <c r="A499" s="144" t="str">
        <f t="shared" si="7"/>
        <v>HBShp_Dist_174</v>
      </c>
      <c r="B499">
        <v>174</v>
      </c>
      <c r="C499" t="s">
        <v>1</v>
      </c>
      <c r="D499">
        <v>0</v>
      </c>
      <c r="E499" t="s">
        <v>53</v>
      </c>
      <c r="F499" t="s">
        <v>60</v>
      </c>
    </row>
    <row r="500" spans="1:6" x14ac:dyDescent="0.45">
      <c r="A500" s="144" t="str">
        <f t="shared" si="7"/>
        <v>HBShp_Dist_176</v>
      </c>
      <c r="B500">
        <v>176</v>
      </c>
      <c r="C500" t="s">
        <v>1</v>
      </c>
      <c r="D500">
        <v>0</v>
      </c>
      <c r="E500" t="s">
        <v>53</v>
      </c>
      <c r="F500" t="s">
        <v>60</v>
      </c>
    </row>
    <row r="501" spans="1:6" x14ac:dyDescent="0.45">
      <c r="A501" s="144" t="str">
        <f t="shared" si="7"/>
        <v>HBShp_Dist_178</v>
      </c>
      <c r="B501">
        <v>178</v>
      </c>
      <c r="C501" t="s">
        <v>1</v>
      </c>
      <c r="D501">
        <v>0</v>
      </c>
      <c r="E501" t="s">
        <v>53</v>
      </c>
      <c r="F501" t="s">
        <v>60</v>
      </c>
    </row>
    <row r="502" spans="1:6" x14ac:dyDescent="0.45">
      <c r="A502" s="144" t="str">
        <f t="shared" si="7"/>
        <v>HBShp_Dist_180</v>
      </c>
      <c r="B502">
        <v>180</v>
      </c>
      <c r="C502" t="s">
        <v>1</v>
      </c>
      <c r="D502">
        <v>0</v>
      </c>
      <c r="E502" t="s">
        <v>53</v>
      </c>
      <c r="F502" t="s">
        <v>60</v>
      </c>
    </row>
    <row r="503" spans="1:6" x14ac:dyDescent="0.45">
      <c r="A503" s="144" t="str">
        <f t="shared" si="7"/>
        <v>HBShp_Dist_182</v>
      </c>
      <c r="B503">
        <v>182</v>
      </c>
      <c r="C503" t="s">
        <v>1</v>
      </c>
      <c r="D503">
        <v>0</v>
      </c>
      <c r="E503" t="s">
        <v>53</v>
      </c>
      <c r="F503" t="s">
        <v>60</v>
      </c>
    </row>
    <row r="504" spans="1:6" x14ac:dyDescent="0.45">
      <c r="A504" s="144" t="str">
        <f t="shared" si="7"/>
        <v>HBShp_Dist_184</v>
      </c>
      <c r="B504">
        <v>184</v>
      </c>
      <c r="C504" t="s">
        <v>1</v>
      </c>
      <c r="D504">
        <v>0</v>
      </c>
      <c r="E504" t="s">
        <v>53</v>
      </c>
      <c r="F504" t="s">
        <v>60</v>
      </c>
    </row>
    <row r="505" spans="1:6" x14ac:dyDescent="0.45">
      <c r="A505" s="144" t="str">
        <f t="shared" si="7"/>
        <v>HBShp_Dist_186</v>
      </c>
      <c r="B505">
        <v>186</v>
      </c>
      <c r="C505" t="s">
        <v>1</v>
      </c>
      <c r="D505">
        <v>0</v>
      </c>
      <c r="E505" t="s">
        <v>53</v>
      </c>
      <c r="F505" t="s">
        <v>60</v>
      </c>
    </row>
    <row r="506" spans="1:6" x14ac:dyDescent="0.45">
      <c r="A506" s="144" t="str">
        <f t="shared" si="7"/>
        <v>HBShp_Dist_188</v>
      </c>
      <c r="B506">
        <v>188</v>
      </c>
      <c r="C506" t="s">
        <v>1</v>
      </c>
      <c r="D506">
        <v>0</v>
      </c>
      <c r="E506" t="s">
        <v>53</v>
      </c>
      <c r="F506" t="s">
        <v>60</v>
      </c>
    </row>
    <row r="507" spans="1:6" x14ac:dyDescent="0.45">
      <c r="A507" s="144" t="str">
        <f t="shared" si="7"/>
        <v>HBShp_Dist_190</v>
      </c>
      <c r="B507">
        <v>190</v>
      </c>
      <c r="C507" t="s">
        <v>1</v>
      </c>
      <c r="D507">
        <v>0</v>
      </c>
      <c r="E507" t="s">
        <v>53</v>
      </c>
      <c r="F507" t="s">
        <v>60</v>
      </c>
    </row>
    <row r="508" spans="1:6" x14ac:dyDescent="0.45">
      <c r="A508" s="144" t="str">
        <f t="shared" si="7"/>
        <v>HBShp_Dist_192</v>
      </c>
      <c r="B508">
        <v>192</v>
      </c>
      <c r="C508" t="s">
        <v>1</v>
      </c>
      <c r="D508">
        <v>0</v>
      </c>
      <c r="E508" t="s">
        <v>53</v>
      </c>
      <c r="F508" t="s">
        <v>60</v>
      </c>
    </row>
    <row r="509" spans="1:6" x14ac:dyDescent="0.45">
      <c r="A509" s="144" t="str">
        <f t="shared" si="7"/>
        <v>HBShp_Dist_194</v>
      </c>
      <c r="B509">
        <v>194</v>
      </c>
      <c r="C509" t="s">
        <v>1</v>
      </c>
      <c r="D509">
        <v>0</v>
      </c>
      <c r="E509" t="s">
        <v>53</v>
      </c>
      <c r="F509" t="s">
        <v>60</v>
      </c>
    </row>
    <row r="510" spans="1:6" x14ac:dyDescent="0.45">
      <c r="A510" s="144" t="str">
        <f t="shared" si="7"/>
        <v>HBShp_Dist_196</v>
      </c>
      <c r="B510">
        <v>196</v>
      </c>
      <c r="C510" t="s">
        <v>1</v>
      </c>
      <c r="D510">
        <v>0</v>
      </c>
      <c r="E510" t="s">
        <v>53</v>
      </c>
      <c r="F510" t="s">
        <v>60</v>
      </c>
    </row>
    <row r="511" spans="1:6" x14ac:dyDescent="0.45">
      <c r="A511" s="144" t="str">
        <f t="shared" si="7"/>
        <v>HBShp_Dist_198</v>
      </c>
      <c r="B511">
        <v>198</v>
      </c>
      <c r="C511" t="s">
        <v>1</v>
      </c>
      <c r="D511">
        <v>0</v>
      </c>
      <c r="E511" t="s">
        <v>53</v>
      </c>
      <c r="F511" t="s">
        <v>60</v>
      </c>
    </row>
    <row r="512" spans="1:6" x14ac:dyDescent="0.45">
      <c r="A512" s="144" t="str">
        <f t="shared" si="7"/>
        <v>HBShp_Dist_200</v>
      </c>
      <c r="B512">
        <v>200</v>
      </c>
      <c r="C512" t="s">
        <v>1</v>
      </c>
      <c r="D512">
        <v>0</v>
      </c>
      <c r="E512" t="s">
        <v>53</v>
      </c>
      <c r="F512" t="s">
        <v>60</v>
      </c>
    </row>
    <row r="513" spans="1:6" x14ac:dyDescent="0.45">
      <c r="A513" s="144" t="str">
        <f t="shared" si="7"/>
        <v>HBShp_Dist_202</v>
      </c>
      <c r="B513">
        <v>202</v>
      </c>
      <c r="C513" t="s">
        <v>1</v>
      </c>
      <c r="E513" t="s">
        <v>53</v>
      </c>
      <c r="F513" t="s">
        <v>60</v>
      </c>
    </row>
    <row r="514" spans="1:6" x14ac:dyDescent="0.45">
      <c r="A514" s="144" t="str">
        <f t="shared" si="7"/>
        <v>HBShp_Time_0</v>
      </c>
      <c r="B514">
        <v>0</v>
      </c>
      <c r="C514" t="s">
        <v>1</v>
      </c>
      <c r="D514">
        <v>0</v>
      </c>
      <c r="E514" t="s">
        <v>14</v>
      </c>
      <c r="F514" t="s">
        <v>60</v>
      </c>
    </row>
    <row r="515" spans="1:6" x14ac:dyDescent="0.45">
      <c r="A515" s="144" t="str">
        <f t="shared" ref="A515:A578" si="8">C515&amp;"_"&amp;E515&amp;"_"&amp;B515</f>
        <v>HBShp_Time_2</v>
      </c>
      <c r="B515">
        <v>2</v>
      </c>
      <c r="C515" t="s">
        <v>1</v>
      </c>
      <c r="D515">
        <v>2.2203299999999999E-2</v>
      </c>
      <c r="E515" t="s">
        <v>14</v>
      </c>
      <c r="F515" t="s">
        <v>60</v>
      </c>
    </row>
    <row r="516" spans="1:6" x14ac:dyDescent="0.45">
      <c r="A516" s="144" t="str">
        <f t="shared" si="8"/>
        <v>HBShp_Time_4</v>
      </c>
      <c r="B516">
        <v>4</v>
      </c>
      <c r="C516" t="s">
        <v>1</v>
      </c>
      <c r="D516">
        <v>0.14203879999999999</v>
      </c>
      <c r="E516" t="s">
        <v>14</v>
      </c>
      <c r="F516" t="s">
        <v>60</v>
      </c>
    </row>
    <row r="517" spans="1:6" x14ac:dyDescent="0.45">
      <c r="A517" s="144" t="str">
        <f t="shared" si="8"/>
        <v>HBShp_Time_6</v>
      </c>
      <c r="B517">
        <v>6</v>
      </c>
      <c r="C517" t="s">
        <v>1</v>
      </c>
      <c r="D517">
        <v>0.24202779999999999</v>
      </c>
      <c r="E517" t="s">
        <v>14</v>
      </c>
      <c r="F517" t="s">
        <v>60</v>
      </c>
    </row>
    <row r="518" spans="1:6" x14ac:dyDescent="0.45">
      <c r="A518" s="144" t="str">
        <f t="shared" si="8"/>
        <v>HBShp_Time_8</v>
      </c>
      <c r="B518">
        <v>8</v>
      </c>
      <c r="C518" t="s">
        <v>1</v>
      </c>
      <c r="D518">
        <v>0.20448230000000001</v>
      </c>
      <c r="E518" t="s">
        <v>14</v>
      </c>
      <c r="F518" t="s">
        <v>60</v>
      </c>
    </row>
    <row r="519" spans="1:6" x14ac:dyDescent="0.45">
      <c r="A519" s="144" t="str">
        <f t="shared" si="8"/>
        <v>HBShp_Time_10</v>
      </c>
      <c r="B519">
        <v>10</v>
      </c>
      <c r="C519" t="s">
        <v>1</v>
      </c>
      <c r="D519">
        <v>0.1242881</v>
      </c>
      <c r="E519" t="s">
        <v>14</v>
      </c>
      <c r="F519" t="s">
        <v>60</v>
      </c>
    </row>
    <row r="520" spans="1:6" x14ac:dyDescent="0.45">
      <c r="A520" s="144" t="str">
        <f t="shared" si="8"/>
        <v>HBShp_Time_12</v>
      </c>
      <c r="B520">
        <v>12</v>
      </c>
      <c r="C520" t="s">
        <v>1</v>
      </c>
      <c r="D520">
        <v>7.2542800000000005E-2</v>
      </c>
      <c r="E520" t="s">
        <v>14</v>
      </c>
      <c r="F520" t="s">
        <v>60</v>
      </c>
    </row>
    <row r="521" spans="1:6" x14ac:dyDescent="0.45">
      <c r="A521" s="144" t="str">
        <f t="shared" si="8"/>
        <v>HBShp_Time_14</v>
      </c>
      <c r="B521">
        <v>14</v>
      </c>
      <c r="C521" t="s">
        <v>1</v>
      </c>
      <c r="D521">
        <v>5.4639199999999999E-2</v>
      </c>
      <c r="E521" t="s">
        <v>14</v>
      </c>
      <c r="F521" t="s">
        <v>60</v>
      </c>
    </row>
    <row r="522" spans="1:6" x14ac:dyDescent="0.45">
      <c r="A522" s="144" t="str">
        <f t="shared" si="8"/>
        <v>HBShp_Time_16</v>
      </c>
      <c r="B522">
        <v>16</v>
      </c>
      <c r="C522" t="s">
        <v>1</v>
      </c>
      <c r="D522">
        <v>4.0425900000000001E-2</v>
      </c>
      <c r="E522" t="s">
        <v>14</v>
      </c>
      <c r="F522" t="s">
        <v>60</v>
      </c>
    </row>
    <row r="523" spans="1:6" x14ac:dyDescent="0.45">
      <c r="A523" s="144" t="str">
        <f t="shared" si="8"/>
        <v>HBShp_Time_18</v>
      </c>
      <c r="B523">
        <v>18</v>
      </c>
      <c r="C523" t="s">
        <v>1</v>
      </c>
      <c r="D523">
        <v>2.6212099999999999E-2</v>
      </c>
      <c r="E523" t="s">
        <v>14</v>
      </c>
      <c r="F523" t="s">
        <v>60</v>
      </c>
    </row>
    <row r="524" spans="1:6" x14ac:dyDescent="0.45">
      <c r="A524" s="144" t="str">
        <f t="shared" si="8"/>
        <v>HBShp_Time_20</v>
      </c>
      <c r="B524">
        <v>20</v>
      </c>
      <c r="C524" t="s">
        <v>1</v>
      </c>
      <c r="D524">
        <v>1.9664899999999999E-2</v>
      </c>
      <c r="E524" t="s">
        <v>14</v>
      </c>
      <c r="F524" t="s">
        <v>60</v>
      </c>
    </row>
    <row r="525" spans="1:6" x14ac:dyDescent="0.45">
      <c r="A525" s="144" t="str">
        <f t="shared" si="8"/>
        <v>HBShp_Time_22</v>
      </c>
      <c r="B525">
        <v>22</v>
      </c>
      <c r="C525" t="s">
        <v>1</v>
      </c>
      <c r="D525">
        <v>1.31176E-2</v>
      </c>
      <c r="E525" t="s">
        <v>14</v>
      </c>
      <c r="F525" t="s">
        <v>60</v>
      </c>
    </row>
    <row r="526" spans="1:6" x14ac:dyDescent="0.45">
      <c r="A526" s="144" t="str">
        <f t="shared" si="8"/>
        <v>HBShp_Time_24</v>
      </c>
      <c r="B526">
        <v>24</v>
      </c>
      <c r="C526" t="s">
        <v>1</v>
      </c>
      <c r="D526">
        <v>9.3130999999999995E-3</v>
      </c>
      <c r="E526" t="s">
        <v>14</v>
      </c>
      <c r="F526" t="s">
        <v>60</v>
      </c>
    </row>
    <row r="527" spans="1:6" x14ac:dyDescent="0.45">
      <c r="A527" s="144" t="str">
        <f t="shared" si="8"/>
        <v>HBShp_Time_26</v>
      </c>
      <c r="B527">
        <v>26</v>
      </c>
      <c r="C527" t="s">
        <v>1</v>
      </c>
      <c r="D527">
        <v>6.7873999999999999E-3</v>
      </c>
      <c r="E527" t="s">
        <v>14</v>
      </c>
      <c r="F527" t="s">
        <v>60</v>
      </c>
    </row>
    <row r="528" spans="1:6" x14ac:dyDescent="0.45">
      <c r="A528" s="144" t="str">
        <f t="shared" si="8"/>
        <v>HBShp_Time_28</v>
      </c>
      <c r="B528">
        <v>28</v>
      </c>
      <c r="C528" t="s">
        <v>1</v>
      </c>
      <c r="D528">
        <v>4.5170000000000002E-3</v>
      </c>
      <c r="E528" t="s">
        <v>14</v>
      </c>
      <c r="F528" t="s">
        <v>60</v>
      </c>
    </row>
    <row r="529" spans="1:6" x14ac:dyDescent="0.45">
      <c r="A529" s="144" t="str">
        <f t="shared" si="8"/>
        <v>HBShp_Time_30</v>
      </c>
      <c r="B529">
        <v>30</v>
      </c>
      <c r="C529" t="s">
        <v>1</v>
      </c>
      <c r="D529">
        <v>3.7152999999999999E-3</v>
      </c>
      <c r="E529" t="s">
        <v>14</v>
      </c>
      <c r="F529" t="s">
        <v>60</v>
      </c>
    </row>
    <row r="530" spans="1:6" x14ac:dyDescent="0.45">
      <c r="A530" s="144" t="str">
        <f t="shared" si="8"/>
        <v>HBShp_Time_32</v>
      </c>
      <c r="B530">
        <v>32</v>
      </c>
      <c r="C530" t="s">
        <v>1</v>
      </c>
      <c r="D530">
        <v>2.9137999999999998E-3</v>
      </c>
      <c r="E530" t="s">
        <v>14</v>
      </c>
      <c r="F530" t="s">
        <v>60</v>
      </c>
    </row>
    <row r="531" spans="1:6" x14ac:dyDescent="0.45">
      <c r="A531" s="144" t="str">
        <f t="shared" si="8"/>
        <v>HBShp_Time_34</v>
      </c>
      <c r="B531">
        <v>34</v>
      </c>
      <c r="C531" t="s">
        <v>1</v>
      </c>
      <c r="D531">
        <v>2.1120000000000002E-3</v>
      </c>
      <c r="E531" t="s">
        <v>14</v>
      </c>
      <c r="F531" t="s">
        <v>60</v>
      </c>
    </row>
    <row r="532" spans="1:6" x14ac:dyDescent="0.45">
      <c r="A532" s="144" t="str">
        <f t="shared" si="8"/>
        <v>HBShp_Time_36</v>
      </c>
      <c r="B532">
        <v>36</v>
      </c>
      <c r="C532" t="s">
        <v>1</v>
      </c>
      <c r="D532">
        <v>1.7362E-3</v>
      </c>
      <c r="E532" t="s">
        <v>14</v>
      </c>
      <c r="F532" t="s">
        <v>60</v>
      </c>
    </row>
    <row r="533" spans="1:6" x14ac:dyDescent="0.45">
      <c r="A533" s="144" t="str">
        <f t="shared" si="8"/>
        <v>HBShp_Time_38</v>
      </c>
      <c r="B533">
        <v>38</v>
      </c>
      <c r="C533" t="s">
        <v>1</v>
      </c>
      <c r="D533">
        <v>1.3604999999999999E-3</v>
      </c>
      <c r="E533" t="s">
        <v>14</v>
      </c>
      <c r="F533" t="s">
        <v>60</v>
      </c>
    </row>
    <row r="534" spans="1:6" x14ac:dyDescent="0.45">
      <c r="A534" s="144" t="str">
        <f t="shared" si="8"/>
        <v>HBShp_Time_40</v>
      </c>
      <c r="B534">
        <v>40</v>
      </c>
      <c r="C534" t="s">
        <v>1</v>
      </c>
      <c r="D534">
        <v>9.8480000000000009E-4</v>
      </c>
      <c r="E534" t="s">
        <v>14</v>
      </c>
      <c r="F534" t="s">
        <v>60</v>
      </c>
    </row>
    <row r="535" spans="1:6" x14ac:dyDescent="0.45">
      <c r="A535" s="144" t="str">
        <f t="shared" si="8"/>
        <v>HBShp_Time_42</v>
      </c>
      <c r="B535">
        <v>42</v>
      </c>
      <c r="C535" t="s">
        <v>1</v>
      </c>
      <c r="D535">
        <v>8.7500000000000002E-4</v>
      </c>
      <c r="E535" t="s">
        <v>14</v>
      </c>
      <c r="F535" t="s">
        <v>60</v>
      </c>
    </row>
    <row r="536" spans="1:6" x14ac:dyDescent="0.45">
      <c r="A536" s="144" t="str">
        <f t="shared" si="8"/>
        <v>HBShp_Time_44</v>
      </c>
      <c r="B536">
        <v>44</v>
      </c>
      <c r="C536" t="s">
        <v>1</v>
      </c>
      <c r="D536">
        <v>7.6539999999999996E-4</v>
      </c>
      <c r="E536" t="s">
        <v>14</v>
      </c>
      <c r="F536" t="s">
        <v>60</v>
      </c>
    </row>
    <row r="537" spans="1:6" x14ac:dyDescent="0.45">
      <c r="A537" s="144" t="str">
        <f t="shared" si="8"/>
        <v>HBShp_Time_46</v>
      </c>
      <c r="B537">
        <v>46</v>
      </c>
      <c r="C537" t="s">
        <v>1</v>
      </c>
      <c r="D537">
        <v>6.5569999999999995E-4</v>
      </c>
      <c r="E537" t="s">
        <v>14</v>
      </c>
      <c r="F537" t="s">
        <v>60</v>
      </c>
    </row>
    <row r="538" spans="1:6" x14ac:dyDescent="0.45">
      <c r="A538" s="144" t="str">
        <f t="shared" si="8"/>
        <v>HBShp_Time_48</v>
      </c>
      <c r="B538">
        <v>48</v>
      </c>
      <c r="C538" t="s">
        <v>1</v>
      </c>
      <c r="D538">
        <v>5.4620000000000005E-4</v>
      </c>
      <c r="E538" t="s">
        <v>14</v>
      </c>
      <c r="F538" t="s">
        <v>60</v>
      </c>
    </row>
    <row r="539" spans="1:6" x14ac:dyDescent="0.45">
      <c r="A539" s="144" t="str">
        <f t="shared" si="8"/>
        <v>HBShp_Time_50</v>
      </c>
      <c r="B539">
        <v>50</v>
      </c>
      <c r="C539" t="s">
        <v>1</v>
      </c>
      <c r="D539">
        <v>4.3649999999999998E-4</v>
      </c>
      <c r="E539" t="s">
        <v>14</v>
      </c>
      <c r="F539" t="s">
        <v>60</v>
      </c>
    </row>
    <row r="540" spans="1:6" x14ac:dyDescent="0.45">
      <c r="A540" s="144" t="str">
        <f t="shared" si="8"/>
        <v>HBShp_Time_52</v>
      </c>
      <c r="B540">
        <v>52</v>
      </c>
      <c r="C540" t="s">
        <v>1</v>
      </c>
      <c r="D540">
        <v>3.2689999999999998E-4</v>
      </c>
      <c r="E540" t="s">
        <v>14</v>
      </c>
      <c r="F540" t="s">
        <v>60</v>
      </c>
    </row>
    <row r="541" spans="1:6" x14ac:dyDescent="0.45">
      <c r="A541" s="144" t="str">
        <f t="shared" si="8"/>
        <v>HBShp_Time_54</v>
      </c>
      <c r="B541">
        <v>54</v>
      </c>
      <c r="C541" t="s">
        <v>1</v>
      </c>
      <c r="D541">
        <v>2.1719999999999999E-4</v>
      </c>
      <c r="E541" t="s">
        <v>14</v>
      </c>
      <c r="F541" t="s">
        <v>60</v>
      </c>
    </row>
    <row r="542" spans="1:6" x14ac:dyDescent="0.45">
      <c r="A542" s="144" t="str">
        <f t="shared" si="8"/>
        <v>HBShp_Time_56</v>
      </c>
      <c r="B542">
        <v>56</v>
      </c>
      <c r="C542" t="s">
        <v>1</v>
      </c>
      <c r="D542">
        <v>1.9469999999999999E-4</v>
      </c>
      <c r="E542" t="s">
        <v>14</v>
      </c>
      <c r="F542" t="s">
        <v>60</v>
      </c>
    </row>
    <row r="543" spans="1:6" x14ac:dyDescent="0.45">
      <c r="A543" s="144" t="str">
        <f t="shared" si="8"/>
        <v>HBShp_Time_58</v>
      </c>
      <c r="B543">
        <v>58</v>
      </c>
      <c r="C543" t="s">
        <v>1</v>
      </c>
      <c r="D543">
        <v>1.7229999999999999E-4</v>
      </c>
      <c r="E543" t="s">
        <v>14</v>
      </c>
      <c r="F543" t="s">
        <v>60</v>
      </c>
    </row>
    <row r="544" spans="1:6" x14ac:dyDescent="0.45">
      <c r="A544" s="144" t="str">
        <f t="shared" si="8"/>
        <v>HBShp_Time_60</v>
      </c>
      <c r="B544">
        <v>60</v>
      </c>
      <c r="C544" t="s">
        <v>1</v>
      </c>
      <c r="D544">
        <v>1.4980000000000001E-4</v>
      </c>
      <c r="E544" t="s">
        <v>14</v>
      </c>
      <c r="F544" t="s">
        <v>60</v>
      </c>
    </row>
    <row r="545" spans="1:6" x14ac:dyDescent="0.45">
      <c r="A545" s="144" t="str">
        <f t="shared" si="8"/>
        <v>HBShp_Time_62</v>
      </c>
      <c r="B545">
        <v>62</v>
      </c>
      <c r="C545" t="s">
        <v>1</v>
      </c>
      <c r="D545">
        <v>1.2740000000000001E-4</v>
      </c>
      <c r="E545" t="s">
        <v>14</v>
      </c>
      <c r="F545" t="s">
        <v>60</v>
      </c>
    </row>
    <row r="546" spans="1:6" x14ac:dyDescent="0.45">
      <c r="A546" s="144" t="str">
        <f t="shared" si="8"/>
        <v>HBShp_Time_64</v>
      </c>
      <c r="B546">
        <v>64</v>
      </c>
      <c r="C546" t="s">
        <v>1</v>
      </c>
      <c r="D546">
        <v>1.049E-4</v>
      </c>
      <c r="E546" t="s">
        <v>14</v>
      </c>
      <c r="F546" t="s">
        <v>60</v>
      </c>
    </row>
    <row r="547" spans="1:6" x14ac:dyDescent="0.45">
      <c r="A547" s="144" t="str">
        <f t="shared" si="8"/>
        <v>HBShp_Time_66</v>
      </c>
      <c r="B547">
        <v>66</v>
      </c>
      <c r="C547" t="s">
        <v>1</v>
      </c>
      <c r="D547" s="143">
        <v>8.25E-5</v>
      </c>
      <c r="E547" t="s">
        <v>14</v>
      </c>
      <c r="F547" t="s">
        <v>60</v>
      </c>
    </row>
    <row r="548" spans="1:6" x14ac:dyDescent="0.45">
      <c r="A548" s="144" t="str">
        <f t="shared" si="8"/>
        <v>HBShp_Time_68</v>
      </c>
      <c r="B548">
        <v>68</v>
      </c>
      <c r="C548" t="s">
        <v>1</v>
      </c>
      <c r="D548" s="143">
        <v>6.7700000000000006E-5</v>
      </c>
      <c r="E548" t="s">
        <v>14</v>
      </c>
      <c r="F548" t="s">
        <v>60</v>
      </c>
    </row>
    <row r="549" spans="1:6" x14ac:dyDescent="0.45">
      <c r="A549" s="144" t="str">
        <f t="shared" si="8"/>
        <v>HBShp_Time_70</v>
      </c>
      <c r="B549">
        <v>70</v>
      </c>
      <c r="C549" t="s">
        <v>1</v>
      </c>
      <c r="D549" s="143">
        <v>5.2899999999999998E-5</v>
      </c>
      <c r="E549" t="s">
        <v>14</v>
      </c>
      <c r="F549" t="s">
        <v>60</v>
      </c>
    </row>
    <row r="550" spans="1:6" x14ac:dyDescent="0.45">
      <c r="A550" s="144" t="str">
        <f t="shared" si="8"/>
        <v>HBShp_Time_72</v>
      </c>
      <c r="B550">
        <v>72</v>
      </c>
      <c r="C550" t="s">
        <v>1</v>
      </c>
      <c r="D550" s="143">
        <v>3.79E-5</v>
      </c>
      <c r="E550" t="s">
        <v>14</v>
      </c>
      <c r="F550" t="s">
        <v>60</v>
      </c>
    </row>
    <row r="551" spans="1:6" x14ac:dyDescent="0.45">
      <c r="A551" s="144" t="str">
        <f t="shared" si="8"/>
        <v>HBShp_Time_74</v>
      </c>
      <c r="B551">
        <v>74</v>
      </c>
      <c r="C551" t="s">
        <v>1</v>
      </c>
      <c r="D551" s="143">
        <v>2.3099999999999999E-5</v>
      </c>
      <c r="E551" t="s">
        <v>14</v>
      </c>
      <c r="F551" t="s">
        <v>60</v>
      </c>
    </row>
    <row r="552" spans="1:6" x14ac:dyDescent="0.45">
      <c r="A552" s="144" t="str">
        <f t="shared" si="8"/>
        <v>HBShp_Time_76</v>
      </c>
      <c r="B552">
        <v>76</v>
      </c>
      <c r="C552" t="s">
        <v>1</v>
      </c>
      <c r="D552" s="143">
        <v>2.02E-5</v>
      </c>
      <c r="E552" t="s">
        <v>14</v>
      </c>
      <c r="F552" t="s">
        <v>60</v>
      </c>
    </row>
    <row r="553" spans="1:6" x14ac:dyDescent="0.45">
      <c r="A553" s="144" t="str">
        <f t="shared" si="8"/>
        <v>HBShp_Time_78</v>
      </c>
      <c r="B553">
        <v>78</v>
      </c>
      <c r="C553" t="s">
        <v>1</v>
      </c>
      <c r="D553" s="143">
        <v>1.73E-5</v>
      </c>
      <c r="E553" t="s">
        <v>14</v>
      </c>
      <c r="F553" t="s">
        <v>60</v>
      </c>
    </row>
    <row r="554" spans="1:6" x14ac:dyDescent="0.45">
      <c r="A554" s="144" t="str">
        <f t="shared" si="8"/>
        <v>HBShp_Time_80</v>
      </c>
      <c r="B554">
        <v>80</v>
      </c>
      <c r="C554" t="s">
        <v>1</v>
      </c>
      <c r="D554" s="143">
        <v>1.45E-5</v>
      </c>
      <c r="E554" t="s">
        <v>14</v>
      </c>
      <c r="F554" t="s">
        <v>60</v>
      </c>
    </row>
    <row r="555" spans="1:6" x14ac:dyDescent="0.45">
      <c r="A555" s="144" t="str">
        <f t="shared" si="8"/>
        <v>HBShp_Time_82</v>
      </c>
      <c r="B555">
        <v>82</v>
      </c>
      <c r="C555" t="s">
        <v>1</v>
      </c>
      <c r="D555" s="143">
        <v>1.1600000000000001E-5</v>
      </c>
      <c r="E555" t="s">
        <v>14</v>
      </c>
      <c r="F555" t="s">
        <v>60</v>
      </c>
    </row>
    <row r="556" spans="1:6" x14ac:dyDescent="0.45">
      <c r="A556" s="144" t="str">
        <f t="shared" si="8"/>
        <v>HBShp_Time_84</v>
      </c>
      <c r="B556">
        <v>84</v>
      </c>
      <c r="C556" t="s">
        <v>1</v>
      </c>
      <c r="D556" s="143">
        <v>8.6999999999999997E-6</v>
      </c>
      <c r="E556" t="s">
        <v>14</v>
      </c>
      <c r="F556" t="s">
        <v>60</v>
      </c>
    </row>
    <row r="557" spans="1:6" x14ac:dyDescent="0.45">
      <c r="A557" s="144" t="str">
        <f t="shared" si="8"/>
        <v>HBShp_Time_86</v>
      </c>
      <c r="B557">
        <v>86</v>
      </c>
      <c r="C557" t="s">
        <v>1</v>
      </c>
      <c r="D557" s="143">
        <v>5.8000000000000004E-6</v>
      </c>
      <c r="E557" t="s">
        <v>14</v>
      </c>
      <c r="F557" t="s">
        <v>60</v>
      </c>
    </row>
    <row r="558" spans="1:6" x14ac:dyDescent="0.45">
      <c r="A558" s="144" t="str">
        <f t="shared" si="8"/>
        <v>HBShp_Time_88</v>
      </c>
      <c r="B558">
        <v>88</v>
      </c>
      <c r="C558" t="s">
        <v>1</v>
      </c>
      <c r="D558" s="143">
        <v>2.9000000000000002E-6</v>
      </c>
      <c r="E558" t="s">
        <v>14</v>
      </c>
      <c r="F558" t="s">
        <v>60</v>
      </c>
    </row>
    <row r="559" spans="1:6" x14ac:dyDescent="0.45">
      <c r="A559" s="144" t="str">
        <f t="shared" si="8"/>
        <v>HBShp_Time_90</v>
      </c>
      <c r="B559">
        <v>90</v>
      </c>
      <c r="C559" t="s">
        <v>1</v>
      </c>
      <c r="D559">
        <v>0</v>
      </c>
      <c r="E559" t="s">
        <v>14</v>
      </c>
      <c r="F559" t="s">
        <v>60</v>
      </c>
    </row>
    <row r="560" spans="1:6" x14ac:dyDescent="0.45">
      <c r="A560" s="144" t="str">
        <f t="shared" si="8"/>
        <v>HBShp_Time_92</v>
      </c>
      <c r="B560">
        <v>92</v>
      </c>
      <c r="C560" t="s">
        <v>1</v>
      </c>
      <c r="D560">
        <v>0</v>
      </c>
      <c r="E560" t="s">
        <v>14</v>
      </c>
      <c r="F560" t="s">
        <v>60</v>
      </c>
    </row>
    <row r="561" spans="1:6" x14ac:dyDescent="0.45">
      <c r="A561" s="144" t="str">
        <f t="shared" si="8"/>
        <v>HBShp_Time_94</v>
      </c>
      <c r="B561">
        <v>94</v>
      </c>
      <c r="C561" t="s">
        <v>1</v>
      </c>
      <c r="D561">
        <v>0</v>
      </c>
      <c r="E561" t="s">
        <v>14</v>
      </c>
      <c r="F561" t="s">
        <v>60</v>
      </c>
    </row>
    <row r="562" spans="1:6" x14ac:dyDescent="0.45">
      <c r="A562" s="144" t="str">
        <f t="shared" si="8"/>
        <v>HBShp_Time_96</v>
      </c>
      <c r="B562">
        <v>96</v>
      </c>
      <c r="C562" t="s">
        <v>1</v>
      </c>
      <c r="D562">
        <v>0</v>
      </c>
      <c r="E562" t="s">
        <v>14</v>
      </c>
      <c r="F562" t="s">
        <v>60</v>
      </c>
    </row>
    <row r="563" spans="1:6" x14ac:dyDescent="0.45">
      <c r="A563" s="144" t="str">
        <f t="shared" si="8"/>
        <v>HBShp_Time_98</v>
      </c>
      <c r="B563">
        <v>98</v>
      </c>
      <c r="C563" t="s">
        <v>1</v>
      </c>
      <c r="D563">
        <v>0</v>
      </c>
      <c r="E563" t="s">
        <v>14</v>
      </c>
      <c r="F563" t="s">
        <v>60</v>
      </c>
    </row>
    <row r="564" spans="1:6" x14ac:dyDescent="0.45">
      <c r="A564" s="144" t="str">
        <f t="shared" si="8"/>
        <v>HBShp_Time_100</v>
      </c>
      <c r="B564">
        <v>100</v>
      </c>
      <c r="C564" t="s">
        <v>1</v>
      </c>
      <c r="D564">
        <v>0</v>
      </c>
      <c r="E564" t="s">
        <v>14</v>
      </c>
      <c r="F564" t="s">
        <v>60</v>
      </c>
    </row>
    <row r="565" spans="1:6" x14ac:dyDescent="0.45">
      <c r="A565" s="144" t="str">
        <f t="shared" si="8"/>
        <v>HBShp_Time_102</v>
      </c>
      <c r="B565">
        <v>102</v>
      </c>
      <c r="C565" t="s">
        <v>1</v>
      </c>
      <c r="D565">
        <v>0</v>
      </c>
      <c r="E565" t="s">
        <v>14</v>
      </c>
      <c r="F565" t="s">
        <v>60</v>
      </c>
    </row>
    <row r="566" spans="1:6" x14ac:dyDescent="0.45">
      <c r="A566" s="144" t="str">
        <f t="shared" si="8"/>
        <v>HBShp_Time_104</v>
      </c>
      <c r="B566">
        <v>104</v>
      </c>
      <c r="C566" t="s">
        <v>1</v>
      </c>
      <c r="D566">
        <v>0</v>
      </c>
      <c r="E566" t="s">
        <v>14</v>
      </c>
      <c r="F566" t="s">
        <v>60</v>
      </c>
    </row>
    <row r="567" spans="1:6" x14ac:dyDescent="0.45">
      <c r="A567" s="144" t="str">
        <f t="shared" si="8"/>
        <v>HBShp_Time_106</v>
      </c>
      <c r="B567">
        <v>106</v>
      </c>
      <c r="C567" t="s">
        <v>1</v>
      </c>
      <c r="D567">
        <v>0</v>
      </c>
      <c r="E567" t="s">
        <v>14</v>
      </c>
      <c r="F567" t="s">
        <v>60</v>
      </c>
    </row>
    <row r="568" spans="1:6" x14ac:dyDescent="0.45">
      <c r="A568" s="144" t="str">
        <f t="shared" si="8"/>
        <v>HBShp_Time_108</v>
      </c>
      <c r="B568">
        <v>108</v>
      </c>
      <c r="C568" t="s">
        <v>1</v>
      </c>
      <c r="D568">
        <v>0</v>
      </c>
      <c r="E568" t="s">
        <v>14</v>
      </c>
      <c r="F568" t="s">
        <v>60</v>
      </c>
    </row>
    <row r="569" spans="1:6" x14ac:dyDescent="0.45">
      <c r="A569" s="144" t="str">
        <f t="shared" si="8"/>
        <v>HBShp_Time_110</v>
      </c>
      <c r="B569">
        <v>110</v>
      </c>
      <c r="C569" t="s">
        <v>1</v>
      </c>
      <c r="D569">
        <v>0</v>
      </c>
      <c r="E569" t="s">
        <v>14</v>
      </c>
      <c r="F569" t="s">
        <v>60</v>
      </c>
    </row>
    <row r="570" spans="1:6" x14ac:dyDescent="0.45">
      <c r="A570" s="144" t="str">
        <f t="shared" si="8"/>
        <v>HBShp_Time_112</v>
      </c>
      <c r="B570">
        <v>112</v>
      </c>
      <c r="C570" t="s">
        <v>1</v>
      </c>
      <c r="D570">
        <v>0</v>
      </c>
      <c r="E570" t="s">
        <v>14</v>
      </c>
      <c r="F570" t="s">
        <v>60</v>
      </c>
    </row>
    <row r="571" spans="1:6" x14ac:dyDescent="0.45">
      <c r="A571" s="144" t="str">
        <f t="shared" si="8"/>
        <v>HBShp_Time_114</v>
      </c>
      <c r="B571">
        <v>114</v>
      </c>
      <c r="C571" t="s">
        <v>1</v>
      </c>
      <c r="D571">
        <v>0</v>
      </c>
      <c r="E571" t="s">
        <v>14</v>
      </c>
      <c r="F571" t="s">
        <v>60</v>
      </c>
    </row>
    <row r="572" spans="1:6" x14ac:dyDescent="0.45">
      <c r="A572" s="144" t="str">
        <f t="shared" si="8"/>
        <v>HBShp_Time_116</v>
      </c>
      <c r="B572">
        <v>116</v>
      </c>
      <c r="C572" t="s">
        <v>1</v>
      </c>
      <c r="D572">
        <v>0</v>
      </c>
      <c r="E572" t="s">
        <v>14</v>
      </c>
      <c r="F572" t="s">
        <v>60</v>
      </c>
    </row>
    <row r="573" spans="1:6" x14ac:dyDescent="0.45">
      <c r="A573" s="144" t="str">
        <f t="shared" si="8"/>
        <v>HBShp_Time_118</v>
      </c>
      <c r="B573">
        <v>118</v>
      </c>
      <c r="C573" t="s">
        <v>1</v>
      </c>
      <c r="D573">
        <v>0</v>
      </c>
      <c r="E573" t="s">
        <v>14</v>
      </c>
      <c r="F573" t="s">
        <v>60</v>
      </c>
    </row>
    <row r="574" spans="1:6" x14ac:dyDescent="0.45">
      <c r="A574" s="144" t="str">
        <f t="shared" si="8"/>
        <v>HBShp_Time_120</v>
      </c>
      <c r="B574">
        <v>120</v>
      </c>
      <c r="C574" t="s">
        <v>1</v>
      </c>
      <c r="D574">
        <v>0</v>
      </c>
      <c r="E574" t="s">
        <v>14</v>
      </c>
      <c r="F574" t="s">
        <v>60</v>
      </c>
    </row>
    <row r="575" spans="1:6" x14ac:dyDescent="0.45">
      <c r="A575" s="144" t="str">
        <f t="shared" si="8"/>
        <v>HBShp_Time_122</v>
      </c>
      <c r="B575">
        <v>122</v>
      </c>
      <c r="C575" t="s">
        <v>1</v>
      </c>
      <c r="D575">
        <v>0</v>
      </c>
      <c r="E575" t="s">
        <v>14</v>
      </c>
      <c r="F575" t="s">
        <v>60</v>
      </c>
    </row>
    <row r="576" spans="1:6" x14ac:dyDescent="0.45">
      <c r="A576" s="144" t="str">
        <f t="shared" si="8"/>
        <v>HBShp_Time_124</v>
      </c>
      <c r="B576">
        <v>124</v>
      </c>
      <c r="C576" t="s">
        <v>1</v>
      </c>
      <c r="D576">
        <v>0</v>
      </c>
      <c r="E576" t="s">
        <v>14</v>
      </c>
      <c r="F576" t="s">
        <v>60</v>
      </c>
    </row>
    <row r="577" spans="1:6" x14ac:dyDescent="0.45">
      <c r="A577" s="144" t="str">
        <f t="shared" si="8"/>
        <v>HBShp_Time_126</v>
      </c>
      <c r="B577">
        <v>126</v>
      </c>
      <c r="C577" t="s">
        <v>1</v>
      </c>
      <c r="D577">
        <v>0</v>
      </c>
      <c r="E577" t="s">
        <v>14</v>
      </c>
      <c r="F577" t="s">
        <v>60</v>
      </c>
    </row>
    <row r="578" spans="1:6" x14ac:dyDescent="0.45">
      <c r="A578" s="144" t="str">
        <f t="shared" si="8"/>
        <v>HBShp_Time_128</v>
      </c>
      <c r="B578">
        <v>128</v>
      </c>
      <c r="C578" t="s">
        <v>1</v>
      </c>
      <c r="D578">
        <v>0</v>
      </c>
      <c r="E578" t="s">
        <v>14</v>
      </c>
      <c r="F578" t="s">
        <v>60</v>
      </c>
    </row>
    <row r="579" spans="1:6" x14ac:dyDescent="0.45">
      <c r="A579" s="144" t="str">
        <f t="shared" ref="A579:A642" si="9">C579&amp;"_"&amp;E579&amp;"_"&amp;B579</f>
        <v>HBShp_Time_130</v>
      </c>
      <c r="B579">
        <v>130</v>
      </c>
      <c r="C579" t="s">
        <v>1</v>
      </c>
      <c r="D579">
        <v>0</v>
      </c>
      <c r="E579" t="s">
        <v>14</v>
      </c>
      <c r="F579" t="s">
        <v>60</v>
      </c>
    </row>
    <row r="580" spans="1:6" x14ac:dyDescent="0.45">
      <c r="A580" s="144" t="str">
        <f t="shared" si="9"/>
        <v>HBShp_Time_132</v>
      </c>
      <c r="B580">
        <v>132</v>
      </c>
      <c r="C580" t="s">
        <v>1</v>
      </c>
      <c r="D580">
        <v>0</v>
      </c>
      <c r="E580" t="s">
        <v>14</v>
      </c>
      <c r="F580" t="s">
        <v>60</v>
      </c>
    </row>
    <row r="581" spans="1:6" x14ac:dyDescent="0.45">
      <c r="A581" s="144" t="str">
        <f t="shared" si="9"/>
        <v>HBShp_Time_134</v>
      </c>
      <c r="B581">
        <v>134</v>
      </c>
      <c r="C581" t="s">
        <v>1</v>
      </c>
      <c r="D581">
        <v>0</v>
      </c>
      <c r="E581" t="s">
        <v>14</v>
      </c>
      <c r="F581" t="s">
        <v>60</v>
      </c>
    </row>
    <row r="582" spans="1:6" x14ac:dyDescent="0.45">
      <c r="A582" s="144" t="str">
        <f t="shared" si="9"/>
        <v>HBShp_Time_136</v>
      </c>
      <c r="B582">
        <v>136</v>
      </c>
      <c r="C582" t="s">
        <v>1</v>
      </c>
      <c r="D582">
        <v>0</v>
      </c>
      <c r="E582" t="s">
        <v>14</v>
      </c>
      <c r="F582" t="s">
        <v>60</v>
      </c>
    </row>
    <row r="583" spans="1:6" x14ac:dyDescent="0.45">
      <c r="A583" s="144" t="str">
        <f t="shared" si="9"/>
        <v>HBShp_Time_138</v>
      </c>
      <c r="B583">
        <v>138</v>
      </c>
      <c r="C583" t="s">
        <v>1</v>
      </c>
      <c r="D583">
        <v>0</v>
      </c>
      <c r="E583" t="s">
        <v>14</v>
      </c>
      <c r="F583" t="s">
        <v>60</v>
      </c>
    </row>
    <row r="584" spans="1:6" x14ac:dyDescent="0.45">
      <c r="A584" s="144" t="str">
        <f t="shared" si="9"/>
        <v>HBShp_Time_140</v>
      </c>
      <c r="B584">
        <v>140</v>
      </c>
      <c r="C584" t="s">
        <v>1</v>
      </c>
      <c r="D584">
        <v>0</v>
      </c>
      <c r="E584" t="s">
        <v>14</v>
      </c>
      <c r="F584" t="s">
        <v>60</v>
      </c>
    </row>
    <row r="585" spans="1:6" x14ac:dyDescent="0.45">
      <c r="A585" s="144" t="str">
        <f t="shared" si="9"/>
        <v>HBShp_Time_142</v>
      </c>
      <c r="B585">
        <v>142</v>
      </c>
      <c r="C585" t="s">
        <v>1</v>
      </c>
      <c r="D585">
        <v>0</v>
      </c>
      <c r="E585" t="s">
        <v>14</v>
      </c>
      <c r="F585" t="s">
        <v>60</v>
      </c>
    </row>
    <row r="586" spans="1:6" x14ac:dyDescent="0.45">
      <c r="A586" s="144" t="str">
        <f t="shared" si="9"/>
        <v>HBShp_Time_144</v>
      </c>
      <c r="B586">
        <v>144</v>
      </c>
      <c r="C586" t="s">
        <v>1</v>
      </c>
      <c r="D586">
        <v>0</v>
      </c>
      <c r="E586" t="s">
        <v>14</v>
      </c>
      <c r="F586" t="s">
        <v>60</v>
      </c>
    </row>
    <row r="587" spans="1:6" x14ac:dyDescent="0.45">
      <c r="A587" s="144" t="str">
        <f t="shared" si="9"/>
        <v>HBShp_Time_146</v>
      </c>
      <c r="B587">
        <v>146</v>
      </c>
      <c r="C587" t="s">
        <v>1</v>
      </c>
      <c r="D587">
        <v>0</v>
      </c>
      <c r="E587" t="s">
        <v>14</v>
      </c>
      <c r="F587" t="s">
        <v>60</v>
      </c>
    </row>
    <row r="588" spans="1:6" x14ac:dyDescent="0.45">
      <c r="A588" s="144" t="str">
        <f t="shared" si="9"/>
        <v>HBShp_Time_148</v>
      </c>
      <c r="B588">
        <v>148</v>
      </c>
      <c r="C588" t="s">
        <v>1</v>
      </c>
      <c r="D588">
        <v>0</v>
      </c>
      <c r="E588" t="s">
        <v>14</v>
      </c>
      <c r="F588" t="s">
        <v>60</v>
      </c>
    </row>
    <row r="589" spans="1:6" x14ac:dyDescent="0.45">
      <c r="A589" s="144" t="str">
        <f t="shared" si="9"/>
        <v>HBShp_Time_150</v>
      </c>
      <c r="B589">
        <v>150</v>
      </c>
      <c r="C589" t="s">
        <v>1</v>
      </c>
      <c r="D589">
        <v>0</v>
      </c>
      <c r="E589" t="s">
        <v>14</v>
      </c>
      <c r="F589" t="s">
        <v>60</v>
      </c>
    </row>
    <row r="590" spans="1:6" x14ac:dyDescent="0.45">
      <c r="A590" s="144" t="str">
        <f t="shared" si="9"/>
        <v>HBShp_Time_152</v>
      </c>
      <c r="B590">
        <v>152</v>
      </c>
      <c r="C590" t="s">
        <v>1</v>
      </c>
      <c r="D590">
        <v>0</v>
      </c>
      <c r="E590" t="s">
        <v>14</v>
      </c>
      <c r="F590" t="s">
        <v>60</v>
      </c>
    </row>
    <row r="591" spans="1:6" x14ac:dyDescent="0.45">
      <c r="A591" s="144" t="str">
        <f t="shared" si="9"/>
        <v>HBShp_Time_154</v>
      </c>
      <c r="B591">
        <v>154</v>
      </c>
      <c r="C591" t="s">
        <v>1</v>
      </c>
      <c r="D591">
        <v>0</v>
      </c>
      <c r="E591" t="s">
        <v>14</v>
      </c>
      <c r="F591" t="s">
        <v>60</v>
      </c>
    </row>
    <row r="592" spans="1:6" x14ac:dyDescent="0.45">
      <c r="A592" s="144" t="str">
        <f t="shared" si="9"/>
        <v>HBShp_Time_156</v>
      </c>
      <c r="B592">
        <v>156</v>
      </c>
      <c r="C592" t="s">
        <v>1</v>
      </c>
      <c r="D592">
        <v>0</v>
      </c>
      <c r="E592" t="s">
        <v>14</v>
      </c>
      <c r="F592" t="s">
        <v>60</v>
      </c>
    </row>
    <row r="593" spans="1:6" x14ac:dyDescent="0.45">
      <c r="A593" s="144" t="str">
        <f t="shared" si="9"/>
        <v>HBShp_Time_158</v>
      </c>
      <c r="B593">
        <v>158</v>
      </c>
      <c r="C593" t="s">
        <v>1</v>
      </c>
      <c r="D593">
        <v>0</v>
      </c>
      <c r="E593" t="s">
        <v>14</v>
      </c>
      <c r="F593" t="s">
        <v>60</v>
      </c>
    </row>
    <row r="594" spans="1:6" x14ac:dyDescent="0.45">
      <c r="A594" s="144" t="str">
        <f t="shared" si="9"/>
        <v>HBShp_Time_160</v>
      </c>
      <c r="B594">
        <v>160</v>
      </c>
      <c r="C594" t="s">
        <v>1</v>
      </c>
      <c r="D594">
        <v>0</v>
      </c>
      <c r="E594" t="s">
        <v>14</v>
      </c>
      <c r="F594" t="s">
        <v>60</v>
      </c>
    </row>
    <row r="595" spans="1:6" x14ac:dyDescent="0.45">
      <c r="A595" s="144" t="str">
        <f t="shared" si="9"/>
        <v>HBShp_Time_162</v>
      </c>
      <c r="B595">
        <v>162</v>
      </c>
      <c r="C595" t="s">
        <v>1</v>
      </c>
      <c r="D595">
        <v>0</v>
      </c>
      <c r="E595" t="s">
        <v>14</v>
      </c>
      <c r="F595" t="s">
        <v>60</v>
      </c>
    </row>
    <row r="596" spans="1:6" x14ac:dyDescent="0.45">
      <c r="A596" s="144" t="str">
        <f t="shared" si="9"/>
        <v>HBShp_Time_164</v>
      </c>
      <c r="B596">
        <v>164</v>
      </c>
      <c r="C596" t="s">
        <v>1</v>
      </c>
      <c r="D596">
        <v>0</v>
      </c>
      <c r="E596" t="s">
        <v>14</v>
      </c>
      <c r="F596" t="s">
        <v>60</v>
      </c>
    </row>
    <row r="597" spans="1:6" x14ac:dyDescent="0.45">
      <c r="A597" s="144" t="str">
        <f t="shared" si="9"/>
        <v>HBShp_Time_166</v>
      </c>
      <c r="B597">
        <v>166</v>
      </c>
      <c r="C597" t="s">
        <v>1</v>
      </c>
      <c r="D597">
        <v>0</v>
      </c>
      <c r="E597" t="s">
        <v>14</v>
      </c>
      <c r="F597" t="s">
        <v>60</v>
      </c>
    </row>
    <row r="598" spans="1:6" x14ac:dyDescent="0.45">
      <c r="A598" s="144" t="str">
        <f t="shared" si="9"/>
        <v>HBShp_Time_168</v>
      </c>
      <c r="B598">
        <v>168</v>
      </c>
      <c r="C598" t="s">
        <v>1</v>
      </c>
      <c r="D598">
        <v>0</v>
      </c>
      <c r="E598" t="s">
        <v>14</v>
      </c>
      <c r="F598" t="s">
        <v>60</v>
      </c>
    </row>
    <row r="599" spans="1:6" x14ac:dyDescent="0.45">
      <c r="A599" s="144" t="str">
        <f t="shared" si="9"/>
        <v>HBShp_Time_170</v>
      </c>
      <c r="B599">
        <v>170</v>
      </c>
      <c r="C599" t="s">
        <v>1</v>
      </c>
      <c r="D599">
        <v>0</v>
      </c>
      <c r="E599" t="s">
        <v>14</v>
      </c>
      <c r="F599" t="s">
        <v>60</v>
      </c>
    </row>
    <row r="600" spans="1:6" x14ac:dyDescent="0.45">
      <c r="A600" s="144" t="str">
        <f t="shared" si="9"/>
        <v>HBShp_Time_172</v>
      </c>
      <c r="B600">
        <v>172</v>
      </c>
      <c r="C600" t="s">
        <v>1</v>
      </c>
      <c r="D600">
        <v>0</v>
      </c>
      <c r="E600" t="s">
        <v>14</v>
      </c>
      <c r="F600" t="s">
        <v>60</v>
      </c>
    </row>
    <row r="601" spans="1:6" x14ac:dyDescent="0.45">
      <c r="A601" s="144" t="str">
        <f t="shared" si="9"/>
        <v>HBShp_Time_174</v>
      </c>
      <c r="B601">
        <v>174</v>
      </c>
      <c r="C601" t="s">
        <v>1</v>
      </c>
      <c r="D601">
        <v>0</v>
      </c>
      <c r="E601" t="s">
        <v>14</v>
      </c>
      <c r="F601" t="s">
        <v>60</v>
      </c>
    </row>
    <row r="602" spans="1:6" x14ac:dyDescent="0.45">
      <c r="A602" s="144" t="str">
        <f t="shared" si="9"/>
        <v>HBShp_Time_176</v>
      </c>
      <c r="B602">
        <v>176</v>
      </c>
      <c r="C602" t="s">
        <v>1</v>
      </c>
      <c r="D602">
        <v>0</v>
      </c>
      <c r="E602" t="s">
        <v>14</v>
      </c>
      <c r="F602" t="s">
        <v>60</v>
      </c>
    </row>
    <row r="603" spans="1:6" x14ac:dyDescent="0.45">
      <c r="A603" s="144" t="str">
        <f t="shared" si="9"/>
        <v>HBShp_Time_178</v>
      </c>
      <c r="B603">
        <v>178</v>
      </c>
      <c r="C603" t="s">
        <v>1</v>
      </c>
      <c r="D603">
        <v>0</v>
      </c>
      <c r="E603" t="s">
        <v>14</v>
      </c>
      <c r="F603" t="s">
        <v>60</v>
      </c>
    </row>
    <row r="604" spans="1:6" x14ac:dyDescent="0.45">
      <c r="A604" s="144" t="str">
        <f t="shared" si="9"/>
        <v>HBShp_Time_180</v>
      </c>
      <c r="B604">
        <v>180</v>
      </c>
      <c r="C604" t="s">
        <v>1</v>
      </c>
      <c r="D604">
        <v>0</v>
      </c>
      <c r="E604" t="s">
        <v>14</v>
      </c>
      <c r="F604" t="s">
        <v>60</v>
      </c>
    </row>
    <row r="605" spans="1:6" x14ac:dyDescent="0.45">
      <c r="A605" s="144" t="str">
        <f t="shared" si="9"/>
        <v>HBShp_Time_182</v>
      </c>
      <c r="B605">
        <v>182</v>
      </c>
      <c r="C605" t="s">
        <v>1</v>
      </c>
      <c r="D605">
        <v>0</v>
      </c>
      <c r="E605" t="s">
        <v>14</v>
      </c>
      <c r="F605" t="s">
        <v>60</v>
      </c>
    </row>
    <row r="606" spans="1:6" x14ac:dyDescent="0.45">
      <c r="A606" s="144" t="str">
        <f t="shared" si="9"/>
        <v>HBShp_Time_184</v>
      </c>
      <c r="B606">
        <v>184</v>
      </c>
      <c r="C606" t="s">
        <v>1</v>
      </c>
      <c r="D606">
        <v>0</v>
      </c>
      <c r="E606" t="s">
        <v>14</v>
      </c>
      <c r="F606" t="s">
        <v>60</v>
      </c>
    </row>
    <row r="607" spans="1:6" x14ac:dyDescent="0.45">
      <c r="A607" s="144" t="str">
        <f t="shared" si="9"/>
        <v>HBShp_Time_186</v>
      </c>
      <c r="B607">
        <v>186</v>
      </c>
      <c r="C607" t="s">
        <v>1</v>
      </c>
      <c r="D607">
        <v>0</v>
      </c>
      <c r="E607" t="s">
        <v>14</v>
      </c>
      <c r="F607" t="s">
        <v>60</v>
      </c>
    </row>
    <row r="608" spans="1:6" x14ac:dyDescent="0.45">
      <c r="A608" s="144" t="str">
        <f t="shared" si="9"/>
        <v>HBShp_Time_188</v>
      </c>
      <c r="B608">
        <v>188</v>
      </c>
      <c r="C608" t="s">
        <v>1</v>
      </c>
      <c r="D608">
        <v>0</v>
      </c>
      <c r="E608" t="s">
        <v>14</v>
      </c>
      <c r="F608" t="s">
        <v>60</v>
      </c>
    </row>
    <row r="609" spans="1:6" x14ac:dyDescent="0.45">
      <c r="A609" s="144" t="str">
        <f t="shared" si="9"/>
        <v>HBShp_Time_190</v>
      </c>
      <c r="B609">
        <v>190</v>
      </c>
      <c r="C609" t="s">
        <v>1</v>
      </c>
      <c r="D609">
        <v>0</v>
      </c>
      <c r="E609" t="s">
        <v>14</v>
      </c>
      <c r="F609" t="s">
        <v>60</v>
      </c>
    </row>
    <row r="610" spans="1:6" x14ac:dyDescent="0.45">
      <c r="A610" s="144" t="str">
        <f t="shared" si="9"/>
        <v>HBShp_Time_192</v>
      </c>
      <c r="B610">
        <v>192</v>
      </c>
      <c r="C610" t="s">
        <v>1</v>
      </c>
      <c r="D610">
        <v>0</v>
      </c>
      <c r="E610" t="s">
        <v>14</v>
      </c>
      <c r="F610" t="s">
        <v>60</v>
      </c>
    </row>
    <row r="611" spans="1:6" x14ac:dyDescent="0.45">
      <c r="A611" s="144" t="str">
        <f t="shared" si="9"/>
        <v>HBShp_Time_194</v>
      </c>
      <c r="B611">
        <v>194</v>
      </c>
      <c r="C611" t="s">
        <v>1</v>
      </c>
      <c r="D611">
        <v>0</v>
      </c>
      <c r="E611" t="s">
        <v>14</v>
      </c>
      <c r="F611" t="s">
        <v>60</v>
      </c>
    </row>
    <row r="612" spans="1:6" x14ac:dyDescent="0.45">
      <c r="A612" s="144" t="str">
        <f t="shared" si="9"/>
        <v>HBShp_Time_196</v>
      </c>
      <c r="B612">
        <v>196</v>
      </c>
      <c r="C612" t="s">
        <v>1</v>
      </c>
      <c r="D612">
        <v>0</v>
      </c>
      <c r="E612" t="s">
        <v>14</v>
      </c>
      <c r="F612" t="s">
        <v>60</v>
      </c>
    </row>
    <row r="613" spans="1:6" x14ac:dyDescent="0.45">
      <c r="A613" s="144" t="str">
        <f t="shared" si="9"/>
        <v>HBShp_Time_198</v>
      </c>
      <c r="B613">
        <v>198</v>
      </c>
      <c r="C613" t="s">
        <v>1</v>
      </c>
      <c r="D613">
        <v>0</v>
      </c>
      <c r="E613" t="s">
        <v>14</v>
      </c>
      <c r="F613" t="s">
        <v>60</v>
      </c>
    </row>
    <row r="614" spans="1:6" x14ac:dyDescent="0.45">
      <c r="A614" s="144" t="str">
        <f t="shared" si="9"/>
        <v>HBShp_Time_200</v>
      </c>
      <c r="B614">
        <v>200</v>
      </c>
      <c r="C614" t="s">
        <v>1</v>
      </c>
      <c r="D614">
        <v>0</v>
      </c>
      <c r="E614" t="s">
        <v>14</v>
      </c>
      <c r="F614" t="s">
        <v>60</v>
      </c>
    </row>
    <row r="615" spans="1:6" x14ac:dyDescent="0.45">
      <c r="A615" s="144" t="str">
        <f t="shared" si="9"/>
        <v>HBShp_Time_202</v>
      </c>
      <c r="B615">
        <v>202</v>
      </c>
      <c r="C615" t="s">
        <v>1</v>
      </c>
      <c r="D615">
        <v>0</v>
      </c>
      <c r="E615" t="s">
        <v>14</v>
      </c>
      <c r="F615" t="s">
        <v>60</v>
      </c>
    </row>
    <row r="616" spans="1:6" x14ac:dyDescent="0.45">
      <c r="A616" s="144" t="str">
        <f t="shared" si="9"/>
        <v>HBShp_GC_0</v>
      </c>
      <c r="B616">
        <v>0</v>
      </c>
      <c r="C616" t="s">
        <v>1</v>
      </c>
      <c r="D616">
        <v>0</v>
      </c>
      <c r="E616" t="s">
        <v>54</v>
      </c>
      <c r="F616" t="s">
        <v>60</v>
      </c>
    </row>
    <row r="617" spans="1:6" x14ac:dyDescent="0.45">
      <c r="A617" s="144" t="str">
        <f t="shared" si="9"/>
        <v>HBShp_GC_2</v>
      </c>
      <c r="B617">
        <v>2</v>
      </c>
      <c r="C617" t="s">
        <v>1</v>
      </c>
      <c r="D617">
        <v>2.0532700000000001E-2</v>
      </c>
      <c r="E617" t="s">
        <v>54</v>
      </c>
      <c r="F617" t="s">
        <v>60</v>
      </c>
    </row>
    <row r="618" spans="1:6" x14ac:dyDescent="0.45">
      <c r="A618" s="144" t="str">
        <f t="shared" si="9"/>
        <v>HBShp_GC_4</v>
      </c>
      <c r="B618">
        <v>4</v>
      </c>
      <c r="C618" t="s">
        <v>1</v>
      </c>
      <c r="D618">
        <v>5.6694300000000003E-2</v>
      </c>
      <c r="E618" t="s">
        <v>54</v>
      </c>
      <c r="F618" t="s">
        <v>60</v>
      </c>
    </row>
    <row r="619" spans="1:6" x14ac:dyDescent="0.45">
      <c r="A619" s="144" t="str">
        <f t="shared" si="9"/>
        <v>HBShp_GC_6</v>
      </c>
      <c r="B619">
        <v>6</v>
      </c>
      <c r="C619" t="s">
        <v>1</v>
      </c>
      <c r="D619">
        <v>0.145592</v>
      </c>
      <c r="E619" t="s">
        <v>54</v>
      </c>
      <c r="F619" t="s">
        <v>60</v>
      </c>
    </row>
    <row r="620" spans="1:6" x14ac:dyDescent="0.45">
      <c r="A620" s="144" t="str">
        <f t="shared" si="9"/>
        <v>HBShp_GC_8</v>
      </c>
      <c r="B620">
        <v>8</v>
      </c>
      <c r="C620" t="s">
        <v>1</v>
      </c>
      <c r="D620">
        <v>0.16087760000000001</v>
      </c>
      <c r="E620" t="s">
        <v>54</v>
      </c>
      <c r="F620" t="s">
        <v>60</v>
      </c>
    </row>
    <row r="621" spans="1:6" x14ac:dyDescent="0.45">
      <c r="A621" s="144" t="str">
        <f t="shared" si="9"/>
        <v>HBShp_GC_10</v>
      </c>
      <c r="B621">
        <v>10</v>
      </c>
      <c r="C621" t="s">
        <v>1</v>
      </c>
      <c r="D621">
        <v>0.14701059999999999</v>
      </c>
      <c r="E621" t="s">
        <v>54</v>
      </c>
      <c r="F621" t="s">
        <v>60</v>
      </c>
    </row>
    <row r="622" spans="1:6" x14ac:dyDescent="0.45">
      <c r="A622" s="144" t="str">
        <f t="shared" si="9"/>
        <v>HBShp_GC_12</v>
      </c>
      <c r="B622">
        <v>12</v>
      </c>
      <c r="C622" t="s">
        <v>1</v>
      </c>
      <c r="D622">
        <v>9.6930000000000002E-2</v>
      </c>
      <c r="E622" t="s">
        <v>54</v>
      </c>
      <c r="F622" t="s">
        <v>60</v>
      </c>
    </row>
    <row r="623" spans="1:6" x14ac:dyDescent="0.45">
      <c r="A623" s="144" t="str">
        <f t="shared" si="9"/>
        <v>HBShp_GC_14</v>
      </c>
      <c r="B623">
        <v>14</v>
      </c>
      <c r="C623" t="s">
        <v>1</v>
      </c>
      <c r="D623">
        <v>7.3126700000000003E-2</v>
      </c>
      <c r="E623" t="s">
        <v>54</v>
      </c>
      <c r="F623" t="s">
        <v>60</v>
      </c>
    </row>
    <row r="624" spans="1:6" x14ac:dyDescent="0.45">
      <c r="A624" s="144" t="str">
        <f t="shared" si="9"/>
        <v>HBShp_GC_16</v>
      </c>
      <c r="B624">
        <v>16</v>
      </c>
      <c r="C624" t="s">
        <v>1</v>
      </c>
      <c r="D624">
        <v>5.5488700000000002E-2</v>
      </c>
      <c r="E624" t="s">
        <v>54</v>
      </c>
      <c r="F624" t="s">
        <v>60</v>
      </c>
    </row>
    <row r="625" spans="1:6" x14ac:dyDescent="0.45">
      <c r="A625" s="144" t="str">
        <f t="shared" si="9"/>
        <v>HBShp_GC_18</v>
      </c>
      <c r="B625">
        <v>18</v>
      </c>
      <c r="C625" t="s">
        <v>1</v>
      </c>
      <c r="D625">
        <v>4.4448000000000001E-2</v>
      </c>
      <c r="E625" t="s">
        <v>54</v>
      </c>
      <c r="F625" t="s">
        <v>60</v>
      </c>
    </row>
    <row r="626" spans="1:6" x14ac:dyDescent="0.45">
      <c r="A626" s="144" t="str">
        <f t="shared" si="9"/>
        <v>HBShp_GC_20</v>
      </c>
      <c r="B626">
        <v>20</v>
      </c>
      <c r="C626" t="s">
        <v>1</v>
      </c>
      <c r="D626">
        <v>3.6351599999999998E-2</v>
      </c>
      <c r="E626" t="s">
        <v>54</v>
      </c>
      <c r="F626" t="s">
        <v>60</v>
      </c>
    </row>
    <row r="627" spans="1:6" x14ac:dyDescent="0.45">
      <c r="A627" s="144" t="str">
        <f t="shared" si="9"/>
        <v>HBShp_GC_22</v>
      </c>
      <c r="B627">
        <v>22</v>
      </c>
      <c r="C627" t="s">
        <v>1</v>
      </c>
      <c r="D627">
        <v>2.82554E-2</v>
      </c>
      <c r="E627" t="s">
        <v>54</v>
      </c>
      <c r="F627" t="s">
        <v>60</v>
      </c>
    </row>
    <row r="628" spans="1:6" x14ac:dyDescent="0.45">
      <c r="A628" s="144" t="str">
        <f t="shared" si="9"/>
        <v>HBShp_GC_24</v>
      </c>
      <c r="B628">
        <v>24</v>
      </c>
      <c r="C628" t="s">
        <v>1</v>
      </c>
      <c r="D628">
        <v>2.3566199999999999E-2</v>
      </c>
      <c r="E628" t="s">
        <v>54</v>
      </c>
      <c r="F628" t="s">
        <v>60</v>
      </c>
    </row>
    <row r="629" spans="1:6" x14ac:dyDescent="0.45">
      <c r="A629" s="144" t="str">
        <f t="shared" si="9"/>
        <v>HBShp_GC_26</v>
      </c>
      <c r="B629">
        <v>26</v>
      </c>
      <c r="C629" t="s">
        <v>1</v>
      </c>
      <c r="D629">
        <v>1.8877000000000001E-2</v>
      </c>
      <c r="E629" t="s">
        <v>54</v>
      </c>
      <c r="F629" t="s">
        <v>60</v>
      </c>
    </row>
    <row r="630" spans="1:6" x14ac:dyDescent="0.45">
      <c r="A630" s="144" t="str">
        <f t="shared" si="9"/>
        <v>HBShp_GC_28</v>
      </c>
      <c r="B630">
        <v>28</v>
      </c>
      <c r="C630" t="s">
        <v>1</v>
      </c>
      <c r="D630">
        <v>1.4187699999999999E-2</v>
      </c>
      <c r="E630" t="s">
        <v>54</v>
      </c>
      <c r="F630" t="s">
        <v>60</v>
      </c>
    </row>
    <row r="631" spans="1:6" x14ac:dyDescent="0.45">
      <c r="A631" s="144" t="str">
        <f t="shared" si="9"/>
        <v>HBShp_GC_30</v>
      </c>
      <c r="B631">
        <v>30</v>
      </c>
      <c r="C631" t="s">
        <v>1</v>
      </c>
      <c r="D631">
        <v>1.21023E-2</v>
      </c>
      <c r="E631" t="s">
        <v>54</v>
      </c>
      <c r="F631" t="s">
        <v>60</v>
      </c>
    </row>
    <row r="632" spans="1:6" x14ac:dyDescent="0.45">
      <c r="A632" s="144" t="str">
        <f t="shared" si="9"/>
        <v>HBShp_GC_32</v>
      </c>
      <c r="B632">
        <v>32</v>
      </c>
      <c r="C632" t="s">
        <v>1</v>
      </c>
      <c r="D632">
        <v>1.0016799999999999E-2</v>
      </c>
      <c r="E632" t="s">
        <v>54</v>
      </c>
      <c r="F632" t="s">
        <v>60</v>
      </c>
    </row>
    <row r="633" spans="1:6" x14ac:dyDescent="0.45">
      <c r="A633" s="144" t="str">
        <f t="shared" si="9"/>
        <v>HBShp_GC_34</v>
      </c>
      <c r="B633">
        <v>34</v>
      </c>
      <c r="C633" t="s">
        <v>1</v>
      </c>
      <c r="D633">
        <v>8.6380999999999993E-3</v>
      </c>
      <c r="E633" t="s">
        <v>54</v>
      </c>
      <c r="F633" t="s">
        <v>60</v>
      </c>
    </row>
    <row r="634" spans="1:6" x14ac:dyDescent="0.45">
      <c r="A634" s="144" t="str">
        <f t="shared" si="9"/>
        <v>HBShp_GC_36</v>
      </c>
      <c r="B634">
        <v>36</v>
      </c>
      <c r="C634" t="s">
        <v>1</v>
      </c>
      <c r="D634">
        <v>6.8091000000000002E-3</v>
      </c>
      <c r="E634" t="s">
        <v>54</v>
      </c>
      <c r="F634" t="s">
        <v>60</v>
      </c>
    </row>
    <row r="635" spans="1:6" x14ac:dyDescent="0.45">
      <c r="A635" s="144" t="str">
        <f t="shared" si="9"/>
        <v>HBShp_GC_38</v>
      </c>
      <c r="B635">
        <v>38</v>
      </c>
      <c r="C635" t="s">
        <v>1</v>
      </c>
      <c r="D635">
        <v>5.0693999999999999E-3</v>
      </c>
      <c r="E635" t="s">
        <v>54</v>
      </c>
      <c r="F635" t="s">
        <v>60</v>
      </c>
    </row>
    <row r="636" spans="1:6" x14ac:dyDescent="0.45">
      <c r="A636" s="144" t="str">
        <f t="shared" si="9"/>
        <v>HBShp_GC_40</v>
      </c>
      <c r="B636">
        <v>40</v>
      </c>
      <c r="C636" t="s">
        <v>1</v>
      </c>
      <c r="D636">
        <v>3.7309999999999999E-3</v>
      </c>
      <c r="E636" t="s">
        <v>54</v>
      </c>
      <c r="F636" t="s">
        <v>60</v>
      </c>
    </row>
    <row r="637" spans="1:6" x14ac:dyDescent="0.45">
      <c r="A637" s="144" t="str">
        <f t="shared" si="9"/>
        <v>HBShp_GC_42</v>
      </c>
      <c r="B637">
        <v>42</v>
      </c>
      <c r="C637" t="s">
        <v>1</v>
      </c>
      <c r="D637">
        <v>2.7874000000000002E-3</v>
      </c>
      <c r="E637" t="s">
        <v>54</v>
      </c>
      <c r="F637" t="s">
        <v>60</v>
      </c>
    </row>
    <row r="638" spans="1:6" x14ac:dyDescent="0.45">
      <c r="A638" s="144" t="str">
        <f t="shared" si="9"/>
        <v>HBShp_GC_44</v>
      </c>
      <c r="B638">
        <v>44</v>
      </c>
      <c r="C638" t="s">
        <v>1</v>
      </c>
      <c r="D638">
        <v>2.1402000000000001E-3</v>
      </c>
      <c r="E638" t="s">
        <v>54</v>
      </c>
      <c r="F638" t="s">
        <v>60</v>
      </c>
    </row>
    <row r="639" spans="1:6" x14ac:dyDescent="0.45">
      <c r="A639" s="144" t="str">
        <f t="shared" si="9"/>
        <v>HBShp_GC_46</v>
      </c>
      <c r="B639">
        <v>46</v>
      </c>
      <c r="C639" t="s">
        <v>1</v>
      </c>
      <c r="D639">
        <v>2.0092999999999999E-3</v>
      </c>
      <c r="E639" t="s">
        <v>54</v>
      </c>
      <c r="F639" t="s">
        <v>60</v>
      </c>
    </row>
    <row r="640" spans="1:6" x14ac:dyDescent="0.45">
      <c r="A640" s="144" t="str">
        <f t="shared" si="9"/>
        <v>HBShp_GC_48</v>
      </c>
      <c r="B640">
        <v>48</v>
      </c>
      <c r="C640" t="s">
        <v>1</v>
      </c>
      <c r="D640">
        <v>1.8787000000000001E-3</v>
      </c>
      <c r="E640" t="s">
        <v>54</v>
      </c>
      <c r="F640" t="s">
        <v>60</v>
      </c>
    </row>
    <row r="641" spans="1:6" x14ac:dyDescent="0.45">
      <c r="A641" s="144" t="str">
        <f t="shared" si="9"/>
        <v>HBShp_GC_50</v>
      </c>
      <c r="B641">
        <v>50</v>
      </c>
      <c r="C641" t="s">
        <v>1</v>
      </c>
      <c r="D641">
        <v>1.748E-3</v>
      </c>
      <c r="E641" t="s">
        <v>54</v>
      </c>
      <c r="F641" t="s">
        <v>60</v>
      </c>
    </row>
    <row r="642" spans="1:6" x14ac:dyDescent="0.45">
      <c r="A642" s="144" t="str">
        <f t="shared" si="9"/>
        <v>HBShp_GC_52</v>
      </c>
      <c r="B642">
        <v>52</v>
      </c>
      <c r="C642" t="s">
        <v>1</v>
      </c>
      <c r="D642">
        <v>1.6172000000000001E-3</v>
      </c>
      <c r="E642" t="s">
        <v>54</v>
      </c>
      <c r="F642" t="s">
        <v>60</v>
      </c>
    </row>
    <row r="643" spans="1:6" x14ac:dyDescent="0.45">
      <c r="A643" s="144" t="str">
        <f t="shared" ref="A643:A706" si="10">C643&amp;"_"&amp;E643&amp;"_"&amp;B643</f>
        <v>HBShp_GC_54</v>
      </c>
      <c r="B643">
        <v>54</v>
      </c>
      <c r="C643" t="s">
        <v>1</v>
      </c>
      <c r="D643">
        <v>1.4863000000000001E-3</v>
      </c>
      <c r="E643" t="s">
        <v>54</v>
      </c>
      <c r="F643" t="s">
        <v>60</v>
      </c>
    </row>
    <row r="644" spans="1:6" x14ac:dyDescent="0.45">
      <c r="A644" s="144" t="str">
        <f t="shared" si="10"/>
        <v>HBShp_GC_56</v>
      </c>
      <c r="B644">
        <v>56</v>
      </c>
      <c r="C644" t="s">
        <v>1</v>
      </c>
      <c r="D644">
        <v>1.3554000000000001E-3</v>
      </c>
      <c r="E644" t="s">
        <v>54</v>
      </c>
      <c r="F644" t="s">
        <v>60</v>
      </c>
    </row>
    <row r="645" spans="1:6" x14ac:dyDescent="0.45">
      <c r="A645" s="144" t="str">
        <f t="shared" si="10"/>
        <v>HBShp_GC_58</v>
      </c>
      <c r="B645">
        <v>58</v>
      </c>
      <c r="C645" t="s">
        <v>1</v>
      </c>
      <c r="D645">
        <v>1.2248000000000001E-3</v>
      </c>
      <c r="E645" t="s">
        <v>54</v>
      </c>
      <c r="F645" t="s">
        <v>60</v>
      </c>
    </row>
    <row r="646" spans="1:6" x14ac:dyDescent="0.45">
      <c r="A646" s="144" t="str">
        <f t="shared" si="10"/>
        <v>HBShp_GC_60</v>
      </c>
      <c r="B646">
        <v>60</v>
      </c>
      <c r="C646" t="s">
        <v>1</v>
      </c>
      <c r="D646">
        <v>1.0939999999999999E-3</v>
      </c>
      <c r="E646" t="s">
        <v>54</v>
      </c>
      <c r="F646" t="s">
        <v>60</v>
      </c>
    </row>
    <row r="647" spans="1:6" x14ac:dyDescent="0.45">
      <c r="A647" s="144" t="str">
        <f t="shared" si="10"/>
        <v>HBShp_GC_62</v>
      </c>
      <c r="B647">
        <v>62</v>
      </c>
      <c r="C647" t="s">
        <v>1</v>
      </c>
      <c r="D647">
        <v>9.634E-4</v>
      </c>
      <c r="E647" t="s">
        <v>54</v>
      </c>
      <c r="F647" t="s">
        <v>60</v>
      </c>
    </row>
    <row r="648" spans="1:6" x14ac:dyDescent="0.45">
      <c r="A648" s="144" t="str">
        <f t="shared" si="10"/>
        <v>HBShp_GC_64</v>
      </c>
      <c r="B648">
        <v>64</v>
      </c>
      <c r="C648" t="s">
        <v>1</v>
      </c>
      <c r="D648">
        <v>8.3259999999999996E-4</v>
      </c>
      <c r="E648" t="s">
        <v>54</v>
      </c>
      <c r="F648" t="s">
        <v>60</v>
      </c>
    </row>
    <row r="649" spans="1:6" x14ac:dyDescent="0.45">
      <c r="A649" s="144" t="str">
        <f t="shared" si="10"/>
        <v>HBShp_GC_66</v>
      </c>
      <c r="B649">
        <v>66</v>
      </c>
      <c r="C649" t="s">
        <v>1</v>
      </c>
      <c r="D649">
        <v>7.0189999999999998E-4</v>
      </c>
      <c r="E649" t="s">
        <v>54</v>
      </c>
      <c r="F649" t="s">
        <v>60</v>
      </c>
    </row>
    <row r="650" spans="1:6" x14ac:dyDescent="0.45">
      <c r="A650" s="144" t="str">
        <f t="shared" si="10"/>
        <v>HBShp_GC_68</v>
      </c>
      <c r="B650">
        <v>68</v>
      </c>
      <c r="C650" t="s">
        <v>1</v>
      </c>
      <c r="D650">
        <v>5.7109999999999995E-4</v>
      </c>
      <c r="E650" t="s">
        <v>54</v>
      </c>
      <c r="F650" t="s">
        <v>60</v>
      </c>
    </row>
    <row r="651" spans="1:6" x14ac:dyDescent="0.45">
      <c r="A651" s="144" t="str">
        <f t="shared" si="10"/>
        <v>HBShp_GC_70</v>
      </c>
      <c r="B651">
        <v>70</v>
      </c>
      <c r="C651" t="s">
        <v>1</v>
      </c>
      <c r="D651">
        <v>5.53E-4</v>
      </c>
      <c r="E651" t="s">
        <v>54</v>
      </c>
      <c r="F651" t="s">
        <v>60</v>
      </c>
    </row>
    <row r="652" spans="1:6" x14ac:dyDescent="0.45">
      <c r="A652" s="144" t="str">
        <f t="shared" si="10"/>
        <v>HBShp_GC_72</v>
      </c>
      <c r="B652">
        <v>72</v>
      </c>
      <c r="C652" t="s">
        <v>1</v>
      </c>
      <c r="D652">
        <v>5.3499999999999999E-4</v>
      </c>
      <c r="E652" t="s">
        <v>54</v>
      </c>
      <c r="F652" t="s">
        <v>60</v>
      </c>
    </row>
    <row r="653" spans="1:6" x14ac:dyDescent="0.45">
      <c r="A653" s="144" t="str">
        <f t="shared" si="10"/>
        <v>HBShp_GC_74</v>
      </c>
      <c r="B653">
        <v>74</v>
      </c>
      <c r="C653" t="s">
        <v>1</v>
      </c>
      <c r="D653">
        <v>5.1690000000000004E-4</v>
      </c>
      <c r="E653" t="s">
        <v>54</v>
      </c>
      <c r="F653" t="s">
        <v>60</v>
      </c>
    </row>
    <row r="654" spans="1:6" x14ac:dyDescent="0.45">
      <c r="A654" s="144" t="str">
        <f t="shared" si="10"/>
        <v>HBShp_GC_76</v>
      </c>
      <c r="B654">
        <v>76</v>
      </c>
      <c r="C654" t="s">
        <v>1</v>
      </c>
      <c r="D654">
        <v>4.9879999999999998E-4</v>
      </c>
      <c r="E654" t="s">
        <v>54</v>
      </c>
      <c r="F654" t="s">
        <v>60</v>
      </c>
    </row>
    <row r="655" spans="1:6" x14ac:dyDescent="0.45">
      <c r="A655" s="144" t="str">
        <f t="shared" si="10"/>
        <v>HBShp_GC_78</v>
      </c>
      <c r="B655">
        <v>78</v>
      </c>
      <c r="C655" t="s">
        <v>1</v>
      </c>
      <c r="D655">
        <v>4.8069999999999997E-4</v>
      </c>
      <c r="E655" t="s">
        <v>54</v>
      </c>
      <c r="F655" t="s">
        <v>60</v>
      </c>
    </row>
    <row r="656" spans="1:6" x14ac:dyDescent="0.45">
      <c r="A656" s="144" t="str">
        <f t="shared" si="10"/>
        <v>HBShp_GC_80</v>
      </c>
      <c r="B656">
        <v>80</v>
      </c>
      <c r="C656" t="s">
        <v>1</v>
      </c>
      <c r="D656">
        <v>4.6260000000000002E-4</v>
      </c>
      <c r="E656" t="s">
        <v>54</v>
      </c>
      <c r="F656" t="s">
        <v>60</v>
      </c>
    </row>
    <row r="657" spans="1:6" x14ac:dyDescent="0.45">
      <c r="A657" s="144" t="str">
        <f t="shared" si="10"/>
        <v>HBShp_GC_82</v>
      </c>
      <c r="B657">
        <v>82</v>
      </c>
      <c r="C657" t="s">
        <v>1</v>
      </c>
      <c r="D657">
        <v>4.4450000000000002E-4</v>
      </c>
      <c r="E657" t="s">
        <v>54</v>
      </c>
      <c r="F657" t="s">
        <v>60</v>
      </c>
    </row>
    <row r="658" spans="1:6" x14ac:dyDescent="0.45">
      <c r="A658" s="144" t="str">
        <f t="shared" si="10"/>
        <v>HBShp_GC_84</v>
      </c>
      <c r="B658">
        <v>84</v>
      </c>
      <c r="C658" t="s">
        <v>1</v>
      </c>
      <c r="D658">
        <v>4.2640000000000001E-4</v>
      </c>
      <c r="E658" t="s">
        <v>54</v>
      </c>
      <c r="F658" t="s">
        <v>60</v>
      </c>
    </row>
    <row r="659" spans="1:6" x14ac:dyDescent="0.45">
      <c r="A659" s="144" t="str">
        <f t="shared" si="10"/>
        <v>HBShp_GC_86</v>
      </c>
      <c r="B659">
        <v>86</v>
      </c>
      <c r="C659" t="s">
        <v>1</v>
      </c>
      <c r="D659">
        <v>4.082E-4</v>
      </c>
      <c r="E659" t="s">
        <v>54</v>
      </c>
      <c r="F659" t="s">
        <v>60</v>
      </c>
    </row>
    <row r="660" spans="1:6" x14ac:dyDescent="0.45">
      <c r="A660" s="144" t="str">
        <f t="shared" si="10"/>
        <v>HBShp_GC_88</v>
      </c>
      <c r="B660">
        <v>88</v>
      </c>
      <c r="C660" t="s">
        <v>1</v>
      </c>
      <c r="D660">
        <v>3.901E-4</v>
      </c>
      <c r="E660" t="s">
        <v>54</v>
      </c>
      <c r="F660" t="s">
        <v>60</v>
      </c>
    </row>
    <row r="661" spans="1:6" x14ac:dyDescent="0.45">
      <c r="A661" s="144" t="str">
        <f t="shared" si="10"/>
        <v>HBShp_GC_90</v>
      </c>
      <c r="B661">
        <v>90</v>
      </c>
      <c r="C661" t="s">
        <v>1</v>
      </c>
      <c r="D661">
        <v>3.7199999999999999E-4</v>
      </c>
      <c r="E661" t="s">
        <v>54</v>
      </c>
      <c r="F661" t="s">
        <v>60</v>
      </c>
    </row>
    <row r="662" spans="1:6" x14ac:dyDescent="0.45">
      <c r="A662" s="144" t="str">
        <f t="shared" si="10"/>
        <v>HBShp_GC_92</v>
      </c>
      <c r="B662">
        <v>92</v>
      </c>
      <c r="C662" t="s">
        <v>1</v>
      </c>
      <c r="D662">
        <v>3.5399999999999999E-4</v>
      </c>
      <c r="E662" t="s">
        <v>54</v>
      </c>
      <c r="F662" t="s">
        <v>60</v>
      </c>
    </row>
    <row r="663" spans="1:6" x14ac:dyDescent="0.45">
      <c r="A663" s="144" t="str">
        <f t="shared" si="10"/>
        <v>HBShp_GC_94</v>
      </c>
      <c r="B663">
        <v>94</v>
      </c>
      <c r="C663" t="s">
        <v>1</v>
      </c>
      <c r="D663">
        <v>3.3589999999999998E-4</v>
      </c>
      <c r="E663" t="s">
        <v>54</v>
      </c>
      <c r="F663" t="s">
        <v>60</v>
      </c>
    </row>
    <row r="664" spans="1:6" x14ac:dyDescent="0.45">
      <c r="A664" s="144" t="str">
        <f t="shared" si="10"/>
        <v>HBShp_GC_96</v>
      </c>
      <c r="B664">
        <v>96</v>
      </c>
      <c r="C664" t="s">
        <v>1</v>
      </c>
      <c r="D664">
        <v>3.1780000000000003E-4</v>
      </c>
      <c r="E664" t="s">
        <v>54</v>
      </c>
      <c r="F664" t="s">
        <v>60</v>
      </c>
    </row>
    <row r="665" spans="1:6" x14ac:dyDescent="0.45">
      <c r="A665" s="144" t="str">
        <f t="shared" si="10"/>
        <v>HBShp_GC_98</v>
      </c>
      <c r="B665">
        <v>98</v>
      </c>
      <c r="C665" t="s">
        <v>1</v>
      </c>
      <c r="D665">
        <v>2.9970000000000002E-4</v>
      </c>
      <c r="E665" t="s">
        <v>54</v>
      </c>
      <c r="F665" t="s">
        <v>60</v>
      </c>
    </row>
    <row r="666" spans="1:6" x14ac:dyDescent="0.45">
      <c r="A666" s="144" t="str">
        <f t="shared" si="10"/>
        <v>HBShp_GC_100</v>
      </c>
      <c r="B666">
        <v>100</v>
      </c>
      <c r="C666" t="s">
        <v>1</v>
      </c>
      <c r="D666">
        <v>2.8150000000000001E-4</v>
      </c>
      <c r="E666" t="s">
        <v>54</v>
      </c>
      <c r="F666" t="s">
        <v>60</v>
      </c>
    </row>
    <row r="667" spans="1:6" x14ac:dyDescent="0.45">
      <c r="A667" s="144" t="str">
        <f t="shared" si="10"/>
        <v>HBShp_GC_102</v>
      </c>
      <c r="B667">
        <v>102</v>
      </c>
      <c r="C667" t="s">
        <v>1</v>
      </c>
      <c r="D667">
        <v>2.6340000000000001E-4</v>
      </c>
      <c r="E667" t="s">
        <v>54</v>
      </c>
      <c r="F667" t="s">
        <v>60</v>
      </c>
    </row>
    <row r="668" spans="1:6" x14ac:dyDescent="0.45">
      <c r="A668" s="144" t="str">
        <f t="shared" si="10"/>
        <v>HBShp_GC_104</v>
      </c>
      <c r="B668">
        <v>104</v>
      </c>
      <c r="C668" t="s">
        <v>1</v>
      </c>
      <c r="D668">
        <v>2.453E-4</v>
      </c>
      <c r="E668" t="s">
        <v>54</v>
      </c>
      <c r="F668" t="s">
        <v>60</v>
      </c>
    </row>
    <row r="669" spans="1:6" x14ac:dyDescent="0.45">
      <c r="A669" s="144" t="str">
        <f t="shared" si="10"/>
        <v>HBShp_GC_106</v>
      </c>
      <c r="B669">
        <v>106</v>
      </c>
      <c r="C669" t="s">
        <v>1</v>
      </c>
      <c r="D669">
        <v>2.2719999999999999E-4</v>
      </c>
      <c r="E669" t="s">
        <v>54</v>
      </c>
      <c r="F669" t="s">
        <v>60</v>
      </c>
    </row>
    <row r="670" spans="1:6" x14ac:dyDescent="0.45">
      <c r="A670" s="144" t="str">
        <f t="shared" si="10"/>
        <v>HBShp_GC_108</v>
      </c>
      <c r="B670">
        <v>108</v>
      </c>
      <c r="C670" t="s">
        <v>1</v>
      </c>
      <c r="D670">
        <v>2.209E-4</v>
      </c>
      <c r="E670" t="s">
        <v>54</v>
      </c>
      <c r="F670" t="s">
        <v>60</v>
      </c>
    </row>
    <row r="671" spans="1:6" x14ac:dyDescent="0.45">
      <c r="A671" s="144" t="str">
        <f t="shared" si="10"/>
        <v>HBShp_GC_110</v>
      </c>
      <c r="B671">
        <v>110</v>
      </c>
      <c r="C671" t="s">
        <v>1</v>
      </c>
      <c r="D671">
        <v>2.1460000000000001E-4</v>
      </c>
      <c r="E671" t="s">
        <v>54</v>
      </c>
      <c r="F671" t="s">
        <v>60</v>
      </c>
    </row>
    <row r="672" spans="1:6" x14ac:dyDescent="0.45">
      <c r="A672" s="144" t="str">
        <f t="shared" si="10"/>
        <v>HBShp_GC_112</v>
      </c>
      <c r="B672">
        <v>112</v>
      </c>
      <c r="C672" t="s">
        <v>1</v>
      </c>
      <c r="D672">
        <v>2.084E-4</v>
      </c>
      <c r="E672" t="s">
        <v>54</v>
      </c>
      <c r="F672" t="s">
        <v>60</v>
      </c>
    </row>
    <row r="673" spans="1:6" x14ac:dyDescent="0.45">
      <c r="A673" s="144" t="str">
        <f t="shared" si="10"/>
        <v>HBShp_GC_114</v>
      </c>
      <c r="B673">
        <v>114</v>
      </c>
      <c r="C673" t="s">
        <v>1</v>
      </c>
      <c r="D673">
        <v>2.0210000000000001E-4</v>
      </c>
      <c r="E673" t="s">
        <v>54</v>
      </c>
      <c r="F673" t="s">
        <v>60</v>
      </c>
    </row>
    <row r="674" spans="1:6" x14ac:dyDescent="0.45">
      <c r="A674" s="144" t="str">
        <f t="shared" si="10"/>
        <v>HBShp_GC_116</v>
      </c>
      <c r="B674">
        <v>116</v>
      </c>
      <c r="C674" t="s">
        <v>1</v>
      </c>
      <c r="D674">
        <v>1.9579999999999999E-4</v>
      </c>
      <c r="E674" t="s">
        <v>54</v>
      </c>
      <c r="F674" t="s">
        <v>60</v>
      </c>
    </row>
    <row r="675" spans="1:6" x14ac:dyDescent="0.45">
      <c r="A675" s="144" t="str">
        <f t="shared" si="10"/>
        <v>HBShp_GC_118</v>
      </c>
      <c r="B675">
        <v>118</v>
      </c>
      <c r="C675" t="s">
        <v>1</v>
      </c>
      <c r="D675">
        <v>1.895E-4</v>
      </c>
      <c r="E675" t="s">
        <v>54</v>
      </c>
      <c r="F675" t="s">
        <v>60</v>
      </c>
    </row>
    <row r="676" spans="1:6" x14ac:dyDescent="0.45">
      <c r="A676" s="144" t="str">
        <f t="shared" si="10"/>
        <v>HBShp_GC_120</v>
      </c>
      <c r="B676">
        <v>120</v>
      </c>
      <c r="C676" t="s">
        <v>1</v>
      </c>
      <c r="D676">
        <v>1.8330000000000001E-4</v>
      </c>
      <c r="E676" t="s">
        <v>54</v>
      </c>
      <c r="F676" t="s">
        <v>60</v>
      </c>
    </row>
    <row r="677" spans="1:6" x14ac:dyDescent="0.45">
      <c r="A677" s="144" t="str">
        <f t="shared" si="10"/>
        <v>HBShp_GC_122</v>
      </c>
      <c r="B677">
        <v>122</v>
      </c>
      <c r="C677" t="s">
        <v>1</v>
      </c>
      <c r="D677">
        <v>1.771E-4</v>
      </c>
      <c r="E677" t="s">
        <v>54</v>
      </c>
      <c r="F677" t="s">
        <v>60</v>
      </c>
    </row>
    <row r="678" spans="1:6" x14ac:dyDescent="0.45">
      <c r="A678" s="144" t="str">
        <f t="shared" si="10"/>
        <v>HBShp_GC_124</v>
      </c>
      <c r="B678">
        <v>124</v>
      </c>
      <c r="C678" t="s">
        <v>1</v>
      </c>
      <c r="D678">
        <v>1.708E-4</v>
      </c>
      <c r="E678" t="s">
        <v>54</v>
      </c>
      <c r="F678" t="s">
        <v>60</v>
      </c>
    </row>
    <row r="679" spans="1:6" x14ac:dyDescent="0.45">
      <c r="A679" s="144" t="str">
        <f t="shared" si="10"/>
        <v>HBShp_GC_126</v>
      </c>
      <c r="B679">
        <v>126</v>
      </c>
      <c r="C679" t="s">
        <v>1</v>
      </c>
      <c r="D679">
        <v>1.6449999999999999E-4</v>
      </c>
      <c r="E679" t="s">
        <v>54</v>
      </c>
      <c r="F679" t="s">
        <v>60</v>
      </c>
    </row>
    <row r="680" spans="1:6" x14ac:dyDescent="0.45">
      <c r="A680" s="144" t="str">
        <f t="shared" si="10"/>
        <v>HBShp_GC_128</v>
      </c>
      <c r="B680">
        <v>128</v>
      </c>
      <c r="C680" t="s">
        <v>1</v>
      </c>
      <c r="D680">
        <v>1.583E-4</v>
      </c>
      <c r="E680" t="s">
        <v>54</v>
      </c>
      <c r="F680" t="s">
        <v>60</v>
      </c>
    </row>
    <row r="681" spans="1:6" x14ac:dyDescent="0.45">
      <c r="A681" s="144" t="str">
        <f t="shared" si="10"/>
        <v>HBShp_GC_130</v>
      </c>
      <c r="B681">
        <v>130</v>
      </c>
      <c r="C681" t="s">
        <v>1</v>
      </c>
      <c r="D681">
        <v>1.5200000000000001E-4</v>
      </c>
      <c r="E681" t="s">
        <v>54</v>
      </c>
      <c r="F681" t="s">
        <v>60</v>
      </c>
    </row>
    <row r="682" spans="1:6" x14ac:dyDescent="0.45">
      <c r="A682" s="144" t="str">
        <f t="shared" si="10"/>
        <v>HBShp_GC_132</v>
      </c>
      <c r="B682">
        <v>132</v>
      </c>
      <c r="C682" t="s">
        <v>1</v>
      </c>
      <c r="D682">
        <v>1.4569999999999999E-4</v>
      </c>
      <c r="E682" t="s">
        <v>54</v>
      </c>
      <c r="F682" t="s">
        <v>60</v>
      </c>
    </row>
    <row r="683" spans="1:6" x14ac:dyDescent="0.45">
      <c r="A683" s="144" t="str">
        <f t="shared" si="10"/>
        <v>HBShp_GC_134</v>
      </c>
      <c r="B683">
        <v>134</v>
      </c>
      <c r="C683" t="s">
        <v>1</v>
      </c>
      <c r="D683">
        <v>1.3880000000000001E-4</v>
      </c>
      <c r="E683" t="s">
        <v>54</v>
      </c>
      <c r="F683" t="s">
        <v>60</v>
      </c>
    </row>
    <row r="684" spans="1:6" x14ac:dyDescent="0.45">
      <c r="A684" s="144" t="str">
        <f t="shared" si="10"/>
        <v>HBShp_GC_136</v>
      </c>
      <c r="B684">
        <v>136</v>
      </c>
      <c r="C684" t="s">
        <v>1</v>
      </c>
      <c r="D684">
        <v>1.3180000000000001E-4</v>
      </c>
      <c r="E684" t="s">
        <v>54</v>
      </c>
      <c r="F684" t="s">
        <v>60</v>
      </c>
    </row>
    <row r="685" spans="1:6" x14ac:dyDescent="0.45">
      <c r="A685" s="144" t="str">
        <f t="shared" si="10"/>
        <v>HBShp_GC_138</v>
      </c>
      <c r="B685">
        <v>138</v>
      </c>
      <c r="C685" t="s">
        <v>1</v>
      </c>
      <c r="D685">
        <v>1.248E-4</v>
      </c>
      <c r="E685" t="s">
        <v>54</v>
      </c>
      <c r="F685" t="s">
        <v>60</v>
      </c>
    </row>
    <row r="686" spans="1:6" x14ac:dyDescent="0.45">
      <c r="A686" s="144" t="str">
        <f t="shared" si="10"/>
        <v>HBShp_GC_140</v>
      </c>
      <c r="B686">
        <v>140</v>
      </c>
      <c r="C686" t="s">
        <v>1</v>
      </c>
      <c r="D686">
        <v>1.1790000000000001E-4</v>
      </c>
      <c r="E686" t="s">
        <v>54</v>
      </c>
      <c r="F686" t="s">
        <v>60</v>
      </c>
    </row>
    <row r="687" spans="1:6" x14ac:dyDescent="0.45">
      <c r="A687" s="144" t="str">
        <f t="shared" si="10"/>
        <v>HBShp_GC_142</v>
      </c>
      <c r="B687">
        <v>142</v>
      </c>
      <c r="C687" t="s">
        <v>1</v>
      </c>
      <c r="D687">
        <v>1.109E-4</v>
      </c>
      <c r="E687" t="s">
        <v>54</v>
      </c>
      <c r="F687" t="s">
        <v>60</v>
      </c>
    </row>
    <row r="688" spans="1:6" x14ac:dyDescent="0.45">
      <c r="A688" s="144" t="str">
        <f t="shared" si="10"/>
        <v>HBShp_GC_144</v>
      </c>
      <c r="B688">
        <v>144</v>
      </c>
      <c r="C688" t="s">
        <v>1</v>
      </c>
      <c r="D688">
        <v>1.039E-4</v>
      </c>
      <c r="E688" t="s">
        <v>54</v>
      </c>
      <c r="F688" t="s">
        <v>60</v>
      </c>
    </row>
    <row r="689" spans="1:6" x14ac:dyDescent="0.45">
      <c r="A689" s="144" t="str">
        <f t="shared" si="10"/>
        <v>HBShp_GC_146</v>
      </c>
      <c r="B689">
        <v>146</v>
      </c>
      <c r="C689" t="s">
        <v>1</v>
      </c>
      <c r="D689" s="143">
        <v>9.6899999999999997E-5</v>
      </c>
      <c r="E689" t="s">
        <v>54</v>
      </c>
      <c r="F689" t="s">
        <v>60</v>
      </c>
    </row>
    <row r="690" spans="1:6" x14ac:dyDescent="0.45">
      <c r="A690" s="144" t="str">
        <f t="shared" si="10"/>
        <v>HBShp_GC_148</v>
      </c>
      <c r="B690">
        <v>148</v>
      </c>
      <c r="C690" t="s">
        <v>1</v>
      </c>
      <c r="D690" s="143">
        <v>9.0000000000000006E-5</v>
      </c>
      <c r="E690" t="s">
        <v>54</v>
      </c>
      <c r="F690" t="s">
        <v>60</v>
      </c>
    </row>
    <row r="691" spans="1:6" x14ac:dyDescent="0.45">
      <c r="A691" s="144" t="str">
        <f t="shared" si="10"/>
        <v>HBShp_GC_150</v>
      </c>
      <c r="B691">
        <v>150</v>
      </c>
      <c r="C691" t="s">
        <v>1</v>
      </c>
      <c r="D691" s="143">
        <v>8.2999999999999998E-5</v>
      </c>
      <c r="E691" t="s">
        <v>54</v>
      </c>
      <c r="F691" t="s">
        <v>60</v>
      </c>
    </row>
    <row r="692" spans="1:6" x14ac:dyDescent="0.45">
      <c r="A692" s="144" t="str">
        <f t="shared" si="10"/>
        <v>HBShp_GC_152</v>
      </c>
      <c r="B692">
        <v>152</v>
      </c>
      <c r="C692" t="s">
        <v>1</v>
      </c>
      <c r="D692" s="143">
        <v>7.6000000000000004E-5</v>
      </c>
      <c r="E692" t="s">
        <v>54</v>
      </c>
      <c r="F692" t="s">
        <v>60</v>
      </c>
    </row>
    <row r="693" spans="1:6" x14ac:dyDescent="0.45">
      <c r="A693" s="144" t="str">
        <f t="shared" si="10"/>
        <v>HBShp_GC_154</v>
      </c>
      <c r="B693">
        <v>154</v>
      </c>
      <c r="C693" t="s">
        <v>1</v>
      </c>
      <c r="D693" s="143">
        <v>6.9099999999999999E-5</v>
      </c>
      <c r="E693" t="s">
        <v>54</v>
      </c>
      <c r="F693" t="s">
        <v>60</v>
      </c>
    </row>
    <row r="694" spans="1:6" x14ac:dyDescent="0.45">
      <c r="A694" s="144" t="str">
        <f t="shared" si="10"/>
        <v>HBShp_GC_156</v>
      </c>
      <c r="B694">
        <v>156</v>
      </c>
      <c r="C694" t="s">
        <v>1</v>
      </c>
      <c r="D694" s="143">
        <v>6.2799999999999995E-5</v>
      </c>
      <c r="E694" t="s">
        <v>54</v>
      </c>
      <c r="F694" t="s">
        <v>60</v>
      </c>
    </row>
    <row r="695" spans="1:6" x14ac:dyDescent="0.45">
      <c r="A695" s="144" t="str">
        <f t="shared" si="10"/>
        <v>HBShp_GC_158</v>
      </c>
      <c r="B695">
        <v>158</v>
      </c>
      <c r="C695" t="s">
        <v>1</v>
      </c>
      <c r="D695" s="143">
        <v>5.6499999999999998E-5</v>
      </c>
      <c r="E695" t="s">
        <v>54</v>
      </c>
      <c r="F695" t="s">
        <v>60</v>
      </c>
    </row>
    <row r="696" spans="1:6" x14ac:dyDescent="0.45">
      <c r="A696" s="144" t="str">
        <f t="shared" si="10"/>
        <v>HBShp_GC_160</v>
      </c>
      <c r="B696">
        <v>160</v>
      </c>
      <c r="C696" t="s">
        <v>1</v>
      </c>
      <c r="D696" s="143">
        <v>5.02E-5</v>
      </c>
      <c r="E696" t="s">
        <v>54</v>
      </c>
      <c r="F696" t="s">
        <v>60</v>
      </c>
    </row>
    <row r="697" spans="1:6" x14ac:dyDescent="0.45">
      <c r="A697" s="144" t="str">
        <f t="shared" si="10"/>
        <v>HBShp_GC_162</v>
      </c>
      <c r="B697">
        <v>162</v>
      </c>
      <c r="C697" t="s">
        <v>1</v>
      </c>
      <c r="D697" s="143">
        <v>4.3999999999999999E-5</v>
      </c>
      <c r="E697" t="s">
        <v>54</v>
      </c>
      <c r="F697" t="s">
        <v>60</v>
      </c>
    </row>
    <row r="698" spans="1:6" x14ac:dyDescent="0.45">
      <c r="A698" s="144" t="str">
        <f t="shared" si="10"/>
        <v>HBShp_GC_164</v>
      </c>
      <c r="B698">
        <v>164</v>
      </c>
      <c r="C698" t="s">
        <v>1</v>
      </c>
      <c r="D698" s="143">
        <v>3.7700000000000002E-5</v>
      </c>
      <c r="E698" t="s">
        <v>54</v>
      </c>
      <c r="F698" t="s">
        <v>60</v>
      </c>
    </row>
    <row r="699" spans="1:6" x14ac:dyDescent="0.45">
      <c r="A699" s="144" t="str">
        <f t="shared" si="10"/>
        <v>HBShp_GC_166</v>
      </c>
      <c r="B699">
        <v>166</v>
      </c>
      <c r="C699" t="s">
        <v>1</v>
      </c>
      <c r="D699" s="143">
        <v>3.1399999999999998E-5</v>
      </c>
      <c r="E699" t="s">
        <v>54</v>
      </c>
      <c r="F699" t="s">
        <v>60</v>
      </c>
    </row>
    <row r="700" spans="1:6" x14ac:dyDescent="0.45">
      <c r="A700" s="144" t="str">
        <f t="shared" si="10"/>
        <v>HBShp_GC_168</v>
      </c>
      <c r="B700">
        <v>168</v>
      </c>
      <c r="C700" t="s">
        <v>1</v>
      </c>
      <c r="D700" s="143">
        <v>2.51E-5</v>
      </c>
      <c r="E700" t="s">
        <v>54</v>
      </c>
      <c r="F700" t="s">
        <v>60</v>
      </c>
    </row>
    <row r="701" spans="1:6" x14ac:dyDescent="0.45">
      <c r="A701" s="144" t="str">
        <f t="shared" si="10"/>
        <v>HBShp_GC_170</v>
      </c>
      <c r="B701">
        <v>170</v>
      </c>
      <c r="C701" t="s">
        <v>1</v>
      </c>
      <c r="D701" s="143">
        <v>1.88E-5</v>
      </c>
      <c r="E701" t="s">
        <v>54</v>
      </c>
      <c r="F701" t="s">
        <v>60</v>
      </c>
    </row>
    <row r="702" spans="1:6" x14ac:dyDescent="0.45">
      <c r="A702" s="144" t="str">
        <f t="shared" si="10"/>
        <v>HBShp_GC_172</v>
      </c>
      <c r="B702">
        <v>172</v>
      </c>
      <c r="C702" t="s">
        <v>1</v>
      </c>
      <c r="D702" s="143">
        <v>1.26E-5</v>
      </c>
      <c r="E702" t="s">
        <v>54</v>
      </c>
      <c r="F702" t="s">
        <v>60</v>
      </c>
    </row>
    <row r="703" spans="1:6" x14ac:dyDescent="0.45">
      <c r="A703" s="144" t="str">
        <f t="shared" si="10"/>
        <v>HBShp_GC_174</v>
      </c>
      <c r="B703">
        <v>174</v>
      </c>
      <c r="C703" t="s">
        <v>1</v>
      </c>
      <c r="D703" s="143">
        <v>6.2999999999999998E-6</v>
      </c>
      <c r="E703" t="s">
        <v>54</v>
      </c>
      <c r="F703" t="s">
        <v>60</v>
      </c>
    </row>
    <row r="704" spans="1:6" x14ac:dyDescent="0.45">
      <c r="A704" s="144" t="str">
        <f t="shared" si="10"/>
        <v>HBShp_GC_176</v>
      </c>
      <c r="B704">
        <v>176</v>
      </c>
      <c r="C704" t="s">
        <v>1</v>
      </c>
      <c r="D704">
        <v>0</v>
      </c>
      <c r="E704" t="s">
        <v>54</v>
      </c>
      <c r="F704" t="s">
        <v>60</v>
      </c>
    </row>
    <row r="705" spans="1:6" x14ac:dyDescent="0.45">
      <c r="A705" s="144" t="str">
        <f t="shared" si="10"/>
        <v>HBShp_GC_178</v>
      </c>
      <c r="B705">
        <v>178</v>
      </c>
      <c r="C705" t="s">
        <v>1</v>
      </c>
      <c r="D705">
        <v>0</v>
      </c>
      <c r="E705" t="s">
        <v>54</v>
      </c>
      <c r="F705" t="s">
        <v>60</v>
      </c>
    </row>
    <row r="706" spans="1:6" x14ac:dyDescent="0.45">
      <c r="A706" s="144" t="str">
        <f t="shared" si="10"/>
        <v>HBShp_GC_180</v>
      </c>
      <c r="B706">
        <v>180</v>
      </c>
      <c r="C706" t="s">
        <v>1</v>
      </c>
      <c r="D706">
        <v>0</v>
      </c>
      <c r="E706" t="s">
        <v>54</v>
      </c>
      <c r="F706" t="s">
        <v>60</v>
      </c>
    </row>
    <row r="707" spans="1:6" x14ac:dyDescent="0.45">
      <c r="A707" s="144" t="str">
        <f t="shared" ref="A707:A770" si="11">C707&amp;"_"&amp;E707&amp;"_"&amp;B707</f>
        <v>HBShp_GC_182</v>
      </c>
      <c r="B707">
        <v>182</v>
      </c>
      <c r="C707" t="s">
        <v>1</v>
      </c>
      <c r="D707">
        <v>0</v>
      </c>
      <c r="E707" t="s">
        <v>54</v>
      </c>
      <c r="F707" t="s">
        <v>60</v>
      </c>
    </row>
    <row r="708" spans="1:6" x14ac:dyDescent="0.45">
      <c r="A708" s="144" t="str">
        <f t="shared" si="11"/>
        <v>HBShp_GC_184</v>
      </c>
      <c r="B708">
        <v>184</v>
      </c>
      <c r="C708" t="s">
        <v>1</v>
      </c>
      <c r="D708">
        <v>0</v>
      </c>
      <c r="E708" t="s">
        <v>54</v>
      </c>
      <c r="F708" t="s">
        <v>60</v>
      </c>
    </row>
    <row r="709" spans="1:6" x14ac:dyDescent="0.45">
      <c r="A709" s="144" t="str">
        <f t="shared" si="11"/>
        <v>HBShp_GC_186</v>
      </c>
      <c r="B709">
        <v>186</v>
      </c>
      <c r="C709" t="s">
        <v>1</v>
      </c>
      <c r="D709">
        <v>0</v>
      </c>
      <c r="E709" t="s">
        <v>54</v>
      </c>
      <c r="F709" t="s">
        <v>60</v>
      </c>
    </row>
    <row r="710" spans="1:6" x14ac:dyDescent="0.45">
      <c r="A710" s="144" t="str">
        <f t="shared" si="11"/>
        <v>HBShp_GC_188</v>
      </c>
      <c r="B710">
        <v>188</v>
      </c>
      <c r="C710" t="s">
        <v>1</v>
      </c>
      <c r="D710">
        <v>0</v>
      </c>
      <c r="E710" t="s">
        <v>54</v>
      </c>
      <c r="F710" t="s">
        <v>60</v>
      </c>
    </row>
    <row r="711" spans="1:6" x14ac:dyDescent="0.45">
      <c r="A711" s="144" t="str">
        <f t="shared" si="11"/>
        <v>HBShp_GC_190</v>
      </c>
      <c r="B711">
        <v>190</v>
      </c>
      <c r="C711" t="s">
        <v>1</v>
      </c>
      <c r="D711">
        <v>0</v>
      </c>
      <c r="E711" t="s">
        <v>54</v>
      </c>
      <c r="F711" t="s">
        <v>60</v>
      </c>
    </row>
    <row r="712" spans="1:6" x14ac:dyDescent="0.45">
      <c r="A712" s="144" t="str">
        <f t="shared" si="11"/>
        <v>HBShp_GC_192</v>
      </c>
      <c r="B712">
        <v>192</v>
      </c>
      <c r="C712" t="s">
        <v>1</v>
      </c>
      <c r="D712">
        <v>0</v>
      </c>
      <c r="E712" t="s">
        <v>54</v>
      </c>
      <c r="F712" t="s">
        <v>60</v>
      </c>
    </row>
    <row r="713" spans="1:6" x14ac:dyDescent="0.45">
      <c r="A713" s="144" t="str">
        <f t="shared" si="11"/>
        <v>HBShp_GC_194</v>
      </c>
      <c r="B713">
        <v>194</v>
      </c>
      <c r="C713" t="s">
        <v>1</v>
      </c>
      <c r="D713">
        <v>0</v>
      </c>
      <c r="E713" t="s">
        <v>54</v>
      </c>
      <c r="F713" t="s">
        <v>60</v>
      </c>
    </row>
    <row r="714" spans="1:6" x14ac:dyDescent="0.45">
      <c r="A714" s="144" t="str">
        <f t="shared" si="11"/>
        <v>HBShp_GC_196</v>
      </c>
      <c r="B714">
        <v>196</v>
      </c>
      <c r="C714" t="s">
        <v>1</v>
      </c>
      <c r="D714">
        <v>0</v>
      </c>
      <c r="E714" t="s">
        <v>54</v>
      </c>
      <c r="F714" t="s">
        <v>60</v>
      </c>
    </row>
    <row r="715" spans="1:6" x14ac:dyDescent="0.45">
      <c r="A715" s="144" t="str">
        <f t="shared" si="11"/>
        <v>HBShp_GC_198</v>
      </c>
      <c r="B715">
        <v>198</v>
      </c>
      <c r="C715" t="s">
        <v>1</v>
      </c>
      <c r="D715">
        <v>0</v>
      </c>
      <c r="E715" t="s">
        <v>54</v>
      </c>
      <c r="F715" t="s">
        <v>60</v>
      </c>
    </row>
    <row r="716" spans="1:6" x14ac:dyDescent="0.45">
      <c r="A716" s="144" t="str">
        <f t="shared" si="11"/>
        <v>HBShp_GC_200</v>
      </c>
      <c r="B716">
        <v>200</v>
      </c>
      <c r="C716" t="s">
        <v>1</v>
      </c>
      <c r="D716">
        <v>0</v>
      </c>
      <c r="E716" t="s">
        <v>54</v>
      </c>
      <c r="F716" t="s">
        <v>60</v>
      </c>
    </row>
    <row r="717" spans="1:6" x14ac:dyDescent="0.45">
      <c r="A717" s="144" t="str">
        <f t="shared" si="11"/>
        <v>HBShp_GC_202</v>
      </c>
      <c r="B717">
        <v>202</v>
      </c>
      <c r="C717" t="s">
        <v>1</v>
      </c>
      <c r="D717">
        <v>0</v>
      </c>
      <c r="E717" t="s">
        <v>54</v>
      </c>
      <c r="F717" t="s">
        <v>60</v>
      </c>
    </row>
    <row r="718" spans="1:6" x14ac:dyDescent="0.45">
      <c r="A718" s="144" t="str">
        <f t="shared" si="11"/>
        <v>HBShp_GC_204</v>
      </c>
      <c r="B718">
        <v>204</v>
      </c>
      <c r="C718" t="s">
        <v>1</v>
      </c>
      <c r="D718">
        <v>0</v>
      </c>
      <c r="E718" t="s">
        <v>54</v>
      </c>
      <c r="F718" t="s">
        <v>60</v>
      </c>
    </row>
    <row r="719" spans="1:6" x14ac:dyDescent="0.45">
      <c r="A719" s="144" t="str">
        <f t="shared" si="11"/>
        <v>HBShp_GC_206</v>
      </c>
      <c r="B719">
        <v>206</v>
      </c>
      <c r="C719" t="s">
        <v>1</v>
      </c>
      <c r="D719">
        <v>0</v>
      </c>
      <c r="E719" t="s">
        <v>54</v>
      </c>
      <c r="F719" t="s">
        <v>60</v>
      </c>
    </row>
    <row r="720" spans="1:6" x14ac:dyDescent="0.45">
      <c r="A720" s="144" t="str">
        <f t="shared" si="11"/>
        <v>HBShp_GC_208</v>
      </c>
      <c r="B720">
        <v>208</v>
      </c>
      <c r="C720" t="s">
        <v>1</v>
      </c>
      <c r="D720">
        <v>0</v>
      </c>
      <c r="E720" t="s">
        <v>54</v>
      </c>
      <c r="F720" t="s">
        <v>60</v>
      </c>
    </row>
    <row r="721" spans="1:6" x14ac:dyDescent="0.45">
      <c r="A721" s="144" t="str">
        <f t="shared" si="11"/>
        <v>HBShp_GC_210</v>
      </c>
      <c r="B721">
        <v>210</v>
      </c>
      <c r="C721" t="s">
        <v>1</v>
      </c>
      <c r="D721">
        <v>0</v>
      </c>
      <c r="E721" t="s">
        <v>54</v>
      </c>
      <c r="F721" t="s">
        <v>60</v>
      </c>
    </row>
    <row r="722" spans="1:6" x14ac:dyDescent="0.45">
      <c r="A722" s="144" t="str">
        <f t="shared" si="11"/>
        <v>HBShp_GC_212</v>
      </c>
      <c r="B722">
        <v>212</v>
      </c>
      <c r="C722" t="s">
        <v>1</v>
      </c>
      <c r="D722">
        <v>0</v>
      </c>
      <c r="E722" t="s">
        <v>54</v>
      </c>
      <c r="F722" t="s">
        <v>60</v>
      </c>
    </row>
    <row r="723" spans="1:6" x14ac:dyDescent="0.45">
      <c r="A723" s="144" t="str">
        <f t="shared" si="11"/>
        <v>HBShp_GC_214</v>
      </c>
      <c r="B723">
        <v>214</v>
      </c>
      <c r="C723" t="s">
        <v>1</v>
      </c>
      <c r="D723">
        <v>0</v>
      </c>
      <c r="E723" t="s">
        <v>54</v>
      </c>
      <c r="F723" t="s">
        <v>60</v>
      </c>
    </row>
    <row r="724" spans="1:6" x14ac:dyDescent="0.45">
      <c r="A724" s="144" t="str">
        <f t="shared" si="11"/>
        <v>HBShp_GC_216</v>
      </c>
      <c r="B724">
        <v>216</v>
      </c>
      <c r="C724" t="s">
        <v>1</v>
      </c>
      <c r="D724">
        <v>0</v>
      </c>
      <c r="E724" t="s">
        <v>54</v>
      </c>
      <c r="F724" t="s">
        <v>60</v>
      </c>
    </row>
    <row r="725" spans="1:6" x14ac:dyDescent="0.45">
      <c r="A725" s="144" t="str">
        <f t="shared" si="11"/>
        <v>HBShp_GC_218</v>
      </c>
      <c r="B725">
        <v>218</v>
      </c>
      <c r="C725" t="s">
        <v>1</v>
      </c>
      <c r="D725">
        <v>0</v>
      </c>
      <c r="E725" t="s">
        <v>54</v>
      </c>
      <c r="F725" t="s">
        <v>60</v>
      </c>
    </row>
    <row r="726" spans="1:6" x14ac:dyDescent="0.45">
      <c r="A726" s="144" t="str">
        <f t="shared" si="11"/>
        <v>HBShp_GC_220</v>
      </c>
      <c r="B726">
        <v>220</v>
      </c>
      <c r="C726" t="s">
        <v>1</v>
      </c>
      <c r="D726">
        <v>0</v>
      </c>
      <c r="E726" t="s">
        <v>54</v>
      </c>
      <c r="F726" t="s">
        <v>60</v>
      </c>
    </row>
    <row r="727" spans="1:6" x14ac:dyDescent="0.45">
      <c r="A727" s="144" t="str">
        <f t="shared" si="11"/>
        <v>HBShp_GC_222</v>
      </c>
      <c r="B727">
        <v>222</v>
      </c>
      <c r="C727" t="s">
        <v>1</v>
      </c>
      <c r="D727">
        <v>0</v>
      </c>
      <c r="E727" t="s">
        <v>54</v>
      </c>
      <c r="F727" t="s">
        <v>60</v>
      </c>
    </row>
    <row r="728" spans="1:6" x14ac:dyDescent="0.45">
      <c r="A728" s="144" t="str">
        <f t="shared" si="11"/>
        <v>HBShp_GC_224</v>
      </c>
      <c r="B728">
        <v>224</v>
      </c>
      <c r="C728" t="s">
        <v>1</v>
      </c>
      <c r="D728">
        <v>0</v>
      </c>
      <c r="E728" t="s">
        <v>54</v>
      </c>
      <c r="F728" t="s">
        <v>60</v>
      </c>
    </row>
    <row r="729" spans="1:6" x14ac:dyDescent="0.45">
      <c r="A729" s="144" t="str">
        <f t="shared" si="11"/>
        <v>HBShp_GC_226</v>
      </c>
      <c r="B729">
        <v>226</v>
      </c>
      <c r="C729" t="s">
        <v>1</v>
      </c>
      <c r="D729">
        <v>0</v>
      </c>
      <c r="E729" t="s">
        <v>54</v>
      </c>
      <c r="F729" t="s">
        <v>60</v>
      </c>
    </row>
    <row r="730" spans="1:6" x14ac:dyDescent="0.45">
      <c r="A730" s="144" t="str">
        <f t="shared" si="11"/>
        <v>HBShp_GC_228</v>
      </c>
      <c r="B730">
        <v>228</v>
      </c>
      <c r="C730" t="s">
        <v>1</v>
      </c>
      <c r="D730">
        <v>0</v>
      </c>
      <c r="E730" t="s">
        <v>54</v>
      </c>
      <c r="F730" t="s">
        <v>60</v>
      </c>
    </row>
    <row r="731" spans="1:6" x14ac:dyDescent="0.45">
      <c r="A731" s="144" t="str">
        <f t="shared" si="11"/>
        <v>HBShp_GC_230</v>
      </c>
      <c r="B731">
        <v>230</v>
      </c>
      <c r="C731" t="s">
        <v>1</v>
      </c>
      <c r="D731">
        <v>0</v>
      </c>
      <c r="E731" t="s">
        <v>54</v>
      </c>
      <c r="F731" t="s">
        <v>60</v>
      </c>
    </row>
    <row r="732" spans="1:6" x14ac:dyDescent="0.45">
      <c r="A732" s="144" t="str">
        <f t="shared" si="11"/>
        <v>HBShp_GC_232</v>
      </c>
      <c r="B732">
        <v>232</v>
      </c>
      <c r="C732" t="s">
        <v>1</v>
      </c>
      <c r="D732">
        <v>0</v>
      </c>
      <c r="E732" t="s">
        <v>54</v>
      </c>
      <c r="F732" t="s">
        <v>60</v>
      </c>
    </row>
    <row r="733" spans="1:6" x14ac:dyDescent="0.45">
      <c r="A733" s="144" t="str">
        <f t="shared" si="11"/>
        <v>HBShp_GC_234</v>
      </c>
      <c r="B733">
        <v>234</v>
      </c>
      <c r="C733" t="s">
        <v>1</v>
      </c>
      <c r="D733">
        <v>0</v>
      </c>
      <c r="E733" t="s">
        <v>54</v>
      </c>
      <c r="F733" t="s">
        <v>60</v>
      </c>
    </row>
    <row r="734" spans="1:6" x14ac:dyDescent="0.45">
      <c r="A734" s="144" t="str">
        <f t="shared" si="11"/>
        <v>HBShp_GC_236</v>
      </c>
      <c r="B734">
        <v>236</v>
      </c>
      <c r="C734" t="s">
        <v>1</v>
      </c>
      <c r="D734">
        <v>0</v>
      </c>
      <c r="E734" t="s">
        <v>54</v>
      </c>
      <c r="F734" t="s">
        <v>60</v>
      </c>
    </row>
    <row r="735" spans="1:6" x14ac:dyDescent="0.45">
      <c r="A735" s="144" t="str">
        <f t="shared" si="11"/>
        <v>HBShp_GC_238</v>
      </c>
      <c r="B735">
        <v>238</v>
      </c>
      <c r="C735" t="s">
        <v>1</v>
      </c>
      <c r="D735">
        <v>0</v>
      </c>
      <c r="E735" t="s">
        <v>54</v>
      </c>
      <c r="F735" t="s">
        <v>60</v>
      </c>
    </row>
    <row r="736" spans="1:6" x14ac:dyDescent="0.45">
      <c r="A736" s="144" t="str">
        <f t="shared" si="11"/>
        <v>HBShp_GC_240</v>
      </c>
      <c r="B736">
        <v>240</v>
      </c>
      <c r="C736" t="s">
        <v>1</v>
      </c>
      <c r="D736">
        <v>0</v>
      </c>
      <c r="E736" t="s">
        <v>54</v>
      </c>
      <c r="F736" t="s">
        <v>60</v>
      </c>
    </row>
    <row r="737" spans="1:6" x14ac:dyDescent="0.45">
      <c r="A737" s="144" t="str">
        <f t="shared" si="11"/>
        <v>HBShp_GC_242</v>
      </c>
      <c r="B737">
        <v>242</v>
      </c>
      <c r="C737" t="s">
        <v>1</v>
      </c>
      <c r="D737">
        <v>0</v>
      </c>
      <c r="E737" t="s">
        <v>54</v>
      </c>
      <c r="F737" t="s">
        <v>60</v>
      </c>
    </row>
    <row r="738" spans="1:6" x14ac:dyDescent="0.45">
      <c r="A738" s="144" t="str">
        <f t="shared" si="11"/>
        <v>HBShp_GC_244</v>
      </c>
      <c r="B738">
        <v>244</v>
      </c>
      <c r="C738" t="s">
        <v>1</v>
      </c>
      <c r="D738">
        <v>0</v>
      </c>
      <c r="E738" t="s">
        <v>54</v>
      </c>
      <c r="F738" t="s">
        <v>60</v>
      </c>
    </row>
    <row r="739" spans="1:6" x14ac:dyDescent="0.45">
      <c r="A739" s="144" t="str">
        <f t="shared" si="11"/>
        <v>HBShp_GC_246</v>
      </c>
      <c r="B739">
        <v>246</v>
      </c>
      <c r="C739" t="s">
        <v>1</v>
      </c>
      <c r="D739">
        <v>0</v>
      </c>
      <c r="E739" t="s">
        <v>54</v>
      </c>
      <c r="F739" t="s">
        <v>60</v>
      </c>
    </row>
    <row r="740" spans="1:6" x14ac:dyDescent="0.45">
      <c r="A740" s="144" t="str">
        <f t="shared" si="11"/>
        <v>HBShp_GC_248</v>
      </c>
      <c r="B740">
        <v>248</v>
      </c>
      <c r="C740" t="s">
        <v>1</v>
      </c>
      <c r="D740">
        <v>0</v>
      </c>
      <c r="E740" t="s">
        <v>54</v>
      </c>
      <c r="F740" t="s">
        <v>60</v>
      </c>
    </row>
    <row r="741" spans="1:6" x14ac:dyDescent="0.45">
      <c r="A741" s="144" t="str">
        <f t="shared" si="11"/>
        <v>HBShp_GC_250</v>
      </c>
      <c r="B741">
        <v>250</v>
      </c>
      <c r="C741" t="s">
        <v>1</v>
      </c>
      <c r="D741">
        <v>0</v>
      </c>
      <c r="E741" t="s">
        <v>54</v>
      </c>
      <c r="F741" t="s">
        <v>60</v>
      </c>
    </row>
    <row r="742" spans="1:6" x14ac:dyDescent="0.45">
      <c r="A742" s="144" t="str">
        <f t="shared" si="11"/>
        <v>HBShp_GC_252</v>
      </c>
      <c r="B742">
        <v>252</v>
      </c>
      <c r="C742" t="s">
        <v>1</v>
      </c>
      <c r="D742">
        <v>0</v>
      </c>
      <c r="E742" t="s">
        <v>54</v>
      </c>
      <c r="F742" t="s">
        <v>60</v>
      </c>
    </row>
    <row r="743" spans="1:6" x14ac:dyDescent="0.45">
      <c r="A743" s="144" t="str">
        <f t="shared" si="11"/>
        <v>HBShp_GC_254</v>
      </c>
      <c r="B743">
        <v>254</v>
      </c>
      <c r="C743" t="s">
        <v>1</v>
      </c>
      <c r="D743">
        <v>0</v>
      </c>
      <c r="E743" t="s">
        <v>54</v>
      </c>
      <c r="F743" t="s">
        <v>60</v>
      </c>
    </row>
    <row r="744" spans="1:6" x14ac:dyDescent="0.45">
      <c r="A744" s="144" t="str">
        <f t="shared" si="11"/>
        <v>HBShp_GC_256</v>
      </c>
      <c r="B744">
        <v>256</v>
      </c>
      <c r="C744" t="s">
        <v>1</v>
      </c>
      <c r="D744">
        <v>0</v>
      </c>
      <c r="E744" t="s">
        <v>54</v>
      </c>
      <c r="F744" t="s">
        <v>60</v>
      </c>
    </row>
    <row r="745" spans="1:6" x14ac:dyDescent="0.45">
      <c r="A745" s="144" t="str">
        <f t="shared" si="11"/>
        <v>HBShp_GC_258</v>
      </c>
      <c r="B745">
        <v>258</v>
      </c>
      <c r="C745" t="s">
        <v>1</v>
      </c>
      <c r="D745">
        <v>0</v>
      </c>
      <c r="E745" t="s">
        <v>54</v>
      </c>
      <c r="F745" t="s">
        <v>60</v>
      </c>
    </row>
    <row r="746" spans="1:6" x14ac:dyDescent="0.45">
      <c r="A746" s="144" t="str">
        <f t="shared" si="11"/>
        <v>HBShp_GC_260</v>
      </c>
      <c r="B746">
        <v>260</v>
      </c>
      <c r="C746" t="s">
        <v>1</v>
      </c>
      <c r="D746">
        <v>0</v>
      </c>
      <c r="E746" t="s">
        <v>54</v>
      </c>
      <c r="F746" t="s">
        <v>60</v>
      </c>
    </row>
    <row r="747" spans="1:6" x14ac:dyDescent="0.45">
      <c r="A747" s="144" t="str">
        <f t="shared" si="11"/>
        <v>HBShp_GC_262</v>
      </c>
      <c r="B747">
        <v>262</v>
      </c>
      <c r="C747" t="s">
        <v>1</v>
      </c>
      <c r="D747">
        <v>0</v>
      </c>
      <c r="E747" t="s">
        <v>54</v>
      </c>
      <c r="F747" t="s">
        <v>60</v>
      </c>
    </row>
    <row r="748" spans="1:6" x14ac:dyDescent="0.45">
      <c r="A748" s="144" t="str">
        <f t="shared" si="11"/>
        <v>HBShp_GC_264</v>
      </c>
      <c r="B748">
        <v>264</v>
      </c>
      <c r="C748" t="s">
        <v>1</v>
      </c>
      <c r="D748">
        <v>0</v>
      </c>
      <c r="E748" t="s">
        <v>54</v>
      </c>
      <c r="F748" t="s">
        <v>60</v>
      </c>
    </row>
    <row r="749" spans="1:6" x14ac:dyDescent="0.45">
      <c r="A749" s="144" t="str">
        <f t="shared" si="11"/>
        <v>HBShp_GC_266</v>
      </c>
      <c r="B749">
        <v>266</v>
      </c>
      <c r="C749" t="s">
        <v>1</v>
      </c>
      <c r="D749">
        <v>0</v>
      </c>
      <c r="E749" t="s">
        <v>54</v>
      </c>
      <c r="F749" t="s">
        <v>60</v>
      </c>
    </row>
    <row r="750" spans="1:6" x14ac:dyDescent="0.45">
      <c r="A750" s="144" t="str">
        <f t="shared" si="11"/>
        <v>HBShp_GC_268</v>
      </c>
      <c r="B750">
        <v>268</v>
      </c>
      <c r="C750" t="s">
        <v>1</v>
      </c>
      <c r="D750">
        <v>0</v>
      </c>
      <c r="E750" t="s">
        <v>54</v>
      </c>
      <c r="F750" t="s">
        <v>60</v>
      </c>
    </row>
    <row r="751" spans="1:6" x14ac:dyDescent="0.45">
      <c r="A751" s="144" t="str">
        <f t="shared" si="11"/>
        <v>HBShp_GC_270</v>
      </c>
      <c r="B751">
        <v>270</v>
      </c>
      <c r="C751" t="s">
        <v>1</v>
      </c>
      <c r="D751">
        <v>0</v>
      </c>
      <c r="E751" t="s">
        <v>54</v>
      </c>
      <c r="F751" t="s">
        <v>60</v>
      </c>
    </row>
    <row r="752" spans="1:6" x14ac:dyDescent="0.45">
      <c r="A752" s="144" t="str">
        <f t="shared" si="11"/>
        <v>HBShp_GC_272</v>
      </c>
      <c r="B752">
        <v>272</v>
      </c>
      <c r="C752" t="s">
        <v>1</v>
      </c>
      <c r="D752">
        <v>0</v>
      </c>
      <c r="E752" t="s">
        <v>54</v>
      </c>
      <c r="F752" t="s">
        <v>60</v>
      </c>
    </row>
    <row r="753" spans="1:6" x14ac:dyDescent="0.45">
      <c r="A753" s="144" t="str">
        <f t="shared" si="11"/>
        <v>HBShp_GC_274</v>
      </c>
      <c r="B753">
        <v>274</v>
      </c>
      <c r="C753" t="s">
        <v>1</v>
      </c>
      <c r="D753">
        <v>0</v>
      </c>
      <c r="E753" t="s">
        <v>54</v>
      </c>
      <c r="F753" t="s">
        <v>60</v>
      </c>
    </row>
    <row r="754" spans="1:6" x14ac:dyDescent="0.45">
      <c r="A754" s="144" t="str">
        <f t="shared" si="11"/>
        <v>HBShp_GC_276</v>
      </c>
      <c r="B754">
        <v>276</v>
      </c>
      <c r="C754" t="s">
        <v>1</v>
      </c>
      <c r="D754">
        <v>0</v>
      </c>
      <c r="E754" t="s">
        <v>54</v>
      </c>
      <c r="F754" t="s">
        <v>60</v>
      </c>
    </row>
    <row r="755" spans="1:6" x14ac:dyDescent="0.45">
      <c r="A755" s="144" t="str">
        <f t="shared" si="11"/>
        <v>HBShp_GC_278</v>
      </c>
      <c r="B755">
        <v>278</v>
      </c>
      <c r="C755" t="s">
        <v>1</v>
      </c>
      <c r="D755">
        <v>0</v>
      </c>
      <c r="E755" t="s">
        <v>54</v>
      </c>
      <c r="F755" t="s">
        <v>60</v>
      </c>
    </row>
    <row r="756" spans="1:6" x14ac:dyDescent="0.45">
      <c r="A756" s="144" t="str">
        <f t="shared" si="11"/>
        <v>HBShp_GC_280</v>
      </c>
      <c r="B756">
        <v>280</v>
      </c>
      <c r="C756" t="s">
        <v>1</v>
      </c>
      <c r="D756">
        <v>0</v>
      </c>
      <c r="E756" t="s">
        <v>54</v>
      </c>
      <c r="F756" t="s">
        <v>60</v>
      </c>
    </row>
    <row r="757" spans="1:6" x14ac:dyDescent="0.45">
      <c r="A757" s="144" t="str">
        <f t="shared" si="11"/>
        <v>HBShp_GC_282</v>
      </c>
      <c r="B757">
        <v>282</v>
      </c>
      <c r="C757" t="s">
        <v>1</v>
      </c>
      <c r="D757">
        <v>0</v>
      </c>
      <c r="E757" t="s">
        <v>54</v>
      </c>
      <c r="F757" t="s">
        <v>60</v>
      </c>
    </row>
    <row r="758" spans="1:6" x14ac:dyDescent="0.45">
      <c r="A758" s="144" t="str">
        <f t="shared" si="11"/>
        <v>HBShp_GC_284</v>
      </c>
      <c r="B758">
        <v>284</v>
      </c>
      <c r="C758" t="s">
        <v>1</v>
      </c>
      <c r="D758">
        <v>0</v>
      </c>
      <c r="E758" t="s">
        <v>54</v>
      </c>
      <c r="F758" t="s">
        <v>60</v>
      </c>
    </row>
    <row r="759" spans="1:6" x14ac:dyDescent="0.45">
      <c r="A759" s="144" t="str">
        <f t="shared" si="11"/>
        <v>HBShp_GC_286</v>
      </c>
      <c r="B759">
        <v>286</v>
      </c>
      <c r="C759" t="s">
        <v>1</v>
      </c>
      <c r="D759">
        <v>0</v>
      </c>
      <c r="E759" t="s">
        <v>54</v>
      </c>
      <c r="F759" t="s">
        <v>60</v>
      </c>
    </row>
    <row r="760" spans="1:6" x14ac:dyDescent="0.45">
      <c r="A760" s="144" t="str">
        <f t="shared" si="11"/>
        <v>HBShp_GC_288</v>
      </c>
      <c r="B760">
        <v>288</v>
      </c>
      <c r="C760" t="s">
        <v>1</v>
      </c>
      <c r="D760">
        <v>0</v>
      </c>
      <c r="E760" t="s">
        <v>54</v>
      </c>
      <c r="F760" t="s">
        <v>60</v>
      </c>
    </row>
    <row r="761" spans="1:6" x14ac:dyDescent="0.45">
      <c r="A761" s="144" t="str">
        <f t="shared" si="11"/>
        <v>HBShp_GC_290</v>
      </c>
      <c r="B761">
        <v>290</v>
      </c>
      <c r="C761" t="s">
        <v>1</v>
      </c>
      <c r="D761">
        <v>0</v>
      </c>
      <c r="E761" t="s">
        <v>54</v>
      </c>
      <c r="F761" t="s">
        <v>60</v>
      </c>
    </row>
    <row r="762" spans="1:6" x14ac:dyDescent="0.45">
      <c r="A762" s="144" t="str">
        <f t="shared" si="11"/>
        <v>HBShp_GC_292</v>
      </c>
      <c r="B762">
        <v>292</v>
      </c>
      <c r="C762" t="s">
        <v>1</v>
      </c>
      <c r="D762">
        <v>0</v>
      </c>
      <c r="E762" t="s">
        <v>54</v>
      </c>
      <c r="F762" t="s">
        <v>60</v>
      </c>
    </row>
    <row r="763" spans="1:6" x14ac:dyDescent="0.45">
      <c r="A763" s="144" t="str">
        <f t="shared" si="11"/>
        <v>HBShp_GC_294</v>
      </c>
      <c r="B763">
        <v>294</v>
      </c>
      <c r="C763" t="s">
        <v>1</v>
      </c>
      <c r="D763">
        <v>0</v>
      </c>
      <c r="E763" t="s">
        <v>54</v>
      </c>
      <c r="F763" t="s">
        <v>60</v>
      </c>
    </row>
    <row r="764" spans="1:6" x14ac:dyDescent="0.45">
      <c r="A764" s="144" t="str">
        <f t="shared" si="11"/>
        <v>HBShp_GC_296</v>
      </c>
      <c r="B764">
        <v>296</v>
      </c>
      <c r="C764" t="s">
        <v>1</v>
      </c>
      <c r="D764">
        <v>0</v>
      </c>
      <c r="E764" t="s">
        <v>54</v>
      </c>
      <c r="F764" t="s">
        <v>60</v>
      </c>
    </row>
    <row r="765" spans="1:6" x14ac:dyDescent="0.45">
      <c r="A765" s="144" t="str">
        <f t="shared" si="11"/>
        <v>HBShp_GC_298</v>
      </c>
      <c r="B765">
        <v>298</v>
      </c>
      <c r="C765" t="s">
        <v>1</v>
      </c>
      <c r="D765">
        <v>0</v>
      </c>
      <c r="E765" t="s">
        <v>54</v>
      </c>
      <c r="F765" t="s">
        <v>60</v>
      </c>
    </row>
    <row r="766" spans="1:6" x14ac:dyDescent="0.45">
      <c r="A766" s="144" t="str">
        <f t="shared" si="11"/>
        <v>HBShp_GC_300</v>
      </c>
      <c r="B766">
        <v>300</v>
      </c>
      <c r="C766" t="s">
        <v>1</v>
      </c>
      <c r="D766">
        <v>0</v>
      </c>
      <c r="E766" t="s">
        <v>54</v>
      </c>
      <c r="F766" t="s">
        <v>60</v>
      </c>
    </row>
    <row r="767" spans="1:6" x14ac:dyDescent="0.45">
      <c r="A767" s="144" t="str">
        <f t="shared" si="11"/>
        <v>HBShp_GC_302</v>
      </c>
      <c r="B767">
        <v>302</v>
      </c>
      <c r="C767" t="s">
        <v>1</v>
      </c>
      <c r="D767">
        <v>0</v>
      </c>
      <c r="E767" t="s">
        <v>54</v>
      </c>
      <c r="F767" t="s">
        <v>60</v>
      </c>
    </row>
    <row r="768" spans="1:6" x14ac:dyDescent="0.45">
      <c r="A768" s="144" t="str">
        <f t="shared" si="11"/>
        <v>HBShp_GC_304</v>
      </c>
      <c r="B768">
        <v>304</v>
      </c>
      <c r="C768" t="s">
        <v>1</v>
      </c>
      <c r="D768">
        <v>0</v>
      </c>
      <c r="E768" t="s">
        <v>54</v>
      </c>
      <c r="F768" t="s">
        <v>60</v>
      </c>
    </row>
    <row r="769" spans="1:6" x14ac:dyDescent="0.45">
      <c r="A769" s="144" t="str">
        <f t="shared" si="11"/>
        <v>HBShp_GC_306</v>
      </c>
      <c r="B769">
        <v>306</v>
      </c>
      <c r="C769" t="s">
        <v>1</v>
      </c>
      <c r="D769">
        <v>0</v>
      </c>
      <c r="E769" t="s">
        <v>54</v>
      </c>
      <c r="F769" t="s">
        <v>60</v>
      </c>
    </row>
    <row r="770" spans="1:6" x14ac:dyDescent="0.45">
      <c r="A770" s="144" t="str">
        <f t="shared" si="11"/>
        <v>HBShp_GC_308</v>
      </c>
      <c r="B770">
        <v>308</v>
      </c>
      <c r="C770" t="s">
        <v>1</v>
      </c>
      <c r="D770">
        <v>0</v>
      </c>
      <c r="E770" t="s">
        <v>54</v>
      </c>
      <c r="F770" t="s">
        <v>60</v>
      </c>
    </row>
    <row r="771" spans="1:6" x14ac:dyDescent="0.45">
      <c r="A771" s="144" t="str">
        <f t="shared" ref="A771:A834" si="12">C771&amp;"_"&amp;E771&amp;"_"&amp;B771</f>
        <v>HBShp_GC_310</v>
      </c>
      <c r="B771">
        <v>310</v>
      </c>
      <c r="C771" t="s">
        <v>1</v>
      </c>
      <c r="D771">
        <v>0</v>
      </c>
      <c r="E771" t="s">
        <v>54</v>
      </c>
      <c r="F771" t="s">
        <v>60</v>
      </c>
    </row>
    <row r="772" spans="1:6" x14ac:dyDescent="0.45">
      <c r="A772" s="144" t="str">
        <f t="shared" si="12"/>
        <v>HBShp_GC_312</v>
      </c>
      <c r="B772">
        <v>312</v>
      </c>
      <c r="C772" t="s">
        <v>1</v>
      </c>
      <c r="D772">
        <v>0</v>
      </c>
      <c r="E772" t="s">
        <v>54</v>
      </c>
      <c r="F772" t="s">
        <v>60</v>
      </c>
    </row>
    <row r="773" spans="1:6" x14ac:dyDescent="0.45">
      <c r="A773" s="144" t="str">
        <f t="shared" si="12"/>
        <v>HBShp_GC_314</v>
      </c>
      <c r="B773">
        <v>314</v>
      </c>
      <c r="C773" t="s">
        <v>1</v>
      </c>
      <c r="D773">
        <v>0</v>
      </c>
      <c r="E773" t="s">
        <v>54</v>
      </c>
      <c r="F773" t="s">
        <v>60</v>
      </c>
    </row>
    <row r="774" spans="1:6" x14ac:dyDescent="0.45">
      <c r="A774" s="144" t="str">
        <f t="shared" si="12"/>
        <v>HBShp_GC_316</v>
      </c>
      <c r="B774">
        <v>316</v>
      </c>
      <c r="C774" t="s">
        <v>1</v>
      </c>
      <c r="D774">
        <v>0</v>
      </c>
      <c r="E774" t="s">
        <v>54</v>
      </c>
      <c r="F774" t="s">
        <v>60</v>
      </c>
    </row>
    <row r="775" spans="1:6" x14ac:dyDescent="0.45">
      <c r="A775" s="144" t="str">
        <f t="shared" si="12"/>
        <v>HBShp_GC_318</v>
      </c>
      <c r="B775">
        <v>318</v>
      </c>
      <c r="C775" t="s">
        <v>1</v>
      </c>
      <c r="D775">
        <v>0</v>
      </c>
      <c r="E775" t="s">
        <v>54</v>
      </c>
      <c r="F775" t="s">
        <v>60</v>
      </c>
    </row>
    <row r="776" spans="1:6" x14ac:dyDescent="0.45">
      <c r="A776" s="144" t="str">
        <f t="shared" si="12"/>
        <v>HBShp_GC_320</v>
      </c>
      <c r="B776">
        <v>320</v>
      </c>
      <c r="C776" t="s">
        <v>1</v>
      </c>
      <c r="D776">
        <v>0</v>
      </c>
      <c r="E776" t="s">
        <v>54</v>
      </c>
      <c r="F776" t="s">
        <v>60</v>
      </c>
    </row>
    <row r="777" spans="1:6" x14ac:dyDescent="0.45">
      <c r="A777" s="144" t="str">
        <f t="shared" si="12"/>
        <v>HBShp_GC_322</v>
      </c>
      <c r="B777">
        <v>322</v>
      </c>
      <c r="C777" t="s">
        <v>1</v>
      </c>
      <c r="D777">
        <v>0</v>
      </c>
      <c r="E777" t="s">
        <v>54</v>
      </c>
      <c r="F777" t="s">
        <v>60</v>
      </c>
    </row>
    <row r="778" spans="1:6" x14ac:dyDescent="0.45">
      <c r="A778" s="144" t="str">
        <f t="shared" si="12"/>
        <v>HBShp_GC_324</v>
      </c>
      <c r="B778">
        <v>324</v>
      </c>
      <c r="C778" t="s">
        <v>1</v>
      </c>
      <c r="D778">
        <v>0</v>
      </c>
      <c r="E778" t="s">
        <v>54</v>
      </c>
      <c r="F778" t="s">
        <v>60</v>
      </c>
    </row>
    <row r="779" spans="1:6" x14ac:dyDescent="0.45">
      <c r="A779" s="144" t="str">
        <f t="shared" si="12"/>
        <v>HBShp_GC_326</v>
      </c>
      <c r="B779">
        <v>326</v>
      </c>
      <c r="C779" t="s">
        <v>1</v>
      </c>
      <c r="D779">
        <v>0</v>
      </c>
      <c r="E779" t="s">
        <v>54</v>
      </c>
      <c r="F779" t="s">
        <v>60</v>
      </c>
    </row>
    <row r="780" spans="1:6" x14ac:dyDescent="0.45">
      <c r="A780" s="144" t="str">
        <f t="shared" si="12"/>
        <v>HBShp_GC_328</v>
      </c>
      <c r="B780">
        <v>328</v>
      </c>
      <c r="C780" t="s">
        <v>1</v>
      </c>
      <c r="D780">
        <v>0</v>
      </c>
      <c r="E780" t="s">
        <v>54</v>
      </c>
      <c r="F780" t="s">
        <v>60</v>
      </c>
    </row>
    <row r="781" spans="1:6" x14ac:dyDescent="0.45">
      <c r="A781" s="144" t="str">
        <f t="shared" si="12"/>
        <v>HBShp_GC_330</v>
      </c>
      <c r="B781">
        <v>330</v>
      </c>
      <c r="C781" t="s">
        <v>1</v>
      </c>
      <c r="D781">
        <v>0</v>
      </c>
      <c r="E781" t="s">
        <v>54</v>
      </c>
      <c r="F781" t="s">
        <v>60</v>
      </c>
    </row>
    <row r="782" spans="1:6" x14ac:dyDescent="0.45">
      <c r="A782" s="144" t="str">
        <f t="shared" si="12"/>
        <v>HBShp_GC_332</v>
      </c>
      <c r="B782">
        <v>332</v>
      </c>
      <c r="C782" t="s">
        <v>1</v>
      </c>
      <c r="D782">
        <v>0</v>
      </c>
      <c r="E782" t="s">
        <v>54</v>
      </c>
      <c r="F782" t="s">
        <v>60</v>
      </c>
    </row>
    <row r="783" spans="1:6" x14ac:dyDescent="0.45">
      <c r="A783" s="144" t="str">
        <f t="shared" si="12"/>
        <v>HBShp_GC_334</v>
      </c>
      <c r="B783">
        <v>334</v>
      </c>
      <c r="C783" t="s">
        <v>1</v>
      </c>
      <c r="D783">
        <v>0</v>
      </c>
      <c r="E783" t="s">
        <v>54</v>
      </c>
      <c r="F783" t="s">
        <v>60</v>
      </c>
    </row>
    <row r="784" spans="1:6" x14ac:dyDescent="0.45">
      <c r="A784" s="144" t="str">
        <f t="shared" si="12"/>
        <v>HBShp_GC_336</v>
      </c>
      <c r="B784">
        <v>336</v>
      </c>
      <c r="C784" t="s">
        <v>1</v>
      </c>
      <c r="D784">
        <v>0</v>
      </c>
      <c r="E784" t="s">
        <v>54</v>
      </c>
      <c r="F784" t="s">
        <v>60</v>
      </c>
    </row>
    <row r="785" spans="1:6" x14ac:dyDescent="0.45">
      <c r="A785" s="144" t="str">
        <f t="shared" si="12"/>
        <v>HBShp_GC_338</v>
      </c>
      <c r="B785">
        <v>338</v>
      </c>
      <c r="C785" t="s">
        <v>1</v>
      </c>
      <c r="D785">
        <v>0</v>
      </c>
      <c r="E785" t="s">
        <v>54</v>
      </c>
      <c r="F785" t="s">
        <v>60</v>
      </c>
    </row>
    <row r="786" spans="1:6" x14ac:dyDescent="0.45">
      <c r="A786" s="144" t="str">
        <f t="shared" si="12"/>
        <v>HBShp_GC_340</v>
      </c>
      <c r="B786">
        <v>340</v>
      </c>
      <c r="C786" t="s">
        <v>1</v>
      </c>
      <c r="D786">
        <v>0</v>
      </c>
      <c r="E786" t="s">
        <v>54</v>
      </c>
      <c r="F786" t="s">
        <v>60</v>
      </c>
    </row>
    <row r="787" spans="1:6" x14ac:dyDescent="0.45">
      <c r="A787" s="144" t="str">
        <f t="shared" si="12"/>
        <v>HBShp_GC_342</v>
      </c>
      <c r="B787">
        <v>342</v>
      </c>
      <c r="C787" t="s">
        <v>1</v>
      </c>
      <c r="D787">
        <v>0</v>
      </c>
      <c r="E787" t="s">
        <v>54</v>
      </c>
      <c r="F787" t="s">
        <v>60</v>
      </c>
    </row>
    <row r="788" spans="1:6" x14ac:dyDescent="0.45">
      <c r="A788" s="144" t="str">
        <f t="shared" si="12"/>
        <v>HBShp_GC_344</v>
      </c>
      <c r="B788">
        <v>344</v>
      </c>
      <c r="C788" t="s">
        <v>1</v>
      </c>
      <c r="D788">
        <v>0</v>
      </c>
      <c r="E788" t="s">
        <v>54</v>
      </c>
      <c r="F788" t="s">
        <v>60</v>
      </c>
    </row>
    <row r="789" spans="1:6" x14ac:dyDescent="0.45">
      <c r="A789" s="144" t="str">
        <f t="shared" si="12"/>
        <v>HBShp_GC_346</v>
      </c>
      <c r="B789">
        <v>346</v>
      </c>
      <c r="C789" t="s">
        <v>1</v>
      </c>
      <c r="D789">
        <v>0</v>
      </c>
      <c r="E789" t="s">
        <v>54</v>
      </c>
      <c r="F789" t="s">
        <v>60</v>
      </c>
    </row>
    <row r="790" spans="1:6" x14ac:dyDescent="0.45">
      <c r="A790" s="144" t="str">
        <f t="shared" si="12"/>
        <v>HBShp_GC_348</v>
      </c>
      <c r="B790">
        <v>348</v>
      </c>
      <c r="C790" t="s">
        <v>1</v>
      </c>
      <c r="D790">
        <v>0</v>
      </c>
      <c r="E790" t="s">
        <v>54</v>
      </c>
      <c r="F790" t="s">
        <v>60</v>
      </c>
    </row>
    <row r="791" spans="1:6" x14ac:dyDescent="0.45">
      <c r="A791" s="144" t="str">
        <f t="shared" si="12"/>
        <v>HBShp_GC_350</v>
      </c>
      <c r="B791">
        <v>350</v>
      </c>
      <c r="C791" t="s">
        <v>1</v>
      </c>
      <c r="D791">
        <v>0</v>
      </c>
      <c r="E791" t="s">
        <v>54</v>
      </c>
      <c r="F791" t="s">
        <v>60</v>
      </c>
    </row>
    <row r="792" spans="1:6" x14ac:dyDescent="0.45">
      <c r="A792" s="144" t="str">
        <f t="shared" si="12"/>
        <v>HBShp_GC_352</v>
      </c>
      <c r="B792">
        <v>352</v>
      </c>
      <c r="C792" t="s">
        <v>1</v>
      </c>
      <c r="D792">
        <v>0</v>
      </c>
      <c r="E792" t="s">
        <v>54</v>
      </c>
      <c r="F792" t="s">
        <v>60</v>
      </c>
    </row>
    <row r="793" spans="1:6" x14ac:dyDescent="0.45">
      <c r="A793" s="144" t="str">
        <f t="shared" si="12"/>
        <v>HBShp_GC_354</v>
      </c>
      <c r="B793">
        <v>354</v>
      </c>
      <c r="C793" t="s">
        <v>1</v>
      </c>
      <c r="D793">
        <v>0</v>
      </c>
      <c r="E793" t="s">
        <v>54</v>
      </c>
      <c r="F793" t="s">
        <v>60</v>
      </c>
    </row>
    <row r="794" spans="1:6" x14ac:dyDescent="0.45">
      <c r="A794" s="144" t="str">
        <f t="shared" si="12"/>
        <v>HBShp_GC_356</v>
      </c>
      <c r="B794">
        <v>356</v>
      </c>
      <c r="C794" t="s">
        <v>1</v>
      </c>
      <c r="D794">
        <v>0</v>
      </c>
      <c r="E794" t="s">
        <v>54</v>
      </c>
      <c r="F794" t="s">
        <v>60</v>
      </c>
    </row>
    <row r="795" spans="1:6" x14ac:dyDescent="0.45">
      <c r="A795" s="144" t="str">
        <f t="shared" si="12"/>
        <v>HBShp_GC_358</v>
      </c>
      <c r="B795">
        <v>358</v>
      </c>
      <c r="C795" t="s">
        <v>1</v>
      </c>
      <c r="D795">
        <v>0</v>
      </c>
      <c r="E795" t="s">
        <v>54</v>
      </c>
      <c r="F795" t="s">
        <v>60</v>
      </c>
    </row>
    <row r="796" spans="1:6" x14ac:dyDescent="0.45">
      <c r="A796" s="144" t="str">
        <f t="shared" si="12"/>
        <v>HBShp_GC_360</v>
      </c>
      <c r="B796">
        <v>360</v>
      </c>
      <c r="C796" t="s">
        <v>1</v>
      </c>
      <c r="D796">
        <v>0</v>
      </c>
      <c r="E796" t="s">
        <v>54</v>
      </c>
      <c r="F796" t="s">
        <v>60</v>
      </c>
    </row>
    <row r="797" spans="1:6" x14ac:dyDescent="0.45">
      <c r="A797" s="144" t="str">
        <f t="shared" si="12"/>
        <v>HBShp_GC_362</v>
      </c>
      <c r="B797">
        <v>362</v>
      </c>
      <c r="C797" t="s">
        <v>1</v>
      </c>
      <c r="D797">
        <v>0</v>
      </c>
      <c r="E797" t="s">
        <v>54</v>
      </c>
      <c r="F797" t="s">
        <v>60</v>
      </c>
    </row>
    <row r="798" spans="1:6" x14ac:dyDescent="0.45">
      <c r="A798" s="144" t="str">
        <f t="shared" si="12"/>
        <v>HBShp_GC_364</v>
      </c>
      <c r="B798">
        <v>364</v>
      </c>
      <c r="C798" t="s">
        <v>1</v>
      </c>
      <c r="D798">
        <v>0</v>
      </c>
      <c r="E798" t="s">
        <v>54</v>
      </c>
      <c r="F798" t="s">
        <v>60</v>
      </c>
    </row>
    <row r="799" spans="1:6" x14ac:dyDescent="0.45">
      <c r="A799" s="144" t="str">
        <f t="shared" si="12"/>
        <v>HBShp_GC_366</v>
      </c>
      <c r="B799">
        <v>366</v>
      </c>
      <c r="C799" t="s">
        <v>1</v>
      </c>
      <c r="D799">
        <v>0</v>
      </c>
      <c r="E799" t="s">
        <v>54</v>
      </c>
      <c r="F799" t="s">
        <v>60</v>
      </c>
    </row>
    <row r="800" spans="1:6" x14ac:dyDescent="0.45">
      <c r="A800" s="144" t="str">
        <f t="shared" si="12"/>
        <v>HBShp_GC_368</v>
      </c>
      <c r="B800">
        <v>368</v>
      </c>
      <c r="C800" t="s">
        <v>1</v>
      </c>
      <c r="D800">
        <v>0</v>
      </c>
      <c r="E800" t="s">
        <v>54</v>
      </c>
      <c r="F800" t="s">
        <v>60</v>
      </c>
    </row>
    <row r="801" spans="1:6" x14ac:dyDescent="0.45">
      <c r="A801" s="144" t="str">
        <f t="shared" si="12"/>
        <v>HBShp_GC_370</v>
      </c>
      <c r="B801">
        <v>370</v>
      </c>
      <c r="C801" t="s">
        <v>1</v>
      </c>
      <c r="D801">
        <v>0</v>
      </c>
      <c r="E801" t="s">
        <v>54</v>
      </c>
      <c r="F801" t="s">
        <v>60</v>
      </c>
    </row>
    <row r="802" spans="1:6" x14ac:dyDescent="0.45">
      <c r="A802" s="144" t="str">
        <f t="shared" si="12"/>
        <v>HBShp_GC_372</v>
      </c>
      <c r="B802">
        <v>372</v>
      </c>
      <c r="C802" t="s">
        <v>1</v>
      </c>
      <c r="D802">
        <v>0</v>
      </c>
      <c r="E802" t="s">
        <v>54</v>
      </c>
      <c r="F802" t="s">
        <v>60</v>
      </c>
    </row>
    <row r="803" spans="1:6" x14ac:dyDescent="0.45">
      <c r="A803" s="144" t="str">
        <f t="shared" si="12"/>
        <v>HBShp_GC_374</v>
      </c>
      <c r="B803">
        <v>374</v>
      </c>
      <c r="C803" t="s">
        <v>1</v>
      </c>
      <c r="D803">
        <v>0</v>
      </c>
      <c r="E803" t="s">
        <v>54</v>
      </c>
      <c r="F803" t="s">
        <v>60</v>
      </c>
    </row>
    <row r="804" spans="1:6" x14ac:dyDescent="0.45">
      <c r="A804" s="144" t="str">
        <f t="shared" si="12"/>
        <v>HBShp_GC_376</v>
      </c>
      <c r="B804">
        <v>376</v>
      </c>
      <c r="C804" t="s">
        <v>1</v>
      </c>
      <c r="D804">
        <v>0</v>
      </c>
      <c r="E804" t="s">
        <v>54</v>
      </c>
      <c r="F804" t="s">
        <v>60</v>
      </c>
    </row>
    <row r="805" spans="1:6" x14ac:dyDescent="0.45">
      <c r="A805" s="144" t="str">
        <f t="shared" si="12"/>
        <v>HBShp_GC_378</v>
      </c>
      <c r="B805">
        <v>378</v>
      </c>
      <c r="C805" t="s">
        <v>1</v>
      </c>
      <c r="D805">
        <v>0</v>
      </c>
      <c r="E805" t="s">
        <v>54</v>
      </c>
      <c r="F805" t="s">
        <v>60</v>
      </c>
    </row>
    <row r="806" spans="1:6" x14ac:dyDescent="0.45">
      <c r="A806" s="144" t="str">
        <f t="shared" si="12"/>
        <v>HBShp_GC_380</v>
      </c>
      <c r="B806">
        <v>380</v>
      </c>
      <c r="C806" t="s">
        <v>1</v>
      </c>
      <c r="D806">
        <v>0</v>
      </c>
      <c r="E806" t="s">
        <v>54</v>
      </c>
      <c r="F806" t="s">
        <v>60</v>
      </c>
    </row>
    <row r="807" spans="1:6" x14ac:dyDescent="0.45">
      <c r="A807" s="144" t="str">
        <f t="shared" si="12"/>
        <v>HBShp_GC_382</v>
      </c>
      <c r="B807">
        <v>382</v>
      </c>
      <c r="C807" t="s">
        <v>1</v>
      </c>
      <c r="D807">
        <v>0</v>
      </c>
      <c r="E807" t="s">
        <v>54</v>
      </c>
      <c r="F807" t="s">
        <v>60</v>
      </c>
    </row>
    <row r="808" spans="1:6" x14ac:dyDescent="0.45">
      <c r="A808" s="144" t="str">
        <f t="shared" si="12"/>
        <v>HBShp_GC_384</v>
      </c>
      <c r="B808">
        <v>384</v>
      </c>
      <c r="C808" t="s">
        <v>1</v>
      </c>
      <c r="D808">
        <v>0</v>
      </c>
      <c r="E808" t="s">
        <v>54</v>
      </c>
      <c r="F808" t="s">
        <v>60</v>
      </c>
    </row>
    <row r="809" spans="1:6" x14ac:dyDescent="0.45">
      <c r="A809" s="144" t="str">
        <f t="shared" si="12"/>
        <v>HBShp_GC_386</v>
      </c>
      <c r="B809">
        <v>386</v>
      </c>
      <c r="C809" t="s">
        <v>1</v>
      </c>
      <c r="D809">
        <v>0</v>
      </c>
      <c r="E809" t="s">
        <v>54</v>
      </c>
      <c r="F809" t="s">
        <v>60</v>
      </c>
    </row>
    <row r="810" spans="1:6" x14ac:dyDescent="0.45">
      <c r="A810" s="144" t="str">
        <f t="shared" si="12"/>
        <v>HBShp_GC_388</v>
      </c>
      <c r="B810">
        <v>388</v>
      </c>
      <c r="C810" t="s">
        <v>1</v>
      </c>
      <c r="D810">
        <v>0</v>
      </c>
      <c r="E810" t="s">
        <v>54</v>
      </c>
      <c r="F810" t="s">
        <v>60</v>
      </c>
    </row>
    <row r="811" spans="1:6" x14ac:dyDescent="0.45">
      <c r="A811" s="144" t="str">
        <f t="shared" si="12"/>
        <v>HBShp_GC_390</v>
      </c>
      <c r="B811">
        <v>390</v>
      </c>
      <c r="C811" t="s">
        <v>1</v>
      </c>
      <c r="D811">
        <v>0</v>
      </c>
      <c r="E811" t="s">
        <v>54</v>
      </c>
      <c r="F811" t="s">
        <v>60</v>
      </c>
    </row>
    <row r="812" spans="1:6" x14ac:dyDescent="0.45">
      <c r="A812" s="144" t="str">
        <f t="shared" si="12"/>
        <v>HBShp_GC_392</v>
      </c>
      <c r="B812">
        <v>392</v>
      </c>
      <c r="C812" t="s">
        <v>1</v>
      </c>
      <c r="D812">
        <v>0</v>
      </c>
      <c r="E812" t="s">
        <v>54</v>
      </c>
      <c r="F812" t="s">
        <v>60</v>
      </c>
    </row>
    <row r="813" spans="1:6" x14ac:dyDescent="0.45">
      <c r="A813" s="144" t="str">
        <f t="shared" si="12"/>
        <v>HBShp_GC_394</v>
      </c>
      <c r="B813">
        <v>394</v>
      </c>
      <c r="C813" t="s">
        <v>1</v>
      </c>
      <c r="D813">
        <v>0</v>
      </c>
      <c r="E813" t="s">
        <v>54</v>
      </c>
      <c r="F813" t="s">
        <v>60</v>
      </c>
    </row>
    <row r="814" spans="1:6" x14ac:dyDescent="0.45">
      <c r="A814" s="144" t="str">
        <f t="shared" si="12"/>
        <v>HBShp_GC_396</v>
      </c>
      <c r="B814">
        <v>396</v>
      </c>
      <c r="C814" t="s">
        <v>1</v>
      </c>
      <c r="D814">
        <v>0</v>
      </c>
      <c r="E814" t="s">
        <v>54</v>
      </c>
      <c r="F814" t="s">
        <v>60</v>
      </c>
    </row>
    <row r="815" spans="1:6" x14ac:dyDescent="0.45">
      <c r="A815" s="144" t="str">
        <f t="shared" si="12"/>
        <v>HBShp_GC_398</v>
      </c>
      <c r="B815">
        <v>398</v>
      </c>
      <c r="C815" t="s">
        <v>1</v>
      </c>
      <c r="D815">
        <v>0</v>
      </c>
      <c r="E815" t="s">
        <v>54</v>
      </c>
      <c r="F815" t="s">
        <v>60</v>
      </c>
    </row>
    <row r="816" spans="1:6" x14ac:dyDescent="0.45">
      <c r="A816" s="144" t="str">
        <f t="shared" si="12"/>
        <v>HBShp_GC_400</v>
      </c>
      <c r="B816">
        <v>400</v>
      </c>
      <c r="C816" t="s">
        <v>1</v>
      </c>
      <c r="D816">
        <v>0</v>
      </c>
      <c r="E816" t="s">
        <v>54</v>
      </c>
      <c r="F816" t="s">
        <v>60</v>
      </c>
    </row>
    <row r="817" spans="1:6" x14ac:dyDescent="0.45">
      <c r="A817" s="144" t="str">
        <f t="shared" si="12"/>
        <v>HBShp_GC_402</v>
      </c>
      <c r="B817">
        <v>402</v>
      </c>
      <c r="C817" t="s">
        <v>1</v>
      </c>
      <c r="D817">
        <v>0</v>
      </c>
      <c r="E817" t="s">
        <v>54</v>
      </c>
      <c r="F817" t="s">
        <v>60</v>
      </c>
    </row>
    <row r="818" spans="1:6" x14ac:dyDescent="0.45">
      <c r="A818" s="144" t="str">
        <f t="shared" si="12"/>
        <v>HBShp_GC_404</v>
      </c>
      <c r="B818">
        <v>404</v>
      </c>
      <c r="C818" t="s">
        <v>1</v>
      </c>
      <c r="D818">
        <v>0</v>
      </c>
      <c r="E818" t="s">
        <v>54</v>
      </c>
      <c r="F818" t="s">
        <v>60</v>
      </c>
    </row>
    <row r="819" spans="1:6" x14ac:dyDescent="0.45">
      <c r="A819" s="144" t="str">
        <f t="shared" si="12"/>
        <v>HBShp_GC_406</v>
      </c>
      <c r="B819">
        <v>406</v>
      </c>
      <c r="C819" t="s">
        <v>1</v>
      </c>
      <c r="D819">
        <v>0</v>
      </c>
      <c r="E819" t="s">
        <v>54</v>
      </c>
      <c r="F819" t="s">
        <v>60</v>
      </c>
    </row>
    <row r="820" spans="1:6" x14ac:dyDescent="0.45">
      <c r="A820" s="144" t="str">
        <f t="shared" si="12"/>
        <v>HBShp_GC_408</v>
      </c>
      <c r="B820">
        <v>408</v>
      </c>
      <c r="C820" t="s">
        <v>1</v>
      </c>
      <c r="D820">
        <v>0</v>
      </c>
      <c r="E820" t="s">
        <v>54</v>
      </c>
      <c r="F820" t="s">
        <v>60</v>
      </c>
    </row>
    <row r="821" spans="1:6" x14ac:dyDescent="0.45">
      <c r="A821" s="144" t="str">
        <f t="shared" si="12"/>
        <v>HBShp_GC_410</v>
      </c>
      <c r="B821">
        <v>410</v>
      </c>
      <c r="C821" t="s">
        <v>1</v>
      </c>
      <c r="D821">
        <v>0</v>
      </c>
      <c r="E821" t="s">
        <v>54</v>
      </c>
      <c r="F821" t="s">
        <v>60</v>
      </c>
    </row>
    <row r="822" spans="1:6" x14ac:dyDescent="0.45">
      <c r="A822" s="144" t="str">
        <f t="shared" si="12"/>
        <v>HBOth_Dist_0</v>
      </c>
      <c r="B822">
        <v>0</v>
      </c>
      <c r="C822" t="s">
        <v>7</v>
      </c>
      <c r="D822">
        <v>0.46604519999999999</v>
      </c>
      <c r="E822" t="s">
        <v>53</v>
      </c>
      <c r="F822" t="s">
        <v>60</v>
      </c>
    </row>
    <row r="823" spans="1:6" x14ac:dyDescent="0.45">
      <c r="A823" s="144" t="str">
        <f t="shared" si="12"/>
        <v>HBOth_Dist_2</v>
      </c>
      <c r="B823">
        <v>2</v>
      </c>
      <c r="C823" t="s">
        <v>7</v>
      </c>
      <c r="D823">
        <v>0.21700520000000001</v>
      </c>
      <c r="E823" t="s">
        <v>53</v>
      </c>
      <c r="F823" t="s">
        <v>60</v>
      </c>
    </row>
    <row r="824" spans="1:6" x14ac:dyDescent="0.45">
      <c r="A824" s="144" t="str">
        <f t="shared" si="12"/>
        <v>HBOth_Dist_4</v>
      </c>
      <c r="B824">
        <v>4</v>
      </c>
      <c r="C824" t="s">
        <v>7</v>
      </c>
      <c r="D824">
        <v>0.1036267</v>
      </c>
      <c r="E824" t="s">
        <v>53</v>
      </c>
      <c r="F824" t="s">
        <v>60</v>
      </c>
    </row>
    <row r="825" spans="1:6" x14ac:dyDescent="0.45">
      <c r="A825" s="144" t="str">
        <f t="shared" si="12"/>
        <v>HBOth_Dist_6</v>
      </c>
      <c r="B825">
        <v>6</v>
      </c>
      <c r="C825" t="s">
        <v>7</v>
      </c>
      <c r="D825">
        <v>6.4563200000000001E-2</v>
      </c>
      <c r="E825" t="s">
        <v>53</v>
      </c>
      <c r="F825" t="s">
        <v>60</v>
      </c>
    </row>
    <row r="826" spans="1:6" x14ac:dyDescent="0.45">
      <c r="A826" s="144" t="str">
        <f t="shared" si="12"/>
        <v>HBOth_Dist_8</v>
      </c>
      <c r="B826">
        <v>8</v>
      </c>
      <c r="C826" t="s">
        <v>7</v>
      </c>
      <c r="D826">
        <v>3.8743800000000002E-2</v>
      </c>
      <c r="E826" t="s">
        <v>53</v>
      </c>
      <c r="F826" t="s">
        <v>60</v>
      </c>
    </row>
    <row r="827" spans="1:6" x14ac:dyDescent="0.45">
      <c r="A827" s="144" t="str">
        <f t="shared" si="12"/>
        <v>HBOth_Dist_10</v>
      </c>
      <c r="B827">
        <v>10</v>
      </c>
      <c r="C827" t="s">
        <v>7</v>
      </c>
      <c r="D827">
        <v>2.5924699999999998E-2</v>
      </c>
      <c r="E827" t="s">
        <v>53</v>
      </c>
      <c r="F827" t="s">
        <v>60</v>
      </c>
    </row>
    <row r="828" spans="1:6" x14ac:dyDescent="0.45">
      <c r="A828" s="144" t="str">
        <f t="shared" si="12"/>
        <v>HBOth_Dist_12</v>
      </c>
      <c r="B828">
        <v>12</v>
      </c>
      <c r="C828" t="s">
        <v>7</v>
      </c>
      <c r="D828">
        <v>1.7878999999999999E-2</v>
      </c>
      <c r="E828" t="s">
        <v>53</v>
      </c>
      <c r="F828" t="s">
        <v>60</v>
      </c>
    </row>
    <row r="829" spans="1:6" x14ac:dyDescent="0.45">
      <c r="A829" s="144" t="str">
        <f t="shared" si="12"/>
        <v>HBOth_Dist_14</v>
      </c>
      <c r="B829">
        <v>14</v>
      </c>
      <c r="C829" t="s">
        <v>7</v>
      </c>
      <c r="D829">
        <v>1.3036300000000001E-2</v>
      </c>
      <c r="E829" t="s">
        <v>53</v>
      </c>
      <c r="F829" t="s">
        <v>60</v>
      </c>
    </row>
    <row r="830" spans="1:6" x14ac:dyDescent="0.45">
      <c r="A830" s="144" t="str">
        <f t="shared" si="12"/>
        <v>HBOth_Dist_16</v>
      </c>
      <c r="B830">
        <v>16</v>
      </c>
      <c r="C830" t="s">
        <v>7</v>
      </c>
      <c r="D830">
        <v>9.4477999999999993E-3</v>
      </c>
      <c r="E830" t="s">
        <v>53</v>
      </c>
      <c r="F830" t="s">
        <v>60</v>
      </c>
    </row>
    <row r="831" spans="1:6" x14ac:dyDescent="0.45">
      <c r="A831" s="144" t="str">
        <f t="shared" si="12"/>
        <v>HBOth_Dist_18</v>
      </c>
      <c r="B831">
        <v>18</v>
      </c>
      <c r="C831" t="s">
        <v>7</v>
      </c>
      <c r="D831">
        <v>7.2889000000000001E-3</v>
      </c>
      <c r="E831" t="s">
        <v>53</v>
      </c>
      <c r="F831" t="s">
        <v>60</v>
      </c>
    </row>
    <row r="832" spans="1:6" x14ac:dyDescent="0.45">
      <c r="A832" s="144" t="str">
        <f t="shared" si="12"/>
        <v>HBOth_Dist_20</v>
      </c>
      <c r="B832">
        <v>20</v>
      </c>
      <c r="C832" t="s">
        <v>7</v>
      </c>
      <c r="D832">
        <v>5.4632999999999999E-3</v>
      </c>
      <c r="E832" t="s">
        <v>53</v>
      </c>
      <c r="F832" t="s">
        <v>60</v>
      </c>
    </row>
    <row r="833" spans="1:6" x14ac:dyDescent="0.45">
      <c r="A833" s="144" t="str">
        <f t="shared" si="12"/>
        <v>HBOth_Dist_22</v>
      </c>
      <c r="B833">
        <v>22</v>
      </c>
      <c r="C833" t="s">
        <v>7</v>
      </c>
      <c r="D833">
        <v>4.3064000000000002E-3</v>
      </c>
      <c r="E833" t="s">
        <v>53</v>
      </c>
      <c r="F833" t="s">
        <v>60</v>
      </c>
    </row>
    <row r="834" spans="1:6" x14ac:dyDescent="0.45">
      <c r="A834" s="144" t="str">
        <f t="shared" si="12"/>
        <v>HBOth_Dist_24</v>
      </c>
      <c r="B834">
        <v>24</v>
      </c>
      <c r="C834" t="s">
        <v>7</v>
      </c>
      <c r="D834">
        <v>3.3500000000000001E-3</v>
      </c>
      <c r="E834" t="s">
        <v>53</v>
      </c>
      <c r="F834" t="s">
        <v>60</v>
      </c>
    </row>
    <row r="835" spans="1:6" x14ac:dyDescent="0.45">
      <c r="A835" s="144" t="str">
        <f t="shared" ref="A835:A898" si="13">C835&amp;"_"&amp;E835&amp;"_"&amp;B835</f>
        <v>HBOth_Dist_26</v>
      </c>
      <c r="B835">
        <v>26</v>
      </c>
      <c r="C835" t="s">
        <v>7</v>
      </c>
      <c r="D835">
        <v>2.7967000000000001E-3</v>
      </c>
      <c r="E835" t="s">
        <v>53</v>
      </c>
      <c r="F835" t="s">
        <v>60</v>
      </c>
    </row>
    <row r="836" spans="1:6" x14ac:dyDescent="0.45">
      <c r="A836" s="144" t="str">
        <f t="shared" si="13"/>
        <v>HBOth_Dist_28</v>
      </c>
      <c r="B836">
        <v>28</v>
      </c>
      <c r="C836" t="s">
        <v>7</v>
      </c>
      <c r="D836">
        <v>2.4261999999999999E-3</v>
      </c>
      <c r="E836" t="s">
        <v>53</v>
      </c>
      <c r="F836" t="s">
        <v>60</v>
      </c>
    </row>
    <row r="837" spans="1:6" x14ac:dyDescent="0.45">
      <c r="A837" s="144" t="str">
        <f t="shared" si="13"/>
        <v>HBOth_Dist_30</v>
      </c>
      <c r="B837">
        <v>30</v>
      </c>
      <c r="C837" t="s">
        <v>7</v>
      </c>
      <c r="D837">
        <v>2.2934000000000001E-3</v>
      </c>
      <c r="E837" t="s">
        <v>53</v>
      </c>
      <c r="F837" t="s">
        <v>60</v>
      </c>
    </row>
    <row r="838" spans="1:6" x14ac:dyDescent="0.45">
      <c r="A838" s="144" t="str">
        <f t="shared" si="13"/>
        <v>HBOth_Dist_32</v>
      </c>
      <c r="B838">
        <v>32</v>
      </c>
      <c r="C838" t="s">
        <v>7</v>
      </c>
      <c r="D838">
        <v>2.1207999999999999E-3</v>
      </c>
      <c r="E838" t="s">
        <v>53</v>
      </c>
      <c r="F838" t="s">
        <v>60</v>
      </c>
    </row>
    <row r="839" spans="1:6" x14ac:dyDescent="0.45">
      <c r="A839" s="144" t="str">
        <f t="shared" si="13"/>
        <v>HBOth_Dist_34</v>
      </c>
      <c r="B839">
        <v>34</v>
      </c>
      <c r="C839" t="s">
        <v>7</v>
      </c>
      <c r="D839">
        <v>1.8705E-3</v>
      </c>
      <c r="E839" t="s">
        <v>53</v>
      </c>
      <c r="F839" t="s">
        <v>60</v>
      </c>
    </row>
    <row r="840" spans="1:6" x14ac:dyDescent="0.45">
      <c r="A840" s="144" t="str">
        <f t="shared" si="13"/>
        <v>HBOth_Dist_36</v>
      </c>
      <c r="B840">
        <v>36</v>
      </c>
      <c r="C840" t="s">
        <v>7</v>
      </c>
      <c r="D840">
        <v>1.6050999999999999E-3</v>
      </c>
      <c r="E840" t="s">
        <v>53</v>
      </c>
      <c r="F840" t="s">
        <v>60</v>
      </c>
    </row>
    <row r="841" spans="1:6" x14ac:dyDescent="0.45">
      <c r="A841" s="144" t="str">
        <f t="shared" si="13"/>
        <v>HBOth_Dist_38</v>
      </c>
      <c r="B841">
        <v>38</v>
      </c>
      <c r="C841" t="s">
        <v>7</v>
      </c>
      <c r="D841">
        <v>1.4164E-3</v>
      </c>
      <c r="E841" t="s">
        <v>53</v>
      </c>
      <c r="F841" t="s">
        <v>60</v>
      </c>
    </row>
    <row r="842" spans="1:6" x14ac:dyDescent="0.45">
      <c r="A842" s="144" t="str">
        <f t="shared" si="13"/>
        <v>HBOth_Dist_40</v>
      </c>
      <c r="B842">
        <v>40</v>
      </c>
      <c r="C842" t="s">
        <v>7</v>
      </c>
      <c r="D842">
        <v>1.2834999999999999E-3</v>
      </c>
      <c r="E842" t="s">
        <v>53</v>
      </c>
      <c r="F842" t="s">
        <v>60</v>
      </c>
    </row>
    <row r="843" spans="1:6" x14ac:dyDescent="0.45">
      <c r="A843" s="144" t="str">
        <f t="shared" si="13"/>
        <v>HBOth_Dist_42</v>
      </c>
      <c r="B843">
        <v>42</v>
      </c>
      <c r="C843" t="s">
        <v>7</v>
      </c>
      <c r="D843">
        <v>1.1414999999999999E-3</v>
      </c>
      <c r="E843" t="s">
        <v>53</v>
      </c>
      <c r="F843" t="s">
        <v>60</v>
      </c>
    </row>
    <row r="844" spans="1:6" x14ac:dyDescent="0.45">
      <c r="A844" s="144" t="str">
        <f t="shared" si="13"/>
        <v>HBOth_Dist_44</v>
      </c>
      <c r="B844">
        <v>44</v>
      </c>
      <c r="C844" t="s">
        <v>7</v>
      </c>
      <c r="D844">
        <v>1.0217E-3</v>
      </c>
      <c r="E844" t="s">
        <v>53</v>
      </c>
      <c r="F844" t="s">
        <v>60</v>
      </c>
    </row>
    <row r="845" spans="1:6" x14ac:dyDescent="0.45">
      <c r="A845" s="144" t="str">
        <f t="shared" si="13"/>
        <v>HBOth_Dist_46</v>
      </c>
      <c r="B845">
        <v>46</v>
      </c>
      <c r="C845" t="s">
        <v>7</v>
      </c>
      <c r="D845">
        <v>8.8449999999999998E-4</v>
      </c>
      <c r="E845" t="s">
        <v>53</v>
      </c>
      <c r="F845" t="s">
        <v>60</v>
      </c>
    </row>
    <row r="846" spans="1:6" x14ac:dyDescent="0.45">
      <c r="A846" s="144" t="str">
        <f t="shared" si="13"/>
        <v>HBOth_Dist_48</v>
      </c>
      <c r="B846">
        <v>48</v>
      </c>
      <c r="C846" t="s">
        <v>7</v>
      </c>
      <c r="D846">
        <v>7.4379999999999997E-4</v>
      </c>
      <c r="E846" t="s">
        <v>53</v>
      </c>
      <c r="F846" t="s">
        <v>60</v>
      </c>
    </row>
    <row r="847" spans="1:6" x14ac:dyDescent="0.45">
      <c r="A847" s="144" t="str">
        <f t="shared" si="13"/>
        <v>HBOth_Dist_50</v>
      </c>
      <c r="B847">
        <v>50</v>
      </c>
      <c r="C847" t="s">
        <v>7</v>
      </c>
      <c r="D847">
        <v>5.7160000000000002E-4</v>
      </c>
      <c r="E847" t="s">
        <v>53</v>
      </c>
      <c r="F847" t="s">
        <v>60</v>
      </c>
    </row>
    <row r="848" spans="1:6" x14ac:dyDescent="0.45">
      <c r="A848" s="144" t="str">
        <f t="shared" si="13"/>
        <v>HBOth_Dist_52</v>
      </c>
      <c r="B848">
        <v>52</v>
      </c>
      <c r="C848" t="s">
        <v>7</v>
      </c>
      <c r="D848">
        <v>4.6460000000000002E-4</v>
      </c>
      <c r="E848" t="s">
        <v>53</v>
      </c>
      <c r="F848" t="s">
        <v>60</v>
      </c>
    </row>
    <row r="849" spans="1:6" x14ac:dyDescent="0.45">
      <c r="A849" s="144" t="str">
        <f t="shared" si="13"/>
        <v>HBOth_Dist_54</v>
      </c>
      <c r="B849">
        <v>54</v>
      </c>
      <c r="C849" t="s">
        <v>7</v>
      </c>
      <c r="D849">
        <v>4.0390000000000001E-4</v>
      </c>
      <c r="E849" t="s">
        <v>53</v>
      </c>
      <c r="F849" t="s">
        <v>60</v>
      </c>
    </row>
    <row r="850" spans="1:6" x14ac:dyDescent="0.45">
      <c r="A850" s="144" t="str">
        <f t="shared" si="13"/>
        <v>HBOth_Dist_56</v>
      </c>
      <c r="B850">
        <v>56</v>
      </c>
      <c r="C850" t="s">
        <v>7</v>
      </c>
      <c r="D850">
        <v>3.5819999999999998E-4</v>
      </c>
      <c r="E850" t="s">
        <v>53</v>
      </c>
      <c r="F850" t="s">
        <v>60</v>
      </c>
    </row>
    <row r="851" spans="1:6" x14ac:dyDescent="0.45">
      <c r="A851" s="144" t="str">
        <f t="shared" si="13"/>
        <v>HBOth_Dist_58</v>
      </c>
      <c r="B851">
        <v>58</v>
      </c>
      <c r="C851" t="s">
        <v>7</v>
      </c>
      <c r="D851">
        <v>3.124E-4</v>
      </c>
      <c r="E851" t="s">
        <v>53</v>
      </c>
      <c r="F851" t="s">
        <v>60</v>
      </c>
    </row>
    <row r="852" spans="1:6" x14ac:dyDescent="0.45">
      <c r="A852" s="144" t="str">
        <f t="shared" si="13"/>
        <v>HBOth_Dist_60</v>
      </c>
      <c r="B852">
        <v>60</v>
      </c>
      <c r="C852" t="s">
        <v>7</v>
      </c>
      <c r="D852">
        <v>2.6669999999999998E-4</v>
      </c>
      <c r="E852" t="s">
        <v>53</v>
      </c>
      <c r="F852" t="s">
        <v>60</v>
      </c>
    </row>
    <row r="853" spans="1:6" x14ac:dyDescent="0.45">
      <c r="A853" s="144" t="str">
        <f t="shared" si="13"/>
        <v>HBOth_Dist_62</v>
      </c>
      <c r="B853">
        <v>62</v>
      </c>
      <c r="C853" t="s">
        <v>7</v>
      </c>
      <c r="D853">
        <v>2.2100000000000001E-4</v>
      </c>
      <c r="E853" t="s">
        <v>53</v>
      </c>
      <c r="F853" t="s">
        <v>60</v>
      </c>
    </row>
    <row r="854" spans="1:6" x14ac:dyDescent="0.45">
      <c r="A854" s="144" t="str">
        <f t="shared" si="13"/>
        <v>HBOth_Dist_64</v>
      </c>
      <c r="B854">
        <v>64</v>
      </c>
      <c r="C854" t="s">
        <v>7</v>
      </c>
      <c r="D854">
        <v>1.853E-4</v>
      </c>
      <c r="E854" t="s">
        <v>53</v>
      </c>
      <c r="F854" t="s">
        <v>60</v>
      </c>
    </row>
    <row r="855" spans="1:6" x14ac:dyDescent="0.45">
      <c r="A855" s="144" t="str">
        <f t="shared" si="13"/>
        <v>HBOth_Dist_66</v>
      </c>
      <c r="B855">
        <v>66</v>
      </c>
      <c r="C855" t="s">
        <v>7</v>
      </c>
      <c r="D855">
        <v>1.596E-4</v>
      </c>
      <c r="E855" t="s">
        <v>53</v>
      </c>
      <c r="F855" t="s">
        <v>60</v>
      </c>
    </row>
    <row r="856" spans="1:6" x14ac:dyDescent="0.45">
      <c r="A856" s="144" t="str">
        <f t="shared" si="13"/>
        <v>HBOth_Dist_68</v>
      </c>
      <c r="B856">
        <v>68</v>
      </c>
      <c r="C856" t="s">
        <v>7</v>
      </c>
      <c r="D856">
        <v>1.339E-4</v>
      </c>
      <c r="E856" t="s">
        <v>53</v>
      </c>
      <c r="F856" t="s">
        <v>60</v>
      </c>
    </row>
    <row r="857" spans="1:6" x14ac:dyDescent="0.45">
      <c r="A857" s="144" t="str">
        <f t="shared" si="13"/>
        <v>HBOth_Dist_70</v>
      </c>
      <c r="B857">
        <v>70</v>
      </c>
      <c r="C857" t="s">
        <v>7</v>
      </c>
      <c r="D857">
        <v>1.083E-4</v>
      </c>
      <c r="E857" t="s">
        <v>53</v>
      </c>
      <c r="F857" t="s">
        <v>60</v>
      </c>
    </row>
    <row r="858" spans="1:6" x14ac:dyDescent="0.45">
      <c r="A858" s="144" t="str">
        <f t="shared" si="13"/>
        <v>HBOth_Dist_72</v>
      </c>
      <c r="B858">
        <v>72</v>
      </c>
      <c r="C858" t="s">
        <v>7</v>
      </c>
      <c r="D858" s="143">
        <v>8.7700000000000004E-5</v>
      </c>
      <c r="E858" t="s">
        <v>53</v>
      </c>
      <c r="F858" t="s">
        <v>60</v>
      </c>
    </row>
    <row r="859" spans="1:6" x14ac:dyDescent="0.45">
      <c r="A859" s="144" t="str">
        <f t="shared" si="13"/>
        <v>HBOth_Dist_74</v>
      </c>
      <c r="B859">
        <v>74</v>
      </c>
      <c r="C859" t="s">
        <v>7</v>
      </c>
      <c r="D859" s="143">
        <v>7.2100000000000004E-5</v>
      </c>
      <c r="E859" t="s">
        <v>53</v>
      </c>
      <c r="F859" t="s">
        <v>60</v>
      </c>
    </row>
    <row r="860" spans="1:6" x14ac:dyDescent="0.45">
      <c r="A860" s="144" t="str">
        <f t="shared" si="13"/>
        <v>HBOth_Dist_76</v>
      </c>
      <c r="B860">
        <v>76</v>
      </c>
      <c r="C860" t="s">
        <v>7</v>
      </c>
      <c r="D860" s="143">
        <v>6.2500000000000001E-5</v>
      </c>
      <c r="E860" t="s">
        <v>53</v>
      </c>
      <c r="F860" t="s">
        <v>60</v>
      </c>
    </row>
    <row r="861" spans="1:6" x14ac:dyDescent="0.45">
      <c r="A861" s="144" t="str">
        <f t="shared" si="13"/>
        <v>HBOth_Dist_78</v>
      </c>
      <c r="B861">
        <v>78</v>
      </c>
      <c r="C861" t="s">
        <v>7</v>
      </c>
      <c r="D861" s="143">
        <v>5.5899999999999997E-5</v>
      </c>
      <c r="E861" t="s">
        <v>53</v>
      </c>
      <c r="F861" t="s">
        <v>60</v>
      </c>
    </row>
    <row r="862" spans="1:6" x14ac:dyDescent="0.45">
      <c r="A862" s="144" t="str">
        <f t="shared" si="13"/>
        <v>HBOth_Dist_80</v>
      </c>
      <c r="B862">
        <v>80</v>
      </c>
      <c r="C862" t="s">
        <v>7</v>
      </c>
      <c r="D862" s="143">
        <v>5.0300000000000003E-5</v>
      </c>
      <c r="E862" t="s">
        <v>53</v>
      </c>
      <c r="F862" t="s">
        <v>60</v>
      </c>
    </row>
    <row r="863" spans="1:6" x14ac:dyDescent="0.45">
      <c r="A863" s="144" t="str">
        <f t="shared" si="13"/>
        <v>HBOth_Dist_82</v>
      </c>
      <c r="B863">
        <v>82</v>
      </c>
      <c r="C863" t="s">
        <v>7</v>
      </c>
      <c r="D863" s="143">
        <v>4.4700000000000002E-5</v>
      </c>
      <c r="E863" t="s">
        <v>53</v>
      </c>
      <c r="F863" t="s">
        <v>60</v>
      </c>
    </row>
    <row r="864" spans="1:6" x14ac:dyDescent="0.45">
      <c r="A864" s="144" t="str">
        <f t="shared" si="13"/>
        <v>HBOth_Dist_84</v>
      </c>
      <c r="B864">
        <v>84</v>
      </c>
      <c r="C864" t="s">
        <v>7</v>
      </c>
      <c r="D864" s="143">
        <v>3.9100000000000002E-5</v>
      </c>
      <c r="E864" t="s">
        <v>53</v>
      </c>
      <c r="F864" t="s">
        <v>60</v>
      </c>
    </row>
    <row r="865" spans="1:6" x14ac:dyDescent="0.45">
      <c r="A865" s="144" t="str">
        <f t="shared" si="13"/>
        <v>HBOth_Dist_86</v>
      </c>
      <c r="B865">
        <v>86</v>
      </c>
      <c r="C865" t="s">
        <v>7</v>
      </c>
      <c r="D865" s="143">
        <v>3.3599999999999997E-5</v>
      </c>
      <c r="E865" t="s">
        <v>53</v>
      </c>
      <c r="F865" t="s">
        <v>60</v>
      </c>
    </row>
    <row r="866" spans="1:6" x14ac:dyDescent="0.45">
      <c r="A866" s="144" t="str">
        <f t="shared" si="13"/>
        <v>HBOth_Dist_88</v>
      </c>
      <c r="B866">
        <v>88</v>
      </c>
      <c r="C866" t="s">
        <v>7</v>
      </c>
      <c r="D866" s="143">
        <v>2.8E-5</v>
      </c>
      <c r="E866" t="s">
        <v>53</v>
      </c>
      <c r="F866" t="s">
        <v>60</v>
      </c>
    </row>
    <row r="867" spans="1:6" x14ac:dyDescent="0.45">
      <c r="A867" s="144" t="str">
        <f t="shared" si="13"/>
        <v>HBOth_Dist_90</v>
      </c>
      <c r="B867">
        <v>90</v>
      </c>
      <c r="C867" t="s">
        <v>7</v>
      </c>
      <c r="D867" s="143">
        <v>2.2399999999999999E-5</v>
      </c>
      <c r="E867" t="s">
        <v>53</v>
      </c>
      <c r="F867" t="s">
        <v>60</v>
      </c>
    </row>
    <row r="868" spans="1:6" x14ac:dyDescent="0.45">
      <c r="A868" s="144" t="str">
        <f t="shared" si="13"/>
        <v>HBOth_Dist_92</v>
      </c>
      <c r="B868">
        <v>92</v>
      </c>
      <c r="C868" t="s">
        <v>7</v>
      </c>
      <c r="D868" s="143">
        <v>1.6799999999999998E-5</v>
      </c>
      <c r="E868" t="s">
        <v>53</v>
      </c>
      <c r="F868" t="s">
        <v>60</v>
      </c>
    </row>
    <row r="869" spans="1:6" x14ac:dyDescent="0.45">
      <c r="A869" s="144" t="str">
        <f t="shared" si="13"/>
        <v>HBOth_Dist_94</v>
      </c>
      <c r="B869">
        <v>94</v>
      </c>
      <c r="C869" t="s">
        <v>7</v>
      </c>
      <c r="D869" s="143">
        <v>1.1199999999999999E-5</v>
      </c>
      <c r="E869" t="s">
        <v>53</v>
      </c>
      <c r="F869" t="s">
        <v>60</v>
      </c>
    </row>
    <row r="870" spans="1:6" x14ac:dyDescent="0.45">
      <c r="A870" s="144" t="str">
        <f t="shared" si="13"/>
        <v>HBOth_Dist_96</v>
      </c>
      <c r="B870">
        <v>96</v>
      </c>
      <c r="C870" t="s">
        <v>7</v>
      </c>
      <c r="D870" s="143">
        <v>5.5999999999999997E-6</v>
      </c>
      <c r="E870" t="s">
        <v>53</v>
      </c>
      <c r="F870" t="s">
        <v>60</v>
      </c>
    </row>
    <row r="871" spans="1:6" x14ac:dyDescent="0.45">
      <c r="A871" s="144" t="str">
        <f t="shared" si="13"/>
        <v>HBOth_Dist_98</v>
      </c>
      <c r="B871">
        <v>98</v>
      </c>
      <c r="C871" t="s">
        <v>7</v>
      </c>
      <c r="D871">
        <v>0</v>
      </c>
      <c r="E871" t="s">
        <v>53</v>
      </c>
      <c r="F871" t="s">
        <v>60</v>
      </c>
    </row>
    <row r="872" spans="1:6" x14ac:dyDescent="0.45">
      <c r="A872" s="144" t="str">
        <f t="shared" si="13"/>
        <v>HBOth_Dist_100</v>
      </c>
      <c r="B872">
        <v>100</v>
      </c>
      <c r="C872" t="s">
        <v>7</v>
      </c>
      <c r="D872">
        <v>0</v>
      </c>
      <c r="E872" t="s">
        <v>53</v>
      </c>
      <c r="F872" t="s">
        <v>60</v>
      </c>
    </row>
    <row r="873" spans="1:6" x14ac:dyDescent="0.45">
      <c r="A873" s="144" t="str">
        <f t="shared" si="13"/>
        <v>HBOth_Dist_102</v>
      </c>
      <c r="B873">
        <v>102</v>
      </c>
      <c r="C873" t="s">
        <v>7</v>
      </c>
      <c r="D873">
        <v>0</v>
      </c>
      <c r="E873" t="s">
        <v>53</v>
      </c>
      <c r="F873" t="s">
        <v>60</v>
      </c>
    </row>
    <row r="874" spans="1:6" x14ac:dyDescent="0.45">
      <c r="A874" s="144" t="str">
        <f t="shared" si="13"/>
        <v>HBOth_Dist_104</v>
      </c>
      <c r="B874">
        <v>104</v>
      </c>
      <c r="C874" t="s">
        <v>7</v>
      </c>
      <c r="D874">
        <v>0</v>
      </c>
      <c r="E874" t="s">
        <v>53</v>
      </c>
      <c r="F874" t="s">
        <v>60</v>
      </c>
    </row>
    <row r="875" spans="1:6" x14ac:dyDescent="0.45">
      <c r="A875" s="144" t="str">
        <f t="shared" si="13"/>
        <v>HBOth_Dist_106</v>
      </c>
      <c r="B875">
        <v>106</v>
      </c>
      <c r="C875" t="s">
        <v>7</v>
      </c>
      <c r="D875">
        <v>0</v>
      </c>
      <c r="E875" t="s">
        <v>53</v>
      </c>
      <c r="F875" t="s">
        <v>60</v>
      </c>
    </row>
    <row r="876" spans="1:6" x14ac:dyDescent="0.45">
      <c r="A876" s="144" t="str">
        <f t="shared" si="13"/>
        <v>HBOth_Dist_108</v>
      </c>
      <c r="B876">
        <v>108</v>
      </c>
      <c r="C876" t="s">
        <v>7</v>
      </c>
      <c r="D876">
        <v>0</v>
      </c>
      <c r="E876" t="s">
        <v>53</v>
      </c>
      <c r="F876" t="s">
        <v>60</v>
      </c>
    </row>
    <row r="877" spans="1:6" x14ac:dyDescent="0.45">
      <c r="A877" s="144" t="str">
        <f t="shared" si="13"/>
        <v>HBOth_Dist_110</v>
      </c>
      <c r="B877">
        <v>110</v>
      </c>
      <c r="C877" t="s">
        <v>7</v>
      </c>
      <c r="D877">
        <v>0</v>
      </c>
      <c r="E877" t="s">
        <v>53</v>
      </c>
      <c r="F877" t="s">
        <v>60</v>
      </c>
    </row>
    <row r="878" spans="1:6" x14ac:dyDescent="0.45">
      <c r="A878" s="144" t="str">
        <f t="shared" si="13"/>
        <v>HBOth_Dist_112</v>
      </c>
      <c r="B878">
        <v>112</v>
      </c>
      <c r="C878" t="s">
        <v>7</v>
      </c>
      <c r="D878">
        <v>0</v>
      </c>
      <c r="E878" t="s">
        <v>53</v>
      </c>
      <c r="F878" t="s">
        <v>60</v>
      </c>
    </row>
    <row r="879" spans="1:6" x14ac:dyDescent="0.45">
      <c r="A879" s="144" t="str">
        <f t="shared" si="13"/>
        <v>HBOth_Dist_114</v>
      </c>
      <c r="B879">
        <v>114</v>
      </c>
      <c r="C879" t="s">
        <v>7</v>
      </c>
      <c r="D879">
        <v>0</v>
      </c>
      <c r="E879" t="s">
        <v>53</v>
      </c>
      <c r="F879" t="s">
        <v>60</v>
      </c>
    </row>
    <row r="880" spans="1:6" x14ac:dyDescent="0.45">
      <c r="A880" s="144" t="str">
        <f t="shared" si="13"/>
        <v>HBOth_Dist_116</v>
      </c>
      <c r="B880">
        <v>116</v>
      </c>
      <c r="C880" t="s">
        <v>7</v>
      </c>
      <c r="D880">
        <v>0</v>
      </c>
      <c r="E880" t="s">
        <v>53</v>
      </c>
      <c r="F880" t="s">
        <v>60</v>
      </c>
    </row>
    <row r="881" spans="1:6" x14ac:dyDescent="0.45">
      <c r="A881" s="144" t="str">
        <f t="shared" si="13"/>
        <v>HBOth_Dist_118</v>
      </c>
      <c r="B881">
        <v>118</v>
      </c>
      <c r="C881" t="s">
        <v>7</v>
      </c>
      <c r="D881">
        <v>0</v>
      </c>
      <c r="E881" t="s">
        <v>53</v>
      </c>
      <c r="F881" t="s">
        <v>60</v>
      </c>
    </row>
    <row r="882" spans="1:6" x14ac:dyDescent="0.45">
      <c r="A882" s="144" t="str">
        <f t="shared" si="13"/>
        <v>HBOth_Dist_120</v>
      </c>
      <c r="B882">
        <v>120</v>
      </c>
      <c r="C882" t="s">
        <v>7</v>
      </c>
      <c r="D882">
        <v>0</v>
      </c>
      <c r="E882" t="s">
        <v>53</v>
      </c>
      <c r="F882" t="s">
        <v>60</v>
      </c>
    </row>
    <row r="883" spans="1:6" x14ac:dyDescent="0.45">
      <c r="A883" s="144" t="str">
        <f t="shared" si="13"/>
        <v>HBOth_Dist_122</v>
      </c>
      <c r="B883">
        <v>122</v>
      </c>
      <c r="C883" t="s">
        <v>7</v>
      </c>
      <c r="D883">
        <v>0</v>
      </c>
      <c r="E883" t="s">
        <v>53</v>
      </c>
      <c r="F883" t="s">
        <v>60</v>
      </c>
    </row>
    <row r="884" spans="1:6" x14ac:dyDescent="0.45">
      <c r="A884" s="144" t="str">
        <f t="shared" si="13"/>
        <v>HBOth_Dist_124</v>
      </c>
      <c r="B884">
        <v>124</v>
      </c>
      <c r="C884" t="s">
        <v>7</v>
      </c>
      <c r="D884">
        <v>0</v>
      </c>
      <c r="E884" t="s">
        <v>53</v>
      </c>
      <c r="F884" t="s">
        <v>60</v>
      </c>
    </row>
    <row r="885" spans="1:6" x14ac:dyDescent="0.45">
      <c r="A885" s="144" t="str">
        <f t="shared" si="13"/>
        <v>HBOth_Dist_126</v>
      </c>
      <c r="B885">
        <v>126</v>
      </c>
      <c r="C885" t="s">
        <v>7</v>
      </c>
      <c r="D885">
        <v>0</v>
      </c>
      <c r="E885" t="s">
        <v>53</v>
      </c>
      <c r="F885" t="s">
        <v>60</v>
      </c>
    </row>
    <row r="886" spans="1:6" x14ac:dyDescent="0.45">
      <c r="A886" s="144" t="str">
        <f t="shared" si="13"/>
        <v>HBOth_Dist_128</v>
      </c>
      <c r="B886">
        <v>128</v>
      </c>
      <c r="C886" t="s">
        <v>7</v>
      </c>
      <c r="D886">
        <v>0</v>
      </c>
      <c r="E886" t="s">
        <v>53</v>
      </c>
      <c r="F886" t="s">
        <v>60</v>
      </c>
    </row>
    <row r="887" spans="1:6" x14ac:dyDescent="0.45">
      <c r="A887" s="144" t="str">
        <f t="shared" si="13"/>
        <v>HBOth_Dist_130</v>
      </c>
      <c r="B887">
        <v>130</v>
      </c>
      <c r="C887" t="s">
        <v>7</v>
      </c>
      <c r="D887">
        <v>0</v>
      </c>
      <c r="E887" t="s">
        <v>53</v>
      </c>
      <c r="F887" t="s">
        <v>60</v>
      </c>
    </row>
    <row r="888" spans="1:6" x14ac:dyDescent="0.45">
      <c r="A888" s="144" t="str">
        <f t="shared" si="13"/>
        <v>HBOth_Dist_132</v>
      </c>
      <c r="B888">
        <v>132</v>
      </c>
      <c r="C888" t="s">
        <v>7</v>
      </c>
      <c r="D888">
        <v>0</v>
      </c>
      <c r="E888" t="s">
        <v>53</v>
      </c>
      <c r="F888" t="s">
        <v>60</v>
      </c>
    </row>
    <row r="889" spans="1:6" x14ac:dyDescent="0.45">
      <c r="A889" s="144" t="str">
        <f t="shared" si="13"/>
        <v>HBOth_Dist_134</v>
      </c>
      <c r="B889">
        <v>134</v>
      </c>
      <c r="C889" t="s">
        <v>7</v>
      </c>
      <c r="D889">
        <v>0</v>
      </c>
      <c r="E889" t="s">
        <v>53</v>
      </c>
      <c r="F889" t="s">
        <v>60</v>
      </c>
    </row>
    <row r="890" spans="1:6" x14ac:dyDescent="0.45">
      <c r="A890" s="144" t="str">
        <f t="shared" si="13"/>
        <v>HBOth_Dist_136</v>
      </c>
      <c r="B890">
        <v>136</v>
      </c>
      <c r="C890" t="s">
        <v>7</v>
      </c>
      <c r="D890">
        <v>0</v>
      </c>
      <c r="E890" t="s">
        <v>53</v>
      </c>
      <c r="F890" t="s">
        <v>60</v>
      </c>
    </row>
    <row r="891" spans="1:6" x14ac:dyDescent="0.45">
      <c r="A891" s="144" t="str">
        <f t="shared" si="13"/>
        <v>HBOth_Dist_138</v>
      </c>
      <c r="B891">
        <v>138</v>
      </c>
      <c r="C891" t="s">
        <v>7</v>
      </c>
      <c r="D891">
        <v>0</v>
      </c>
      <c r="E891" t="s">
        <v>53</v>
      </c>
      <c r="F891" t="s">
        <v>60</v>
      </c>
    </row>
    <row r="892" spans="1:6" x14ac:dyDescent="0.45">
      <c r="A892" s="144" t="str">
        <f t="shared" si="13"/>
        <v>HBOth_Dist_140</v>
      </c>
      <c r="B892">
        <v>140</v>
      </c>
      <c r="C892" t="s">
        <v>7</v>
      </c>
      <c r="D892">
        <v>0</v>
      </c>
      <c r="E892" t="s">
        <v>53</v>
      </c>
      <c r="F892" t="s">
        <v>60</v>
      </c>
    </row>
    <row r="893" spans="1:6" x14ac:dyDescent="0.45">
      <c r="A893" s="144" t="str">
        <f t="shared" si="13"/>
        <v>HBOth_Dist_142</v>
      </c>
      <c r="B893">
        <v>142</v>
      </c>
      <c r="C893" t="s">
        <v>7</v>
      </c>
      <c r="D893">
        <v>0</v>
      </c>
      <c r="E893" t="s">
        <v>53</v>
      </c>
      <c r="F893" t="s">
        <v>60</v>
      </c>
    </row>
    <row r="894" spans="1:6" x14ac:dyDescent="0.45">
      <c r="A894" s="144" t="str">
        <f t="shared" si="13"/>
        <v>HBOth_Dist_144</v>
      </c>
      <c r="B894">
        <v>144</v>
      </c>
      <c r="C894" t="s">
        <v>7</v>
      </c>
      <c r="D894">
        <v>0</v>
      </c>
      <c r="E894" t="s">
        <v>53</v>
      </c>
      <c r="F894" t="s">
        <v>60</v>
      </c>
    </row>
    <row r="895" spans="1:6" x14ac:dyDescent="0.45">
      <c r="A895" s="144" t="str">
        <f t="shared" si="13"/>
        <v>HBOth_Dist_146</v>
      </c>
      <c r="B895">
        <v>146</v>
      </c>
      <c r="C895" t="s">
        <v>7</v>
      </c>
      <c r="D895">
        <v>0</v>
      </c>
      <c r="E895" t="s">
        <v>53</v>
      </c>
      <c r="F895" t="s">
        <v>60</v>
      </c>
    </row>
    <row r="896" spans="1:6" x14ac:dyDescent="0.45">
      <c r="A896" s="144" t="str">
        <f t="shared" si="13"/>
        <v>HBOth_Dist_148</v>
      </c>
      <c r="B896">
        <v>148</v>
      </c>
      <c r="C896" t="s">
        <v>7</v>
      </c>
      <c r="D896">
        <v>0</v>
      </c>
      <c r="E896" t="s">
        <v>53</v>
      </c>
      <c r="F896" t="s">
        <v>60</v>
      </c>
    </row>
    <row r="897" spans="1:6" x14ac:dyDescent="0.45">
      <c r="A897" s="144" t="str">
        <f t="shared" si="13"/>
        <v>HBOth_Dist_150</v>
      </c>
      <c r="B897">
        <v>150</v>
      </c>
      <c r="C897" t="s">
        <v>7</v>
      </c>
      <c r="D897">
        <v>0</v>
      </c>
      <c r="E897" t="s">
        <v>53</v>
      </c>
      <c r="F897" t="s">
        <v>60</v>
      </c>
    </row>
    <row r="898" spans="1:6" x14ac:dyDescent="0.45">
      <c r="A898" s="144" t="str">
        <f t="shared" si="13"/>
        <v>HBOth_Dist_152</v>
      </c>
      <c r="B898">
        <v>152</v>
      </c>
      <c r="C898" t="s">
        <v>7</v>
      </c>
      <c r="D898">
        <v>0</v>
      </c>
      <c r="E898" t="s">
        <v>53</v>
      </c>
      <c r="F898" t="s">
        <v>60</v>
      </c>
    </row>
    <row r="899" spans="1:6" x14ac:dyDescent="0.45">
      <c r="A899" s="144" t="str">
        <f t="shared" ref="A899:A962" si="14">C899&amp;"_"&amp;E899&amp;"_"&amp;B899</f>
        <v>HBOth_Dist_154</v>
      </c>
      <c r="B899">
        <v>154</v>
      </c>
      <c r="C899" t="s">
        <v>7</v>
      </c>
      <c r="D899">
        <v>0</v>
      </c>
      <c r="E899" t="s">
        <v>53</v>
      </c>
      <c r="F899" t="s">
        <v>60</v>
      </c>
    </row>
    <row r="900" spans="1:6" x14ac:dyDescent="0.45">
      <c r="A900" s="144" t="str">
        <f t="shared" si="14"/>
        <v>HBOth_Dist_156</v>
      </c>
      <c r="B900">
        <v>156</v>
      </c>
      <c r="C900" t="s">
        <v>7</v>
      </c>
      <c r="D900">
        <v>0</v>
      </c>
      <c r="E900" t="s">
        <v>53</v>
      </c>
      <c r="F900" t="s">
        <v>60</v>
      </c>
    </row>
    <row r="901" spans="1:6" x14ac:dyDescent="0.45">
      <c r="A901" s="144" t="str">
        <f t="shared" si="14"/>
        <v>HBOth_Dist_158</v>
      </c>
      <c r="B901">
        <v>158</v>
      </c>
      <c r="C901" t="s">
        <v>7</v>
      </c>
      <c r="D901">
        <v>0</v>
      </c>
      <c r="E901" t="s">
        <v>53</v>
      </c>
      <c r="F901" t="s">
        <v>60</v>
      </c>
    </row>
    <row r="902" spans="1:6" x14ac:dyDescent="0.45">
      <c r="A902" s="144" t="str">
        <f t="shared" si="14"/>
        <v>HBOth_Dist_160</v>
      </c>
      <c r="B902">
        <v>160</v>
      </c>
      <c r="C902" t="s">
        <v>7</v>
      </c>
      <c r="D902">
        <v>0</v>
      </c>
      <c r="E902" t="s">
        <v>53</v>
      </c>
      <c r="F902" t="s">
        <v>60</v>
      </c>
    </row>
    <row r="903" spans="1:6" x14ac:dyDescent="0.45">
      <c r="A903" s="144" t="str">
        <f t="shared" si="14"/>
        <v>HBOth_Dist_162</v>
      </c>
      <c r="B903">
        <v>162</v>
      </c>
      <c r="C903" t="s">
        <v>7</v>
      </c>
      <c r="D903">
        <v>0</v>
      </c>
      <c r="E903" t="s">
        <v>53</v>
      </c>
      <c r="F903" t="s">
        <v>60</v>
      </c>
    </row>
    <row r="904" spans="1:6" x14ac:dyDescent="0.45">
      <c r="A904" s="144" t="str">
        <f t="shared" si="14"/>
        <v>HBOth_Dist_164</v>
      </c>
      <c r="B904">
        <v>164</v>
      </c>
      <c r="C904" t="s">
        <v>7</v>
      </c>
      <c r="D904">
        <v>0</v>
      </c>
      <c r="E904" t="s">
        <v>53</v>
      </c>
      <c r="F904" t="s">
        <v>60</v>
      </c>
    </row>
    <row r="905" spans="1:6" x14ac:dyDescent="0.45">
      <c r="A905" s="144" t="str">
        <f t="shared" si="14"/>
        <v>HBOth_Dist_166</v>
      </c>
      <c r="B905">
        <v>166</v>
      </c>
      <c r="C905" t="s">
        <v>7</v>
      </c>
      <c r="D905">
        <v>0</v>
      </c>
      <c r="E905" t="s">
        <v>53</v>
      </c>
      <c r="F905" t="s">
        <v>60</v>
      </c>
    </row>
    <row r="906" spans="1:6" x14ac:dyDescent="0.45">
      <c r="A906" s="144" t="str">
        <f t="shared" si="14"/>
        <v>HBOth_Dist_168</v>
      </c>
      <c r="B906">
        <v>168</v>
      </c>
      <c r="C906" t="s">
        <v>7</v>
      </c>
      <c r="D906">
        <v>0</v>
      </c>
      <c r="E906" t="s">
        <v>53</v>
      </c>
      <c r="F906" t="s">
        <v>60</v>
      </c>
    </row>
    <row r="907" spans="1:6" x14ac:dyDescent="0.45">
      <c r="A907" s="144" t="str">
        <f t="shared" si="14"/>
        <v>HBOth_Dist_170</v>
      </c>
      <c r="B907">
        <v>170</v>
      </c>
      <c r="C907" t="s">
        <v>7</v>
      </c>
      <c r="D907">
        <v>0</v>
      </c>
      <c r="E907" t="s">
        <v>53</v>
      </c>
      <c r="F907" t="s">
        <v>60</v>
      </c>
    </row>
    <row r="908" spans="1:6" x14ac:dyDescent="0.45">
      <c r="A908" s="144" t="str">
        <f t="shared" si="14"/>
        <v>HBOth_Dist_172</v>
      </c>
      <c r="B908">
        <v>172</v>
      </c>
      <c r="C908" t="s">
        <v>7</v>
      </c>
      <c r="D908">
        <v>0</v>
      </c>
      <c r="E908" t="s">
        <v>53</v>
      </c>
      <c r="F908" t="s">
        <v>60</v>
      </c>
    </row>
    <row r="909" spans="1:6" x14ac:dyDescent="0.45">
      <c r="A909" s="144" t="str">
        <f t="shared" si="14"/>
        <v>HBOth_Dist_174</v>
      </c>
      <c r="B909">
        <v>174</v>
      </c>
      <c r="C909" t="s">
        <v>7</v>
      </c>
      <c r="D909">
        <v>0</v>
      </c>
      <c r="E909" t="s">
        <v>53</v>
      </c>
      <c r="F909" t="s">
        <v>60</v>
      </c>
    </row>
    <row r="910" spans="1:6" x14ac:dyDescent="0.45">
      <c r="A910" s="144" t="str">
        <f t="shared" si="14"/>
        <v>HBOth_Dist_176</v>
      </c>
      <c r="B910">
        <v>176</v>
      </c>
      <c r="C910" t="s">
        <v>7</v>
      </c>
      <c r="D910">
        <v>0</v>
      </c>
      <c r="E910" t="s">
        <v>53</v>
      </c>
      <c r="F910" t="s">
        <v>60</v>
      </c>
    </row>
    <row r="911" spans="1:6" x14ac:dyDescent="0.45">
      <c r="A911" s="144" t="str">
        <f t="shared" si="14"/>
        <v>HBOth_Dist_178</v>
      </c>
      <c r="B911">
        <v>178</v>
      </c>
      <c r="C911" t="s">
        <v>7</v>
      </c>
      <c r="D911">
        <v>0</v>
      </c>
      <c r="E911" t="s">
        <v>53</v>
      </c>
      <c r="F911" t="s">
        <v>60</v>
      </c>
    </row>
    <row r="912" spans="1:6" x14ac:dyDescent="0.45">
      <c r="A912" s="144" t="str">
        <f t="shared" si="14"/>
        <v>HBOth_Dist_180</v>
      </c>
      <c r="B912">
        <v>180</v>
      </c>
      <c r="C912" t="s">
        <v>7</v>
      </c>
      <c r="D912">
        <v>0</v>
      </c>
      <c r="E912" t="s">
        <v>53</v>
      </c>
      <c r="F912" t="s">
        <v>60</v>
      </c>
    </row>
    <row r="913" spans="1:6" x14ac:dyDescent="0.45">
      <c r="A913" s="144" t="str">
        <f t="shared" si="14"/>
        <v>HBOth_Dist_182</v>
      </c>
      <c r="B913">
        <v>182</v>
      </c>
      <c r="C913" t="s">
        <v>7</v>
      </c>
      <c r="D913">
        <v>0</v>
      </c>
      <c r="E913" t="s">
        <v>53</v>
      </c>
      <c r="F913" t="s">
        <v>60</v>
      </c>
    </row>
    <row r="914" spans="1:6" x14ac:dyDescent="0.45">
      <c r="A914" s="144" t="str">
        <f t="shared" si="14"/>
        <v>HBOth_Dist_184</v>
      </c>
      <c r="B914">
        <v>184</v>
      </c>
      <c r="C914" t="s">
        <v>7</v>
      </c>
      <c r="D914">
        <v>0</v>
      </c>
      <c r="E914" t="s">
        <v>53</v>
      </c>
      <c r="F914" t="s">
        <v>60</v>
      </c>
    </row>
    <row r="915" spans="1:6" x14ac:dyDescent="0.45">
      <c r="A915" s="144" t="str">
        <f t="shared" si="14"/>
        <v>HBOth_Dist_186</v>
      </c>
      <c r="B915">
        <v>186</v>
      </c>
      <c r="C915" t="s">
        <v>7</v>
      </c>
      <c r="D915">
        <v>0</v>
      </c>
      <c r="E915" t="s">
        <v>53</v>
      </c>
      <c r="F915" t="s">
        <v>60</v>
      </c>
    </row>
    <row r="916" spans="1:6" x14ac:dyDescent="0.45">
      <c r="A916" s="144" t="str">
        <f t="shared" si="14"/>
        <v>HBOth_Dist_188</v>
      </c>
      <c r="B916">
        <v>188</v>
      </c>
      <c r="C916" t="s">
        <v>7</v>
      </c>
      <c r="D916">
        <v>0</v>
      </c>
      <c r="E916" t="s">
        <v>53</v>
      </c>
      <c r="F916" t="s">
        <v>60</v>
      </c>
    </row>
    <row r="917" spans="1:6" x14ac:dyDescent="0.45">
      <c r="A917" s="144" t="str">
        <f t="shared" si="14"/>
        <v>HBOth_Dist_190</v>
      </c>
      <c r="B917">
        <v>190</v>
      </c>
      <c r="C917" t="s">
        <v>7</v>
      </c>
      <c r="D917">
        <v>0</v>
      </c>
      <c r="E917" t="s">
        <v>53</v>
      </c>
      <c r="F917" t="s">
        <v>60</v>
      </c>
    </row>
    <row r="918" spans="1:6" x14ac:dyDescent="0.45">
      <c r="A918" s="144" t="str">
        <f t="shared" si="14"/>
        <v>HBOth_Dist_192</v>
      </c>
      <c r="B918">
        <v>192</v>
      </c>
      <c r="C918" t="s">
        <v>7</v>
      </c>
      <c r="D918">
        <v>0</v>
      </c>
      <c r="E918" t="s">
        <v>53</v>
      </c>
      <c r="F918" t="s">
        <v>60</v>
      </c>
    </row>
    <row r="919" spans="1:6" x14ac:dyDescent="0.45">
      <c r="A919" s="144" t="str">
        <f t="shared" si="14"/>
        <v>HBOth_Dist_194</v>
      </c>
      <c r="B919">
        <v>194</v>
      </c>
      <c r="C919" t="s">
        <v>7</v>
      </c>
      <c r="D919">
        <v>0</v>
      </c>
      <c r="E919" t="s">
        <v>53</v>
      </c>
      <c r="F919" t="s">
        <v>60</v>
      </c>
    </row>
    <row r="920" spans="1:6" x14ac:dyDescent="0.45">
      <c r="A920" s="144" t="str">
        <f t="shared" si="14"/>
        <v>HBOth_Dist_196</v>
      </c>
      <c r="B920">
        <v>196</v>
      </c>
      <c r="C920" t="s">
        <v>7</v>
      </c>
      <c r="D920">
        <v>0</v>
      </c>
      <c r="E920" t="s">
        <v>53</v>
      </c>
      <c r="F920" t="s">
        <v>60</v>
      </c>
    </row>
    <row r="921" spans="1:6" x14ac:dyDescent="0.45">
      <c r="A921" s="144" t="str">
        <f t="shared" si="14"/>
        <v>HBOth_Dist_198</v>
      </c>
      <c r="B921">
        <v>198</v>
      </c>
      <c r="C921" t="s">
        <v>7</v>
      </c>
      <c r="D921">
        <v>0</v>
      </c>
      <c r="E921" t="s">
        <v>53</v>
      </c>
      <c r="F921" t="s">
        <v>60</v>
      </c>
    </row>
    <row r="922" spans="1:6" x14ac:dyDescent="0.45">
      <c r="A922" s="144" t="str">
        <f t="shared" si="14"/>
        <v>HBOth_Dist_200</v>
      </c>
      <c r="B922">
        <v>200</v>
      </c>
      <c r="C922" t="s">
        <v>7</v>
      </c>
      <c r="D922">
        <v>0</v>
      </c>
      <c r="E922" t="s">
        <v>53</v>
      </c>
      <c r="F922" t="s">
        <v>60</v>
      </c>
    </row>
    <row r="923" spans="1:6" x14ac:dyDescent="0.45">
      <c r="A923" s="144" t="str">
        <f t="shared" si="14"/>
        <v>HBOth_Dist_202</v>
      </c>
      <c r="B923">
        <v>202</v>
      </c>
      <c r="C923" t="s">
        <v>7</v>
      </c>
      <c r="D923">
        <v>0</v>
      </c>
      <c r="E923" t="s">
        <v>53</v>
      </c>
      <c r="F923" t="s">
        <v>60</v>
      </c>
    </row>
    <row r="924" spans="1:6" x14ac:dyDescent="0.45">
      <c r="A924" s="144" t="str">
        <f t="shared" si="14"/>
        <v>HBOth_Time_0</v>
      </c>
      <c r="B924">
        <v>0</v>
      </c>
      <c r="C924" t="s">
        <v>7</v>
      </c>
      <c r="D924">
        <v>0</v>
      </c>
      <c r="E924" t="s">
        <v>14</v>
      </c>
      <c r="F924" t="s">
        <v>60</v>
      </c>
    </row>
    <row r="925" spans="1:6" x14ac:dyDescent="0.45">
      <c r="A925" s="144" t="str">
        <f t="shared" si="14"/>
        <v>HBOth_Time_2</v>
      </c>
      <c r="B925">
        <v>2</v>
      </c>
      <c r="C925" t="s">
        <v>7</v>
      </c>
      <c r="D925">
        <v>9.4761600000000001E-2</v>
      </c>
      <c r="E925" t="s">
        <v>14</v>
      </c>
      <c r="F925" t="s">
        <v>60</v>
      </c>
    </row>
    <row r="926" spans="1:6" x14ac:dyDescent="0.45">
      <c r="A926" s="144" t="str">
        <f t="shared" si="14"/>
        <v>HBOth_Time_4</v>
      </c>
      <c r="B926">
        <v>4</v>
      </c>
      <c r="C926" t="s">
        <v>7</v>
      </c>
      <c r="D926">
        <v>0.19936300000000001</v>
      </c>
      <c r="E926" t="s">
        <v>14</v>
      </c>
      <c r="F926" t="s">
        <v>60</v>
      </c>
    </row>
    <row r="927" spans="1:6" x14ac:dyDescent="0.45">
      <c r="A927" s="144" t="str">
        <f t="shared" si="14"/>
        <v>HBOth_Time_6</v>
      </c>
      <c r="B927">
        <v>6</v>
      </c>
      <c r="C927" t="s">
        <v>7</v>
      </c>
      <c r="D927">
        <v>0.1833601</v>
      </c>
      <c r="E927" t="s">
        <v>14</v>
      </c>
      <c r="F927" t="s">
        <v>60</v>
      </c>
    </row>
    <row r="928" spans="1:6" x14ac:dyDescent="0.45">
      <c r="A928" s="144" t="str">
        <f t="shared" si="14"/>
        <v>HBOth_Time_8</v>
      </c>
      <c r="B928">
        <v>8</v>
      </c>
      <c r="C928" t="s">
        <v>7</v>
      </c>
      <c r="D928">
        <v>0.1250387</v>
      </c>
      <c r="E928" t="s">
        <v>14</v>
      </c>
      <c r="F928" t="s">
        <v>60</v>
      </c>
    </row>
    <row r="929" spans="1:6" x14ac:dyDescent="0.45">
      <c r="A929" s="144" t="str">
        <f t="shared" si="14"/>
        <v>HBOth_Time_10</v>
      </c>
      <c r="B929">
        <v>10</v>
      </c>
      <c r="C929" t="s">
        <v>7</v>
      </c>
      <c r="D929">
        <v>9.1878899999999999E-2</v>
      </c>
      <c r="E929" t="s">
        <v>14</v>
      </c>
      <c r="F929" t="s">
        <v>60</v>
      </c>
    </row>
    <row r="930" spans="1:6" x14ac:dyDescent="0.45">
      <c r="A930" s="144" t="str">
        <f t="shared" si="14"/>
        <v>HBOth_Time_12</v>
      </c>
      <c r="B930">
        <v>12</v>
      </c>
      <c r="C930" t="s">
        <v>7</v>
      </c>
      <c r="D930">
        <v>6.6047800000000004E-2</v>
      </c>
      <c r="E930" t="s">
        <v>14</v>
      </c>
      <c r="F930" t="s">
        <v>60</v>
      </c>
    </row>
    <row r="931" spans="1:6" x14ac:dyDescent="0.45">
      <c r="A931" s="144" t="str">
        <f t="shared" si="14"/>
        <v>HBOth_Time_14</v>
      </c>
      <c r="B931">
        <v>14</v>
      </c>
      <c r="C931" t="s">
        <v>7</v>
      </c>
      <c r="D931">
        <v>4.8822900000000002E-2</v>
      </c>
      <c r="E931" t="s">
        <v>14</v>
      </c>
      <c r="F931" t="s">
        <v>60</v>
      </c>
    </row>
    <row r="932" spans="1:6" x14ac:dyDescent="0.45">
      <c r="A932" s="144" t="str">
        <f t="shared" si="14"/>
        <v>HBOth_Time_16</v>
      </c>
      <c r="B932">
        <v>16</v>
      </c>
      <c r="C932" t="s">
        <v>7</v>
      </c>
      <c r="D932">
        <v>3.6960600000000003E-2</v>
      </c>
      <c r="E932" t="s">
        <v>14</v>
      </c>
      <c r="F932" t="s">
        <v>60</v>
      </c>
    </row>
    <row r="933" spans="1:6" x14ac:dyDescent="0.45">
      <c r="A933" s="144" t="str">
        <f t="shared" si="14"/>
        <v>HBOth_Time_18</v>
      </c>
      <c r="B933">
        <v>18</v>
      </c>
      <c r="C933" t="s">
        <v>7</v>
      </c>
      <c r="D933">
        <v>2.8892299999999999E-2</v>
      </c>
      <c r="E933" t="s">
        <v>14</v>
      </c>
      <c r="F933" t="s">
        <v>60</v>
      </c>
    </row>
    <row r="934" spans="1:6" x14ac:dyDescent="0.45">
      <c r="A934" s="144" t="str">
        <f t="shared" si="14"/>
        <v>HBOth_Time_20</v>
      </c>
      <c r="B934">
        <v>20</v>
      </c>
      <c r="C934" t="s">
        <v>7</v>
      </c>
      <c r="D934">
        <v>2.32903E-2</v>
      </c>
      <c r="E934" t="s">
        <v>14</v>
      </c>
      <c r="F934" t="s">
        <v>60</v>
      </c>
    </row>
    <row r="935" spans="1:6" x14ac:dyDescent="0.45">
      <c r="A935" s="144" t="str">
        <f t="shared" si="14"/>
        <v>HBOth_Time_22</v>
      </c>
      <c r="B935">
        <v>22</v>
      </c>
      <c r="C935" t="s">
        <v>7</v>
      </c>
      <c r="D935">
        <v>1.9009700000000001E-2</v>
      </c>
      <c r="E935" t="s">
        <v>14</v>
      </c>
      <c r="F935" t="s">
        <v>60</v>
      </c>
    </row>
    <row r="936" spans="1:6" x14ac:dyDescent="0.45">
      <c r="A936" s="144" t="str">
        <f t="shared" si="14"/>
        <v>HBOth_Time_24</v>
      </c>
      <c r="B936">
        <v>24</v>
      </c>
      <c r="C936" t="s">
        <v>7</v>
      </c>
      <c r="D936">
        <v>1.51238E-2</v>
      </c>
      <c r="E936" t="s">
        <v>14</v>
      </c>
      <c r="F936" t="s">
        <v>60</v>
      </c>
    </row>
    <row r="937" spans="1:6" x14ac:dyDescent="0.45">
      <c r="A937" s="144" t="str">
        <f t="shared" si="14"/>
        <v>HBOth_Time_26</v>
      </c>
      <c r="B937">
        <v>26</v>
      </c>
      <c r="C937" t="s">
        <v>7</v>
      </c>
      <c r="D937">
        <v>1.1738999999999999E-2</v>
      </c>
      <c r="E937" t="s">
        <v>14</v>
      </c>
      <c r="F937" t="s">
        <v>60</v>
      </c>
    </row>
    <row r="938" spans="1:6" x14ac:dyDescent="0.45">
      <c r="A938" s="144" t="str">
        <f t="shared" si="14"/>
        <v>HBOth_Time_28</v>
      </c>
      <c r="B938">
        <v>28</v>
      </c>
      <c r="C938" t="s">
        <v>7</v>
      </c>
      <c r="D938">
        <v>9.0054000000000002E-3</v>
      </c>
      <c r="E938" t="s">
        <v>14</v>
      </c>
      <c r="F938" t="s">
        <v>60</v>
      </c>
    </row>
    <row r="939" spans="1:6" x14ac:dyDescent="0.45">
      <c r="A939" s="144" t="str">
        <f t="shared" si="14"/>
        <v>HBOth_Time_30</v>
      </c>
      <c r="B939">
        <v>30</v>
      </c>
      <c r="C939" t="s">
        <v>7</v>
      </c>
      <c r="D939">
        <v>7.0058999999999998E-3</v>
      </c>
      <c r="E939" t="s">
        <v>14</v>
      </c>
      <c r="F939" t="s">
        <v>60</v>
      </c>
    </row>
    <row r="940" spans="1:6" x14ac:dyDescent="0.45">
      <c r="A940" s="144" t="str">
        <f t="shared" si="14"/>
        <v>HBOth_Time_32</v>
      </c>
      <c r="B940">
        <v>32</v>
      </c>
      <c r="C940" t="s">
        <v>7</v>
      </c>
      <c r="D940">
        <v>5.8181999999999999E-3</v>
      </c>
      <c r="E940" t="s">
        <v>14</v>
      </c>
      <c r="F940" t="s">
        <v>60</v>
      </c>
    </row>
    <row r="941" spans="1:6" x14ac:dyDescent="0.45">
      <c r="A941" s="144" t="str">
        <f t="shared" si="14"/>
        <v>HBOth_Time_34</v>
      </c>
      <c r="B941">
        <v>34</v>
      </c>
      <c r="C941" t="s">
        <v>7</v>
      </c>
      <c r="D941">
        <v>4.9677999999999996E-3</v>
      </c>
      <c r="E941" t="s">
        <v>14</v>
      </c>
      <c r="F941" t="s">
        <v>60</v>
      </c>
    </row>
    <row r="942" spans="1:6" x14ac:dyDescent="0.45">
      <c r="A942" s="144" t="str">
        <f t="shared" si="14"/>
        <v>HBOth_Time_36</v>
      </c>
      <c r="B942">
        <v>36</v>
      </c>
      <c r="C942" t="s">
        <v>7</v>
      </c>
      <c r="D942">
        <v>4.1427E-3</v>
      </c>
      <c r="E942" t="s">
        <v>14</v>
      </c>
      <c r="F942" t="s">
        <v>60</v>
      </c>
    </row>
    <row r="943" spans="1:6" x14ac:dyDescent="0.45">
      <c r="A943" s="144" t="str">
        <f t="shared" si="14"/>
        <v>HBOth_Time_38</v>
      </c>
      <c r="B943">
        <v>38</v>
      </c>
      <c r="C943" t="s">
        <v>7</v>
      </c>
      <c r="D943">
        <v>3.3216999999999999E-3</v>
      </c>
      <c r="E943" t="s">
        <v>14</v>
      </c>
      <c r="F943" t="s">
        <v>60</v>
      </c>
    </row>
    <row r="944" spans="1:6" x14ac:dyDescent="0.45">
      <c r="A944" s="144" t="str">
        <f t="shared" si="14"/>
        <v>HBOth_Time_40</v>
      </c>
      <c r="B944">
        <v>40</v>
      </c>
      <c r="C944" t="s">
        <v>7</v>
      </c>
      <c r="D944">
        <v>2.5573000000000002E-3</v>
      </c>
      <c r="E944" t="s">
        <v>14</v>
      </c>
      <c r="F944" t="s">
        <v>60</v>
      </c>
    </row>
    <row r="945" spans="1:6" x14ac:dyDescent="0.45">
      <c r="A945" s="144" t="str">
        <f t="shared" si="14"/>
        <v>HBOth_Time_42</v>
      </c>
      <c r="B945">
        <v>42</v>
      </c>
      <c r="C945" t="s">
        <v>7</v>
      </c>
      <c r="D945">
        <v>2.2084000000000001E-3</v>
      </c>
      <c r="E945" t="s">
        <v>14</v>
      </c>
      <c r="F945" t="s">
        <v>60</v>
      </c>
    </row>
    <row r="946" spans="1:6" x14ac:dyDescent="0.45">
      <c r="A946" s="144" t="str">
        <f t="shared" si="14"/>
        <v>HBOth_Time_44</v>
      </c>
      <c r="B946">
        <v>44</v>
      </c>
      <c r="C946" t="s">
        <v>7</v>
      </c>
      <c r="D946">
        <v>1.9680000000000001E-3</v>
      </c>
      <c r="E946" t="s">
        <v>14</v>
      </c>
      <c r="F946" t="s">
        <v>60</v>
      </c>
    </row>
    <row r="947" spans="1:6" x14ac:dyDescent="0.45">
      <c r="A947" s="144" t="str">
        <f t="shared" si="14"/>
        <v>HBOth_Time_46</v>
      </c>
      <c r="B947">
        <v>46</v>
      </c>
      <c r="C947" t="s">
        <v>7</v>
      </c>
      <c r="D947">
        <v>1.8232000000000001E-3</v>
      </c>
      <c r="E947" t="s">
        <v>14</v>
      </c>
      <c r="F947" t="s">
        <v>60</v>
      </c>
    </row>
    <row r="948" spans="1:6" x14ac:dyDescent="0.45">
      <c r="A948" s="144" t="str">
        <f t="shared" si="14"/>
        <v>HBOth_Time_48</v>
      </c>
      <c r="B948">
        <v>48</v>
      </c>
      <c r="C948" t="s">
        <v>7</v>
      </c>
      <c r="D948">
        <v>1.6739999999999999E-3</v>
      </c>
      <c r="E948" t="s">
        <v>14</v>
      </c>
      <c r="F948" t="s">
        <v>60</v>
      </c>
    </row>
    <row r="949" spans="1:6" x14ac:dyDescent="0.45">
      <c r="A949" s="144" t="str">
        <f t="shared" si="14"/>
        <v>HBOth_Time_50</v>
      </c>
      <c r="B949">
        <v>50</v>
      </c>
      <c r="C949" t="s">
        <v>7</v>
      </c>
      <c r="D949">
        <v>1.5322000000000001E-3</v>
      </c>
      <c r="E949" t="s">
        <v>14</v>
      </c>
      <c r="F949" t="s">
        <v>60</v>
      </c>
    </row>
    <row r="950" spans="1:6" x14ac:dyDescent="0.45">
      <c r="A950" s="144" t="str">
        <f t="shared" si="14"/>
        <v>HBOth_Time_52</v>
      </c>
      <c r="B950">
        <v>52</v>
      </c>
      <c r="C950" t="s">
        <v>7</v>
      </c>
      <c r="D950">
        <v>1.4289999999999999E-3</v>
      </c>
      <c r="E950" t="s">
        <v>14</v>
      </c>
      <c r="F950" t="s">
        <v>60</v>
      </c>
    </row>
    <row r="951" spans="1:6" x14ac:dyDescent="0.45">
      <c r="A951" s="144" t="str">
        <f t="shared" si="14"/>
        <v>HBOth_Time_54</v>
      </c>
      <c r="B951">
        <v>54</v>
      </c>
      <c r="C951" t="s">
        <v>7</v>
      </c>
      <c r="D951">
        <v>1.2964999999999999E-3</v>
      </c>
      <c r="E951" t="s">
        <v>14</v>
      </c>
      <c r="F951" t="s">
        <v>60</v>
      </c>
    </row>
    <row r="952" spans="1:6" x14ac:dyDescent="0.45">
      <c r="A952" s="144" t="str">
        <f t="shared" si="14"/>
        <v>HBOth_Time_56</v>
      </c>
      <c r="B952">
        <v>56</v>
      </c>
      <c r="C952" t="s">
        <v>7</v>
      </c>
      <c r="D952">
        <v>1.1774000000000001E-3</v>
      </c>
      <c r="E952" t="s">
        <v>14</v>
      </c>
      <c r="F952" t="s">
        <v>60</v>
      </c>
    </row>
    <row r="953" spans="1:6" x14ac:dyDescent="0.45">
      <c r="A953" s="144" t="str">
        <f t="shared" si="14"/>
        <v>HBOth_Time_58</v>
      </c>
      <c r="B953">
        <v>58</v>
      </c>
      <c r="C953" t="s">
        <v>7</v>
      </c>
      <c r="D953">
        <v>1.073E-3</v>
      </c>
      <c r="E953" t="s">
        <v>14</v>
      </c>
      <c r="F953" t="s">
        <v>60</v>
      </c>
    </row>
    <row r="954" spans="1:6" x14ac:dyDescent="0.45">
      <c r="A954" s="144" t="str">
        <f t="shared" si="14"/>
        <v>HBOth_Time_60</v>
      </c>
      <c r="B954">
        <v>60</v>
      </c>
      <c r="C954" t="s">
        <v>7</v>
      </c>
      <c r="D954">
        <v>9.6440000000000002E-4</v>
      </c>
      <c r="E954" t="s">
        <v>14</v>
      </c>
      <c r="F954" t="s">
        <v>60</v>
      </c>
    </row>
    <row r="955" spans="1:6" x14ac:dyDescent="0.45">
      <c r="A955" s="144" t="str">
        <f t="shared" si="14"/>
        <v>HBOth_Time_62</v>
      </c>
      <c r="B955">
        <v>62</v>
      </c>
      <c r="C955" t="s">
        <v>7</v>
      </c>
      <c r="D955">
        <v>8.5479999999999996E-4</v>
      </c>
      <c r="E955" t="s">
        <v>14</v>
      </c>
      <c r="F955" t="s">
        <v>60</v>
      </c>
    </row>
    <row r="956" spans="1:6" x14ac:dyDescent="0.45">
      <c r="A956" s="144" t="str">
        <f t="shared" si="14"/>
        <v>HBOth_Time_64</v>
      </c>
      <c r="B956">
        <v>64</v>
      </c>
      <c r="C956" t="s">
        <v>7</v>
      </c>
      <c r="D956">
        <v>7.2780000000000002E-4</v>
      </c>
      <c r="E956" t="s">
        <v>14</v>
      </c>
      <c r="F956" t="s">
        <v>60</v>
      </c>
    </row>
    <row r="957" spans="1:6" x14ac:dyDescent="0.45">
      <c r="A957" s="144" t="str">
        <f t="shared" si="14"/>
        <v>HBOth_Time_66</v>
      </c>
      <c r="B957">
        <v>66</v>
      </c>
      <c r="C957" t="s">
        <v>7</v>
      </c>
      <c r="D957">
        <v>6.0099999999999997E-4</v>
      </c>
      <c r="E957" t="s">
        <v>14</v>
      </c>
      <c r="F957" t="s">
        <v>60</v>
      </c>
    </row>
    <row r="958" spans="1:6" x14ac:dyDescent="0.45">
      <c r="A958" s="144" t="str">
        <f t="shared" si="14"/>
        <v>HBOth_Time_68</v>
      </c>
      <c r="B958">
        <v>68</v>
      </c>
      <c r="C958" t="s">
        <v>7</v>
      </c>
      <c r="D958">
        <v>4.7390000000000003E-4</v>
      </c>
      <c r="E958" t="s">
        <v>14</v>
      </c>
      <c r="F958" t="s">
        <v>60</v>
      </c>
    </row>
    <row r="959" spans="1:6" x14ac:dyDescent="0.45">
      <c r="A959" s="144" t="str">
        <f t="shared" si="14"/>
        <v>HBOth_Time_70</v>
      </c>
      <c r="B959">
        <v>70</v>
      </c>
      <c r="C959" t="s">
        <v>7</v>
      </c>
      <c r="D959">
        <v>3.4689999999999998E-4</v>
      </c>
      <c r="E959" t="s">
        <v>14</v>
      </c>
      <c r="F959" t="s">
        <v>60</v>
      </c>
    </row>
    <row r="960" spans="1:6" x14ac:dyDescent="0.45">
      <c r="A960" s="144" t="str">
        <f t="shared" si="14"/>
        <v>HBOth_Time_72</v>
      </c>
      <c r="B960">
        <v>72</v>
      </c>
      <c r="C960" t="s">
        <v>7</v>
      </c>
      <c r="D960">
        <v>2.1990000000000001E-4</v>
      </c>
      <c r="E960" t="s">
        <v>14</v>
      </c>
      <c r="F960" t="s">
        <v>60</v>
      </c>
    </row>
    <row r="961" spans="1:6" x14ac:dyDescent="0.45">
      <c r="A961" s="144" t="str">
        <f t="shared" si="14"/>
        <v>HBOth_Time_74</v>
      </c>
      <c r="B961">
        <v>74</v>
      </c>
      <c r="C961" t="s">
        <v>7</v>
      </c>
      <c r="D961">
        <v>1.8210000000000001E-4</v>
      </c>
      <c r="E961" t="s">
        <v>14</v>
      </c>
      <c r="F961" t="s">
        <v>60</v>
      </c>
    </row>
    <row r="962" spans="1:6" x14ac:dyDescent="0.45">
      <c r="A962" s="144" t="str">
        <f t="shared" si="14"/>
        <v>HBOth_Time_76</v>
      </c>
      <c r="B962">
        <v>76</v>
      </c>
      <c r="C962" t="s">
        <v>7</v>
      </c>
      <c r="D962">
        <v>1.4420000000000001E-4</v>
      </c>
      <c r="E962" t="s">
        <v>14</v>
      </c>
      <c r="F962" t="s">
        <v>60</v>
      </c>
    </row>
    <row r="963" spans="1:6" x14ac:dyDescent="0.45">
      <c r="A963" s="144" t="str">
        <f t="shared" ref="A963:A1026" si="15">C963&amp;"_"&amp;E963&amp;"_"&amp;B963</f>
        <v>HBOth_Time_78</v>
      </c>
      <c r="B963">
        <v>78</v>
      </c>
      <c r="C963" t="s">
        <v>7</v>
      </c>
      <c r="D963">
        <v>1.064E-4</v>
      </c>
      <c r="E963" t="s">
        <v>14</v>
      </c>
      <c r="F963" t="s">
        <v>60</v>
      </c>
    </row>
    <row r="964" spans="1:6" x14ac:dyDescent="0.45">
      <c r="A964" s="144" t="str">
        <f t="shared" si="15"/>
        <v>HBOth_Time_80</v>
      </c>
      <c r="B964">
        <v>80</v>
      </c>
      <c r="C964" t="s">
        <v>7</v>
      </c>
      <c r="D964" s="143">
        <v>6.8499999999999998E-5</v>
      </c>
      <c r="E964" t="s">
        <v>14</v>
      </c>
      <c r="F964" t="s">
        <v>60</v>
      </c>
    </row>
    <row r="965" spans="1:6" x14ac:dyDescent="0.45">
      <c r="A965" s="144" t="str">
        <f t="shared" si="15"/>
        <v>HBOth_Time_82</v>
      </c>
      <c r="B965">
        <v>82</v>
      </c>
      <c r="C965" t="s">
        <v>7</v>
      </c>
      <c r="D965" s="143">
        <v>3.0599999999999998E-5</v>
      </c>
      <c r="E965" t="s">
        <v>14</v>
      </c>
      <c r="F965" t="s">
        <v>60</v>
      </c>
    </row>
    <row r="966" spans="1:6" x14ac:dyDescent="0.45">
      <c r="A966" s="144" t="str">
        <f t="shared" si="15"/>
        <v>HBOth_Time_84</v>
      </c>
      <c r="B966">
        <v>84</v>
      </c>
      <c r="C966" t="s">
        <v>7</v>
      </c>
      <c r="D966" s="143">
        <v>2.2900000000000001E-5</v>
      </c>
      <c r="E966" t="s">
        <v>14</v>
      </c>
      <c r="F966" t="s">
        <v>60</v>
      </c>
    </row>
    <row r="967" spans="1:6" x14ac:dyDescent="0.45">
      <c r="A967" s="144" t="str">
        <f t="shared" si="15"/>
        <v>HBOth_Time_86</v>
      </c>
      <c r="B967">
        <v>86</v>
      </c>
      <c r="C967" t="s">
        <v>7</v>
      </c>
      <c r="D967" s="143">
        <v>1.52E-5</v>
      </c>
      <c r="E967" t="s">
        <v>14</v>
      </c>
      <c r="F967" t="s">
        <v>60</v>
      </c>
    </row>
    <row r="968" spans="1:6" x14ac:dyDescent="0.45">
      <c r="A968" s="144" t="str">
        <f t="shared" si="15"/>
        <v>HBOth_Time_88</v>
      </c>
      <c r="B968">
        <v>88</v>
      </c>
      <c r="C968" t="s">
        <v>7</v>
      </c>
      <c r="D968" s="143">
        <v>7.5000000000000002E-6</v>
      </c>
      <c r="E968" t="s">
        <v>14</v>
      </c>
      <c r="F968" t="s">
        <v>60</v>
      </c>
    </row>
    <row r="969" spans="1:6" x14ac:dyDescent="0.45">
      <c r="A969" s="144" t="str">
        <f t="shared" si="15"/>
        <v>HBOth_Time_90</v>
      </c>
      <c r="B969">
        <v>90</v>
      </c>
      <c r="C969" t="s">
        <v>7</v>
      </c>
      <c r="D969" s="143">
        <v>-1.9999999999999999E-7</v>
      </c>
      <c r="E969" t="s">
        <v>14</v>
      </c>
      <c r="F969" t="s">
        <v>60</v>
      </c>
    </row>
    <row r="970" spans="1:6" x14ac:dyDescent="0.45">
      <c r="A970" s="144" t="str">
        <f t="shared" si="15"/>
        <v>HBOth_Time_92</v>
      </c>
      <c r="B970">
        <v>92</v>
      </c>
      <c r="C970" t="s">
        <v>7</v>
      </c>
      <c r="D970" s="143">
        <v>-7.9000000000000006E-6</v>
      </c>
      <c r="E970" t="s">
        <v>14</v>
      </c>
      <c r="F970" t="s">
        <v>60</v>
      </c>
    </row>
    <row r="971" spans="1:6" x14ac:dyDescent="0.45">
      <c r="A971" s="144" t="str">
        <f t="shared" si="15"/>
        <v>HBOth_Time_94</v>
      </c>
      <c r="B971">
        <v>94</v>
      </c>
      <c r="C971" t="s">
        <v>7</v>
      </c>
      <c r="D971" s="143">
        <v>-7.3000000000000004E-6</v>
      </c>
      <c r="E971" t="s">
        <v>14</v>
      </c>
      <c r="F971" t="s">
        <v>60</v>
      </c>
    </row>
    <row r="972" spans="1:6" x14ac:dyDescent="0.45">
      <c r="A972" s="144" t="str">
        <f t="shared" si="15"/>
        <v>HBOth_Time_96</v>
      </c>
      <c r="B972">
        <v>96</v>
      </c>
      <c r="C972" t="s">
        <v>7</v>
      </c>
      <c r="D972" s="143">
        <v>-6.7000000000000002E-6</v>
      </c>
      <c r="E972" t="s">
        <v>14</v>
      </c>
      <c r="F972" t="s">
        <v>60</v>
      </c>
    </row>
    <row r="973" spans="1:6" x14ac:dyDescent="0.45">
      <c r="A973" s="144" t="str">
        <f t="shared" si="15"/>
        <v>HBOth_Time_98</v>
      </c>
      <c r="B973">
        <v>98</v>
      </c>
      <c r="C973" t="s">
        <v>7</v>
      </c>
      <c r="D973" s="143">
        <v>-6.1E-6</v>
      </c>
      <c r="E973" t="s">
        <v>14</v>
      </c>
      <c r="F973" t="s">
        <v>60</v>
      </c>
    </row>
    <row r="974" spans="1:6" x14ac:dyDescent="0.45">
      <c r="A974" s="144" t="str">
        <f t="shared" si="15"/>
        <v>HBOth_Time_100</v>
      </c>
      <c r="B974">
        <v>100</v>
      </c>
      <c r="C974" t="s">
        <v>7</v>
      </c>
      <c r="D974" s="143">
        <v>-5.4999999999999999E-6</v>
      </c>
      <c r="E974" t="s">
        <v>14</v>
      </c>
      <c r="F974" t="s">
        <v>60</v>
      </c>
    </row>
    <row r="975" spans="1:6" x14ac:dyDescent="0.45">
      <c r="A975" s="144" t="str">
        <f t="shared" si="15"/>
        <v>HBOth_Time_102</v>
      </c>
      <c r="B975">
        <v>102</v>
      </c>
      <c r="C975" t="s">
        <v>7</v>
      </c>
      <c r="D975" s="143">
        <v>-4.8999999999999997E-6</v>
      </c>
      <c r="E975" t="s">
        <v>14</v>
      </c>
      <c r="F975" t="s">
        <v>60</v>
      </c>
    </row>
    <row r="976" spans="1:6" x14ac:dyDescent="0.45">
      <c r="A976" s="144" t="str">
        <f t="shared" si="15"/>
        <v>HBOth_Time_104</v>
      </c>
      <c r="B976">
        <v>104</v>
      </c>
      <c r="C976" t="s">
        <v>7</v>
      </c>
      <c r="D976" s="143">
        <v>-4.3000000000000003E-6</v>
      </c>
      <c r="E976" t="s">
        <v>14</v>
      </c>
      <c r="F976" t="s">
        <v>60</v>
      </c>
    </row>
    <row r="977" spans="1:6" x14ac:dyDescent="0.45">
      <c r="A977" s="144" t="str">
        <f t="shared" si="15"/>
        <v>HBOth_Time_106</v>
      </c>
      <c r="B977">
        <v>106</v>
      </c>
      <c r="C977" t="s">
        <v>7</v>
      </c>
      <c r="D977" s="143">
        <v>-3.5999999999999998E-6</v>
      </c>
      <c r="E977" t="s">
        <v>14</v>
      </c>
      <c r="F977" t="s">
        <v>60</v>
      </c>
    </row>
    <row r="978" spans="1:6" x14ac:dyDescent="0.45">
      <c r="A978" s="144" t="str">
        <f t="shared" si="15"/>
        <v>HBOth_Time_108</v>
      </c>
      <c r="B978">
        <v>108</v>
      </c>
      <c r="C978" t="s">
        <v>7</v>
      </c>
      <c r="D978" s="143">
        <v>-3.0000000000000001E-6</v>
      </c>
      <c r="E978" t="s">
        <v>14</v>
      </c>
      <c r="F978" t="s">
        <v>60</v>
      </c>
    </row>
    <row r="979" spans="1:6" x14ac:dyDescent="0.45">
      <c r="A979" s="144" t="str">
        <f t="shared" si="15"/>
        <v>HBOth_Time_110</v>
      </c>
      <c r="B979">
        <v>110</v>
      </c>
      <c r="C979" t="s">
        <v>7</v>
      </c>
      <c r="D979" s="143">
        <v>-2.3999999999999999E-6</v>
      </c>
      <c r="E979" t="s">
        <v>14</v>
      </c>
      <c r="F979" t="s">
        <v>60</v>
      </c>
    </row>
    <row r="980" spans="1:6" x14ac:dyDescent="0.45">
      <c r="A980" s="144" t="str">
        <f t="shared" si="15"/>
        <v>HBOth_Time_112</v>
      </c>
      <c r="B980">
        <v>112</v>
      </c>
      <c r="C980" t="s">
        <v>7</v>
      </c>
      <c r="D980" s="143">
        <v>-1.7999999999999999E-6</v>
      </c>
      <c r="E980" t="s">
        <v>14</v>
      </c>
      <c r="F980" t="s">
        <v>60</v>
      </c>
    </row>
    <row r="981" spans="1:6" x14ac:dyDescent="0.45">
      <c r="A981" s="144" t="str">
        <f t="shared" si="15"/>
        <v>HBOth_Time_114</v>
      </c>
      <c r="B981">
        <v>114</v>
      </c>
      <c r="C981" t="s">
        <v>7</v>
      </c>
      <c r="D981" s="143">
        <v>-1.1999999999999999E-6</v>
      </c>
      <c r="E981" t="s">
        <v>14</v>
      </c>
      <c r="F981" t="s">
        <v>60</v>
      </c>
    </row>
    <row r="982" spans="1:6" x14ac:dyDescent="0.45">
      <c r="A982" s="144" t="str">
        <f t="shared" si="15"/>
        <v>HBOth_Time_116</v>
      </c>
      <c r="B982">
        <v>116</v>
      </c>
      <c r="C982" t="s">
        <v>7</v>
      </c>
      <c r="D982" s="143">
        <v>-5.9999999999999997E-7</v>
      </c>
      <c r="E982" t="s">
        <v>14</v>
      </c>
      <c r="F982" t="s">
        <v>60</v>
      </c>
    </row>
    <row r="983" spans="1:6" x14ac:dyDescent="0.45">
      <c r="A983" s="144" t="str">
        <f t="shared" si="15"/>
        <v>HBOth_Time_118</v>
      </c>
      <c r="B983">
        <v>118</v>
      </c>
      <c r="C983" t="s">
        <v>7</v>
      </c>
      <c r="D983">
        <v>0</v>
      </c>
      <c r="E983" t="s">
        <v>14</v>
      </c>
      <c r="F983" t="s">
        <v>60</v>
      </c>
    </row>
    <row r="984" spans="1:6" x14ac:dyDescent="0.45">
      <c r="A984" s="144" t="str">
        <f t="shared" si="15"/>
        <v>HBOth_Time_120</v>
      </c>
      <c r="B984">
        <v>120</v>
      </c>
      <c r="C984" t="s">
        <v>7</v>
      </c>
      <c r="D984">
        <v>0</v>
      </c>
      <c r="E984" t="s">
        <v>14</v>
      </c>
      <c r="F984" t="s">
        <v>60</v>
      </c>
    </row>
    <row r="985" spans="1:6" x14ac:dyDescent="0.45">
      <c r="A985" s="144" t="str">
        <f t="shared" si="15"/>
        <v>HBOth_Time_122</v>
      </c>
      <c r="B985">
        <v>122</v>
      </c>
      <c r="C985" t="s">
        <v>7</v>
      </c>
      <c r="D985">
        <v>0</v>
      </c>
      <c r="E985" t="s">
        <v>14</v>
      </c>
      <c r="F985" t="s">
        <v>60</v>
      </c>
    </row>
    <row r="986" spans="1:6" x14ac:dyDescent="0.45">
      <c r="A986" s="144" t="str">
        <f t="shared" si="15"/>
        <v>HBOth_Time_124</v>
      </c>
      <c r="B986">
        <v>124</v>
      </c>
      <c r="C986" t="s">
        <v>7</v>
      </c>
      <c r="D986">
        <v>0</v>
      </c>
      <c r="E986" t="s">
        <v>14</v>
      </c>
      <c r="F986" t="s">
        <v>60</v>
      </c>
    </row>
    <row r="987" spans="1:6" x14ac:dyDescent="0.45">
      <c r="A987" s="144" t="str">
        <f t="shared" si="15"/>
        <v>HBOth_Time_126</v>
      </c>
      <c r="B987">
        <v>126</v>
      </c>
      <c r="C987" t="s">
        <v>7</v>
      </c>
      <c r="D987">
        <v>0</v>
      </c>
      <c r="E987" t="s">
        <v>14</v>
      </c>
      <c r="F987" t="s">
        <v>60</v>
      </c>
    </row>
    <row r="988" spans="1:6" x14ac:dyDescent="0.45">
      <c r="A988" s="144" t="str">
        <f t="shared" si="15"/>
        <v>HBOth_Time_128</v>
      </c>
      <c r="B988">
        <v>128</v>
      </c>
      <c r="C988" t="s">
        <v>7</v>
      </c>
      <c r="D988">
        <v>0</v>
      </c>
      <c r="E988" t="s">
        <v>14</v>
      </c>
      <c r="F988" t="s">
        <v>60</v>
      </c>
    </row>
    <row r="989" spans="1:6" x14ac:dyDescent="0.45">
      <c r="A989" s="144" t="str">
        <f t="shared" si="15"/>
        <v>HBOth_Time_130</v>
      </c>
      <c r="B989">
        <v>130</v>
      </c>
      <c r="C989" t="s">
        <v>7</v>
      </c>
      <c r="D989">
        <v>0</v>
      </c>
      <c r="E989" t="s">
        <v>14</v>
      </c>
      <c r="F989" t="s">
        <v>60</v>
      </c>
    </row>
    <row r="990" spans="1:6" x14ac:dyDescent="0.45">
      <c r="A990" s="144" t="str">
        <f t="shared" si="15"/>
        <v>HBOth_Time_132</v>
      </c>
      <c r="B990">
        <v>132</v>
      </c>
      <c r="C990" t="s">
        <v>7</v>
      </c>
      <c r="D990">
        <v>0</v>
      </c>
      <c r="E990" t="s">
        <v>14</v>
      </c>
      <c r="F990" t="s">
        <v>60</v>
      </c>
    </row>
    <row r="991" spans="1:6" x14ac:dyDescent="0.45">
      <c r="A991" s="144" t="str">
        <f t="shared" si="15"/>
        <v>HBOth_Time_134</v>
      </c>
      <c r="B991">
        <v>134</v>
      </c>
      <c r="C991" t="s">
        <v>7</v>
      </c>
      <c r="D991">
        <v>0</v>
      </c>
      <c r="E991" t="s">
        <v>14</v>
      </c>
      <c r="F991" t="s">
        <v>60</v>
      </c>
    </row>
    <row r="992" spans="1:6" x14ac:dyDescent="0.45">
      <c r="A992" s="144" t="str">
        <f t="shared" si="15"/>
        <v>HBOth_Time_136</v>
      </c>
      <c r="B992">
        <v>136</v>
      </c>
      <c r="C992" t="s">
        <v>7</v>
      </c>
      <c r="D992">
        <v>0</v>
      </c>
      <c r="E992" t="s">
        <v>14</v>
      </c>
      <c r="F992" t="s">
        <v>60</v>
      </c>
    </row>
    <row r="993" spans="1:6" x14ac:dyDescent="0.45">
      <c r="A993" s="144" t="str">
        <f t="shared" si="15"/>
        <v>HBOth_Time_138</v>
      </c>
      <c r="B993">
        <v>138</v>
      </c>
      <c r="C993" t="s">
        <v>7</v>
      </c>
      <c r="D993">
        <v>0</v>
      </c>
      <c r="E993" t="s">
        <v>14</v>
      </c>
      <c r="F993" t="s">
        <v>60</v>
      </c>
    </row>
    <row r="994" spans="1:6" x14ac:dyDescent="0.45">
      <c r="A994" s="144" t="str">
        <f t="shared" si="15"/>
        <v>HBOth_Time_140</v>
      </c>
      <c r="B994">
        <v>140</v>
      </c>
      <c r="C994" t="s">
        <v>7</v>
      </c>
      <c r="D994">
        <v>0</v>
      </c>
      <c r="E994" t="s">
        <v>14</v>
      </c>
      <c r="F994" t="s">
        <v>60</v>
      </c>
    </row>
    <row r="995" spans="1:6" x14ac:dyDescent="0.45">
      <c r="A995" s="144" t="str">
        <f t="shared" si="15"/>
        <v>HBOth_Time_142</v>
      </c>
      <c r="B995">
        <v>142</v>
      </c>
      <c r="C995" t="s">
        <v>7</v>
      </c>
      <c r="D995">
        <v>0</v>
      </c>
      <c r="E995" t="s">
        <v>14</v>
      </c>
      <c r="F995" t="s">
        <v>60</v>
      </c>
    </row>
    <row r="996" spans="1:6" x14ac:dyDescent="0.45">
      <c r="A996" s="144" t="str">
        <f t="shared" si="15"/>
        <v>HBOth_Time_144</v>
      </c>
      <c r="B996">
        <v>144</v>
      </c>
      <c r="C996" t="s">
        <v>7</v>
      </c>
      <c r="D996">
        <v>0</v>
      </c>
      <c r="E996" t="s">
        <v>14</v>
      </c>
      <c r="F996" t="s">
        <v>60</v>
      </c>
    </row>
    <row r="997" spans="1:6" x14ac:dyDescent="0.45">
      <c r="A997" s="144" t="str">
        <f t="shared" si="15"/>
        <v>HBOth_Time_146</v>
      </c>
      <c r="B997">
        <v>146</v>
      </c>
      <c r="C997" t="s">
        <v>7</v>
      </c>
      <c r="D997">
        <v>0</v>
      </c>
      <c r="E997" t="s">
        <v>14</v>
      </c>
      <c r="F997" t="s">
        <v>60</v>
      </c>
    </row>
    <row r="998" spans="1:6" x14ac:dyDescent="0.45">
      <c r="A998" s="144" t="str">
        <f t="shared" si="15"/>
        <v>HBOth_Time_148</v>
      </c>
      <c r="B998">
        <v>148</v>
      </c>
      <c r="C998" t="s">
        <v>7</v>
      </c>
      <c r="D998">
        <v>0</v>
      </c>
      <c r="E998" t="s">
        <v>14</v>
      </c>
      <c r="F998" t="s">
        <v>60</v>
      </c>
    </row>
    <row r="999" spans="1:6" x14ac:dyDescent="0.45">
      <c r="A999" s="144" t="str">
        <f t="shared" si="15"/>
        <v>HBOth_Time_150</v>
      </c>
      <c r="B999">
        <v>150</v>
      </c>
      <c r="C999" t="s">
        <v>7</v>
      </c>
      <c r="D999">
        <v>0</v>
      </c>
      <c r="E999" t="s">
        <v>14</v>
      </c>
      <c r="F999" t="s">
        <v>60</v>
      </c>
    </row>
    <row r="1000" spans="1:6" x14ac:dyDescent="0.45">
      <c r="A1000" s="144" t="str">
        <f t="shared" si="15"/>
        <v>HBOth_Time_152</v>
      </c>
      <c r="B1000">
        <v>152</v>
      </c>
      <c r="C1000" t="s">
        <v>7</v>
      </c>
      <c r="D1000">
        <v>0</v>
      </c>
      <c r="E1000" t="s">
        <v>14</v>
      </c>
      <c r="F1000" t="s">
        <v>60</v>
      </c>
    </row>
    <row r="1001" spans="1:6" x14ac:dyDescent="0.45">
      <c r="A1001" s="144" t="str">
        <f t="shared" si="15"/>
        <v>HBOth_Time_154</v>
      </c>
      <c r="B1001">
        <v>154</v>
      </c>
      <c r="C1001" t="s">
        <v>7</v>
      </c>
      <c r="D1001">
        <v>0</v>
      </c>
      <c r="E1001" t="s">
        <v>14</v>
      </c>
      <c r="F1001" t="s">
        <v>60</v>
      </c>
    </row>
    <row r="1002" spans="1:6" x14ac:dyDescent="0.45">
      <c r="A1002" s="144" t="str">
        <f t="shared" si="15"/>
        <v>HBOth_Time_156</v>
      </c>
      <c r="B1002">
        <v>156</v>
      </c>
      <c r="C1002" t="s">
        <v>7</v>
      </c>
      <c r="D1002">
        <v>0</v>
      </c>
      <c r="E1002" t="s">
        <v>14</v>
      </c>
      <c r="F1002" t="s">
        <v>60</v>
      </c>
    </row>
    <row r="1003" spans="1:6" x14ac:dyDescent="0.45">
      <c r="A1003" s="144" t="str">
        <f t="shared" si="15"/>
        <v>HBOth_Time_158</v>
      </c>
      <c r="B1003">
        <v>158</v>
      </c>
      <c r="C1003" t="s">
        <v>7</v>
      </c>
      <c r="D1003">
        <v>0</v>
      </c>
      <c r="E1003" t="s">
        <v>14</v>
      </c>
      <c r="F1003" t="s">
        <v>60</v>
      </c>
    </row>
    <row r="1004" spans="1:6" x14ac:dyDescent="0.45">
      <c r="A1004" s="144" t="str">
        <f t="shared" si="15"/>
        <v>HBOth_Time_160</v>
      </c>
      <c r="B1004">
        <v>160</v>
      </c>
      <c r="C1004" t="s">
        <v>7</v>
      </c>
      <c r="D1004">
        <v>0</v>
      </c>
      <c r="E1004" t="s">
        <v>14</v>
      </c>
      <c r="F1004" t="s">
        <v>60</v>
      </c>
    </row>
    <row r="1005" spans="1:6" x14ac:dyDescent="0.45">
      <c r="A1005" s="144" t="str">
        <f t="shared" si="15"/>
        <v>HBOth_Time_162</v>
      </c>
      <c r="B1005">
        <v>162</v>
      </c>
      <c r="C1005" t="s">
        <v>7</v>
      </c>
      <c r="D1005">
        <v>0</v>
      </c>
      <c r="E1005" t="s">
        <v>14</v>
      </c>
      <c r="F1005" t="s">
        <v>60</v>
      </c>
    </row>
    <row r="1006" spans="1:6" x14ac:dyDescent="0.45">
      <c r="A1006" s="144" t="str">
        <f t="shared" si="15"/>
        <v>HBOth_Time_164</v>
      </c>
      <c r="B1006">
        <v>164</v>
      </c>
      <c r="C1006" t="s">
        <v>7</v>
      </c>
      <c r="D1006">
        <v>0</v>
      </c>
      <c r="E1006" t="s">
        <v>14</v>
      </c>
      <c r="F1006" t="s">
        <v>60</v>
      </c>
    </row>
    <row r="1007" spans="1:6" x14ac:dyDescent="0.45">
      <c r="A1007" s="144" t="str">
        <f t="shared" si="15"/>
        <v>HBOth_Time_166</v>
      </c>
      <c r="B1007">
        <v>166</v>
      </c>
      <c r="C1007" t="s">
        <v>7</v>
      </c>
      <c r="D1007">
        <v>0</v>
      </c>
      <c r="E1007" t="s">
        <v>14</v>
      </c>
      <c r="F1007" t="s">
        <v>60</v>
      </c>
    </row>
    <row r="1008" spans="1:6" x14ac:dyDescent="0.45">
      <c r="A1008" s="144" t="str">
        <f t="shared" si="15"/>
        <v>HBOth_Time_168</v>
      </c>
      <c r="B1008">
        <v>168</v>
      </c>
      <c r="C1008" t="s">
        <v>7</v>
      </c>
      <c r="D1008">
        <v>0</v>
      </c>
      <c r="E1008" t="s">
        <v>14</v>
      </c>
      <c r="F1008" t="s">
        <v>60</v>
      </c>
    </row>
    <row r="1009" spans="1:6" x14ac:dyDescent="0.45">
      <c r="A1009" s="144" t="str">
        <f t="shared" si="15"/>
        <v>HBOth_Time_170</v>
      </c>
      <c r="B1009">
        <v>170</v>
      </c>
      <c r="C1009" t="s">
        <v>7</v>
      </c>
      <c r="D1009">
        <v>0</v>
      </c>
      <c r="E1009" t="s">
        <v>14</v>
      </c>
      <c r="F1009" t="s">
        <v>60</v>
      </c>
    </row>
    <row r="1010" spans="1:6" x14ac:dyDescent="0.45">
      <c r="A1010" s="144" t="str">
        <f t="shared" si="15"/>
        <v>HBOth_Time_172</v>
      </c>
      <c r="B1010">
        <v>172</v>
      </c>
      <c r="C1010" t="s">
        <v>7</v>
      </c>
      <c r="D1010">
        <v>0</v>
      </c>
      <c r="E1010" t="s">
        <v>14</v>
      </c>
      <c r="F1010" t="s">
        <v>60</v>
      </c>
    </row>
    <row r="1011" spans="1:6" x14ac:dyDescent="0.45">
      <c r="A1011" s="144" t="str">
        <f t="shared" si="15"/>
        <v>HBOth_Time_174</v>
      </c>
      <c r="B1011">
        <v>174</v>
      </c>
      <c r="C1011" t="s">
        <v>7</v>
      </c>
      <c r="D1011">
        <v>0</v>
      </c>
      <c r="E1011" t="s">
        <v>14</v>
      </c>
      <c r="F1011" t="s">
        <v>60</v>
      </c>
    </row>
    <row r="1012" spans="1:6" x14ac:dyDescent="0.45">
      <c r="A1012" s="144" t="str">
        <f t="shared" si="15"/>
        <v>HBOth_Time_176</v>
      </c>
      <c r="B1012">
        <v>176</v>
      </c>
      <c r="C1012" t="s">
        <v>7</v>
      </c>
      <c r="D1012">
        <v>0</v>
      </c>
      <c r="E1012" t="s">
        <v>14</v>
      </c>
      <c r="F1012" t="s">
        <v>60</v>
      </c>
    </row>
    <row r="1013" spans="1:6" x14ac:dyDescent="0.45">
      <c r="A1013" s="144" t="str">
        <f t="shared" si="15"/>
        <v>HBOth_Time_178</v>
      </c>
      <c r="B1013">
        <v>178</v>
      </c>
      <c r="C1013" t="s">
        <v>7</v>
      </c>
      <c r="D1013">
        <v>0</v>
      </c>
      <c r="E1013" t="s">
        <v>14</v>
      </c>
      <c r="F1013" t="s">
        <v>60</v>
      </c>
    </row>
    <row r="1014" spans="1:6" x14ac:dyDescent="0.45">
      <c r="A1014" s="144" t="str">
        <f t="shared" si="15"/>
        <v>HBOth_Time_180</v>
      </c>
      <c r="B1014">
        <v>180</v>
      </c>
      <c r="C1014" t="s">
        <v>7</v>
      </c>
      <c r="D1014">
        <v>0</v>
      </c>
      <c r="E1014" t="s">
        <v>14</v>
      </c>
      <c r="F1014" t="s">
        <v>60</v>
      </c>
    </row>
    <row r="1015" spans="1:6" x14ac:dyDescent="0.45">
      <c r="A1015" s="144" t="str">
        <f t="shared" si="15"/>
        <v>HBOth_Time_182</v>
      </c>
      <c r="B1015">
        <v>182</v>
      </c>
      <c r="C1015" t="s">
        <v>7</v>
      </c>
      <c r="D1015">
        <v>0</v>
      </c>
      <c r="E1015" t="s">
        <v>14</v>
      </c>
      <c r="F1015" t="s">
        <v>60</v>
      </c>
    </row>
    <row r="1016" spans="1:6" x14ac:dyDescent="0.45">
      <c r="A1016" s="144" t="str">
        <f t="shared" si="15"/>
        <v>HBOth_Time_184</v>
      </c>
      <c r="B1016">
        <v>184</v>
      </c>
      <c r="C1016" t="s">
        <v>7</v>
      </c>
      <c r="D1016">
        <v>0</v>
      </c>
      <c r="E1016" t="s">
        <v>14</v>
      </c>
      <c r="F1016" t="s">
        <v>60</v>
      </c>
    </row>
    <row r="1017" spans="1:6" x14ac:dyDescent="0.45">
      <c r="A1017" s="144" t="str">
        <f t="shared" si="15"/>
        <v>HBOth_Time_186</v>
      </c>
      <c r="B1017">
        <v>186</v>
      </c>
      <c r="C1017" t="s">
        <v>7</v>
      </c>
      <c r="D1017">
        <v>0</v>
      </c>
      <c r="E1017" t="s">
        <v>14</v>
      </c>
      <c r="F1017" t="s">
        <v>60</v>
      </c>
    </row>
    <row r="1018" spans="1:6" x14ac:dyDescent="0.45">
      <c r="A1018" s="144" t="str">
        <f t="shared" si="15"/>
        <v>HBOth_Time_188</v>
      </c>
      <c r="B1018">
        <v>188</v>
      </c>
      <c r="C1018" t="s">
        <v>7</v>
      </c>
      <c r="D1018">
        <v>0</v>
      </c>
      <c r="E1018" t="s">
        <v>14</v>
      </c>
      <c r="F1018" t="s">
        <v>60</v>
      </c>
    </row>
    <row r="1019" spans="1:6" x14ac:dyDescent="0.45">
      <c r="A1019" s="144" t="str">
        <f t="shared" si="15"/>
        <v>HBOth_Time_190</v>
      </c>
      <c r="B1019">
        <v>190</v>
      </c>
      <c r="C1019" t="s">
        <v>7</v>
      </c>
      <c r="D1019">
        <v>0</v>
      </c>
      <c r="E1019" t="s">
        <v>14</v>
      </c>
      <c r="F1019" t="s">
        <v>60</v>
      </c>
    </row>
    <row r="1020" spans="1:6" x14ac:dyDescent="0.45">
      <c r="A1020" s="144" t="str">
        <f t="shared" si="15"/>
        <v>HBOth_Time_192</v>
      </c>
      <c r="B1020">
        <v>192</v>
      </c>
      <c r="C1020" t="s">
        <v>7</v>
      </c>
      <c r="D1020">
        <v>0</v>
      </c>
      <c r="E1020" t="s">
        <v>14</v>
      </c>
      <c r="F1020" t="s">
        <v>60</v>
      </c>
    </row>
    <row r="1021" spans="1:6" x14ac:dyDescent="0.45">
      <c r="A1021" s="144" t="str">
        <f t="shared" si="15"/>
        <v>HBOth_Time_194</v>
      </c>
      <c r="B1021">
        <v>194</v>
      </c>
      <c r="C1021" t="s">
        <v>7</v>
      </c>
      <c r="D1021">
        <v>0</v>
      </c>
      <c r="E1021" t="s">
        <v>14</v>
      </c>
      <c r="F1021" t="s">
        <v>60</v>
      </c>
    </row>
    <row r="1022" spans="1:6" x14ac:dyDescent="0.45">
      <c r="A1022" s="144" t="str">
        <f t="shared" si="15"/>
        <v>HBOth_Time_196</v>
      </c>
      <c r="B1022">
        <v>196</v>
      </c>
      <c r="C1022" t="s">
        <v>7</v>
      </c>
      <c r="D1022">
        <v>0</v>
      </c>
      <c r="E1022" t="s">
        <v>14</v>
      </c>
      <c r="F1022" t="s">
        <v>60</v>
      </c>
    </row>
    <row r="1023" spans="1:6" x14ac:dyDescent="0.45">
      <c r="A1023" s="144" t="str">
        <f t="shared" si="15"/>
        <v>HBOth_Time_198</v>
      </c>
      <c r="B1023">
        <v>198</v>
      </c>
      <c r="C1023" t="s">
        <v>7</v>
      </c>
      <c r="D1023">
        <v>0</v>
      </c>
      <c r="E1023" t="s">
        <v>14</v>
      </c>
      <c r="F1023" t="s">
        <v>60</v>
      </c>
    </row>
    <row r="1024" spans="1:6" x14ac:dyDescent="0.45">
      <c r="A1024" s="144" t="str">
        <f t="shared" si="15"/>
        <v>HBOth_Time_200</v>
      </c>
      <c r="B1024">
        <v>200</v>
      </c>
      <c r="C1024" t="s">
        <v>7</v>
      </c>
      <c r="D1024">
        <v>0</v>
      </c>
      <c r="E1024" t="s">
        <v>14</v>
      </c>
      <c r="F1024" t="s">
        <v>60</v>
      </c>
    </row>
    <row r="1025" spans="1:6" x14ac:dyDescent="0.45">
      <c r="A1025" s="144" t="str">
        <f t="shared" si="15"/>
        <v>HBOth_Time_202</v>
      </c>
      <c r="B1025">
        <v>202</v>
      </c>
      <c r="C1025" t="s">
        <v>7</v>
      </c>
      <c r="D1025">
        <v>0</v>
      </c>
      <c r="E1025" t="s">
        <v>14</v>
      </c>
      <c r="F1025" t="s">
        <v>60</v>
      </c>
    </row>
    <row r="1026" spans="1:6" x14ac:dyDescent="0.45">
      <c r="A1026" s="144" t="str">
        <f t="shared" si="15"/>
        <v>HBOth_GC_0</v>
      </c>
      <c r="B1026">
        <v>0</v>
      </c>
      <c r="C1026" t="s">
        <v>7</v>
      </c>
      <c r="D1026">
        <v>0</v>
      </c>
      <c r="E1026" t="s">
        <v>54</v>
      </c>
      <c r="F1026" t="s">
        <v>60</v>
      </c>
    </row>
    <row r="1027" spans="1:6" x14ac:dyDescent="0.45">
      <c r="A1027" s="144" t="str">
        <f t="shared" ref="A1027:A1090" si="16">C1027&amp;"_"&amp;E1027&amp;"_"&amp;B1027</f>
        <v>HBOth_GC_2</v>
      </c>
      <c r="B1027">
        <v>2</v>
      </c>
      <c r="C1027" t="s">
        <v>7</v>
      </c>
      <c r="D1027">
        <v>8.98983E-2</v>
      </c>
      <c r="E1027" t="s">
        <v>54</v>
      </c>
      <c r="F1027" t="s">
        <v>60</v>
      </c>
    </row>
    <row r="1028" spans="1:6" x14ac:dyDescent="0.45">
      <c r="A1028" s="144" t="str">
        <f t="shared" si="16"/>
        <v>HBOth_GC_4</v>
      </c>
      <c r="B1028">
        <v>4</v>
      </c>
      <c r="C1028" t="s">
        <v>7</v>
      </c>
      <c r="D1028">
        <v>0.11735909999999999</v>
      </c>
      <c r="E1028" t="s">
        <v>54</v>
      </c>
      <c r="F1028" t="s">
        <v>60</v>
      </c>
    </row>
    <row r="1029" spans="1:6" x14ac:dyDescent="0.45">
      <c r="A1029" s="144" t="str">
        <f t="shared" si="16"/>
        <v>HBOth_GC_6</v>
      </c>
      <c r="B1029">
        <v>6</v>
      </c>
      <c r="C1029" t="s">
        <v>7</v>
      </c>
      <c r="D1029">
        <v>0.12606890000000001</v>
      </c>
      <c r="E1029" t="s">
        <v>54</v>
      </c>
      <c r="F1029" t="s">
        <v>60</v>
      </c>
    </row>
    <row r="1030" spans="1:6" x14ac:dyDescent="0.45">
      <c r="A1030" s="144" t="str">
        <f t="shared" si="16"/>
        <v>HBOth_GC_8</v>
      </c>
      <c r="B1030">
        <v>8</v>
      </c>
      <c r="C1030" t="s">
        <v>7</v>
      </c>
      <c r="D1030">
        <v>0.1155458</v>
      </c>
      <c r="E1030" t="s">
        <v>54</v>
      </c>
      <c r="F1030" t="s">
        <v>60</v>
      </c>
    </row>
    <row r="1031" spans="1:6" x14ac:dyDescent="0.45">
      <c r="A1031" s="144" t="str">
        <f t="shared" si="16"/>
        <v>HBOth_GC_10</v>
      </c>
      <c r="B1031">
        <v>10</v>
      </c>
      <c r="C1031" t="s">
        <v>7</v>
      </c>
      <c r="D1031">
        <v>9.4523800000000005E-2</v>
      </c>
      <c r="E1031" t="s">
        <v>54</v>
      </c>
      <c r="F1031" t="s">
        <v>60</v>
      </c>
    </row>
    <row r="1032" spans="1:6" x14ac:dyDescent="0.45">
      <c r="A1032" s="144" t="str">
        <f t="shared" si="16"/>
        <v>HBOth_GC_12</v>
      </c>
      <c r="B1032">
        <v>12</v>
      </c>
      <c r="C1032" t="s">
        <v>7</v>
      </c>
      <c r="D1032">
        <v>7.5282799999999997E-2</v>
      </c>
      <c r="E1032" t="s">
        <v>54</v>
      </c>
      <c r="F1032" t="s">
        <v>60</v>
      </c>
    </row>
    <row r="1033" spans="1:6" x14ac:dyDescent="0.45">
      <c r="A1033" s="144" t="str">
        <f t="shared" si="16"/>
        <v>HBOth_GC_14</v>
      </c>
      <c r="B1033">
        <v>14</v>
      </c>
      <c r="C1033" t="s">
        <v>7</v>
      </c>
      <c r="D1033">
        <v>5.5309799999999999E-2</v>
      </c>
      <c r="E1033" t="s">
        <v>54</v>
      </c>
      <c r="F1033" t="s">
        <v>60</v>
      </c>
    </row>
    <row r="1034" spans="1:6" x14ac:dyDescent="0.45">
      <c r="A1034" s="144" t="str">
        <f t="shared" si="16"/>
        <v>HBOth_GC_16</v>
      </c>
      <c r="B1034">
        <v>16</v>
      </c>
      <c r="C1034" t="s">
        <v>7</v>
      </c>
      <c r="D1034">
        <v>4.0241199999999998E-2</v>
      </c>
      <c r="E1034" t="s">
        <v>54</v>
      </c>
      <c r="F1034" t="s">
        <v>60</v>
      </c>
    </row>
    <row r="1035" spans="1:6" x14ac:dyDescent="0.45">
      <c r="A1035" s="144" t="str">
        <f t="shared" si="16"/>
        <v>HBOth_GC_18</v>
      </c>
      <c r="B1035">
        <v>18</v>
      </c>
      <c r="C1035" t="s">
        <v>7</v>
      </c>
      <c r="D1035">
        <v>3.3430599999999998E-2</v>
      </c>
      <c r="E1035" t="s">
        <v>54</v>
      </c>
      <c r="F1035" t="s">
        <v>60</v>
      </c>
    </row>
    <row r="1036" spans="1:6" x14ac:dyDescent="0.45">
      <c r="A1036" s="144" t="str">
        <f t="shared" si="16"/>
        <v>HBOth_GC_20</v>
      </c>
      <c r="B1036">
        <v>20</v>
      </c>
      <c r="C1036" t="s">
        <v>7</v>
      </c>
      <c r="D1036">
        <v>2.76571E-2</v>
      </c>
      <c r="E1036" t="s">
        <v>54</v>
      </c>
      <c r="F1036" t="s">
        <v>60</v>
      </c>
    </row>
    <row r="1037" spans="1:6" x14ac:dyDescent="0.45">
      <c r="A1037" s="144" t="str">
        <f t="shared" si="16"/>
        <v>HBOth_GC_22</v>
      </c>
      <c r="B1037">
        <v>22</v>
      </c>
      <c r="C1037" t="s">
        <v>7</v>
      </c>
      <c r="D1037">
        <v>2.39095E-2</v>
      </c>
      <c r="E1037" t="s">
        <v>54</v>
      </c>
      <c r="F1037" t="s">
        <v>60</v>
      </c>
    </row>
    <row r="1038" spans="1:6" x14ac:dyDescent="0.45">
      <c r="A1038" s="144" t="str">
        <f t="shared" si="16"/>
        <v>HBOth_GC_24</v>
      </c>
      <c r="B1038">
        <v>24</v>
      </c>
      <c r="C1038" t="s">
        <v>7</v>
      </c>
      <c r="D1038">
        <v>2.0903999999999999E-2</v>
      </c>
      <c r="E1038" t="s">
        <v>54</v>
      </c>
      <c r="F1038" t="s">
        <v>60</v>
      </c>
    </row>
    <row r="1039" spans="1:6" x14ac:dyDescent="0.45">
      <c r="A1039" s="144" t="str">
        <f t="shared" si="16"/>
        <v>HBOth_GC_26</v>
      </c>
      <c r="B1039">
        <v>26</v>
      </c>
      <c r="C1039" t="s">
        <v>7</v>
      </c>
      <c r="D1039">
        <v>1.8558399999999999E-2</v>
      </c>
      <c r="E1039" t="s">
        <v>54</v>
      </c>
      <c r="F1039" t="s">
        <v>60</v>
      </c>
    </row>
    <row r="1040" spans="1:6" x14ac:dyDescent="0.45">
      <c r="A1040" s="144" t="str">
        <f t="shared" si="16"/>
        <v>HBOth_GC_28</v>
      </c>
      <c r="B1040">
        <v>28</v>
      </c>
      <c r="C1040" t="s">
        <v>7</v>
      </c>
      <c r="D1040">
        <v>1.6622999999999999E-2</v>
      </c>
      <c r="E1040" t="s">
        <v>54</v>
      </c>
      <c r="F1040" t="s">
        <v>60</v>
      </c>
    </row>
    <row r="1041" spans="1:6" x14ac:dyDescent="0.45">
      <c r="A1041" s="144" t="str">
        <f t="shared" si="16"/>
        <v>HBOth_GC_30</v>
      </c>
      <c r="B1041">
        <v>30</v>
      </c>
      <c r="C1041" t="s">
        <v>7</v>
      </c>
      <c r="D1041">
        <v>1.5233399999999999E-2</v>
      </c>
      <c r="E1041" t="s">
        <v>54</v>
      </c>
      <c r="F1041" t="s">
        <v>60</v>
      </c>
    </row>
    <row r="1042" spans="1:6" x14ac:dyDescent="0.45">
      <c r="A1042" s="144" t="str">
        <f t="shared" si="16"/>
        <v>HBOth_GC_32</v>
      </c>
      <c r="B1042">
        <v>32</v>
      </c>
      <c r="C1042" t="s">
        <v>7</v>
      </c>
      <c r="D1042">
        <v>1.38981E-2</v>
      </c>
      <c r="E1042" t="s">
        <v>54</v>
      </c>
      <c r="F1042" t="s">
        <v>60</v>
      </c>
    </row>
    <row r="1043" spans="1:6" x14ac:dyDescent="0.45">
      <c r="A1043" s="144" t="str">
        <f t="shared" si="16"/>
        <v>HBOth_GC_34</v>
      </c>
      <c r="B1043">
        <v>34</v>
      </c>
      <c r="C1043" t="s">
        <v>7</v>
      </c>
      <c r="D1043">
        <v>1.26219E-2</v>
      </c>
      <c r="E1043" t="s">
        <v>54</v>
      </c>
      <c r="F1043" t="s">
        <v>60</v>
      </c>
    </row>
    <row r="1044" spans="1:6" x14ac:dyDescent="0.45">
      <c r="A1044" s="144" t="str">
        <f t="shared" si="16"/>
        <v>HBOth_GC_36</v>
      </c>
      <c r="B1044">
        <v>36</v>
      </c>
      <c r="C1044" t="s">
        <v>7</v>
      </c>
      <c r="D1044">
        <v>1.13379E-2</v>
      </c>
      <c r="E1044" t="s">
        <v>54</v>
      </c>
      <c r="F1044" t="s">
        <v>60</v>
      </c>
    </row>
    <row r="1045" spans="1:6" x14ac:dyDescent="0.45">
      <c r="A1045" s="144" t="str">
        <f t="shared" si="16"/>
        <v>HBOth_GC_38</v>
      </c>
      <c r="B1045">
        <v>38</v>
      </c>
      <c r="C1045" t="s">
        <v>7</v>
      </c>
      <c r="D1045">
        <v>1.0255500000000001E-2</v>
      </c>
      <c r="E1045" t="s">
        <v>54</v>
      </c>
      <c r="F1045" t="s">
        <v>60</v>
      </c>
    </row>
    <row r="1046" spans="1:6" x14ac:dyDescent="0.45">
      <c r="A1046" s="144" t="str">
        <f t="shared" si="16"/>
        <v>HBOth_GC_40</v>
      </c>
      <c r="B1046">
        <v>40</v>
      </c>
      <c r="C1046" t="s">
        <v>7</v>
      </c>
      <c r="D1046">
        <v>9.2382999999999996E-3</v>
      </c>
      <c r="E1046" t="s">
        <v>54</v>
      </c>
      <c r="F1046" t="s">
        <v>60</v>
      </c>
    </row>
    <row r="1047" spans="1:6" x14ac:dyDescent="0.45">
      <c r="A1047" s="144" t="str">
        <f t="shared" si="16"/>
        <v>HBOth_GC_42</v>
      </c>
      <c r="B1047">
        <v>42</v>
      </c>
      <c r="C1047" t="s">
        <v>7</v>
      </c>
      <c r="D1047">
        <v>8.2313000000000004E-3</v>
      </c>
      <c r="E1047" t="s">
        <v>54</v>
      </c>
      <c r="F1047" t="s">
        <v>60</v>
      </c>
    </row>
    <row r="1048" spans="1:6" x14ac:dyDescent="0.45">
      <c r="A1048" s="144" t="str">
        <f t="shared" si="16"/>
        <v>HBOth_GC_44</v>
      </c>
      <c r="B1048">
        <v>44</v>
      </c>
      <c r="C1048" t="s">
        <v>7</v>
      </c>
      <c r="D1048">
        <v>6.9779999999999998E-3</v>
      </c>
      <c r="E1048" t="s">
        <v>54</v>
      </c>
      <c r="F1048" t="s">
        <v>60</v>
      </c>
    </row>
    <row r="1049" spans="1:6" x14ac:dyDescent="0.45">
      <c r="A1049" s="144" t="str">
        <f t="shared" si="16"/>
        <v>HBOth_GC_46</v>
      </c>
      <c r="B1049">
        <v>46</v>
      </c>
      <c r="C1049" t="s">
        <v>7</v>
      </c>
      <c r="D1049">
        <v>5.3071999999999998E-3</v>
      </c>
      <c r="E1049" t="s">
        <v>54</v>
      </c>
      <c r="F1049" t="s">
        <v>60</v>
      </c>
    </row>
    <row r="1050" spans="1:6" x14ac:dyDescent="0.45">
      <c r="A1050" s="144" t="str">
        <f t="shared" si="16"/>
        <v>HBOth_GC_48</v>
      </c>
      <c r="B1050">
        <v>48</v>
      </c>
      <c r="C1050" t="s">
        <v>7</v>
      </c>
      <c r="D1050">
        <v>4.2976000000000004E-3</v>
      </c>
      <c r="E1050" t="s">
        <v>54</v>
      </c>
      <c r="F1050" t="s">
        <v>60</v>
      </c>
    </row>
    <row r="1051" spans="1:6" x14ac:dyDescent="0.45">
      <c r="A1051" s="144" t="str">
        <f t="shared" si="16"/>
        <v>HBOth_GC_50</v>
      </c>
      <c r="B1051">
        <v>50</v>
      </c>
      <c r="C1051" t="s">
        <v>7</v>
      </c>
      <c r="D1051">
        <v>3.8536E-3</v>
      </c>
      <c r="E1051" t="s">
        <v>54</v>
      </c>
      <c r="F1051" t="s">
        <v>60</v>
      </c>
    </row>
    <row r="1052" spans="1:6" x14ac:dyDescent="0.45">
      <c r="A1052" s="144" t="str">
        <f t="shared" si="16"/>
        <v>HBOth_GC_52</v>
      </c>
      <c r="B1052">
        <v>52</v>
      </c>
      <c r="C1052" t="s">
        <v>7</v>
      </c>
      <c r="D1052">
        <v>3.2317000000000001E-3</v>
      </c>
      <c r="E1052" t="s">
        <v>54</v>
      </c>
      <c r="F1052" t="s">
        <v>60</v>
      </c>
    </row>
    <row r="1053" spans="1:6" x14ac:dyDescent="0.45">
      <c r="A1053" s="144" t="str">
        <f t="shared" si="16"/>
        <v>HBOth_GC_54</v>
      </c>
      <c r="B1053">
        <v>54</v>
      </c>
      <c r="C1053" t="s">
        <v>7</v>
      </c>
      <c r="D1053">
        <v>3.0035000000000001E-3</v>
      </c>
      <c r="E1053" t="s">
        <v>54</v>
      </c>
      <c r="F1053" t="s">
        <v>60</v>
      </c>
    </row>
    <row r="1054" spans="1:6" x14ac:dyDescent="0.45">
      <c r="A1054" s="144" t="str">
        <f t="shared" si="16"/>
        <v>HBOth_GC_56</v>
      </c>
      <c r="B1054">
        <v>56</v>
      </c>
      <c r="C1054" t="s">
        <v>7</v>
      </c>
      <c r="D1054">
        <v>2.7704000000000001E-3</v>
      </c>
      <c r="E1054" t="s">
        <v>54</v>
      </c>
      <c r="F1054" t="s">
        <v>60</v>
      </c>
    </row>
    <row r="1055" spans="1:6" x14ac:dyDescent="0.45">
      <c r="A1055" s="144" t="str">
        <f t="shared" si="16"/>
        <v>HBOth_GC_58</v>
      </c>
      <c r="B1055">
        <v>58</v>
      </c>
      <c r="C1055" t="s">
        <v>7</v>
      </c>
      <c r="D1055">
        <v>2.5346000000000001E-3</v>
      </c>
      <c r="E1055" t="s">
        <v>54</v>
      </c>
      <c r="F1055" t="s">
        <v>60</v>
      </c>
    </row>
    <row r="1056" spans="1:6" x14ac:dyDescent="0.45">
      <c r="A1056" s="144" t="str">
        <f t="shared" si="16"/>
        <v>HBOth_GC_60</v>
      </c>
      <c r="B1056">
        <v>60</v>
      </c>
      <c r="C1056" t="s">
        <v>7</v>
      </c>
      <c r="D1056">
        <v>2.3703000000000001E-3</v>
      </c>
      <c r="E1056" t="s">
        <v>54</v>
      </c>
      <c r="F1056" t="s">
        <v>60</v>
      </c>
    </row>
    <row r="1057" spans="1:6" x14ac:dyDescent="0.45">
      <c r="A1057" s="144" t="str">
        <f t="shared" si="16"/>
        <v>HBOth_GC_62</v>
      </c>
      <c r="B1057">
        <v>62</v>
      </c>
      <c r="C1057" t="s">
        <v>7</v>
      </c>
      <c r="D1057">
        <v>2.1813000000000002E-3</v>
      </c>
      <c r="E1057" t="s">
        <v>54</v>
      </c>
      <c r="F1057" t="s">
        <v>60</v>
      </c>
    </row>
    <row r="1058" spans="1:6" x14ac:dyDescent="0.45">
      <c r="A1058" s="144" t="str">
        <f t="shared" si="16"/>
        <v>HBOth_GC_64</v>
      </c>
      <c r="B1058">
        <v>64</v>
      </c>
      <c r="C1058" t="s">
        <v>7</v>
      </c>
      <c r="D1058">
        <v>1.8591E-3</v>
      </c>
      <c r="E1058" t="s">
        <v>54</v>
      </c>
      <c r="F1058" t="s">
        <v>60</v>
      </c>
    </row>
    <row r="1059" spans="1:6" x14ac:dyDescent="0.45">
      <c r="A1059" s="144" t="str">
        <f t="shared" si="16"/>
        <v>HBOth_GC_66</v>
      </c>
      <c r="B1059">
        <v>66</v>
      </c>
      <c r="C1059" t="s">
        <v>7</v>
      </c>
      <c r="D1059">
        <v>1.4656000000000001E-3</v>
      </c>
      <c r="E1059" t="s">
        <v>54</v>
      </c>
      <c r="F1059" t="s">
        <v>60</v>
      </c>
    </row>
    <row r="1060" spans="1:6" x14ac:dyDescent="0.45">
      <c r="A1060" s="144" t="str">
        <f t="shared" si="16"/>
        <v>HBOth_GC_68</v>
      </c>
      <c r="B1060">
        <v>68</v>
      </c>
      <c r="C1060" t="s">
        <v>7</v>
      </c>
      <c r="D1060">
        <v>1.1720999999999999E-3</v>
      </c>
      <c r="E1060" t="s">
        <v>54</v>
      </c>
      <c r="F1060" t="s">
        <v>60</v>
      </c>
    </row>
    <row r="1061" spans="1:6" x14ac:dyDescent="0.45">
      <c r="A1061" s="144" t="str">
        <f t="shared" si="16"/>
        <v>HBOth_GC_70</v>
      </c>
      <c r="B1061">
        <v>70</v>
      </c>
      <c r="C1061" t="s">
        <v>7</v>
      </c>
      <c r="D1061">
        <v>1.0263E-3</v>
      </c>
      <c r="E1061" t="s">
        <v>54</v>
      </c>
      <c r="F1061" t="s">
        <v>60</v>
      </c>
    </row>
    <row r="1062" spans="1:6" x14ac:dyDescent="0.45">
      <c r="A1062" s="144" t="str">
        <f t="shared" si="16"/>
        <v>HBOth_GC_72</v>
      </c>
      <c r="B1062">
        <v>72</v>
      </c>
      <c r="C1062" t="s">
        <v>7</v>
      </c>
      <c r="D1062">
        <v>9.5100000000000002E-4</v>
      </c>
      <c r="E1062" t="s">
        <v>54</v>
      </c>
      <c r="F1062" t="s">
        <v>60</v>
      </c>
    </row>
    <row r="1063" spans="1:6" x14ac:dyDescent="0.45">
      <c r="A1063" s="144" t="str">
        <f t="shared" si="16"/>
        <v>HBOth_GC_74</v>
      </c>
      <c r="B1063">
        <v>74</v>
      </c>
      <c r="C1063" t="s">
        <v>7</v>
      </c>
      <c r="D1063">
        <v>7.9639999999999995E-4</v>
      </c>
      <c r="E1063" t="s">
        <v>54</v>
      </c>
      <c r="F1063" t="s">
        <v>60</v>
      </c>
    </row>
    <row r="1064" spans="1:6" x14ac:dyDescent="0.45">
      <c r="A1064" s="144" t="str">
        <f t="shared" si="16"/>
        <v>HBOth_GC_76</v>
      </c>
      <c r="B1064">
        <v>76</v>
      </c>
      <c r="C1064" t="s">
        <v>7</v>
      </c>
      <c r="D1064">
        <v>7.2349999999999997E-4</v>
      </c>
      <c r="E1064" t="s">
        <v>54</v>
      </c>
      <c r="F1064" t="s">
        <v>60</v>
      </c>
    </row>
    <row r="1065" spans="1:6" x14ac:dyDescent="0.45">
      <c r="A1065" s="144" t="str">
        <f t="shared" si="16"/>
        <v>HBOth_GC_78</v>
      </c>
      <c r="B1065">
        <v>78</v>
      </c>
      <c r="C1065" t="s">
        <v>7</v>
      </c>
      <c r="D1065">
        <v>7.1319999999999999E-4</v>
      </c>
      <c r="E1065" t="s">
        <v>54</v>
      </c>
      <c r="F1065" t="s">
        <v>60</v>
      </c>
    </row>
    <row r="1066" spans="1:6" x14ac:dyDescent="0.45">
      <c r="A1066" s="144" t="str">
        <f t="shared" si="16"/>
        <v>HBOth_GC_80</v>
      </c>
      <c r="B1066">
        <v>80</v>
      </c>
      <c r="C1066" t="s">
        <v>7</v>
      </c>
      <c r="D1066">
        <v>7.0319999999999996E-4</v>
      </c>
      <c r="E1066" t="s">
        <v>54</v>
      </c>
      <c r="F1066" t="s">
        <v>60</v>
      </c>
    </row>
    <row r="1067" spans="1:6" x14ac:dyDescent="0.45">
      <c r="A1067" s="144" t="str">
        <f t="shared" si="16"/>
        <v>HBOth_GC_82</v>
      </c>
      <c r="B1067">
        <v>82</v>
      </c>
      <c r="C1067" t="s">
        <v>7</v>
      </c>
      <c r="D1067">
        <v>6.9249999999999997E-4</v>
      </c>
      <c r="E1067" t="s">
        <v>54</v>
      </c>
      <c r="F1067" t="s">
        <v>60</v>
      </c>
    </row>
    <row r="1068" spans="1:6" x14ac:dyDescent="0.45">
      <c r="A1068" s="144" t="str">
        <f t="shared" si="16"/>
        <v>HBOth_GC_84</v>
      </c>
      <c r="B1068">
        <v>84</v>
      </c>
      <c r="C1068" t="s">
        <v>7</v>
      </c>
      <c r="D1068">
        <v>6.824E-4</v>
      </c>
      <c r="E1068" t="s">
        <v>54</v>
      </c>
      <c r="F1068" t="s">
        <v>60</v>
      </c>
    </row>
    <row r="1069" spans="1:6" x14ac:dyDescent="0.45">
      <c r="A1069" s="144" t="str">
        <f t="shared" si="16"/>
        <v>HBOth_GC_86</v>
      </c>
      <c r="B1069">
        <v>86</v>
      </c>
      <c r="C1069" t="s">
        <v>7</v>
      </c>
      <c r="D1069">
        <v>6.7219999999999997E-4</v>
      </c>
      <c r="E1069" t="s">
        <v>54</v>
      </c>
      <c r="F1069" t="s">
        <v>60</v>
      </c>
    </row>
    <row r="1070" spans="1:6" x14ac:dyDescent="0.45">
      <c r="A1070" s="144" t="str">
        <f t="shared" si="16"/>
        <v>HBOth_GC_88</v>
      </c>
      <c r="B1070">
        <v>88</v>
      </c>
      <c r="C1070" t="s">
        <v>7</v>
      </c>
      <c r="D1070">
        <v>6.6200000000000005E-4</v>
      </c>
      <c r="E1070" t="s">
        <v>54</v>
      </c>
      <c r="F1070" t="s">
        <v>60</v>
      </c>
    </row>
    <row r="1071" spans="1:6" x14ac:dyDescent="0.45">
      <c r="A1071" s="144" t="str">
        <f t="shared" si="16"/>
        <v>HBOth_GC_90</v>
      </c>
      <c r="B1071">
        <v>90</v>
      </c>
      <c r="C1071" t="s">
        <v>7</v>
      </c>
      <c r="D1071">
        <v>6.5189999999999996E-4</v>
      </c>
      <c r="E1071" t="s">
        <v>54</v>
      </c>
      <c r="F1071" t="s">
        <v>60</v>
      </c>
    </row>
    <row r="1072" spans="1:6" x14ac:dyDescent="0.45">
      <c r="A1072" s="144" t="str">
        <f t="shared" si="16"/>
        <v>HBOth_GC_92</v>
      </c>
      <c r="B1072">
        <v>92</v>
      </c>
      <c r="C1072" t="s">
        <v>7</v>
      </c>
      <c r="D1072">
        <v>6.4159999999999998E-4</v>
      </c>
      <c r="E1072" t="s">
        <v>54</v>
      </c>
      <c r="F1072" t="s">
        <v>60</v>
      </c>
    </row>
    <row r="1073" spans="1:6" x14ac:dyDescent="0.45">
      <c r="A1073" s="144" t="str">
        <f t="shared" si="16"/>
        <v>HBOth_GC_94</v>
      </c>
      <c r="B1073">
        <v>94</v>
      </c>
      <c r="C1073" t="s">
        <v>7</v>
      </c>
      <c r="D1073">
        <v>6.311E-4</v>
      </c>
      <c r="E1073" t="s">
        <v>54</v>
      </c>
      <c r="F1073" t="s">
        <v>60</v>
      </c>
    </row>
    <row r="1074" spans="1:6" x14ac:dyDescent="0.45">
      <c r="A1074" s="144" t="str">
        <f t="shared" si="16"/>
        <v>HBOth_GC_96</v>
      </c>
      <c r="B1074">
        <v>96</v>
      </c>
      <c r="C1074" t="s">
        <v>7</v>
      </c>
      <c r="D1074">
        <v>6.2129999999999998E-4</v>
      </c>
      <c r="E1074" t="s">
        <v>54</v>
      </c>
      <c r="F1074" t="s">
        <v>60</v>
      </c>
    </row>
    <row r="1075" spans="1:6" x14ac:dyDescent="0.45">
      <c r="A1075" s="144" t="str">
        <f t="shared" si="16"/>
        <v>HBOth_GC_98</v>
      </c>
      <c r="B1075">
        <v>98</v>
      </c>
      <c r="C1075" t="s">
        <v>7</v>
      </c>
      <c r="D1075">
        <v>6.112E-4</v>
      </c>
      <c r="E1075" t="s">
        <v>54</v>
      </c>
      <c r="F1075" t="s">
        <v>60</v>
      </c>
    </row>
    <row r="1076" spans="1:6" x14ac:dyDescent="0.45">
      <c r="A1076" s="144" t="str">
        <f t="shared" si="16"/>
        <v>HBOth_GC_100</v>
      </c>
      <c r="B1076">
        <v>100</v>
      </c>
      <c r="C1076" t="s">
        <v>7</v>
      </c>
      <c r="D1076">
        <v>6.0050000000000001E-4</v>
      </c>
      <c r="E1076" t="s">
        <v>54</v>
      </c>
      <c r="F1076" t="s">
        <v>60</v>
      </c>
    </row>
    <row r="1077" spans="1:6" x14ac:dyDescent="0.45">
      <c r="A1077" s="144" t="str">
        <f t="shared" si="16"/>
        <v>HBOth_GC_102</v>
      </c>
      <c r="B1077">
        <v>102</v>
      </c>
      <c r="C1077" t="s">
        <v>7</v>
      </c>
      <c r="D1077">
        <v>5.9040000000000004E-4</v>
      </c>
      <c r="E1077" t="s">
        <v>54</v>
      </c>
      <c r="F1077" t="s">
        <v>60</v>
      </c>
    </row>
    <row r="1078" spans="1:6" x14ac:dyDescent="0.45">
      <c r="A1078" s="144" t="str">
        <f t="shared" si="16"/>
        <v>HBOth_GC_104</v>
      </c>
      <c r="B1078">
        <v>104</v>
      </c>
      <c r="C1078" t="s">
        <v>7</v>
      </c>
      <c r="D1078">
        <v>5.7989999999999995E-4</v>
      </c>
      <c r="E1078" t="s">
        <v>54</v>
      </c>
      <c r="F1078" t="s">
        <v>60</v>
      </c>
    </row>
    <row r="1079" spans="1:6" x14ac:dyDescent="0.45">
      <c r="A1079" s="144" t="str">
        <f t="shared" si="16"/>
        <v>HBOth_GC_106</v>
      </c>
      <c r="B1079">
        <v>106</v>
      </c>
      <c r="C1079" t="s">
        <v>7</v>
      </c>
      <c r="D1079">
        <v>5.6289999999999997E-4</v>
      </c>
      <c r="E1079" t="s">
        <v>54</v>
      </c>
      <c r="F1079" t="s">
        <v>60</v>
      </c>
    </row>
    <row r="1080" spans="1:6" x14ac:dyDescent="0.45">
      <c r="A1080" s="144" t="str">
        <f t="shared" si="16"/>
        <v>HBOth_GC_108</v>
      </c>
      <c r="B1080">
        <v>108</v>
      </c>
      <c r="C1080" t="s">
        <v>7</v>
      </c>
      <c r="D1080">
        <v>5.4600000000000004E-4</v>
      </c>
      <c r="E1080" t="s">
        <v>54</v>
      </c>
      <c r="F1080" t="s">
        <v>60</v>
      </c>
    </row>
    <row r="1081" spans="1:6" x14ac:dyDescent="0.45">
      <c r="A1081" s="144" t="str">
        <f t="shared" si="16"/>
        <v>HBOth_GC_110</v>
      </c>
      <c r="B1081">
        <v>110</v>
      </c>
      <c r="C1081" t="s">
        <v>7</v>
      </c>
      <c r="D1081">
        <v>5.2890000000000001E-4</v>
      </c>
      <c r="E1081" t="s">
        <v>54</v>
      </c>
      <c r="F1081" t="s">
        <v>60</v>
      </c>
    </row>
    <row r="1082" spans="1:6" x14ac:dyDescent="0.45">
      <c r="A1082" s="144" t="str">
        <f t="shared" si="16"/>
        <v>HBOth_GC_112</v>
      </c>
      <c r="B1082">
        <v>112</v>
      </c>
      <c r="C1082" t="s">
        <v>7</v>
      </c>
      <c r="D1082">
        <v>5.1199999999999998E-4</v>
      </c>
      <c r="E1082" t="s">
        <v>54</v>
      </c>
      <c r="F1082" t="s">
        <v>60</v>
      </c>
    </row>
    <row r="1083" spans="1:6" x14ac:dyDescent="0.45">
      <c r="A1083" s="144" t="str">
        <f t="shared" si="16"/>
        <v>HBOth_GC_114</v>
      </c>
      <c r="B1083">
        <v>114</v>
      </c>
      <c r="C1083" t="s">
        <v>7</v>
      </c>
      <c r="D1083">
        <v>4.9479999999999999E-4</v>
      </c>
      <c r="E1083" t="s">
        <v>54</v>
      </c>
      <c r="F1083" t="s">
        <v>60</v>
      </c>
    </row>
    <row r="1084" spans="1:6" x14ac:dyDescent="0.45">
      <c r="A1084" s="144" t="str">
        <f t="shared" si="16"/>
        <v>HBOth_GC_116</v>
      </c>
      <c r="B1084">
        <v>116</v>
      </c>
      <c r="C1084" t="s">
        <v>7</v>
      </c>
      <c r="D1084">
        <v>4.7770000000000001E-4</v>
      </c>
      <c r="E1084" t="s">
        <v>54</v>
      </c>
      <c r="F1084" t="s">
        <v>60</v>
      </c>
    </row>
    <row r="1085" spans="1:6" x14ac:dyDescent="0.45">
      <c r="A1085" s="144" t="str">
        <f t="shared" si="16"/>
        <v>HBOth_GC_118</v>
      </c>
      <c r="B1085">
        <v>118</v>
      </c>
      <c r="C1085" t="s">
        <v>7</v>
      </c>
      <c r="D1085">
        <v>4.6079999999999998E-4</v>
      </c>
      <c r="E1085" t="s">
        <v>54</v>
      </c>
      <c r="F1085" t="s">
        <v>60</v>
      </c>
    </row>
    <row r="1086" spans="1:6" x14ac:dyDescent="0.45">
      <c r="A1086" s="144" t="str">
        <f t="shared" si="16"/>
        <v>HBOth_GC_120</v>
      </c>
      <c r="B1086">
        <v>120</v>
      </c>
      <c r="C1086" t="s">
        <v>7</v>
      </c>
      <c r="D1086">
        <v>4.4359999999999999E-4</v>
      </c>
      <c r="E1086" t="s">
        <v>54</v>
      </c>
      <c r="F1086" t="s">
        <v>60</v>
      </c>
    </row>
    <row r="1087" spans="1:6" x14ac:dyDescent="0.45">
      <c r="A1087" s="144" t="str">
        <f t="shared" si="16"/>
        <v>HBOth_GC_122</v>
      </c>
      <c r="B1087">
        <v>122</v>
      </c>
      <c r="C1087" t="s">
        <v>7</v>
      </c>
      <c r="D1087">
        <v>4.2670000000000002E-4</v>
      </c>
      <c r="E1087" t="s">
        <v>54</v>
      </c>
      <c r="F1087" t="s">
        <v>60</v>
      </c>
    </row>
    <row r="1088" spans="1:6" x14ac:dyDescent="0.45">
      <c r="A1088" s="144" t="str">
        <f t="shared" si="16"/>
        <v>HBOth_GC_124</v>
      </c>
      <c r="B1088">
        <v>124</v>
      </c>
      <c r="C1088" t="s">
        <v>7</v>
      </c>
      <c r="D1088">
        <v>4.0969999999999998E-4</v>
      </c>
      <c r="E1088" t="s">
        <v>54</v>
      </c>
      <c r="F1088" t="s">
        <v>60</v>
      </c>
    </row>
    <row r="1089" spans="1:6" x14ac:dyDescent="0.45">
      <c r="A1089" s="144" t="str">
        <f t="shared" si="16"/>
        <v>HBOth_GC_126</v>
      </c>
      <c r="B1089">
        <v>126</v>
      </c>
      <c r="C1089" t="s">
        <v>7</v>
      </c>
      <c r="D1089">
        <v>3.8880000000000002E-4</v>
      </c>
      <c r="E1089" t="s">
        <v>54</v>
      </c>
      <c r="F1089" t="s">
        <v>60</v>
      </c>
    </row>
    <row r="1090" spans="1:6" x14ac:dyDescent="0.45">
      <c r="A1090" s="144" t="str">
        <f t="shared" si="16"/>
        <v>HBOth_GC_128</v>
      </c>
      <c r="B1090">
        <v>128</v>
      </c>
      <c r="C1090" t="s">
        <v>7</v>
      </c>
      <c r="D1090">
        <v>3.6820000000000001E-4</v>
      </c>
      <c r="E1090" t="s">
        <v>54</v>
      </c>
      <c r="F1090" t="s">
        <v>60</v>
      </c>
    </row>
    <row r="1091" spans="1:6" x14ac:dyDescent="0.45">
      <c r="A1091" s="144" t="str">
        <f t="shared" ref="A1091:A1154" si="17">C1091&amp;"_"&amp;E1091&amp;"_"&amp;B1091</f>
        <v>HBOth_GC_130</v>
      </c>
      <c r="B1091">
        <v>130</v>
      </c>
      <c r="C1091" t="s">
        <v>7</v>
      </c>
      <c r="D1091">
        <v>3.4719999999999998E-4</v>
      </c>
      <c r="E1091" t="s">
        <v>54</v>
      </c>
      <c r="F1091" t="s">
        <v>60</v>
      </c>
    </row>
    <row r="1092" spans="1:6" x14ac:dyDescent="0.45">
      <c r="A1092" s="144" t="str">
        <f t="shared" si="17"/>
        <v>HBOth_GC_132</v>
      </c>
      <c r="B1092">
        <v>132</v>
      </c>
      <c r="C1092" t="s">
        <v>7</v>
      </c>
      <c r="D1092">
        <v>3.2670000000000003E-4</v>
      </c>
      <c r="E1092" t="s">
        <v>54</v>
      </c>
      <c r="F1092" t="s">
        <v>60</v>
      </c>
    </row>
    <row r="1093" spans="1:6" x14ac:dyDescent="0.45">
      <c r="A1093" s="144" t="str">
        <f t="shared" si="17"/>
        <v>HBOth_GC_134</v>
      </c>
      <c r="B1093">
        <v>134</v>
      </c>
      <c r="C1093" t="s">
        <v>7</v>
      </c>
      <c r="D1093">
        <v>3.0580000000000001E-4</v>
      </c>
      <c r="E1093" t="s">
        <v>54</v>
      </c>
      <c r="F1093" t="s">
        <v>60</v>
      </c>
    </row>
    <row r="1094" spans="1:6" x14ac:dyDescent="0.45">
      <c r="A1094" s="144" t="str">
        <f t="shared" si="17"/>
        <v>HBOth_GC_136</v>
      </c>
      <c r="B1094">
        <v>136</v>
      </c>
      <c r="C1094" t="s">
        <v>7</v>
      </c>
      <c r="D1094">
        <v>2.8499999999999999E-4</v>
      </c>
      <c r="E1094" t="s">
        <v>54</v>
      </c>
      <c r="F1094" t="s">
        <v>60</v>
      </c>
    </row>
    <row r="1095" spans="1:6" x14ac:dyDescent="0.45">
      <c r="A1095" s="144" t="str">
        <f t="shared" si="17"/>
        <v>HBOth_GC_138</v>
      </c>
      <c r="B1095">
        <v>138</v>
      </c>
      <c r="C1095" t="s">
        <v>7</v>
      </c>
      <c r="D1095">
        <v>2.6420000000000003E-4</v>
      </c>
      <c r="E1095" t="s">
        <v>54</v>
      </c>
      <c r="F1095" t="s">
        <v>60</v>
      </c>
    </row>
    <row r="1096" spans="1:6" x14ac:dyDescent="0.45">
      <c r="A1096" s="144" t="str">
        <f t="shared" si="17"/>
        <v>HBOth_GC_140</v>
      </c>
      <c r="B1096">
        <v>140</v>
      </c>
      <c r="C1096" t="s">
        <v>7</v>
      </c>
      <c r="D1096">
        <v>2.4340000000000001E-4</v>
      </c>
      <c r="E1096" t="s">
        <v>54</v>
      </c>
      <c r="F1096" t="s">
        <v>60</v>
      </c>
    </row>
    <row r="1097" spans="1:6" x14ac:dyDescent="0.45">
      <c r="A1097" s="144" t="str">
        <f t="shared" si="17"/>
        <v>HBOth_GC_142</v>
      </c>
      <c r="B1097">
        <v>142</v>
      </c>
      <c r="C1097" t="s">
        <v>7</v>
      </c>
      <c r="D1097">
        <v>2.2279999999999999E-4</v>
      </c>
      <c r="E1097" t="s">
        <v>54</v>
      </c>
      <c r="F1097" t="s">
        <v>60</v>
      </c>
    </row>
    <row r="1098" spans="1:6" x14ac:dyDescent="0.45">
      <c r="A1098" s="144" t="str">
        <f t="shared" si="17"/>
        <v>HBOth_GC_144</v>
      </c>
      <c r="B1098">
        <v>144</v>
      </c>
      <c r="C1098" t="s">
        <v>7</v>
      </c>
      <c r="D1098">
        <v>2.02E-4</v>
      </c>
      <c r="E1098" t="s">
        <v>54</v>
      </c>
      <c r="F1098" t="s">
        <v>60</v>
      </c>
    </row>
    <row r="1099" spans="1:6" x14ac:dyDescent="0.45">
      <c r="A1099" s="144" t="str">
        <f t="shared" si="17"/>
        <v>HBOth_GC_146</v>
      </c>
      <c r="B1099">
        <v>146</v>
      </c>
      <c r="C1099" t="s">
        <v>7</v>
      </c>
      <c r="D1099">
        <v>1.8090000000000001E-4</v>
      </c>
      <c r="E1099" t="s">
        <v>54</v>
      </c>
      <c r="F1099" t="s">
        <v>60</v>
      </c>
    </row>
    <row r="1100" spans="1:6" x14ac:dyDescent="0.45">
      <c r="A1100" s="144" t="str">
        <f t="shared" si="17"/>
        <v>HBOth_GC_148</v>
      </c>
      <c r="B1100">
        <v>148</v>
      </c>
      <c r="C1100" t="s">
        <v>7</v>
      </c>
      <c r="D1100">
        <v>1.6029999999999999E-4</v>
      </c>
      <c r="E1100" t="s">
        <v>54</v>
      </c>
      <c r="F1100" t="s">
        <v>60</v>
      </c>
    </row>
    <row r="1101" spans="1:6" x14ac:dyDescent="0.45">
      <c r="A1101" s="144" t="str">
        <f t="shared" si="17"/>
        <v>HBOth_GC_150</v>
      </c>
      <c r="B1101">
        <v>150</v>
      </c>
      <c r="C1101" t="s">
        <v>7</v>
      </c>
      <c r="D1101">
        <v>1.3970000000000001E-4</v>
      </c>
      <c r="E1101" t="s">
        <v>54</v>
      </c>
      <c r="F1101" t="s">
        <v>60</v>
      </c>
    </row>
    <row r="1102" spans="1:6" x14ac:dyDescent="0.45">
      <c r="A1102" s="144" t="str">
        <f t="shared" si="17"/>
        <v>HBOth_GC_152</v>
      </c>
      <c r="B1102">
        <v>152</v>
      </c>
      <c r="C1102" t="s">
        <v>7</v>
      </c>
      <c r="D1102">
        <v>1.1900000000000001E-4</v>
      </c>
      <c r="E1102" t="s">
        <v>54</v>
      </c>
      <c r="F1102" t="s">
        <v>60</v>
      </c>
    </row>
    <row r="1103" spans="1:6" x14ac:dyDescent="0.45">
      <c r="A1103" s="144" t="str">
        <f t="shared" si="17"/>
        <v>HBOth_GC_154</v>
      </c>
      <c r="B1103">
        <v>154</v>
      </c>
      <c r="C1103" t="s">
        <v>7</v>
      </c>
      <c r="D1103" s="143">
        <v>9.7999999999999997E-5</v>
      </c>
      <c r="E1103" t="s">
        <v>54</v>
      </c>
      <c r="F1103" t="s">
        <v>60</v>
      </c>
    </row>
    <row r="1104" spans="1:6" x14ac:dyDescent="0.45">
      <c r="A1104" s="144" t="str">
        <f t="shared" si="17"/>
        <v>HBOth_GC_156</v>
      </c>
      <c r="B1104">
        <v>156</v>
      </c>
      <c r="C1104" t="s">
        <v>7</v>
      </c>
      <c r="D1104" s="143">
        <v>7.75E-5</v>
      </c>
      <c r="E1104" t="s">
        <v>54</v>
      </c>
      <c r="F1104" t="s">
        <v>60</v>
      </c>
    </row>
    <row r="1105" spans="1:6" x14ac:dyDescent="0.45">
      <c r="A1105" s="144" t="str">
        <f t="shared" si="17"/>
        <v>HBOth_GC_158</v>
      </c>
      <c r="B1105">
        <v>158</v>
      </c>
      <c r="C1105" t="s">
        <v>7</v>
      </c>
      <c r="D1105" s="143">
        <v>7.5699999999999997E-5</v>
      </c>
      <c r="E1105" t="s">
        <v>54</v>
      </c>
      <c r="F1105" t="s">
        <v>60</v>
      </c>
    </row>
    <row r="1106" spans="1:6" x14ac:dyDescent="0.45">
      <c r="A1106" s="144" t="str">
        <f t="shared" si="17"/>
        <v>HBOth_GC_160</v>
      </c>
      <c r="B1106">
        <v>160</v>
      </c>
      <c r="C1106" t="s">
        <v>7</v>
      </c>
      <c r="D1106" s="143">
        <v>7.3999999999999996E-5</v>
      </c>
      <c r="E1106" t="s">
        <v>54</v>
      </c>
      <c r="F1106" t="s">
        <v>60</v>
      </c>
    </row>
    <row r="1107" spans="1:6" x14ac:dyDescent="0.45">
      <c r="A1107" s="144" t="str">
        <f t="shared" si="17"/>
        <v>HBOth_GC_162</v>
      </c>
      <c r="B1107">
        <v>162</v>
      </c>
      <c r="C1107" t="s">
        <v>7</v>
      </c>
      <c r="D1107" s="143">
        <v>7.2200000000000007E-5</v>
      </c>
      <c r="E1107" t="s">
        <v>54</v>
      </c>
      <c r="F1107" t="s">
        <v>60</v>
      </c>
    </row>
    <row r="1108" spans="1:6" x14ac:dyDescent="0.45">
      <c r="A1108" s="144" t="str">
        <f t="shared" si="17"/>
        <v>HBOth_GC_164</v>
      </c>
      <c r="B1108">
        <v>164</v>
      </c>
      <c r="C1108" t="s">
        <v>7</v>
      </c>
      <c r="D1108" s="143">
        <v>7.0400000000000004E-5</v>
      </c>
      <c r="E1108" t="s">
        <v>54</v>
      </c>
      <c r="F1108" t="s">
        <v>60</v>
      </c>
    </row>
    <row r="1109" spans="1:6" x14ac:dyDescent="0.45">
      <c r="A1109" s="144" t="str">
        <f t="shared" si="17"/>
        <v>HBOth_GC_166</v>
      </c>
      <c r="B1109">
        <v>166</v>
      </c>
      <c r="C1109" t="s">
        <v>7</v>
      </c>
      <c r="D1109" s="143">
        <v>6.8800000000000005E-5</v>
      </c>
      <c r="E1109" t="s">
        <v>54</v>
      </c>
      <c r="F1109" t="s">
        <v>60</v>
      </c>
    </row>
    <row r="1110" spans="1:6" x14ac:dyDescent="0.45">
      <c r="A1110" s="144" t="str">
        <f t="shared" si="17"/>
        <v>HBOth_GC_168</v>
      </c>
      <c r="B1110">
        <v>168</v>
      </c>
      <c r="C1110" t="s">
        <v>7</v>
      </c>
      <c r="D1110" s="143">
        <v>6.7100000000000005E-5</v>
      </c>
      <c r="E1110" t="s">
        <v>54</v>
      </c>
      <c r="F1110" t="s">
        <v>60</v>
      </c>
    </row>
    <row r="1111" spans="1:6" x14ac:dyDescent="0.45">
      <c r="A1111" s="144" t="str">
        <f t="shared" si="17"/>
        <v>HBOth_GC_170</v>
      </c>
      <c r="B1111">
        <v>170</v>
      </c>
      <c r="C1111" t="s">
        <v>7</v>
      </c>
      <c r="D1111" s="143">
        <v>6.5199999999999999E-5</v>
      </c>
      <c r="E1111" t="s">
        <v>54</v>
      </c>
      <c r="F1111" t="s">
        <v>60</v>
      </c>
    </row>
    <row r="1112" spans="1:6" x14ac:dyDescent="0.45">
      <c r="A1112" s="144" t="str">
        <f t="shared" si="17"/>
        <v>HBOth_GC_172</v>
      </c>
      <c r="B1112">
        <v>172</v>
      </c>
      <c r="C1112" t="s">
        <v>7</v>
      </c>
      <c r="D1112" s="143">
        <v>6.3499999999999999E-5</v>
      </c>
      <c r="E1112" t="s">
        <v>54</v>
      </c>
      <c r="F1112" t="s">
        <v>60</v>
      </c>
    </row>
    <row r="1113" spans="1:6" x14ac:dyDescent="0.45">
      <c r="A1113" s="144" t="str">
        <f t="shared" si="17"/>
        <v>HBOth_GC_174</v>
      </c>
      <c r="B1113">
        <v>174</v>
      </c>
      <c r="C1113" t="s">
        <v>7</v>
      </c>
      <c r="D1113" s="143">
        <v>6.1799999999999998E-5</v>
      </c>
      <c r="E1113" t="s">
        <v>54</v>
      </c>
      <c r="F1113" t="s">
        <v>60</v>
      </c>
    </row>
    <row r="1114" spans="1:6" x14ac:dyDescent="0.45">
      <c r="A1114" s="144" t="str">
        <f t="shared" si="17"/>
        <v>HBOth_GC_176</v>
      </c>
      <c r="B1114">
        <v>176</v>
      </c>
      <c r="C1114" t="s">
        <v>7</v>
      </c>
      <c r="D1114" s="143">
        <v>6.0099999999999997E-5</v>
      </c>
      <c r="E1114" t="s">
        <v>54</v>
      </c>
      <c r="F1114" t="s">
        <v>60</v>
      </c>
    </row>
    <row r="1115" spans="1:6" x14ac:dyDescent="0.45">
      <c r="A1115" s="144" t="str">
        <f t="shared" si="17"/>
        <v>HBOth_GC_178</v>
      </c>
      <c r="B1115">
        <v>178</v>
      </c>
      <c r="C1115" t="s">
        <v>7</v>
      </c>
      <c r="D1115" s="143">
        <v>5.8400000000000003E-5</v>
      </c>
      <c r="E1115" t="s">
        <v>54</v>
      </c>
      <c r="F1115" t="s">
        <v>60</v>
      </c>
    </row>
    <row r="1116" spans="1:6" x14ac:dyDescent="0.45">
      <c r="A1116" s="144" t="str">
        <f t="shared" si="17"/>
        <v>HBOth_GC_180</v>
      </c>
      <c r="B1116">
        <v>180</v>
      </c>
      <c r="C1116" t="s">
        <v>7</v>
      </c>
      <c r="D1116" s="143">
        <v>5.66E-5</v>
      </c>
      <c r="E1116" t="s">
        <v>54</v>
      </c>
      <c r="F1116" t="s">
        <v>60</v>
      </c>
    </row>
    <row r="1117" spans="1:6" x14ac:dyDescent="0.45">
      <c r="A1117" s="144" t="str">
        <f t="shared" si="17"/>
        <v>HBOth_GC_182</v>
      </c>
      <c r="B1117">
        <v>182</v>
      </c>
      <c r="C1117" t="s">
        <v>7</v>
      </c>
      <c r="D1117" s="143">
        <v>5.4799999999999997E-5</v>
      </c>
      <c r="E1117" t="s">
        <v>54</v>
      </c>
      <c r="F1117" t="s">
        <v>60</v>
      </c>
    </row>
    <row r="1118" spans="1:6" x14ac:dyDescent="0.45">
      <c r="A1118" s="144" t="str">
        <f t="shared" si="17"/>
        <v>HBOth_GC_184</v>
      </c>
      <c r="B1118">
        <v>184</v>
      </c>
      <c r="C1118" t="s">
        <v>7</v>
      </c>
      <c r="D1118" s="143">
        <v>5.3300000000000001E-5</v>
      </c>
      <c r="E1118" t="s">
        <v>54</v>
      </c>
      <c r="F1118" t="s">
        <v>60</v>
      </c>
    </row>
    <row r="1119" spans="1:6" x14ac:dyDescent="0.45">
      <c r="A1119" s="144" t="str">
        <f t="shared" si="17"/>
        <v>HBOth_GC_186</v>
      </c>
      <c r="B1119">
        <v>186</v>
      </c>
      <c r="C1119" t="s">
        <v>7</v>
      </c>
      <c r="D1119" s="143">
        <v>5.1499999999999998E-5</v>
      </c>
      <c r="E1119" t="s">
        <v>54</v>
      </c>
      <c r="F1119" t="s">
        <v>60</v>
      </c>
    </row>
    <row r="1120" spans="1:6" x14ac:dyDescent="0.45">
      <c r="A1120" s="144" t="str">
        <f t="shared" si="17"/>
        <v>HBOth_GC_188</v>
      </c>
      <c r="B1120">
        <v>188</v>
      </c>
      <c r="C1120" t="s">
        <v>7</v>
      </c>
      <c r="D1120" s="143">
        <v>4.9700000000000002E-5</v>
      </c>
      <c r="E1120" t="s">
        <v>54</v>
      </c>
      <c r="F1120" t="s">
        <v>60</v>
      </c>
    </row>
    <row r="1121" spans="1:6" x14ac:dyDescent="0.45">
      <c r="A1121" s="144" t="str">
        <f t="shared" si="17"/>
        <v>HBOth_GC_190</v>
      </c>
      <c r="B1121">
        <v>190</v>
      </c>
      <c r="C1121" t="s">
        <v>7</v>
      </c>
      <c r="D1121" s="143">
        <v>4.8199999999999999E-5</v>
      </c>
      <c r="E1121" t="s">
        <v>54</v>
      </c>
      <c r="F1121" t="s">
        <v>60</v>
      </c>
    </row>
    <row r="1122" spans="1:6" x14ac:dyDescent="0.45">
      <c r="A1122" s="144" t="str">
        <f t="shared" si="17"/>
        <v>HBOth_GC_192</v>
      </c>
      <c r="B1122">
        <v>192</v>
      </c>
      <c r="C1122" t="s">
        <v>7</v>
      </c>
      <c r="D1122" s="143">
        <v>4.6499999999999999E-5</v>
      </c>
      <c r="E1122" t="s">
        <v>54</v>
      </c>
      <c r="F1122" t="s">
        <v>60</v>
      </c>
    </row>
    <row r="1123" spans="1:6" x14ac:dyDescent="0.45">
      <c r="A1123" s="144" t="str">
        <f t="shared" si="17"/>
        <v>HBOth_GC_194</v>
      </c>
      <c r="B1123">
        <v>194</v>
      </c>
      <c r="C1123" t="s">
        <v>7</v>
      </c>
      <c r="D1123" s="143">
        <v>4.49E-5</v>
      </c>
      <c r="E1123" t="s">
        <v>54</v>
      </c>
      <c r="F1123" t="s">
        <v>60</v>
      </c>
    </row>
    <row r="1124" spans="1:6" x14ac:dyDescent="0.45">
      <c r="A1124" s="144" t="str">
        <f t="shared" si="17"/>
        <v>HBOth_GC_196</v>
      </c>
      <c r="B1124">
        <v>196</v>
      </c>
      <c r="C1124" t="s">
        <v>7</v>
      </c>
      <c r="D1124" s="143">
        <v>4.3099999999999997E-5</v>
      </c>
      <c r="E1124" t="s">
        <v>54</v>
      </c>
      <c r="F1124" t="s">
        <v>60</v>
      </c>
    </row>
    <row r="1125" spans="1:6" x14ac:dyDescent="0.45">
      <c r="A1125" s="144" t="str">
        <f t="shared" si="17"/>
        <v>HBOth_GC_198</v>
      </c>
      <c r="B1125">
        <v>198</v>
      </c>
      <c r="C1125" t="s">
        <v>7</v>
      </c>
      <c r="D1125" s="143">
        <v>4.1499999999999999E-5</v>
      </c>
      <c r="E1125" t="s">
        <v>54</v>
      </c>
      <c r="F1125" t="s">
        <v>60</v>
      </c>
    </row>
    <row r="1126" spans="1:6" x14ac:dyDescent="0.45">
      <c r="A1126" s="144" t="str">
        <f t="shared" si="17"/>
        <v>HBOth_GC_200</v>
      </c>
      <c r="B1126">
        <v>200</v>
      </c>
      <c r="C1126" t="s">
        <v>7</v>
      </c>
      <c r="D1126" s="143">
        <v>3.9700000000000003E-5</v>
      </c>
      <c r="E1126" t="s">
        <v>54</v>
      </c>
      <c r="F1126" t="s">
        <v>60</v>
      </c>
    </row>
    <row r="1127" spans="1:6" x14ac:dyDescent="0.45">
      <c r="A1127" s="144" t="str">
        <f t="shared" si="17"/>
        <v>HBOth_GC_202</v>
      </c>
      <c r="B1127">
        <v>202</v>
      </c>
      <c r="C1127" t="s">
        <v>7</v>
      </c>
      <c r="D1127" s="143">
        <v>3.79E-5</v>
      </c>
      <c r="E1127" t="s">
        <v>54</v>
      </c>
      <c r="F1127" t="s">
        <v>60</v>
      </c>
    </row>
    <row r="1128" spans="1:6" x14ac:dyDescent="0.45">
      <c r="A1128" s="144" t="str">
        <f t="shared" si="17"/>
        <v>HBOth_GC_204</v>
      </c>
      <c r="B1128">
        <v>204</v>
      </c>
      <c r="C1128" t="s">
        <v>7</v>
      </c>
      <c r="D1128" s="143">
        <v>3.6300000000000001E-5</v>
      </c>
      <c r="E1128" t="s">
        <v>54</v>
      </c>
      <c r="F1128" t="s">
        <v>60</v>
      </c>
    </row>
    <row r="1129" spans="1:6" x14ac:dyDescent="0.45">
      <c r="A1129" s="144" t="str">
        <f t="shared" si="17"/>
        <v>HBOth_GC_206</v>
      </c>
      <c r="B1129">
        <v>206</v>
      </c>
      <c r="C1129" t="s">
        <v>7</v>
      </c>
      <c r="D1129" s="143">
        <v>3.4600000000000001E-5</v>
      </c>
      <c r="E1129" t="s">
        <v>54</v>
      </c>
      <c r="F1129" t="s">
        <v>60</v>
      </c>
    </row>
    <row r="1130" spans="1:6" x14ac:dyDescent="0.45">
      <c r="A1130" s="144" t="str">
        <f t="shared" si="17"/>
        <v>HBOth_GC_208</v>
      </c>
      <c r="B1130">
        <v>208</v>
      </c>
      <c r="C1130" t="s">
        <v>7</v>
      </c>
      <c r="D1130" s="143">
        <v>3.2700000000000002E-5</v>
      </c>
      <c r="E1130" t="s">
        <v>54</v>
      </c>
      <c r="F1130" t="s">
        <v>60</v>
      </c>
    </row>
    <row r="1131" spans="1:6" x14ac:dyDescent="0.45">
      <c r="A1131" s="144" t="str">
        <f t="shared" si="17"/>
        <v>HBOth_GC_210</v>
      </c>
      <c r="B1131">
        <v>210</v>
      </c>
      <c r="C1131" t="s">
        <v>7</v>
      </c>
      <c r="D1131" s="143">
        <v>3.0899999999999999E-5</v>
      </c>
      <c r="E1131" t="s">
        <v>54</v>
      </c>
      <c r="F1131" t="s">
        <v>60</v>
      </c>
    </row>
    <row r="1132" spans="1:6" x14ac:dyDescent="0.45">
      <c r="A1132" s="144" t="str">
        <f t="shared" si="17"/>
        <v>HBOth_GC_212</v>
      </c>
      <c r="B1132">
        <v>212</v>
      </c>
      <c r="C1132" t="s">
        <v>7</v>
      </c>
      <c r="D1132" s="143">
        <v>2.9200000000000002E-5</v>
      </c>
      <c r="E1132" t="s">
        <v>54</v>
      </c>
      <c r="F1132" t="s">
        <v>60</v>
      </c>
    </row>
    <row r="1133" spans="1:6" x14ac:dyDescent="0.45">
      <c r="A1133" s="144" t="str">
        <f t="shared" si="17"/>
        <v>HBOth_GC_214</v>
      </c>
      <c r="B1133">
        <v>214</v>
      </c>
      <c r="C1133" t="s">
        <v>7</v>
      </c>
      <c r="D1133" s="143">
        <v>2.76E-5</v>
      </c>
      <c r="E1133" t="s">
        <v>54</v>
      </c>
      <c r="F1133" t="s">
        <v>60</v>
      </c>
    </row>
    <row r="1134" spans="1:6" x14ac:dyDescent="0.45">
      <c r="A1134" s="144" t="str">
        <f t="shared" si="17"/>
        <v>HBOth_GC_216</v>
      </c>
      <c r="B1134">
        <v>216</v>
      </c>
      <c r="C1134" t="s">
        <v>7</v>
      </c>
      <c r="D1134" s="143">
        <v>2.58E-5</v>
      </c>
      <c r="E1134" t="s">
        <v>54</v>
      </c>
      <c r="F1134" t="s">
        <v>60</v>
      </c>
    </row>
    <row r="1135" spans="1:6" x14ac:dyDescent="0.45">
      <c r="A1135" s="144" t="str">
        <f t="shared" si="17"/>
        <v>HBOth_GC_218</v>
      </c>
      <c r="B1135">
        <v>218</v>
      </c>
      <c r="C1135" t="s">
        <v>7</v>
      </c>
      <c r="D1135" s="143">
        <v>2.4199999999999999E-5</v>
      </c>
      <c r="E1135" t="s">
        <v>54</v>
      </c>
      <c r="F1135" t="s">
        <v>60</v>
      </c>
    </row>
    <row r="1136" spans="1:6" x14ac:dyDescent="0.45">
      <c r="A1136" s="144" t="str">
        <f t="shared" si="17"/>
        <v>HBOth_GC_220</v>
      </c>
      <c r="B1136">
        <v>220</v>
      </c>
      <c r="C1136" t="s">
        <v>7</v>
      </c>
      <c r="D1136" s="143">
        <v>2.2200000000000001E-5</v>
      </c>
      <c r="E1136" t="s">
        <v>54</v>
      </c>
      <c r="F1136" t="s">
        <v>60</v>
      </c>
    </row>
    <row r="1137" spans="1:6" x14ac:dyDescent="0.45">
      <c r="A1137" s="144" t="str">
        <f t="shared" si="17"/>
        <v>HBOth_GC_222</v>
      </c>
      <c r="B1137">
        <v>222</v>
      </c>
      <c r="C1137" t="s">
        <v>7</v>
      </c>
      <c r="D1137" s="143">
        <v>2.0599999999999999E-5</v>
      </c>
      <c r="E1137" t="s">
        <v>54</v>
      </c>
      <c r="F1137" t="s">
        <v>60</v>
      </c>
    </row>
    <row r="1138" spans="1:6" x14ac:dyDescent="0.45">
      <c r="A1138" s="144" t="str">
        <f t="shared" si="17"/>
        <v>HBOth_GC_224</v>
      </c>
      <c r="B1138">
        <v>224</v>
      </c>
      <c r="C1138" t="s">
        <v>7</v>
      </c>
      <c r="D1138" s="143">
        <v>1.8899999999999999E-5</v>
      </c>
      <c r="E1138" t="s">
        <v>54</v>
      </c>
      <c r="F1138" t="s">
        <v>60</v>
      </c>
    </row>
    <row r="1139" spans="1:6" x14ac:dyDescent="0.45">
      <c r="A1139" s="144" t="str">
        <f t="shared" si="17"/>
        <v>HBOth_GC_226</v>
      </c>
      <c r="B1139">
        <v>226</v>
      </c>
      <c r="C1139" t="s">
        <v>7</v>
      </c>
      <c r="D1139" s="143">
        <v>1.7099999999999999E-5</v>
      </c>
      <c r="E1139" t="s">
        <v>54</v>
      </c>
      <c r="F1139" t="s">
        <v>60</v>
      </c>
    </row>
    <row r="1140" spans="1:6" x14ac:dyDescent="0.45">
      <c r="A1140" s="144" t="str">
        <f t="shared" si="17"/>
        <v>HBOth_GC_228</v>
      </c>
      <c r="B1140">
        <v>228</v>
      </c>
      <c r="C1140" t="s">
        <v>7</v>
      </c>
      <c r="D1140" s="143">
        <v>1.5500000000000001E-5</v>
      </c>
      <c r="E1140" t="s">
        <v>54</v>
      </c>
      <c r="F1140" t="s">
        <v>60</v>
      </c>
    </row>
    <row r="1141" spans="1:6" x14ac:dyDescent="0.45">
      <c r="A1141" s="144" t="str">
        <f t="shared" si="17"/>
        <v>HBOth_GC_230</v>
      </c>
      <c r="B1141">
        <v>230</v>
      </c>
      <c r="C1141" t="s">
        <v>7</v>
      </c>
      <c r="D1141" s="143">
        <v>1.3900000000000001E-5</v>
      </c>
      <c r="E1141" t="s">
        <v>54</v>
      </c>
      <c r="F1141" t="s">
        <v>60</v>
      </c>
    </row>
    <row r="1142" spans="1:6" x14ac:dyDescent="0.45">
      <c r="A1142" s="144" t="str">
        <f t="shared" si="17"/>
        <v>HBOth_GC_232</v>
      </c>
      <c r="B1142">
        <v>232</v>
      </c>
      <c r="C1142" t="s">
        <v>7</v>
      </c>
      <c r="D1142" s="143">
        <v>1.22E-5</v>
      </c>
      <c r="E1142" t="s">
        <v>54</v>
      </c>
      <c r="F1142" t="s">
        <v>60</v>
      </c>
    </row>
    <row r="1143" spans="1:6" x14ac:dyDescent="0.45">
      <c r="A1143" s="144" t="str">
        <f t="shared" si="17"/>
        <v>HBOth_GC_234</v>
      </c>
      <c r="B1143">
        <v>234</v>
      </c>
      <c r="C1143" t="s">
        <v>7</v>
      </c>
      <c r="D1143" s="143">
        <v>1.0499999999999999E-5</v>
      </c>
      <c r="E1143" t="s">
        <v>54</v>
      </c>
      <c r="F1143" t="s">
        <v>60</v>
      </c>
    </row>
    <row r="1144" spans="1:6" x14ac:dyDescent="0.45">
      <c r="A1144" s="144" t="str">
        <f t="shared" si="17"/>
        <v>HBOth_GC_236</v>
      </c>
      <c r="B1144">
        <v>236</v>
      </c>
      <c r="C1144" t="s">
        <v>7</v>
      </c>
      <c r="D1144" s="143">
        <v>8.6000000000000007E-6</v>
      </c>
      <c r="E1144" t="s">
        <v>54</v>
      </c>
      <c r="F1144" t="s">
        <v>60</v>
      </c>
    </row>
    <row r="1145" spans="1:6" x14ac:dyDescent="0.45">
      <c r="A1145" s="144" t="str">
        <f t="shared" si="17"/>
        <v>HBOth_GC_238</v>
      </c>
      <c r="B1145">
        <v>238</v>
      </c>
      <c r="C1145" t="s">
        <v>7</v>
      </c>
      <c r="D1145" s="143">
        <v>6.9999999999999999E-6</v>
      </c>
      <c r="E1145" t="s">
        <v>54</v>
      </c>
      <c r="F1145" t="s">
        <v>60</v>
      </c>
    </row>
    <row r="1146" spans="1:6" x14ac:dyDescent="0.45">
      <c r="A1146" s="144" t="str">
        <f t="shared" si="17"/>
        <v>HBOth_GC_240</v>
      </c>
      <c r="B1146">
        <v>240</v>
      </c>
      <c r="C1146" t="s">
        <v>7</v>
      </c>
      <c r="D1146" s="143">
        <v>5.1000000000000003E-6</v>
      </c>
      <c r="E1146" t="s">
        <v>54</v>
      </c>
      <c r="F1146" t="s">
        <v>60</v>
      </c>
    </row>
    <row r="1147" spans="1:6" x14ac:dyDescent="0.45">
      <c r="A1147" s="144" t="str">
        <f t="shared" si="17"/>
        <v>HBOth_GC_242</v>
      </c>
      <c r="B1147">
        <v>242</v>
      </c>
      <c r="C1147" t="s">
        <v>7</v>
      </c>
      <c r="D1147" s="143">
        <v>3.4999999999999999E-6</v>
      </c>
      <c r="E1147" t="s">
        <v>54</v>
      </c>
      <c r="F1147" t="s">
        <v>60</v>
      </c>
    </row>
    <row r="1148" spans="1:6" x14ac:dyDescent="0.45">
      <c r="A1148" s="144" t="str">
        <f t="shared" si="17"/>
        <v>HBOth_GC_244</v>
      </c>
      <c r="B1148">
        <v>244</v>
      </c>
      <c r="C1148" t="s">
        <v>7</v>
      </c>
      <c r="D1148" s="143">
        <v>1.7999999999999999E-6</v>
      </c>
      <c r="E1148" t="s">
        <v>54</v>
      </c>
      <c r="F1148" t="s">
        <v>60</v>
      </c>
    </row>
    <row r="1149" spans="1:6" x14ac:dyDescent="0.45">
      <c r="A1149" s="144" t="str">
        <f t="shared" si="17"/>
        <v>HBOth_GC_246</v>
      </c>
      <c r="B1149">
        <v>246</v>
      </c>
      <c r="C1149" t="s">
        <v>7</v>
      </c>
      <c r="D1149">
        <v>0</v>
      </c>
      <c r="E1149" t="s">
        <v>54</v>
      </c>
      <c r="F1149" t="s">
        <v>60</v>
      </c>
    </row>
    <row r="1150" spans="1:6" x14ac:dyDescent="0.45">
      <c r="A1150" s="144" t="str">
        <f t="shared" si="17"/>
        <v>HBOth_GC_248</v>
      </c>
      <c r="B1150">
        <v>248</v>
      </c>
      <c r="C1150" t="s">
        <v>7</v>
      </c>
      <c r="D1150">
        <v>0</v>
      </c>
      <c r="E1150" t="s">
        <v>54</v>
      </c>
      <c r="F1150" t="s">
        <v>60</v>
      </c>
    </row>
    <row r="1151" spans="1:6" x14ac:dyDescent="0.45">
      <c r="A1151" s="144" t="str">
        <f t="shared" si="17"/>
        <v>HBOth_GC_250</v>
      </c>
      <c r="B1151">
        <v>250</v>
      </c>
      <c r="C1151" t="s">
        <v>7</v>
      </c>
      <c r="D1151">
        <v>0</v>
      </c>
      <c r="E1151" t="s">
        <v>54</v>
      </c>
      <c r="F1151" t="s">
        <v>60</v>
      </c>
    </row>
    <row r="1152" spans="1:6" x14ac:dyDescent="0.45">
      <c r="A1152" s="144" t="str">
        <f t="shared" si="17"/>
        <v>HBOth_GC_252</v>
      </c>
      <c r="B1152">
        <v>252</v>
      </c>
      <c r="C1152" t="s">
        <v>7</v>
      </c>
      <c r="D1152">
        <v>0</v>
      </c>
      <c r="E1152" t="s">
        <v>54</v>
      </c>
      <c r="F1152" t="s">
        <v>60</v>
      </c>
    </row>
    <row r="1153" spans="1:6" x14ac:dyDescent="0.45">
      <c r="A1153" s="144" t="str">
        <f t="shared" si="17"/>
        <v>HBOth_GC_254</v>
      </c>
      <c r="B1153">
        <v>254</v>
      </c>
      <c r="C1153" t="s">
        <v>7</v>
      </c>
      <c r="D1153">
        <v>0</v>
      </c>
      <c r="E1153" t="s">
        <v>54</v>
      </c>
      <c r="F1153" t="s">
        <v>60</v>
      </c>
    </row>
    <row r="1154" spans="1:6" x14ac:dyDescent="0.45">
      <c r="A1154" s="144" t="str">
        <f t="shared" si="17"/>
        <v>HBOth_GC_256</v>
      </c>
      <c r="B1154">
        <v>256</v>
      </c>
      <c r="C1154" t="s">
        <v>7</v>
      </c>
      <c r="D1154">
        <v>0</v>
      </c>
      <c r="E1154" t="s">
        <v>54</v>
      </c>
      <c r="F1154" t="s">
        <v>60</v>
      </c>
    </row>
    <row r="1155" spans="1:6" x14ac:dyDescent="0.45">
      <c r="A1155" s="144" t="str">
        <f t="shared" ref="A1155:A1218" si="18">C1155&amp;"_"&amp;E1155&amp;"_"&amp;B1155</f>
        <v>HBOth_GC_258</v>
      </c>
      <c r="B1155">
        <v>258</v>
      </c>
      <c r="C1155" t="s">
        <v>7</v>
      </c>
      <c r="D1155">
        <v>0</v>
      </c>
      <c r="E1155" t="s">
        <v>54</v>
      </c>
      <c r="F1155" t="s">
        <v>60</v>
      </c>
    </row>
    <row r="1156" spans="1:6" x14ac:dyDescent="0.45">
      <c r="A1156" s="144" t="str">
        <f t="shared" si="18"/>
        <v>HBOth_GC_260</v>
      </c>
      <c r="B1156">
        <v>260</v>
      </c>
      <c r="C1156" t="s">
        <v>7</v>
      </c>
      <c r="D1156">
        <v>0</v>
      </c>
      <c r="E1156" t="s">
        <v>54</v>
      </c>
      <c r="F1156" t="s">
        <v>60</v>
      </c>
    </row>
    <row r="1157" spans="1:6" x14ac:dyDescent="0.45">
      <c r="A1157" s="144" t="str">
        <f t="shared" si="18"/>
        <v>HBOth_GC_262</v>
      </c>
      <c r="B1157">
        <v>262</v>
      </c>
      <c r="C1157" t="s">
        <v>7</v>
      </c>
      <c r="D1157">
        <v>0</v>
      </c>
      <c r="E1157" t="s">
        <v>54</v>
      </c>
      <c r="F1157" t="s">
        <v>60</v>
      </c>
    </row>
    <row r="1158" spans="1:6" x14ac:dyDescent="0.45">
      <c r="A1158" s="144" t="str">
        <f t="shared" si="18"/>
        <v>HBOth_GC_264</v>
      </c>
      <c r="B1158">
        <v>264</v>
      </c>
      <c r="C1158" t="s">
        <v>7</v>
      </c>
      <c r="D1158">
        <v>0</v>
      </c>
      <c r="E1158" t="s">
        <v>54</v>
      </c>
      <c r="F1158" t="s">
        <v>60</v>
      </c>
    </row>
    <row r="1159" spans="1:6" x14ac:dyDescent="0.45">
      <c r="A1159" s="144" t="str">
        <f t="shared" si="18"/>
        <v>HBOth_GC_266</v>
      </c>
      <c r="B1159">
        <v>266</v>
      </c>
      <c r="C1159" t="s">
        <v>7</v>
      </c>
      <c r="D1159">
        <v>0</v>
      </c>
      <c r="E1159" t="s">
        <v>54</v>
      </c>
      <c r="F1159" t="s">
        <v>60</v>
      </c>
    </row>
    <row r="1160" spans="1:6" x14ac:dyDescent="0.45">
      <c r="A1160" s="144" t="str">
        <f t="shared" si="18"/>
        <v>HBOth_GC_268</v>
      </c>
      <c r="B1160">
        <v>268</v>
      </c>
      <c r="C1160" t="s">
        <v>7</v>
      </c>
      <c r="D1160">
        <v>0</v>
      </c>
      <c r="E1160" t="s">
        <v>54</v>
      </c>
      <c r="F1160" t="s">
        <v>60</v>
      </c>
    </row>
    <row r="1161" spans="1:6" x14ac:dyDescent="0.45">
      <c r="A1161" s="144" t="str">
        <f t="shared" si="18"/>
        <v>HBOth_GC_270</v>
      </c>
      <c r="B1161">
        <v>270</v>
      </c>
      <c r="C1161" t="s">
        <v>7</v>
      </c>
      <c r="D1161">
        <v>0</v>
      </c>
      <c r="E1161" t="s">
        <v>54</v>
      </c>
      <c r="F1161" t="s">
        <v>60</v>
      </c>
    </row>
    <row r="1162" spans="1:6" x14ac:dyDescent="0.45">
      <c r="A1162" s="144" t="str">
        <f t="shared" si="18"/>
        <v>HBOth_GC_272</v>
      </c>
      <c r="B1162">
        <v>272</v>
      </c>
      <c r="C1162" t="s">
        <v>7</v>
      </c>
      <c r="D1162">
        <v>0</v>
      </c>
      <c r="E1162" t="s">
        <v>54</v>
      </c>
      <c r="F1162" t="s">
        <v>60</v>
      </c>
    </row>
    <row r="1163" spans="1:6" x14ac:dyDescent="0.45">
      <c r="A1163" s="144" t="str">
        <f t="shared" si="18"/>
        <v>HBOth_GC_274</v>
      </c>
      <c r="B1163">
        <v>274</v>
      </c>
      <c r="C1163" t="s">
        <v>7</v>
      </c>
      <c r="D1163">
        <v>0</v>
      </c>
      <c r="E1163" t="s">
        <v>54</v>
      </c>
      <c r="F1163" t="s">
        <v>60</v>
      </c>
    </row>
    <row r="1164" spans="1:6" x14ac:dyDescent="0.45">
      <c r="A1164" s="144" t="str">
        <f t="shared" si="18"/>
        <v>HBOth_GC_276</v>
      </c>
      <c r="B1164">
        <v>276</v>
      </c>
      <c r="C1164" t="s">
        <v>7</v>
      </c>
      <c r="D1164">
        <v>0</v>
      </c>
      <c r="E1164" t="s">
        <v>54</v>
      </c>
      <c r="F1164" t="s">
        <v>60</v>
      </c>
    </row>
    <row r="1165" spans="1:6" x14ac:dyDescent="0.45">
      <c r="A1165" s="144" t="str">
        <f t="shared" si="18"/>
        <v>HBOth_GC_278</v>
      </c>
      <c r="B1165">
        <v>278</v>
      </c>
      <c r="C1165" t="s">
        <v>7</v>
      </c>
      <c r="D1165">
        <v>0</v>
      </c>
      <c r="E1165" t="s">
        <v>54</v>
      </c>
      <c r="F1165" t="s">
        <v>60</v>
      </c>
    </row>
    <row r="1166" spans="1:6" x14ac:dyDescent="0.45">
      <c r="A1166" s="144" t="str">
        <f t="shared" si="18"/>
        <v>HBOth_GC_280</v>
      </c>
      <c r="B1166">
        <v>280</v>
      </c>
      <c r="C1166" t="s">
        <v>7</v>
      </c>
      <c r="D1166">
        <v>0</v>
      </c>
      <c r="E1166" t="s">
        <v>54</v>
      </c>
      <c r="F1166" t="s">
        <v>60</v>
      </c>
    </row>
    <row r="1167" spans="1:6" x14ac:dyDescent="0.45">
      <c r="A1167" s="144" t="str">
        <f t="shared" si="18"/>
        <v>HBOth_GC_282</v>
      </c>
      <c r="B1167">
        <v>282</v>
      </c>
      <c r="C1167" t="s">
        <v>7</v>
      </c>
      <c r="D1167">
        <v>0</v>
      </c>
      <c r="E1167" t="s">
        <v>54</v>
      </c>
      <c r="F1167" t="s">
        <v>60</v>
      </c>
    </row>
    <row r="1168" spans="1:6" x14ac:dyDescent="0.45">
      <c r="A1168" s="144" t="str">
        <f t="shared" si="18"/>
        <v>HBOth_GC_284</v>
      </c>
      <c r="B1168">
        <v>284</v>
      </c>
      <c r="C1168" t="s">
        <v>7</v>
      </c>
      <c r="D1168">
        <v>0</v>
      </c>
      <c r="E1168" t="s">
        <v>54</v>
      </c>
      <c r="F1168" t="s">
        <v>60</v>
      </c>
    </row>
    <row r="1169" spans="1:6" x14ac:dyDescent="0.45">
      <c r="A1169" s="144" t="str">
        <f t="shared" si="18"/>
        <v>HBOth_GC_286</v>
      </c>
      <c r="B1169">
        <v>286</v>
      </c>
      <c r="C1169" t="s">
        <v>7</v>
      </c>
      <c r="D1169">
        <v>0</v>
      </c>
      <c r="E1169" t="s">
        <v>54</v>
      </c>
      <c r="F1169" t="s">
        <v>60</v>
      </c>
    </row>
    <row r="1170" spans="1:6" x14ac:dyDescent="0.45">
      <c r="A1170" s="144" t="str">
        <f t="shared" si="18"/>
        <v>HBOth_GC_288</v>
      </c>
      <c r="B1170">
        <v>288</v>
      </c>
      <c r="C1170" t="s">
        <v>7</v>
      </c>
      <c r="D1170">
        <v>0</v>
      </c>
      <c r="E1170" t="s">
        <v>54</v>
      </c>
      <c r="F1170" t="s">
        <v>60</v>
      </c>
    </row>
    <row r="1171" spans="1:6" x14ac:dyDescent="0.45">
      <c r="A1171" s="144" t="str">
        <f t="shared" si="18"/>
        <v>HBOth_GC_290</v>
      </c>
      <c r="B1171">
        <v>290</v>
      </c>
      <c r="C1171" t="s">
        <v>7</v>
      </c>
      <c r="D1171">
        <v>0</v>
      </c>
      <c r="E1171" t="s">
        <v>54</v>
      </c>
      <c r="F1171" t="s">
        <v>60</v>
      </c>
    </row>
    <row r="1172" spans="1:6" x14ac:dyDescent="0.45">
      <c r="A1172" s="144" t="str">
        <f t="shared" si="18"/>
        <v>HBOth_GC_292</v>
      </c>
      <c r="B1172">
        <v>292</v>
      </c>
      <c r="C1172" t="s">
        <v>7</v>
      </c>
      <c r="D1172">
        <v>0</v>
      </c>
      <c r="E1172" t="s">
        <v>54</v>
      </c>
      <c r="F1172" t="s">
        <v>60</v>
      </c>
    </row>
    <row r="1173" spans="1:6" x14ac:dyDescent="0.45">
      <c r="A1173" s="144" t="str">
        <f t="shared" si="18"/>
        <v>HBOth_GC_294</v>
      </c>
      <c r="B1173">
        <v>294</v>
      </c>
      <c r="C1173" t="s">
        <v>7</v>
      </c>
      <c r="D1173">
        <v>0</v>
      </c>
      <c r="E1173" t="s">
        <v>54</v>
      </c>
      <c r="F1173" t="s">
        <v>60</v>
      </c>
    </row>
    <row r="1174" spans="1:6" x14ac:dyDescent="0.45">
      <c r="A1174" s="144" t="str">
        <f t="shared" si="18"/>
        <v>HBOth_GC_296</v>
      </c>
      <c r="B1174">
        <v>296</v>
      </c>
      <c r="C1174" t="s">
        <v>7</v>
      </c>
      <c r="D1174">
        <v>0</v>
      </c>
      <c r="E1174" t="s">
        <v>54</v>
      </c>
      <c r="F1174" t="s">
        <v>60</v>
      </c>
    </row>
    <row r="1175" spans="1:6" x14ac:dyDescent="0.45">
      <c r="A1175" s="144" t="str">
        <f t="shared" si="18"/>
        <v>HBOth_GC_298</v>
      </c>
      <c r="B1175">
        <v>298</v>
      </c>
      <c r="C1175" t="s">
        <v>7</v>
      </c>
      <c r="D1175">
        <v>0</v>
      </c>
      <c r="E1175" t="s">
        <v>54</v>
      </c>
      <c r="F1175" t="s">
        <v>60</v>
      </c>
    </row>
    <row r="1176" spans="1:6" x14ac:dyDescent="0.45">
      <c r="A1176" s="144" t="str">
        <f t="shared" si="18"/>
        <v>HBOth_GC_300</v>
      </c>
      <c r="B1176">
        <v>300</v>
      </c>
      <c r="C1176" t="s">
        <v>7</v>
      </c>
      <c r="D1176">
        <v>0</v>
      </c>
      <c r="E1176" t="s">
        <v>54</v>
      </c>
      <c r="F1176" t="s">
        <v>60</v>
      </c>
    </row>
    <row r="1177" spans="1:6" x14ac:dyDescent="0.45">
      <c r="A1177" s="144" t="str">
        <f t="shared" si="18"/>
        <v>HBOth_GC_302</v>
      </c>
      <c r="B1177">
        <v>302</v>
      </c>
      <c r="C1177" t="s">
        <v>7</v>
      </c>
      <c r="D1177">
        <v>0</v>
      </c>
      <c r="E1177" t="s">
        <v>54</v>
      </c>
      <c r="F1177" t="s">
        <v>60</v>
      </c>
    </row>
    <row r="1178" spans="1:6" x14ac:dyDescent="0.45">
      <c r="A1178" s="144" t="str">
        <f t="shared" si="18"/>
        <v>HBOth_GC_304</v>
      </c>
      <c r="B1178">
        <v>304</v>
      </c>
      <c r="C1178" t="s">
        <v>7</v>
      </c>
      <c r="D1178">
        <v>0</v>
      </c>
      <c r="E1178" t="s">
        <v>54</v>
      </c>
      <c r="F1178" t="s">
        <v>60</v>
      </c>
    </row>
    <row r="1179" spans="1:6" x14ac:dyDescent="0.45">
      <c r="A1179" s="144" t="str">
        <f t="shared" si="18"/>
        <v>HBOth_GC_306</v>
      </c>
      <c r="B1179">
        <v>306</v>
      </c>
      <c r="C1179" t="s">
        <v>7</v>
      </c>
      <c r="D1179">
        <v>0</v>
      </c>
      <c r="E1179" t="s">
        <v>54</v>
      </c>
      <c r="F1179" t="s">
        <v>60</v>
      </c>
    </row>
    <row r="1180" spans="1:6" x14ac:dyDescent="0.45">
      <c r="A1180" s="144" t="str">
        <f t="shared" si="18"/>
        <v>HBOth_GC_308</v>
      </c>
      <c r="B1180">
        <v>308</v>
      </c>
      <c r="C1180" t="s">
        <v>7</v>
      </c>
      <c r="D1180">
        <v>0</v>
      </c>
      <c r="E1180" t="s">
        <v>54</v>
      </c>
      <c r="F1180" t="s">
        <v>60</v>
      </c>
    </row>
    <row r="1181" spans="1:6" x14ac:dyDescent="0.45">
      <c r="A1181" s="144" t="str">
        <f t="shared" si="18"/>
        <v>HBOth_GC_310</v>
      </c>
      <c r="B1181">
        <v>310</v>
      </c>
      <c r="C1181" t="s">
        <v>7</v>
      </c>
      <c r="D1181">
        <v>0</v>
      </c>
      <c r="E1181" t="s">
        <v>54</v>
      </c>
      <c r="F1181" t="s">
        <v>60</v>
      </c>
    </row>
    <row r="1182" spans="1:6" x14ac:dyDescent="0.45">
      <c r="A1182" s="144" t="str">
        <f t="shared" si="18"/>
        <v>HBOth_GC_312</v>
      </c>
      <c r="B1182">
        <v>312</v>
      </c>
      <c r="C1182" t="s">
        <v>7</v>
      </c>
      <c r="D1182">
        <v>0</v>
      </c>
      <c r="E1182" t="s">
        <v>54</v>
      </c>
      <c r="F1182" t="s">
        <v>60</v>
      </c>
    </row>
    <row r="1183" spans="1:6" x14ac:dyDescent="0.45">
      <c r="A1183" s="144" t="str">
        <f t="shared" si="18"/>
        <v>HBOth_GC_314</v>
      </c>
      <c r="B1183">
        <v>314</v>
      </c>
      <c r="C1183" t="s">
        <v>7</v>
      </c>
      <c r="D1183">
        <v>0</v>
      </c>
      <c r="E1183" t="s">
        <v>54</v>
      </c>
      <c r="F1183" t="s">
        <v>60</v>
      </c>
    </row>
    <row r="1184" spans="1:6" x14ac:dyDescent="0.45">
      <c r="A1184" s="144" t="str">
        <f t="shared" si="18"/>
        <v>HBOth_GC_316</v>
      </c>
      <c r="B1184">
        <v>316</v>
      </c>
      <c r="C1184" t="s">
        <v>7</v>
      </c>
      <c r="D1184">
        <v>0</v>
      </c>
      <c r="E1184" t="s">
        <v>54</v>
      </c>
      <c r="F1184" t="s">
        <v>60</v>
      </c>
    </row>
    <row r="1185" spans="1:6" x14ac:dyDescent="0.45">
      <c r="A1185" s="144" t="str">
        <f t="shared" si="18"/>
        <v>HBOth_GC_318</v>
      </c>
      <c r="B1185">
        <v>318</v>
      </c>
      <c r="C1185" t="s">
        <v>7</v>
      </c>
      <c r="D1185">
        <v>0</v>
      </c>
      <c r="E1185" t="s">
        <v>54</v>
      </c>
      <c r="F1185" t="s">
        <v>60</v>
      </c>
    </row>
    <row r="1186" spans="1:6" x14ac:dyDescent="0.45">
      <c r="A1186" s="144" t="str">
        <f t="shared" si="18"/>
        <v>HBOth_GC_320</v>
      </c>
      <c r="B1186">
        <v>320</v>
      </c>
      <c r="C1186" t="s">
        <v>7</v>
      </c>
      <c r="D1186">
        <v>0</v>
      </c>
      <c r="E1186" t="s">
        <v>54</v>
      </c>
      <c r="F1186" t="s">
        <v>60</v>
      </c>
    </row>
    <row r="1187" spans="1:6" x14ac:dyDescent="0.45">
      <c r="A1187" s="144" t="str">
        <f t="shared" si="18"/>
        <v>HBOth_GC_322</v>
      </c>
      <c r="B1187">
        <v>322</v>
      </c>
      <c r="C1187" t="s">
        <v>7</v>
      </c>
      <c r="D1187">
        <v>0</v>
      </c>
      <c r="E1187" t="s">
        <v>54</v>
      </c>
      <c r="F1187" t="s">
        <v>60</v>
      </c>
    </row>
    <row r="1188" spans="1:6" x14ac:dyDescent="0.45">
      <c r="A1188" s="144" t="str">
        <f t="shared" si="18"/>
        <v>HBOth_GC_324</v>
      </c>
      <c r="B1188">
        <v>324</v>
      </c>
      <c r="C1188" t="s">
        <v>7</v>
      </c>
      <c r="D1188">
        <v>0</v>
      </c>
      <c r="E1188" t="s">
        <v>54</v>
      </c>
      <c r="F1188" t="s">
        <v>60</v>
      </c>
    </row>
    <row r="1189" spans="1:6" x14ac:dyDescent="0.45">
      <c r="A1189" s="144" t="str">
        <f t="shared" si="18"/>
        <v>HBOth_GC_326</v>
      </c>
      <c r="B1189">
        <v>326</v>
      </c>
      <c r="C1189" t="s">
        <v>7</v>
      </c>
      <c r="D1189">
        <v>0</v>
      </c>
      <c r="E1189" t="s">
        <v>54</v>
      </c>
      <c r="F1189" t="s">
        <v>60</v>
      </c>
    </row>
    <row r="1190" spans="1:6" x14ac:dyDescent="0.45">
      <c r="A1190" s="144" t="str">
        <f t="shared" si="18"/>
        <v>HBOth_GC_328</v>
      </c>
      <c r="B1190">
        <v>328</v>
      </c>
      <c r="C1190" t="s">
        <v>7</v>
      </c>
      <c r="D1190">
        <v>0</v>
      </c>
      <c r="E1190" t="s">
        <v>54</v>
      </c>
      <c r="F1190" t="s">
        <v>60</v>
      </c>
    </row>
    <row r="1191" spans="1:6" x14ac:dyDescent="0.45">
      <c r="A1191" s="144" t="str">
        <f t="shared" si="18"/>
        <v>HBOth_GC_330</v>
      </c>
      <c r="B1191">
        <v>330</v>
      </c>
      <c r="C1191" t="s">
        <v>7</v>
      </c>
      <c r="D1191">
        <v>0</v>
      </c>
      <c r="E1191" t="s">
        <v>54</v>
      </c>
      <c r="F1191" t="s">
        <v>60</v>
      </c>
    </row>
    <row r="1192" spans="1:6" x14ac:dyDescent="0.45">
      <c r="A1192" s="144" t="str">
        <f t="shared" si="18"/>
        <v>HBOth_GC_332</v>
      </c>
      <c r="B1192">
        <v>332</v>
      </c>
      <c r="C1192" t="s">
        <v>7</v>
      </c>
      <c r="D1192">
        <v>0</v>
      </c>
      <c r="E1192" t="s">
        <v>54</v>
      </c>
      <c r="F1192" t="s">
        <v>60</v>
      </c>
    </row>
    <row r="1193" spans="1:6" x14ac:dyDescent="0.45">
      <c r="A1193" s="144" t="str">
        <f t="shared" si="18"/>
        <v>HBOth_GC_334</v>
      </c>
      <c r="B1193">
        <v>334</v>
      </c>
      <c r="C1193" t="s">
        <v>7</v>
      </c>
      <c r="D1193">
        <v>0</v>
      </c>
      <c r="E1193" t="s">
        <v>54</v>
      </c>
      <c r="F1193" t="s">
        <v>60</v>
      </c>
    </row>
    <row r="1194" spans="1:6" x14ac:dyDescent="0.45">
      <c r="A1194" s="144" t="str">
        <f t="shared" si="18"/>
        <v>HBOth_GC_336</v>
      </c>
      <c r="B1194">
        <v>336</v>
      </c>
      <c r="C1194" t="s">
        <v>7</v>
      </c>
      <c r="D1194">
        <v>0</v>
      </c>
      <c r="E1194" t="s">
        <v>54</v>
      </c>
      <c r="F1194" t="s">
        <v>60</v>
      </c>
    </row>
    <row r="1195" spans="1:6" x14ac:dyDescent="0.45">
      <c r="A1195" s="144" t="str">
        <f t="shared" si="18"/>
        <v>HBOth_GC_338</v>
      </c>
      <c r="B1195">
        <v>338</v>
      </c>
      <c r="C1195" t="s">
        <v>7</v>
      </c>
      <c r="D1195">
        <v>0</v>
      </c>
      <c r="E1195" t="s">
        <v>54</v>
      </c>
      <c r="F1195" t="s">
        <v>60</v>
      </c>
    </row>
    <row r="1196" spans="1:6" x14ac:dyDescent="0.45">
      <c r="A1196" s="144" t="str">
        <f t="shared" si="18"/>
        <v>HBOth_GC_340</v>
      </c>
      <c r="B1196">
        <v>340</v>
      </c>
      <c r="C1196" t="s">
        <v>7</v>
      </c>
      <c r="D1196">
        <v>0</v>
      </c>
      <c r="E1196" t="s">
        <v>54</v>
      </c>
      <c r="F1196" t="s">
        <v>60</v>
      </c>
    </row>
    <row r="1197" spans="1:6" x14ac:dyDescent="0.45">
      <c r="A1197" s="144" t="str">
        <f t="shared" si="18"/>
        <v>HBOth_GC_342</v>
      </c>
      <c r="B1197">
        <v>342</v>
      </c>
      <c r="C1197" t="s">
        <v>7</v>
      </c>
      <c r="D1197">
        <v>0</v>
      </c>
      <c r="E1197" t="s">
        <v>54</v>
      </c>
      <c r="F1197" t="s">
        <v>60</v>
      </c>
    </row>
    <row r="1198" spans="1:6" x14ac:dyDescent="0.45">
      <c r="A1198" s="144" t="str">
        <f t="shared" si="18"/>
        <v>HBOth_GC_344</v>
      </c>
      <c r="B1198">
        <v>344</v>
      </c>
      <c r="C1198" t="s">
        <v>7</v>
      </c>
      <c r="D1198">
        <v>0</v>
      </c>
      <c r="E1198" t="s">
        <v>54</v>
      </c>
      <c r="F1198" t="s">
        <v>60</v>
      </c>
    </row>
    <row r="1199" spans="1:6" x14ac:dyDescent="0.45">
      <c r="A1199" s="144" t="str">
        <f t="shared" si="18"/>
        <v>HBOth_GC_346</v>
      </c>
      <c r="B1199">
        <v>346</v>
      </c>
      <c r="C1199" t="s">
        <v>7</v>
      </c>
      <c r="D1199">
        <v>0</v>
      </c>
      <c r="E1199" t="s">
        <v>54</v>
      </c>
      <c r="F1199" t="s">
        <v>60</v>
      </c>
    </row>
    <row r="1200" spans="1:6" x14ac:dyDescent="0.45">
      <c r="A1200" s="144" t="str">
        <f t="shared" si="18"/>
        <v>HBOth_GC_348</v>
      </c>
      <c r="B1200">
        <v>348</v>
      </c>
      <c r="C1200" t="s">
        <v>7</v>
      </c>
      <c r="D1200">
        <v>0</v>
      </c>
      <c r="E1200" t="s">
        <v>54</v>
      </c>
      <c r="F1200" t="s">
        <v>60</v>
      </c>
    </row>
    <row r="1201" spans="1:6" x14ac:dyDescent="0.45">
      <c r="A1201" s="144" t="str">
        <f t="shared" si="18"/>
        <v>HBOth_GC_350</v>
      </c>
      <c r="B1201">
        <v>350</v>
      </c>
      <c r="C1201" t="s">
        <v>7</v>
      </c>
      <c r="D1201">
        <v>0</v>
      </c>
      <c r="E1201" t="s">
        <v>54</v>
      </c>
      <c r="F1201" t="s">
        <v>60</v>
      </c>
    </row>
    <row r="1202" spans="1:6" x14ac:dyDescent="0.45">
      <c r="A1202" s="144" t="str">
        <f t="shared" si="18"/>
        <v>HBOth_GC_352</v>
      </c>
      <c r="B1202">
        <v>352</v>
      </c>
      <c r="C1202" t="s">
        <v>7</v>
      </c>
      <c r="D1202">
        <v>0</v>
      </c>
      <c r="E1202" t="s">
        <v>54</v>
      </c>
      <c r="F1202" t="s">
        <v>60</v>
      </c>
    </row>
    <row r="1203" spans="1:6" x14ac:dyDescent="0.45">
      <c r="A1203" s="144" t="str">
        <f t="shared" si="18"/>
        <v>HBOth_GC_354</v>
      </c>
      <c r="B1203">
        <v>354</v>
      </c>
      <c r="C1203" t="s">
        <v>7</v>
      </c>
      <c r="D1203">
        <v>0</v>
      </c>
      <c r="E1203" t="s">
        <v>54</v>
      </c>
      <c r="F1203" t="s">
        <v>60</v>
      </c>
    </row>
    <row r="1204" spans="1:6" x14ac:dyDescent="0.45">
      <c r="A1204" s="144" t="str">
        <f t="shared" si="18"/>
        <v>HBOth_GC_356</v>
      </c>
      <c r="B1204">
        <v>356</v>
      </c>
      <c r="C1204" t="s">
        <v>7</v>
      </c>
      <c r="D1204">
        <v>0</v>
      </c>
      <c r="E1204" t="s">
        <v>54</v>
      </c>
      <c r="F1204" t="s">
        <v>60</v>
      </c>
    </row>
    <row r="1205" spans="1:6" x14ac:dyDescent="0.45">
      <c r="A1205" s="144" t="str">
        <f t="shared" si="18"/>
        <v>HBOth_GC_358</v>
      </c>
      <c r="B1205">
        <v>358</v>
      </c>
      <c r="C1205" t="s">
        <v>7</v>
      </c>
      <c r="D1205">
        <v>0</v>
      </c>
      <c r="E1205" t="s">
        <v>54</v>
      </c>
      <c r="F1205" t="s">
        <v>60</v>
      </c>
    </row>
    <row r="1206" spans="1:6" x14ac:dyDescent="0.45">
      <c r="A1206" s="144" t="str">
        <f t="shared" si="18"/>
        <v>HBOth_GC_360</v>
      </c>
      <c r="B1206">
        <v>360</v>
      </c>
      <c r="C1206" t="s">
        <v>7</v>
      </c>
      <c r="D1206">
        <v>0</v>
      </c>
      <c r="E1206" t="s">
        <v>54</v>
      </c>
      <c r="F1206" t="s">
        <v>60</v>
      </c>
    </row>
    <row r="1207" spans="1:6" x14ac:dyDescent="0.45">
      <c r="A1207" s="144" t="str">
        <f t="shared" si="18"/>
        <v>HBOth_GC_362</v>
      </c>
      <c r="B1207">
        <v>362</v>
      </c>
      <c r="C1207" t="s">
        <v>7</v>
      </c>
      <c r="D1207">
        <v>0</v>
      </c>
      <c r="E1207" t="s">
        <v>54</v>
      </c>
      <c r="F1207" t="s">
        <v>60</v>
      </c>
    </row>
    <row r="1208" spans="1:6" x14ac:dyDescent="0.45">
      <c r="A1208" s="144" t="str">
        <f t="shared" si="18"/>
        <v>HBOth_GC_364</v>
      </c>
      <c r="B1208">
        <v>364</v>
      </c>
      <c r="C1208" t="s">
        <v>7</v>
      </c>
      <c r="D1208">
        <v>0</v>
      </c>
      <c r="E1208" t="s">
        <v>54</v>
      </c>
      <c r="F1208" t="s">
        <v>60</v>
      </c>
    </row>
    <row r="1209" spans="1:6" x14ac:dyDescent="0.45">
      <c r="A1209" s="144" t="str">
        <f t="shared" si="18"/>
        <v>HBOth_GC_366</v>
      </c>
      <c r="B1209">
        <v>366</v>
      </c>
      <c r="C1209" t="s">
        <v>7</v>
      </c>
      <c r="D1209">
        <v>0</v>
      </c>
      <c r="E1209" t="s">
        <v>54</v>
      </c>
      <c r="F1209" t="s">
        <v>60</v>
      </c>
    </row>
    <row r="1210" spans="1:6" x14ac:dyDescent="0.45">
      <c r="A1210" s="144" t="str">
        <f t="shared" si="18"/>
        <v>HBOth_GC_368</v>
      </c>
      <c r="B1210">
        <v>368</v>
      </c>
      <c r="C1210" t="s">
        <v>7</v>
      </c>
      <c r="D1210">
        <v>0</v>
      </c>
      <c r="E1210" t="s">
        <v>54</v>
      </c>
      <c r="F1210" t="s">
        <v>60</v>
      </c>
    </row>
    <row r="1211" spans="1:6" x14ac:dyDescent="0.45">
      <c r="A1211" s="144" t="str">
        <f t="shared" si="18"/>
        <v>HBOth_GC_370</v>
      </c>
      <c r="B1211">
        <v>370</v>
      </c>
      <c r="C1211" t="s">
        <v>7</v>
      </c>
      <c r="D1211">
        <v>0</v>
      </c>
      <c r="E1211" t="s">
        <v>54</v>
      </c>
      <c r="F1211" t="s">
        <v>60</v>
      </c>
    </row>
    <row r="1212" spans="1:6" x14ac:dyDescent="0.45">
      <c r="A1212" s="144" t="str">
        <f t="shared" si="18"/>
        <v>HBOth_GC_372</v>
      </c>
      <c r="B1212">
        <v>372</v>
      </c>
      <c r="C1212" t="s">
        <v>7</v>
      </c>
      <c r="D1212">
        <v>0</v>
      </c>
      <c r="E1212" t="s">
        <v>54</v>
      </c>
      <c r="F1212" t="s">
        <v>60</v>
      </c>
    </row>
    <row r="1213" spans="1:6" x14ac:dyDescent="0.45">
      <c r="A1213" s="144" t="str">
        <f t="shared" si="18"/>
        <v>HBOth_GC_374</v>
      </c>
      <c r="B1213">
        <v>374</v>
      </c>
      <c r="C1213" t="s">
        <v>7</v>
      </c>
      <c r="D1213">
        <v>0</v>
      </c>
      <c r="E1213" t="s">
        <v>54</v>
      </c>
      <c r="F1213" t="s">
        <v>60</v>
      </c>
    </row>
    <row r="1214" spans="1:6" x14ac:dyDescent="0.45">
      <c r="A1214" s="144" t="str">
        <f t="shared" si="18"/>
        <v>HBOth_GC_376</v>
      </c>
      <c r="B1214">
        <v>376</v>
      </c>
      <c r="C1214" t="s">
        <v>7</v>
      </c>
      <c r="D1214">
        <v>0</v>
      </c>
      <c r="E1214" t="s">
        <v>54</v>
      </c>
      <c r="F1214" t="s">
        <v>60</v>
      </c>
    </row>
    <row r="1215" spans="1:6" x14ac:dyDescent="0.45">
      <c r="A1215" s="144" t="str">
        <f t="shared" si="18"/>
        <v>HBOth_GC_378</v>
      </c>
      <c r="B1215">
        <v>378</v>
      </c>
      <c r="C1215" t="s">
        <v>7</v>
      </c>
      <c r="D1215">
        <v>0</v>
      </c>
      <c r="E1215" t="s">
        <v>54</v>
      </c>
      <c r="F1215" t="s">
        <v>60</v>
      </c>
    </row>
    <row r="1216" spans="1:6" x14ac:dyDescent="0.45">
      <c r="A1216" s="144" t="str">
        <f t="shared" si="18"/>
        <v>HBOth_GC_380</v>
      </c>
      <c r="B1216">
        <v>380</v>
      </c>
      <c r="C1216" t="s">
        <v>7</v>
      </c>
      <c r="D1216">
        <v>0</v>
      </c>
      <c r="E1216" t="s">
        <v>54</v>
      </c>
      <c r="F1216" t="s">
        <v>60</v>
      </c>
    </row>
    <row r="1217" spans="1:6" x14ac:dyDescent="0.45">
      <c r="A1217" s="144" t="str">
        <f t="shared" si="18"/>
        <v>HBOth_GC_382</v>
      </c>
      <c r="B1217">
        <v>382</v>
      </c>
      <c r="C1217" t="s">
        <v>7</v>
      </c>
      <c r="D1217">
        <v>0</v>
      </c>
      <c r="E1217" t="s">
        <v>54</v>
      </c>
      <c r="F1217" t="s">
        <v>60</v>
      </c>
    </row>
    <row r="1218" spans="1:6" x14ac:dyDescent="0.45">
      <c r="A1218" s="144" t="str">
        <f t="shared" si="18"/>
        <v>HBOth_GC_384</v>
      </c>
      <c r="B1218">
        <v>384</v>
      </c>
      <c r="C1218" t="s">
        <v>7</v>
      </c>
      <c r="D1218">
        <v>0</v>
      </c>
      <c r="E1218" t="s">
        <v>54</v>
      </c>
      <c r="F1218" t="s">
        <v>60</v>
      </c>
    </row>
    <row r="1219" spans="1:6" x14ac:dyDescent="0.45">
      <c r="A1219" s="144" t="str">
        <f t="shared" ref="A1219:A1282" si="19">C1219&amp;"_"&amp;E1219&amp;"_"&amp;B1219</f>
        <v>HBOth_GC_386</v>
      </c>
      <c r="B1219">
        <v>386</v>
      </c>
      <c r="C1219" t="s">
        <v>7</v>
      </c>
      <c r="D1219">
        <v>0</v>
      </c>
      <c r="E1219" t="s">
        <v>54</v>
      </c>
      <c r="F1219" t="s">
        <v>60</v>
      </c>
    </row>
    <row r="1220" spans="1:6" x14ac:dyDescent="0.45">
      <c r="A1220" s="144" t="str">
        <f t="shared" si="19"/>
        <v>HBOth_GC_388</v>
      </c>
      <c r="B1220">
        <v>388</v>
      </c>
      <c r="C1220" t="s">
        <v>7</v>
      </c>
      <c r="D1220">
        <v>0</v>
      </c>
      <c r="E1220" t="s">
        <v>54</v>
      </c>
      <c r="F1220" t="s">
        <v>60</v>
      </c>
    </row>
    <row r="1221" spans="1:6" x14ac:dyDescent="0.45">
      <c r="A1221" s="144" t="str">
        <f t="shared" si="19"/>
        <v>HBOth_GC_390</v>
      </c>
      <c r="B1221">
        <v>390</v>
      </c>
      <c r="C1221" t="s">
        <v>7</v>
      </c>
      <c r="D1221">
        <v>0</v>
      </c>
      <c r="E1221" t="s">
        <v>54</v>
      </c>
      <c r="F1221" t="s">
        <v>60</v>
      </c>
    </row>
    <row r="1222" spans="1:6" x14ac:dyDescent="0.45">
      <c r="A1222" s="144" t="str">
        <f t="shared" si="19"/>
        <v>HBOth_GC_392</v>
      </c>
      <c r="B1222">
        <v>392</v>
      </c>
      <c r="C1222" t="s">
        <v>7</v>
      </c>
      <c r="D1222">
        <v>0</v>
      </c>
      <c r="E1222" t="s">
        <v>54</v>
      </c>
      <c r="F1222" t="s">
        <v>60</v>
      </c>
    </row>
    <row r="1223" spans="1:6" x14ac:dyDescent="0.45">
      <c r="A1223" s="144" t="str">
        <f t="shared" si="19"/>
        <v>HBOth_GC_394</v>
      </c>
      <c r="B1223">
        <v>394</v>
      </c>
      <c r="C1223" t="s">
        <v>7</v>
      </c>
      <c r="D1223">
        <v>0</v>
      </c>
      <c r="E1223" t="s">
        <v>54</v>
      </c>
      <c r="F1223" t="s">
        <v>60</v>
      </c>
    </row>
    <row r="1224" spans="1:6" x14ac:dyDescent="0.45">
      <c r="A1224" s="144" t="str">
        <f t="shared" si="19"/>
        <v>HBOth_GC_396</v>
      </c>
      <c r="B1224">
        <v>396</v>
      </c>
      <c r="C1224" t="s">
        <v>7</v>
      </c>
      <c r="D1224">
        <v>0</v>
      </c>
      <c r="E1224" t="s">
        <v>54</v>
      </c>
      <c r="F1224" t="s">
        <v>60</v>
      </c>
    </row>
    <row r="1225" spans="1:6" x14ac:dyDescent="0.45">
      <c r="A1225" s="144" t="str">
        <f t="shared" si="19"/>
        <v>HBOth_GC_398</v>
      </c>
      <c r="B1225">
        <v>398</v>
      </c>
      <c r="C1225" t="s">
        <v>7</v>
      </c>
      <c r="D1225">
        <v>0</v>
      </c>
      <c r="E1225" t="s">
        <v>54</v>
      </c>
      <c r="F1225" t="s">
        <v>60</v>
      </c>
    </row>
    <row r="1226" spans="1:6" x14ac:dyDescent="0.45">
      <c r="A1226" s="144" t="str">
        <f t="shared" si="19"/>
        <v>HBOth_GC_400</v>
      </c>
      <c r="B1226">
        <v>400</v>
      </c>
      <c r="C1226" t="s">
        <v>7</v>
      </c>
      <c r="D1226">
        <v>0</v>
      </c>
      <c r="E1226" t="s">
        <v>54</v>
      </c>
      <c r="F1226" t="s">
        <v>60</v>
      </c>
    </row>
    <row r="1227" spans="1:6" x14ac:dyDescent="0.45">
      <c r="A1227" s="144" t="str">
        <f t="shared" si="19"/>
        <v>HBOth_GC_402</v>
      </c>
      <c r="B1227">
        <v>402</v>
      </c>
      <c r="C1227" t="s">
        <v>7</v>
      </c>
      <c r="D1227">
        <v>0</v>
      </c>
      <c r="E1227" t="s">
        <v>54</v>
      </c>
      <c r="F1227" t="s">
        <v>60</v>
      </c>
    </row>
    <row r="1228" spans="1:6" x14ac:dyDescent="0.45">
      <c r="A1228" s="144" t="str">
        <f t="shared" si="19"/>
        <v>HBOth_GC_404</v>
      </c>
      <c r="B1228">
        <v>404</v>
      </c>
      <c r="C1228" t="s">
        <v>7</v>
      </c>
      <c r="D1228">
        <v>0</v>
      </c>
      <c r="E1228" t="s">
        <v>54</v>
      </c>
      <c r="F1228" t="s">
        <v>60</v>
      </c>
    </row>
    <row r="1229" spans="1:6" x14ac:dyDescent="0.45">
      <c r="A1229" s="144" t="str">
        <f t="shared" si="19"/>
        <v>HBOth_GC_406</v>
      </c>
      <c r="B1229">
        <v>406</v>
      </c>
      <c r="C1229" t="s">
        <v>7</v>
      </c>
      <c r="D1229">
        <v>0</v>
      </c>
      <c r="E1229" t="s">
        <v>54</v>
      </c>
      <c r="F1229" t="s">
        <v>60</v>
      </c>
    </row>
    <row r="1230" spans="1:6" x14ac:dyDescent="0.45">
      <c r="A1230" s="144" t="str">
        <f t="shared" si="19"/>
        <v>HBOth_GC_408</v>
      </c>
      <c r="B1230">
        <v>408</v>
      </c>
      <c r="C1230" t="s">
        <v>7</v>
      </c>
      <c r="D1230">
        <v>0</v>
      </c>
      <c r="E1230" t="s">
        <v>54</v>
      </c>
      <c r="F1230" t="s">
        <v>60</v>
      </c>
    </row>
    <row r="1231" spans="1:6" x14ac:dyDescent="0.45">
      <c r="A1231" s="144" t="str">
        <f t="shared" si="19"/>
        <v>HBOth_GC_410</v>
      </c>
      <c r="B1231">
        <v>410</v>
      </c>
      <c r="C1231" t="s">
        <v>7</v>
      </c>
      <c r="D1231">
        <v>0</v>
      </c>
      <c r="E1231" t="s">
        <v>54</v>
      </c>
      <c r="F1231" t="s">
        <v>60</v>
      </c>
    </row>
    <row r="1232" spans="1:6" x14ac:dyDescent="0.45">
      <c r="A1232" s="144" t="str">
        <f t="shared" si="19"/>
        <v>HBSchPr_Dist_0</v>
      </c>
      <c r="B1232">
        <v>0</v>
      </c>
      <c r="C1232" t="s">
        <v>41</v>
      </c>
      <c r="D1232">
        <v>0.80652789999999996</v>
      </c>
      <c r="E1232" t="s">
        <v>53</v>
      </c>
      <c r="F1232" t="s">
        <v>60</v>
      </c>
    </row>
    <row r="1233" spans="1:6" x14ac:dyDescent="0.45">
      <c r="A1233" s="144" t="str">
        <f t="shared" si="19"/>
        <v>HBSchPr_Dist_2</v>
      </c>
      <c r="B1233">
        <v>2</v>
      </c>
      <c r="C1233" t="s">
        <v>41</v>
      </c>
      <c r="D1233">
        <v>0.1206342</v>
      </c>
      <c r="E1233" t="s">
        <v>53</v>
      </c>
      <c r="F1233" t="s">
        <v>60</v>
      </c>
    </row>
    <row r="1234" spans="1:6" x14ac:dyDescent="0.45">
      <c r="A1234" s="144" t="str">
        <f t="shared" si="19"/>
        <v>HBSchPr_Dist_4</v>
      </c>
      <c r="B1234">
        <v>4</v>
      </c>
      <c r="C1234" t="s">
        <v>41</v>
      </c>
      <c r="D1234">
        <v>4.7621400000000001E-2</v>
      </c>
      <c r="E1234" t="s">
        <v>53</v>
      </c>
      <c r="F1234" t="s">
        <v>60</v>
      </c>
    </row>
    <row r="1235" spans="1:6" x14ac:dyDescent="0.45">
      <c r="A1235" s="144" t="str">
        <f t="shared" si="19"/>
        <v>HBSchPr_Dist_6</v>
      </c>
      <c r="B1235">
        <v>6</v>
      </c>
      <c r="C1235" t="s">
        <v>41</v>
      </c>
      <c r="D1235">
        <v>1.58611E-2</v>
      </c>
      <c r="E1235" t="s">
        <v>53</v>
      </c>
      <c r="F1235" t="s">
        <v>60</v>
      </c>
    </row>
    <row r="1236" spans="1:6" x14ac:dyDescent="0.45">
      <c r="A1236" s="144" t="str">
        <f t="shared" si="19"/>
        <v>HBSchPr_Dist_8</v>
      </c>
      <c r="B1236">
        <v>8</v>
      </c>
      <c r="C1236" t="s">
        <v>41</v>
      </c>
      <c r="D1236">
        <v>4.7957E-3</v>
      </c>
      <c r="E1236" t="s">
        <v>53</v>
      </c>
      <c r="F1236" t="s">
        <v>60</v>
      </c>
    </row>
    <row r="1237" spans="1:6" x14ac:dyDescent="0.45">
      <c r="A1237" s="144" t="str">
        <f t="shared" si="19"/>
        <v>HBSchPr_Dist_10</v>
      </c>
      <c r="B1237">
        <v>10</v>
      </c>
      <c r="C1237" t="s">
        <v>41</v>
      </c>
      <c r="D1237">
        <v>1.6899E-3</v>
      </c>
      <c r="E1237" t="s">
        <v>53</v>
      </c>
      <c r="F1237" t="s">
        <v>60</v>
      </c>
    </row>
    <row r="1238" spans="1:6" x14ac:dyDescent="0.45">
      <c r="A1238" s="144" t="str">
        <f t="shared" si="19"/>
        <v>HBSchPr_Dist_12</v>
      </c>
      <c r="B1238">
        <v>12</v>
      </c>
      <c r="C1238" t="s">
        <v>41</v>
      </c>
      <c r="D1238">
        <v>1.2079E-3</v>
      </c>
      <c r="E1238" t="s">
        <v>53</v>
      </c>
      <c r="F1238" t="s">
        <v>60</v>
      </c>
    </row>
    <row r="1239" spans="1:6" x14ac:dyDescent="0.45">
      <c r="A1239" s="144" t="str">
        <f t="shared" si="19"/>
        <v>HBSchPr_Dist_14</v>
      </c>
      <c r="B1239">
        <v>14</v>
      </c>
      <c r="C1239" t="s">
        <v>41</v>
      </c>
      <c r="D1239">
        <v>8.3210000000000001E-4</v>
      </c>
      <c r="E1239" t="s">
        <v>53</v>
      </c>
      <c r="F1239" t="s">
        <v>60</v>
      </c>
    </row>
    <row r="1240" spans="1:6" x14ac:dyDescent="0.45">
      <c r="A1240" s="144" t="str">
        <f t="shared" si="19"/>
        <v>HBSchPr_Dist_16</v>
      </c>
      <c r="B1240">
        <v>16</v>
      </c>
      <c r="C1240" t="s">
        <v>41</v>
      </c>
      <c r="D1240">
        <v>5.532E-4</v>
      </c>
      <c r="E1240" t="s">
        <v>53</v>
      </c>
      <c r="F1240" t="s">
        <v>60</v>
      </c>
    </row>
    <row r="1241" spans="1:6" x14ac:dyDescent="0.45">
      <c r="A1241" s="144" t="str">
        <f t="shared" si="19"/>
        <v>HBSchPr_Dist_18</v>
      </c>
      <c r="B1241">
        <v>18</v>
      </c>
      <c r="C1241" t="s">
        <v>41</v>
      </c>
      <c r="D1241">
        <v>2.766E-4</v>
      </c>
      <c r="E1241" t="s">
        <v>53</v>
      </c>
      <c r="F1241" t="s">
        <v>60</v>
      </c>
    </row>
    <row r="1242" spans="1:6" x14ac:dyDescent="0.45">
      <c r="A1242" s="144" t="str">
        <f t="shared" si="19"/>
        <v>HBSchPr_Dist_20</v>
      </c>
      <c r="B1242">
        <v>20</v>
      </c>
      <c r="C1242" t="s">
        <v>41</v>
      </c>
      <c r="D1242">
        <v>0</v>
      </c>
      <c r="E1242" t="s">
        <v>53</v>
      </c>
      <c r="F1242" t="s">
        <v>60</v>
      </c>
    </row>
    <row r="1243" spans="1:6" x14ac:dyDescent="0.45">
      <c r="A1243" s="144" t="str">
        <f t="shared" si="19"/>
        <v>HBSchPr_Dist_22</v>
      </c>
      <c r="B1243">
        <v>22</v>
      </c>
      <c r="C1243" t="s">
        <v>41</v>
      </c>
      <c r="D1243">
        <v>0</v>
      </c>
      <c r="E1243" t="s">
        <v>53</v>
      </c>
      <c r="F1243" t="s">
        <v>60</v>
      </c>
    </row>
    <row r="1244" spans="1:6" x14ac:dyDescent="0.45">
      <c r="A1244" s="144" t="str">
        <f t="shared" si="19"/>
        <v>HBSchPr_Dist_24</v>
      </c>
      <c r="B1244">
        <v>24</v>
      </c>
      <c r="C1244" t="s">
        <v>41</v>
      </c>
      <c r="D1244">
        <v>0</v>
      </c>
      <c r="E1244" t="s">
        <v>53</v>
      </c>
      <c r="F1244" t="s">
        <v>60</v>
      </c>
    </row>
    <row r="1245" spans="1:6" x14ac:dyDescent="0.45">
      <c r="A1245" s="144" t="str">
        <f t="shared" si="19"/>
        <v>HBSchPr_Dist_26</v>
      </c>
      <c r="B1245">
        <v>26</v>
      </c>
      <c r="C1245" t="s">
        <v>41</v>
      </c>
      <c r="D1245">
        <v>0</v>
      </c>
      <c r="E1245" t="s">
        <v>53</v>
      </c>
      <c r="F1245" t="s">
        <v>60</v>
      </c>
    </row>
    <row r="1246" spans="1:6" x14ac:dyDescent="0.45">
      <c r="A1246" s="144" t="str">
        <f t="shared" si="19"/>
        <v>HBSchPr_Dist_28</v>
      </c>
      <c r="B1246">
        <v>28</v>
      </c>
      <c r="C1246" t="s">
        <v>41</v>
      </c>
      <c r="D1246">
        <v>0</v>
      </c>
      <c r="E1246" t="s">
        <v>53</v>
      </c>
      <c r="F1246" t="s">
        <v>60</v>
      </c>
    </row>
    <row r="1247" spans="1:6" x14ac:dyDescent="0.45">
      <c r="A1247" s="144" t="str">
        <f t="shared" si="19"/>
        <v>HBSchPr_Dist_30</v>
      </c>
      <c r="B1247">
        <v>30</v>
      </c>
      <c r="C1247" t="s">
        <v>41</v>
      </c>
      <c r="D1247">
        <v>0</v>
      </c>
      <c r="E1247" t="s">
        <v>53</v>
      </c>
      <c r="F1247" t="s">
        <v>60</v>
      </c>
    </row>
    <row r="1248" spans="1:6" x14ac:dyDescent="0.45">
      <c r="A1248" s="144" t="str">
        <f t="shared" si="19"/>
        <v>HBSchPr_Dist_32</v>
      </c>
      <c r="B1248">
        <v>32</v>
      </c>
      <c r="C1248" t="s">
        <v>41</v>
      </c>
      <c r="D1248">
        <v>0</v>
      </c>
      <c r="E1248" t="s">
        <v>53</v>
      </c>
      <c r="F1248" t="s">
        <v>60</v>
      </c>
    </row>
    <row r="1249" spans="1:6" x14ac:dyDescent="0.45">
      <c r="A1249" s="144" t="str">
        <f t="shared" si="19"/>
        <v>HBSchPr_Dist_34</v>
      </c>
      <c r="B1249">
        <v>34</v>
      </c>
      <c r="C1249" t="s">
        <v>41</v>
      </c>
      <c r="D1249">
        <v>0</v>
      </c>
      <c r="E1249" t="s">
        <v>53</v>
      </c>
      <c r="F1249" t="s">
        <v>60</v>
      </c>
    </row>
    <row r="1250" spans="1:6" x14ac:dyDescent="0.45">
      <c r="A1250" s="144" t="str">
        <f t="shared" si="19"/>
        <v>HBSchPr_Dist_36</v>
      </c>
      <c r="B1250">
        <v>36</v>
      </c>
      <c r="C1250" t="s">
        <v>41</v>
      </c>
      <c r="D1250">
        <v>0</v>
      </c>
      <c r="E1250" t="s">
        <v>53</v>
      </c>
      <c r="F1250" t="s">
        <v>60</v>
      </c>
    </row>
    <row r="1251" spans="1:6" x14ac:dyDescent="0.45">
      <c r="A1251" s="144" t="str">
        <f t="shared" si="19"/>
        <v>HBSchPr_Dist_38</v>
      </c>
      <c r="B1251">
        <v>38</v>
      </c>
      <c r="C1251" t="s">
        <v>41</v>
      </c>
      <c r="D1251">
        <v>0</v>
      </c>
      <c r="E1251" t="s">
        <v>53</v>
      </c>
      <c r="F1251" t="s">
        <v>60</v>
      </c>
    </row>
    <row r="1252" spans="1:6" x14ac:dyDescent="0.45">
      <c r="A1252" s="144" t="str">
        <f t="shared" si="19"/>
        <v>HBSchPr_Dist_40</v>
      </c>
      <c r="B1252">
        <v>40</v>
      </c>
      <c r="C1252" t="s">
        <v>41</v>
      </c>
      <c r="D1252">
        <v>0</v>
      </c>
      <c r="E1252" t="s">
        <v>53</v>
      </c>
      <c r="F1252" t="s">
        <v>60</v>
      </c>
    </row>
    <row r="1253" spans="1:6" x14ac:dyDescent="0.45">
      <c r="A1253" s="144" t="str">
        <f t="shared" si="19"/>
        <v>HBSchPr_Dist_42</v>
      </c>
      <c r="B1253">
        <v>42</v>
      </c>
      <c r="C1253" t="s">
        <v>41</v>
      </c>
      <c r="D1253">
        <v>0</v>
      </c>
      <c r="E1253" t="s">
        <v>53</v>
      </c>
      <c r="F1253" t="s">
        <v>60</v>
      </c>
    </row>
    <row r="1254" spans="1:6" x14ac:dyDescent="0.45">
      <c r="A1254" s="144" t="str">
        <f t="shared" si="19"/>
        <v>HBSchPr_Dist_44</v>
      </c>
      <c r="B1254">
        <v>44</v>
      </c>
      <c r="C1254" t="s">
        <v>41</v>
      </c>
      <c r="D1254">
        <v>0</v>
      </c>
      <c r="E1254" t="s">
        <v>53</v>
      </c>
      <c r="F1254" t="s">
        <v>60</v>
      </c>
    </row>
    <row r="1255" spans="1:6" x14ac:dyDescent="0.45">
      <c r="A1255" s="144" t="str">
        <f t="shared" si="19"/>
        <v>HBSchPr_Dist_46</v>
      </c>
      <c r="B1255">
        <v>46</v>
      </c>
      <c r="C1255" t="s">
        <v>41</v>
      </c>
      <c r="D1255">
        <v>0</v>
      </c>
      <c r="E1255" t="s">
        <v>53</v>
      </c>
      <c r="F1255" t="s">
        <v>60</v>
      </c>
    </row>
    <row r="1256" spans="1:6" x14ac:dyDescent="0.45">
      <c r="A1256" s="144" t="str">
        <f t="shared" si="19"/>
        <v>HBSchPr_Dist_48</v>
      </c>
      <c r="B1256">
        <v>48</v>
      </c>
      <c r="C1256" t="s">
        <v>41</v>
      </c>
      <c r="D1256">
        <v>0</v>
      </c>
      <c r="E1256" t="s">
        <v>53</v>
      </c>
      <c r="F1256" t="s">
        <v>60</v>
      </c>
    </row>
    <row r="1257" spans="1:6" x14ac:dyDescent="0.45">
      <c r="A1257" s="144" t="str">
        <f t="shared" si="19"/>
        <v>HBSchPr_Dist_50</v>
      </c>
      <c r="B1257">
        <v>50</v>
      </c>
      <c r="C1257" t="s">
        <v>41</v>
      </c>
      <c r="D1257">
        <v>0</v>
      </c>
      <c r="E1257" t="s">
        <v>53</v>
      </c>
      <c r="F1257" t="s">
        <v>60</v>
      </c>
    </row>
    <row r="1258" spans="1:6" x14ac:dyDescent="0.45">
      <c r="A1258" s="144" t="str">
        <f t="shared" si="19"/>
        <v>HBSchPr_Dist_52</v>
      </c>
      <c r="B1258">
        <v>52</v>
      </c>
      <c r="C1258" t="s">
        <v>41</v>
      </c>
      <c r="D1258">
        <v>0</v>
      </c>
      <c r="E1258" t="s">
        <v>53</v>
      </c>
      <c r="F1258" t="s">
        <v>60</v>
      </c>
    </row>
    <row r="1259" spans="1:6" x14ac:dyDescent="0.45">
      <c r="A1259" s="144" t="str">
        <f t="shared" si="19"/>
        <v>HBSchPr_Dist_54</v>
      </c>
      <c r="B1259">
        <v>54</v>
      </c>
      <c r="C1259" t="s">
        <v>41</v>
      </c>
      <c r="D1259">
        <v>0</v>
      </c>
      <c r="E1259" t="s">
        <v>53</v>
      </c>
      <c r="F1259" t="s">
        <v>60</v>
      </c>
    </row>
    <row r="1260" spans="1:6" x14ac:dyDescent="0.45">
      <c r="A1260" s="144" t="str">
        <f t="shared" si="19"/>
        <v>HBSchPr_Dist_56</v>
      </c>
      <c r="B1260">
        <v>56</v>
      </c>
      <c r="C1260" t="s">
        <v>41</v>
      </c>
      <c r="D1260">
        <v>0</v>
      </c>
      <c r="E1260" t="s">
        <v>53</v>
      </c>
      <c r="F1260" t="s">
        <v>60</v>
      </c>
    </row>
    <row r="1261" spans="1:6" x14ac:dyDescent="0.45">
      <c r="A1261" s="144" t="str">
        <f t="shared" si="19"/>
        <v>HBSchPr_Dist_58</v>
      </c>
      <c r="B1261">
        <v>58</v>
      </c>
      <c r="C1261" t="s">
        <v>41</v>
      </c>
      <c r="D1261">
        <v>0</v>
      </c>
      <c r="E1261" t="s">
        <v>53</v>
      </c>
      <c r="F1261" t="s">
        <v>60</v>
      </c>
    </row>
    <row r="1262" spans="1:6" x14ac:dyDescent="0.45">
      <c r="A1262" s="144" t="str">
        <f t="shared" si="19"/>
        <v>HBSchPr_Dist_60</v>
      </c>
      <c r="B1262">
        <v>60</v>
      </c>
      <c r="C1262" t="s">
        <v>41</v>
      </c>
      <c r="D1262">
        <v>0</v>
      </c>
      <c r="E1262" t="s">
        <v>53</v>
      </c>
      <c r="F1262" t="s">
        <v>60</v>
      </c>
    </row>
    <row r="1263" spans="1:6" x14ac:dyDescent="0.45">
      <c r="A1263" s="144" t="str">
        <f t="shared" si="19"/>
        <v>HBSchPr_Dist_62</v>
      </c>
      <c r="B1263">
        <v>62</v>
      </c>
      <c r="C1263" t="s">
        <v>41</v>
      </c>
      <c r="D1263">
        <v>0</v>
      </c>
      <c r="E1263" t="s">
        <v>53</v>
      </c>
      <c r="F1263" t="s">
        <v>60</v>
      </c>
    </row>
    <row r="1264" spans="1:6" x14ac:dyDescent="0.45">
      <c r="A1264" s="144" t="str">
        <f t="shared" si="19"/>
        <v>HBSchPr_Dist_64</v>
      </c>
      <c r="B1264">
        <v>64</v>
      </c>
      <c r="C1264" t="s">
        <v>41</v>
      </c>
      <c r="D1264">
        <v>0</v>
      </c>
      <c r="E1264" t="s">
        <v>53</v>
      </c>
      <c r="F1264" t="s">
        <v>60</v>
      </c>
    </row>
    <row r="1265" spans="1:6" x14ac:dyDescent="0.45">
      <c r="A1265" s="144" t="str">
        <f t="shared" si="19"/>
        <v>HBSchPr_Dist_66</v>
      </c>
      <c r="B1265">
        <v>66</v>
      </c>
      <c r="C1265" t="s">
        <v>41</v>
      </c>
      <c r="D1265">
        <v>0</v>
      </c>
      <c r="E1265" t="s">
        <v>53</v>
      </c>
      <c r="F1265" t="s">
        <v>60</v>
      </c>
    </row>
    <row r="1266" spans="1:6" x14ac:dyDescent="0.45">
      <c r="A1266" s="144" t="str">
        <f t="shared" si="19"/>
        <v>HBSchPr_Dist_68</v>
      </c>
      <c r="B1266">
        <v>68</v>
      </c>
      <c r="C1266" t="s">
        <v>41</v>
      </c>
      <c r="D1266">
        <v>0</v>
      </c>
      <c r="E1266" t="s">
        <v>53</v>
      </c>
      <c r="F1266" t="s">
        <v>60</v>
      </c>
    </row>
    <row r="1267" spans="1:6" x14ac:dyDescent="0.45">
      <c r="A1267" s="144" t="str">
        <f t="shared" si="19"/>
        <v>HBSchPr_Dist_70</v>
      </c>
      <c r="B1267">
        <v>70</v>
      </c>
      <c r="C1267" t="s">
        <v>41</v>
      </c>
      <c r="D1267">
        <v>0</v>
      </c>
      <c r="E1267" t="s">
        <v>53</v>
      </c>
      <c r="F1267" t="s">
        <v>60</v>
      </c>
    </row>
    <row r="1268" spans="1:6" x14ac:dyDescent="0.45">
      <c r="A1268" s="144" t="str">
        <f t="shared" si="19"/>
        <v>HBSchPr_Dist_72</v>
      </c>
      <c r="B1268">
        <v>72</v>
      </c>
      <c r="C1268" t="s">
        <v>41</v>
      </c>
      <c r="D1268">
        <v>0</v>
      </c>
      <c r="E1268" t="s">
        <v>53</v>
      </c>
      <c r="F1268" t="s">
        <v>60</v>
      </c>
    </row>
    <row r="1269" spans="1:6" x14ac:dyDescent="0.45">
      <c r="A1269" s="144" t="str">
        <f t="shared" si="19"/>
        <v>HBSchPr_Dist_74</v>
      </c>
      <c r="B1269">
        <v>74</v>
      </c>
      <c r="C1269" t="s">
        <v>41</v>
      </c>
      <c r="D1269">
        <v>0</v>
      </c>
      <c r="E1269" t="s">
        <v>53</v>
      </c>
      <c r="F1269" t="s">
        <v>60</v>
      </c>
    </row>
    <row r="1270" spans="1:6" x14ac:dyDescent="0.45">
      <c r="A1270" s="144" t="str">
        <f t="shared" si="19"/>
        <v>HBSchPr_Dist_76</v>
      </c>
      <c r="B1270">
        <v>76</v>
      </c>
      <c r="C1270" t="s">
        <v>41</v>
      </c>
      <c r="D1270">
        <v>0</v>
      </c>
      <c r="E1270" t="s">
        <v>53</v>
      </c>
      <c r="F1270" t="s">
        <v>60</v>
      </c>
    </row>
    <row r="1271" spans="1:6" x14ac:dyDescent="0.45">
      <c r="A1271" s="144" t="str">
        <f t="shared" si="19"/>
        <v>HBSchPr_Dist_78</v>
      </c>
      <c r="B1271">
        <v>78</v>
      </c>
      <c r="C1271" t="s">
        <v>41</v>
      </c>
      <c r="D1271">
        <v>0</v>
      </c>
      <c r="E1271" t="s">
        <v>53</v>
      </c>
      <c r="F1271" t="s">
        <v>60</v>
      </c>
    </row>
    <row r="1272" spans="1:6" x14ac:dyDescent="0.45">
      <c r="A1272" s="144" t="str">
        <f t="shared" si="19"/>
        <v>HBSchPr_Dist_80</v>
      </c>
      <c r="B1272">
        <v>80</v>
      </c>
      <c r="C1272" t="s">
        <v>41</v>
      </c>
      <c r="D1272">
        <v>0</v>
      </c>
      <c r="E1272" t="s">
        <v>53</v>
      </c>
      <c r="F1272" t="s">
        <v>60</v>
      </c>
    </row>
    <row r="1273" spans="1:6" x14ac:dyDescent="0.45">
      <c r="A1273" s="144" t="str">
        <f t="shared" si="19"/>
        <v>HBSchPr_Dist_82</v>
      </c>
      <c r="B1273">
        <v>82</v>
      </c>
      <c r="C1273" t="s">
        <v>41</v>
      </c>
      <c r="D1273">
        <v>0</v>
      </c>
      <c r="E1273" t="s">
        <v>53</v>
      </c>
      <c r="F1273" t="s">
        <v>60</v>
      </c>
    </row>
    <row r="1274" spans="1:6" x14ac:dyDescent="0.45">
      <c r="A1274" s="144" t="str">
        <f t="shared" si="19"/>
        <v>HBSchPr_Dist_84</v>
      </c>
      <c r="B1274">
        <v>84</v>
      </c>
      <c r="C1274" t="s">
        <v>41</v>
      </c>
      <c r="D1274">
        <v>0</v>
      </c>
      <c r="E1274" t="s">
        <v>53</v>
      </c>
      <c r="F1274" t="s">
        <v>60</v>
      </c>
    </row>
    <row r="1275" spans="1:6" x14ac:dyDescent="0.45">
      <c r="A1275" s="144" t="str">
        <f t="shared" si="19"/>
        <v>HBSchPr_Dist_86</v>
      </c>
      <c r="B1275">
        <v>86</v>
      </c>
      <c r="C1275" t="s">
        <v>41</v>
      </c>
      <c r="D1275">
        <v>0</v>
      </c>
      <c r="E1275" t="s">
        <v>53</v>
      </c>
      <c r="F1275" t="s">
        <v>60</v>
      </c>
    </row>
    <row r="1276" spans="1:6" x14ac:dyDescent="0.45">
      <c r="A1276" s="144" t="str">
        <f t="shared" si="19"/>
        <v>HBSchPr_Dist_88</v>
      </c>
      <c r="B1276">
        <v>88</v>
      </c>
      <c r="C1276" t="s">
        <v>41</v>
      </c>
      <c r="D1276">
        <v>0</v>
      </c>
      <c r="E1276" t="s">
        <v>53</v>
      </c>
      <c r="F1276" t="s">
        <v>60</v>
      </c>
    </row>
    <row r="1277" spans="1:6" x14ac:dyDescent="0.45">
      <c r="A1277" s="144" t="str">
        <f t="shared" si="19"/>
        <v>HBSchPr_Dist_90</v>
      </c>
      <c r="B1277">
        <v>90</v>
      </c>
      <c r="C1277" t="s">
        <v>41</v>
      </c>
      <c r="D1277">
        <v>0</v>
      </c>
      <c r="E1277" t="s">
        <v>53</v>
      </c>
      <c r="F1277" t="s">
        <v>60</v>
      </c>
    </row>
    <row r="1278" spans="1:6" x14ac:dyDescent="0.45">
      <c r="A1278" s="144" t="str">
        <f t="shared" si="19"/>
        <v>HBSchPr_Dist_92</v>
      </c>
      <c r="B1278">
        <v>92</v>
      </c>
      <c r="C1278" t="s">
        <v>41</v>
      </c>
      <c r="D1278">
        <v>0</v>
      </c>
      <c r="E1278" t="s">
        <v>53</v>
      </c>
      <c r="F1278" t="s">
        <v>60</v>
      </c>
    </row>
    <row r="1279" spans="1:6" x14ac:dyDescent="0.45">
      <c r="A1279" s="144" t="str">
        <f t="shared" si="19"/>
        <v>HBSchPr_Dist_94</v>
      </c>
      <c r="B1279">
        <v>94</v>
      </c>
      <c r="C1279" t="s">
        <v>41</v>
      </c>
      <c r="D1279">
        <v>0</v>
      </c>
      <c r="E1279" t="s">
        <v>53</v>
      </c>
      <c r="F1279" t="s">
        <v>60</v>
      </c>
    </row>
    <row r="1280" spans="1:6" x14ac:dyDescent="0.45">
      <c r="A1280" s="144" t="str">
        <f t="shared" si="19"/>
        <v>HBSchPr_Dist_96</v>
      </c>
      <c r="B1280">
        <v>96</v>
      </c>
      <c r="C1280" t="s">
        <v>41</v>
      </c>
      <c r="D1280">
        <v>0</v>
      </c>
      <c r="E1280" t="s">
        <v>53</v>
      </c>
      <c r="F1280" t="s">
        <v>60</v>
      </c>
    </row>
    <row r="1281" spans="1:6" x14ac:dyDescent="0.45">
      <c r="A1281" s="144" t="str">
        <f t="shared" si="19"/>
        <v>HBSchPr_Dist_98</v>
      </c>
      <c r="B1281">
        <v>98</v>
      </c>
      <c r="C1281" t="s">
        <v>41</v>
      </c>
      <c r="D1281">
        <v>0</v>
      </c>
      <c r="E1281" t="s">
        <v>53</v>
      </c>
      <c r="F1281" t="s">
        <v>60</v>
      </c>
    </row>
    <row r="1282" spans="1:6" x14ac:dyDescent="0.45">
      <c r="A1282" s="144" t="str">
        <f t="shared" si="19"/>
        <v>HBSchPr_Dist_100</v>
      </c>
      <c r="B1282">
        <v>100</v>
      </c>
      <c r="C1282" t="s">
        <v>41</v>
      </c>
      <c r="D1282">
        <v>0</v>
      </c>
      <c r="E1282" t="s">
        <v>53</v>
      </c>
      <c r="F1282" t="s">
        <v>60</v>
      </c>
    </row>
    <row r="1283" spans="1:6" x14ac:dyDescent="0.45">
      <c r="A1283" s="144" t="str">
        <f t="shared" ref="A1283:A1346" si="20">C1283&amp;"_"&amp;E1283&amp;"_"&amp;B1283</f>
        <v>HBSchPr_Dist_102</v>
      </c>
      <c r="B1283">
        <v>102</v>
      </c>
      <c r="C1283" t="s">
        <v>41</v>
      </c>
      <c r="D1283">
        <v>0</v>
      </c>
      <c r="E1283" t="s">
        <v>53</v>
      </c>
      <c r="F1283" t="s">
        <v>60</v>
      </c>
    </row>
    <row r="1284" spans="1:6" x14ac:dyDescent="0.45">
      <c r="A1284" s="144" t="str">
        <f t="shared" si="20"/>
        <v>HBSchPr_Dist_104</v>
      </c>
      <c r="B1284">
        <v>104</v>
      </c>
      <c r="C1284" t="s">
        <v>41</v>
      </c>
      <c r="D1284">
        <v>0</v>
      </c>
      <c r="E1284" t="s">
        <v>53</v>
      </c>
      <c r="F1284" t="s">
        <v>60</v>
      </c>
    </row>
    <row r="1285" spans="1:6" x14ac:dyDescent="0.45">
      <c r="A1285" s="144" t="str">
        <f t="shared" si="20"/>
        <v>HBSchPr_Dist_106</v>
      </c>
      <c r="B1285">
        <v>106</v>
      </c>
      <c r="C1285" t="s">
        <v>41</v>
      </c>
      <c r="D1285">
        <v>0</v>
      </c>
      <c r="E1285" t="s">
        <v>53</v>
      </c>
      <c r="F1285" t="s">
        <v>60</v>
      </c>
    </row>
    <row r="1286" spans="1:6" x14ac:dyDescent="0.45">
      <c r="A1286" s="144" t="str">
        <f t="shared" si="20"/>
        <v>HBSchPr_Dist_108</v>
      </c>
      <c r="B1286">
        <v>108</v>
      </c>
      <c r="C1286" t="s">
        <v>41</v>
      </c>
      <c r="D1286">
        <v>0</v>
      </c>
      <c r="E1286" t="s">
        <v>53</v>
      </c>
      <c r="F1286" t="s">
        <v>60</v>
      </c>
    </row>
    <row r="1287" spans="1:6" x14ac:dyDescent="0.45">
      <c r="A1287" s="144" t="str">
        <f t="shared" si="20"/>
        <v>HBSchPr_Dist_110</v>
      </c>
      <c r="B1287">
        <v>110</v>
      </c>
      <c r="C1287" t="s">
        <v>41</v>
      </c>
      <c r="D1287">
        <v>0</v>
      </c>
      <c r="E1287" t="s">
        <v>53</v>
      </c>
      <c r="F1287" t="s">
        <v>60</v>
      </c>
    </row>
    <row r="1288" spans="1:6" x14ac:dyDescent="0.45">
      <c r="A1288" s="144" t="str">
        <f t="shared" si="20"/>
        <v>HBSchPr_Dist_112</v>
      </c>
      <c r="B1288">
        <v>112</v>
      </c>
      <c r="C1288" t="s">
        <v>41</v>
      </c>
      <c r="D1288">
        <v>0</v>
      </c>
      <c r="E1288" t="s">
        <v>53</v>
      </c>
      <c r="F1288" t="s">
        <v>60</v>
      </c>
    </row>
    <row r="1289" spans="1:6" x14ac:dyDescent="0.45">
      <c r="A1289" s="144" t="str">
        <f t="shared" si="20"/>
        <v>HBSchPr_Dist_114</v>
      </c>
      <c r="B1289">
        <v>114</v>
      </c>
      <c r="C1289" t="s">
        <v>41</v>
      </c>
      <c r="D1289">
        <v>0</v>
      </c>
      <c r="E1289" t="s">
        <v>53</v>
      </c>
      <c r="F1289" t="s">
        <v>60</v>
      </c>
    </row>
    <row r="1290" spans="1:6" x14ac:dyDescent="0.45">
      <c r="A1290" s="144" t="str">
        <f t="shared" si="20"/>
        <v>HBSchPr_Dist_116</v>
      </c>
      <c r="B1290">
        <v>116</v>
      </c>
      <c r="C1290" t="s">
        <v>41</v>
      </c>
      <c r="D1290">
        <v>0</v>
      </c>
      <c r="E1290" t="s">
        <v>53</v>
      </c>
      <c r="F1290" t="s">
        <v>60</v>
      </c>
    </row>
    <row r="1291" spans="1:6" x14ac:dyDescent="0.45">
      <c r="A1291" s="144" t="str">
        <f t="shared" si="20"/>
        <v>HBSchPr_Dist_118</v>
      </c>
      <c r="B1291">
        <v>118</v>
      </c>
      <c r="C1291" t="s">
        <v>41</v>
      </c>
      <c r="D1291">
        <v>0</v>
      </c>
      <c r="E1291" t="s">
        <v>53</v>
      </c>
      <c r="F1291" t="s">
        <v>60</v>
      </c>
    </row>
    <row r="1292" spans="1:6" x14ac:dyDescent="0.45">
      <c r="A1292" s="144" t="str">
        <f t="shared" si="20"/>
        <v>HBSchPr_Dist_120</v>
      </c>
      <c r="B1292">
        <v>120</v>
      </c>
      <c r="C1292" t="s">
        <v>41</v>
      </c>
      <c r="D1292">
        <v>0</v>
      </c>
      <c r="E1292" t="s">
        <v>53</v>
      </c>
      <c r="F1292" t="s">
        <v>60</v>
      </c>
    </row>
    <row r="1293" spans="1:6" x14ac:dyDescent="0.45">
      <c r="A1293" s="144" t="str">
        <f t="shared" si="20"/>
        <v>HBSchPr_Dist_122</v>
      </c>
      <c r="B1293">
        <v>122</v>
      </c>
      <c r="C1293" t="s">
        <v>41</v>
      </c>
      <c r="D1293">
        <v>0</v>
      </c>
      <c r="E1293" t="s">
        <v>53</v>
      </c>
      <c r="F1293" t="s">
        <v>60</v>
      </c>
    </row>
    <row r="1294" spans="1:6" x14ac:dyDescent="0.45">
      <c r="A1294" s="144" t="str">
        <f t="shared" si="20"/>
        <v>HBSchPr_Dist_124</v>
      </c>
      <c r="B1294">
        <v>124</v>
      </c>
      <c r="C1294" t="s">
        <v>41</v>
      </c>
      <c r="D1294">
        <v>0</v>
      </c>
      <c r="E1294" t="s">
        <v>53</v>
      </c>
      <c r="F1294" t="s">
        <v>60</v>
      </c>
    </row>
    <row r="1295" spans="1:6" x14ac:dyDescent="0.45">
      <c r="A1295" s="144" t="str">
        <f t="shared" si="20"/>
        <v>HBSchPr_Dist_126</v>
      </c>
      <c r="B1295">
        <v>126</v>
      </c>
      <c r="C1295" t="s">
        <v>41</v>
      </c>
      <c r="D1295">
        <v>0</v>
      </c>
      <c r="E1295" t="s">
        <v>53</v>
      </c>
      <c r="F1295" t="s">
        <v>60</v>
      </c>
    </row>
    <row r="1296" spans="1:6" x14ac:dyDescent="0.45">
      <c r="A1296" s="144" t="str">
        <f t="shared" si="20"/>
        <v>HBSchPr_Dist_128</v>
      </c>
      <c r="B1296">
        <v>128</v>
      </c>
      <c r="C1296" t="s">
        <v>41</v>
      </c>
      <c r="D1296">
        <v>0</v>
      </c>
      <c r="E1296" t="s">
        <v>53</v>
      </c>
      <c r="F1296" t="s">
        <v>60</v>
      </c>
    </row>
    <row r="1297" spans="1:6" x14ac:dyDescent="0.45">
      <c r="A1297" s="144" t="str">
        <f t="shared" si="20"/>
        <v>HBSchPr_Dist_130</v>
      </c>
      <c r="B1297">
        <v>130</v>
      </c>
      <c r="C1297" t="s">
        <v>41</v>
      </c>
      <c r="D1297">
        <v>0</v>
      </c>
      <c r="E1297" t="s">
        <v>53</v>
      </c>
      <c r="F1297" t="s">
        <v>60</v>
      </c>
    </row>
    <row r="1298" spans="1:6" x14ac:dyDescent="0.45">
      <c r="A1298" s="144" t="str">
        <f t="shared" si="20"/>
        <v>HBSchPr_Dist_132</v>
      </c>
      <c r="B1298">
        <v>132</v>
      </c>
      <c r="C1298" t="s">
        <v>41</v>
      </c>
      <c r="D1298">
        <v>0</v>
      </c>
      <c r="E1298" t="s">
        <v>53</v>
      </c>
      <c r="F1298" t="s">
        <v>60</v>
      </c>
    </row>
    <row r="1299" spans="1:6" x14ac:dyDescent="0.45">
      <c r="A1299" s="144" t="str">
        <f t="shared" si="20"/>
        <v>HBSchPr_Dist_134</v>
      </c>
      <c r="B1299">
        <v>134</v>
      </c>
      <c r="C1299" t="s">
        <v>41</v>
      </c>
      <c r="D1299">
        <v>0</v>
      </c>
      <c r="E1299" t="s">
        <v>53</v>
      </c>
      <c r="F1299" t="s">
        <v>60</v>
      </c>
    </row>
    <row r="1300" spans="1:6" x14ac:dyDescent="0.45">
      <c r="A1300" s="144" t="str">
        <f t="shared" si="20"/>
        <v>HBSchPr_Dist_136</v>
      </c>
      <c r="B1300">
        <v>136</v>
      </c>
      <c r="C1300" t="s">
        <v>41</v>
      </c>
      <c r="D1300">
        <v>0</v>
      </c>
      <c r="E1300" t="s">
        <v>53</v>
      </c>
      <c r="F1300" t="s">
        <v>60</v>
      </c>
    </row>
    <row r="1301" spans="1:6" x14ac:dyDescent="0.45">
      <c r="A1301" s="144" t="str">
        <f t="shared" si="20"/>
        <v>HBSchPr_Dist_138</v>
      </c>
      <c r="B1301">
        <v>138</v>
      </c>
      <c r="C1301" t="s">
        <v>41</v>
      </c>
      <c r="D1301">
        <v>0</v>
      </c>
      <c r="E1301" t="s">
        <v>53</v>
      </c>
      <c r="F1301" t="s">
        <v>60</v>
      </c>
    </row>
    <row r="1302" spans="1:6" x14ac:dyDescent="0.45">
      <c r="A1302" s="144" t="str">
        <f t="shared" si="20"/>
        <v>HBSchPr_Dist_140</v>
      </c>
      <c r="B1302">
        <v>140</v>
      </c>
      <c r="C1302" t="s">
        <v>41</v>
      </c>
      <c r="D1302">
        <v>0</v>
      </c>
      <c r="E1302" t="s">
        <v>53</v>
      </c>
      <c r="F1302" t="s">
        <v>60</v>
      </c>
    </row>
    <row r="1303" spans="1:6" x14ac:dyDescent="0.45">
      <c r="A1303" s="144" t="str">
        <f t="shared" si="20"/>
        <v>HBSchPr_Dist_142</v>
      </c>
      <c r="B1303">
        <v>142</v>
      </c>
      <c r="C1303" t="s">
        <v>41</v>
      </c>
      <c r="D1303">
        <v>0</v>
      </c>
      <c r="E1303" t="s">
        <v>53</v>
      </c>
      <c r="F1303" t="s">
        <v>60</v>
      </c>
    </row>
    <row r="1304" spans="1:6" x14ac:dyDescent="0.45">
      <c r="A1304" s="144" t="str">
        <f t="shared" si="20"/>
        <v>HBSchPr_Dist_144</v>
      </c>
      <c r="B1304">
        <v>144</v>
      </c>
      <c r="C1304" t="s">
        <v>41</v>
      </c>
      <c r="D1304">
        <v>0</v>
      </c>
      <c r="E1304" t="s">
        <v>53</v>
      </c>
      <c r="F1304" t="s">
        <v>60</v>
      </c>
    </row>
    <row r="1305" spans="1:6" x14ac:dyDescent="0.45">
      <c r="A1305" s="144" t="str">
        <f t="shared" si="20"/>
        <v>HBSchPr_Dist_146</v>
      </c>
      <c r="B1305">
        <v>146</v>
      </c>
      <c r="C1305" t="s">
        <v>41</v>
      </c>
      <c r="D1305">
        <v>0</v>
      </c>
      <c r="E1305" t="s">
        <v>53</v>
      </c>
      <c r="F1305" t="s">
        <v>60</v>
      </c>
    </row>
    <row r="1306" spans="1:6" x14ac:dyDescent="0.45">
      <c r="A1306" s="144" t="str">
        <f t="shared" si="20"/>
        <v>HBSchPr_Dist_148</v>
      </c>
      <c r="B1306">
        <v>148</v>
      </c>
      <c r="C1306" t="s">
        <v>41</v>
      </c>
      <c r="D1306">
        <v>0</v>
      </c>
      <c r="E1306" t="s">
        <v>53</v>
      </c>
      <c r="F1306" t="s">
        <v>60</v>
      </c>
    </row>
    <row r="1307" spans="1:6" x14ac:dyDescent="0.45">
      <c r="A1307" s="144" t="str">
        <f t="shared" si="20"/>
        <v>HBSchPr_Dist_150</v>
      </c>
      <c r="B1307">
        <v>150</v>
      </c>
      <c r="C1307" t="s">
        <v>41</v>
      </c>
      <c r="D1307">
        <v>0</v>
      </c>
      <c r="E1307" t="s">
        <v>53</v>
      </c>
      <c r="F1307" t="s">
        <v>60</v>
      </c>
    </row>
    <row r="1308" spans="1:6" x14ac:dyDescent="0.45">
      <c r="A1308" s="144" t="str">
        <f t="shared" si="20"/>
        <v>HBSchPr_Dist_152</v>
      </c>
      <c r="B1308">
        <v>152</v>
      </c>
      <c r="C1308" t="s">
        <v>41</v>
      </c>
      <c r="D1308">
        <v>0</v>
      </c>
      <c r="E1308" t="s">
        <v>53</v>
      </c>
      <c r="F1308" t="s">
        <v>60</v>
      </c>
    </row>
    <row r="1309" spans="1:6" x14ac:dyDescent="0.45">
      <c r="A1309" s="144" t="str">
        <f t="shared" si="20"/>
        <v>HBSchPr_Dist_154</v>
      </c>
      <c r="B1309">
        <v>154</v>
      </c>
      <c r="C1309" t="s">
        <v>41</v>
      </c>
      <c r="D1309">
        <v>0</v>
      </c>
      <c r="E1309" t="s">
        <v>53</v>
      </c>
      <c r="F1309" t="s">
        <v>60</v>
      </c>
    </row>
    <row r="1310" spans="1:6" x14ac:dyDescent="0.45">
      <c r="A1310" s="144" t="str">
        <f t="shared" si="20"/>
        <v>HBSchPr_Dist_156</v>
      </c>
      <c r="B1310">
        <v>156</v>
      </c>
      <c r="C1310" t="s">
        <v>41</v>
      </c>
      <c r="D1310">
        <v>0</v>
      </c>
      <c r="E1310" t="s">
        <v>53</v>
      </c>
      <c r="F1310" t="s">
        <v>60</v>
      </c>
    </row>
    <row r="1311" spans="1:6" x14ac:dyDescent="0.45">
      <c r="A1311" s="144" t="str">
        <f t="shared" si="20"/>
        <v>HBSchPr_Dist_158</v>
      </c>
      <c r="B1311">
        <v>158</v>
      </c>
      <c r="C1311" t="s">
        <v>41</v>
      </c>
      <c r="D1311">
        <v>0</v>
      </c>
      <c r="E1311" t="s">
        <v>53</v>
      </c>
      <c r="F1311" t="s">
        <v>60</v>
      </c>
    </row>
    <row r="1312" spans="1:6" x14ac:dyDescent="0.45">
      <c r="A1312" s="144" t="str">
        <f t="shared" si="20"/>
        <v>HBSchPr_Dist_160</v>
      </c>
      <c r="B1312">
        <v>160</v>
      </c>
      <c r="C1312" t="s">
        <v>41</v>
      </c>
      <c r="D1312">
        <v>0</v>
      </c>
      <c r="E1312" t="s">
        <v>53</v>
      </c>
      <c r="F1312" t="s">
        <v>60</v>
      </c>
    </row>
    <row r="1313" spans="1:6" x14ac:dyDescent="0.45">
      <c r="A1313" s="144" t="str">
        <f t="shared" si="20"/>
        <v>HBSchPr_Dist_162</v>
      </c>
      <c r="B1313">
        <v>162</v>
      </c>
      <c r="C1313" t="s">
        <v>41</v>
      </c>
      <c r="D1313">
        <v>0</v>
      </c>
      <c r="E1313" t="s">
        <v>53</v>
      </c>
      <c r="F1313" t="s">
        <v>60</v>
      </c>
    </row>
    <row r="1314" spans="1:6" x14ac:dyDescent="0.45">
      <c r="A1314" s="144" t="str">
        <f t="shared" si="20"/>
        <v>HBSchPr_Dist_164</v>
      </c>
      <c r="B1314">
        <v>164</v>
      </c>
      <c r="C1314" t="s">
        <v>41</v>
      </c>
      <c r="D1314">
        <v>0</v>
      </c>
      <c r="E1314" t="s">
        <v>53</v>
      </c>
      <c r="F1314" t="s">
        <v>60</v>
      </c>
    </row>
    <row r="1315" spans="1:6" x14ac:dyDescent="0.45">
      <c r="A1315" s="144" t="str">
        <f t="shared" si="20"/>
        <v>HBSchPr_Dist_166</v>
      </c>
      <c r="B1315">
        <v>166</v>
      </c>
      <c r="C1315" t="s">
        <v>41</v>
      </c>
      <c r="D1315">
        <v>0</v>
      </c>
      <c r="E1315" t="s">
        <v>53</v>
      </c>
      <c r="F1315" t="s">
        <v>60</v>
      </c>
    </row>
    <row r="1316" spans="1:6" x14ac:dyDescent="0.45">
      <c r="A1316" s="144" t="str">
        <f t="shared" si="20"/>
        <v>HBSchPr_Dist_168</v>
      </c>
      <c r="B1316">
        <v>168</v>
      </c>
      <c r="C1316" t="s">
        <v>41</v>
      </c>
      <c r="D1316">
        <v>0</v>
      </c>
      <c r="E1316" t="s">
        <v>53</v>
      </c>
      <c r="F1316" t="s">
        <v>60</v>
      </c>
    </row>
    <row r="1317" spans="1:6" x14ac:dyDescent="0.45">
      <c r="A1317" s="144" t="str">
        <f t="shared" si="20"/>
        <v>HBSchPr_Dist_170</v>
      </c>
      <c r="B1317">
        <v>170</v>
      </c>
      <c r="C1317" t="s">
        <v>41</v>
      </c>
      <c r="D1317">
        <v>0</v>
      </c>
      <c r="E1317" t="s">
        <v>53</v>
      </c>
      <c r="F1317" t="s">
        <v>60</v>
      </c>
    </row>
    <row r="1318" spans="1:6" x14ac:dyDescent="0.45">
      <c r="A1318" s="144" t="str">
        <f t="shared" si="20"/>
        <v>HBSchPr_Dist_172</v>
      </c>
      <c r="B1318">
        <v>172</v>
      </c>
      <c r="C1318" t="s">
        <v>41</v>
      </c>
      <c r="D1318">
        <v>0</v>
      </c>
      <c r="E1318" t="s">
        <v>53</v>
      </c>
      <c r="F1318" t="s">
        <v>60</v>
      </c>
    </row>
    <row r="1319" spans="1:6" x14ac:dyDescent="0.45">
      <c r="A1319" s="144" t="str">
        <f t="shared" si="20"/>
        <v>HBSchPr_Dist_174</v>
      </c>
      <c r="B1319">
        <v>174</v>
      </c>
      <c r="C1319" t="s">
        <v>41</v>
      </c>
      <c r="D1319">
        <v>0</v>
      </c>
      <c r="E1319" t="s">
        <v>53</v>
      </c>
      <c r="F1319" t="s">
        <v>60</v>
      </c>
    </row>
    <row r="1320" spans="1:6" x14ac:dyDescent="0.45">
      <c r="A1320" s="144" t="str">
        <f t="shared" si="20"/>
        <v>HBSchPr_Dist_176</v>
      </c>
      <c r="B1320">
        <v>176</v>
      </c>
      <c r="C1320" t="s">
        <v>41</v>
      </c>
      <c r="D1320">
        <v>0</v>
      </c>
      <c r="E1320" t="s">
        <v>53</v>
      </c>
      <c r="F1320" t="s">
        <v>60</v>
      </c>
    </row>
    <row r="1321" spans="1:6" x14ac:dyDescent="0.45">
      <c r="A1321" s="144" t="str">
        <f t="shared" si="20"/>
        <v>HBSchPr_Dist_178</v>
      </c>
      <c r="B1321">
        <v>178</v>
      </c>
      <c r="C1321" t="s">
        <v>41</v>
      </c>
      <c r="D1321">
        <v>0</v>
      </c>
      <c r="E1321" t="s">
        <v>53</v>
      </c>
      <c r="F1321" t="s">
        <v>60</v>
      </c>
    </row>
    <row r="1322" spans="1:6" x14ac:dyDescent="0.45">
      <c r="A1322" s="144" t="str">
        <f t="shared" si="20"/>
        <v>HBSchPr_Dist_180</v>
      </c>
      <c r="B1322">
        <v>180</v>
      </c>
      <c r="C1322" t="s">
        <v>41</v>
      </c>
      <c r="D1322">
        <v>0</v>
      </c>
      <c r="E1322" t="s">
        <v>53</v>
      </c>
      <c r="F1322" t="s">
        <v>60</v>
      </c>
    </row>
    <row r="1323" spans="1:6" x14ac:dyDescent="0.45">
      <c r="A1323" s="144" t="str">
        <f t="shared" si="20"/>
        <v>HBSchPr_Dist_182</v>
      </c>
      <c r="B1323">
        <v>182</v>
      </c>
      <c r="C1323" t="s">
        <v>41</v>
      </c>
      <c r="D1323">
        <v>0</v>
      </c>
      <c r="E1323" t="s">
        <v>53</v>
      </c>
      <c r="F1323" t="s">
        <v>60</v>
      </c>
    </row>
    <row r="1324" spans="1:6" x14ac:dyDescent="0.45">
      <c r="A1324" s="144" t="str">
        <f t="shared" si="20"/>
        <v>HBSchPr_Dist_184</v>
      </c>
      <c r="B1324">
        <v>184</v>
      </c>
      <c r="C1324" t="s">
        <v>41</v>
      </c>
      <c r="D1324">
        <v>0</v>
      </c>
      <c r="E1324" t="s">
        <v>53</v>
      </c>
      <c r="F1324" t="s">
        <v>60</v>
      </c>
    </row>
    <row r="1325" spans="1:6" x14ac:dyDescent="0.45">
      <c r="A1325" s="144" t="str">
        <f t="shared" si="20"/>
        <v>HBSchPr_Dist_186</v>
      </c>
      <c r="B1325">
        <v>186</v>
      </c>
      <c r="C1325" t="s">
        <v>41</v>
      </c>
      <c r="D1325">
        <v>0</v>
      </c>
      <c r="E1325" t="s">
        <v>53</v>
      </c>
      <c r="F1325" t="s">
        <v>60</v>
      </c>
    </row>
    <row r="1326" spans="1:6" x14ac:dyDescent="0.45">
      <c r="A1326" s="144" t="str">
        <f t="shared" si="20"/>
        <v>HBSchPr_Dist_188</v>
      </c>
      <c r="B1326">
        <v>188</v>
      </c>
      <c r="C1326" t="s">
        <v>41</v>
      </c>
      <c r="D1326">
        <v>0</v>
      </c>
      <c r="E1326" t="s">
        <v>53</v>
      </c>
      <c r="F1326" t="s">
        <v>60</v>
      </c>
    </row>
    <row r="1327" spans="1:6" x14ac:dyDescent="0.45">
      <c r="A1327" s="144" t="str">
        <f t="shared" si="20"/>
        <v>HBSchPr_Dist_190</v>
      </c>
      <c r="B1327">
        <v>190</v>
      </c>
      <c r="C1327" t="s">
        <v>41</v>
      </c>
      <c r="D1327">
        <v>0</v>
      </c>
      <c r="E1327" t="s">
        <v>53</v>
      </c>
      <c r="F1327" t="s">
        <v>60</v>
      </c>
    </row>
    <row r="1328" spans="1:6" x14ac:dyDescent="0.45">
      <c r="A1328" s="144" t="str">
        <f t="shared" si="20"/>
        <v>HBSchPr_Dist_192</v>
      </c>
      <c r="B1328">
        <v>192</v>
      </c>
      <c r="C1328" t="s">
        <v>41</v>
      </c>
      <c r="D1328">
        <v>0</v>
      </c>
      <c r="E1328" t="s">
        <v>53</v>
      </c>
      <c r="F1328" t="s">
        <v>60</v>
      </c>
    </row>
    <row r="1329" spans="1:6" x14ac:dyDescent="0.45">
      <c r="A1329" s="144" t="str">
        <f t="shared" si="20"/>
        <v>HBSchPr_Dist_194</v>
      </c>
      <c r="B1329">
        <v>194</v>
      </c>
      <c r="C1329" t="s">
        <v>41</v>
      </c>
      <c r="D1329">
        <v>0</v>
      </c>
      <c r="E1329" t="s">
        <v>53</v>
      </c>
      <c r="F1329" t="s">
        <v>60</v>
      </c>
    </row>
    <row r="1330" spans="1:6" x14ac:dyDescent="0.45">
      <c r="A1330" s="144" t="str">
        <f t="shared" si="20"/>
        <v>HBSchPr_Dist_196</v>
      </c>
      <c r="B1330">
        <v>196</v>
      </c>
      <c r="C1330" t="s">
        <v>41</v>
      </c>
      <c r="D1330">
        <v>0</v>
      </c>
      <c r="E1330" t="s">
        <v>53</v>
      </c>
      <c r="F1330" t="s">
        <v>60</v>
      </c>
    </row>
    <row r="1331" spans="1:6" x14ac:dyDescent="0.45">
      <c r="A1331" s="144" t="str">
        <f t="shared" si="20"/>
        <v>HBSchPr_Dist_198</v>
      </c>
      <c r="B1331">
        <v>198</v>
      </c>
      <c r="C1331" t="s">
        <v>41</v>
      </c>
      <c r="D1331">
        <v>0</v>
      </c>
      <c r="E1331" t="s">
        <v>53</v>
      </c>
      <c r="F1331" t="s">
        <v>60</v>
      </c>
    </row>
    <row r="1332" spans="1:6" x14ac:dyDescent="0.45">
      <c r="A1332" s="144" t="str">
        <f t="shared" si="20"/>
        <v>HBSchPr_Dist_200</v>
      </c>
      <c r="B1332">
        <v>200</v>
      </c>
      <c r="C1332" t="s">
        <v>41</v>
      </c>
      <c r="D1332">
        <v>0</v>
      </c>
      <c r="E1332" t="s">
        <v>53</v>
      </c>
      <c r="F1332" t="s">
        <v>60</v>
      </c>
    </row>
    <row r="1333" spans="1:6" x14ac:dyDescent="0.45">
      <c r="A1333" s="144" t="str">
        <f t="shared" si="20"/>
        <v>HBSchPr_Dist_202</v>
      </c>
      <c r="B1333">
        <v>202</v>
      </c>
      <c r="C1333" t="s">
        <v>41</v>
      </c>
      <c r="D1333">
        <v>0</v>
      </c>
      <c r="E1333" t="s">
        <v>53</v>
      </c>
      <c r="F1333" t="s">
        <v>60</v>
      </c>
    </row>
    <row r="1334" spans="1:6" x14ac:dyDescent="0.45">
      <c r="A1334" s="144" t="str">
        <f t="shared" si="20"/>
        <v>HBSchPr_Time_0</v>
      </c>
      <c r="B1334">
        <v>0</v>
      </c>
      <c r="C1334" t="s">
        <v>41</v>
      </c>
      <c r="D1334">
        <v>0</v>
      </c>
      <c r="E1334" t="s">
        <v>14</v>
      </c>
      <c r="F1334" t="s">
        <v>60</v>
      </c>
    </row>
    <row r="1335" spans="1:6" x14ac:dyDescent="0.45">
      <c r="A1335" s="144" t="str">
        <f t="shared" si="20"/>
        <v>HBSchPr_Time_2</v>
      </c>
      <c r="B1335">
        <v>2</v>
      </c>
      <c r="C1335" t="s">
        <v>41</v>
      </c>
      <c r="D1335">
        <v>0.1708122</v>
      </c>
      <c r="E1335" t="s">
        <v>14</v>
      </c>
      <c r="F1335" t="s">
        <v>60</v>
      </c>
    </row>
    <row r="1336" spans="1:6" x14ac:dyDescent="0.45">
      <c r="A1336" s="144" t="str">
        <f t="shared" si="20"/>
        <v>HBSchPr_Time_4</v>
      </c>
      <c r="B1336">
        <v>4</v>
      </c>
      <c r="C1336" t="s">
        <v>41</v>
      </c>
      <c r="D1336">
        <v>0.41712379999999999</v>
      </c>
      <c r="E1336" t="s">
        <v>14</v>
      </c>
      <c r="F1336" t="s">
        <v>60</v>
      </c>
    </row>
    <row r="1337" spans="1:6" x14ac:dyDescent="0.45">
      <c r="A1337" s="144" t="str">
        <f t="shared" si="20"/>
        <v>HBSchPr_Time_6</v>
      </c>
      <c r="B1337">
        <v>6</v>
      </c>
      <c r="C1337" t="s">
        <v>41</v>
      </c>
      <c r="D1337">
        <v>0.1993655</v>
      </c>
      <c r="E1337" t="s">
        <v>14</v>
      </c>
      <c r="F1337" t="s">
        <v>60</v>
      </c>
    </row>
    <row r="1338" spans="1:6" x14ac:dyDescent="0.45">
      <c r="A1338" s="144" t="str">
        <f t="shared" si="20"/>
        <v>HBSchPr_Time_8</v>
      </c>
      <c r="B1338">
        <v>8</v>
      </c>
      <c r="C1338" t="s">
        <v>41</v>
      </c>
      <c r="D1338">
        <v>7.9514299999999996E-2</v>
      </c>
      <c r="E1338" t="s">
        <v>14</v>
      </c>
      <c r="F1338" t="s">
        <v>60</v>
      </c>
    </row>
    <row r="1339" spans="1:6" x14ac:dyDescent="0.45">
      <c r="A1339" s="144" t="str">
        <f t="shared" si="20"/>
        <v>HBSchPr_Time_10</v>
      </c>
      <c r="B1339">
        <v>10</v>
      </c>
      <c r="C1339" t="s">
        <v>41</v>
      </c>
      <c r="D1339">
        <v>4.7099000000000002E-2</v>
      </c>
      <c r="E1339" t="s">
        <v>14</v>
      </c>
      <c r="F1339" t="s">
        <v>60</v>
      </c>
    </row>
    <row r="1340" spans="1:6" x14ac:dyDescent="0.45">
      <c r="A1340" s="144" t="str">
        <f t="shared" si="20"/>
        <v>HBSchPr_Time_12</v>
      </c>
      <c r="B1340">
        <v>12</v>
      </c>
      <c r="C1340" t="s">
        <v>41</v>
      </c>
      <c r="D1340">
        <v>3.6863399999999998E-2</v>
      </c>
      <c r="E1340" t="s">
        <v>14</v>
      </c>
      <c r="F1340" t="s">
        <v>60</v>
      </c>
    </row>
    <row r="1341" spans="1:6" x14ac:dyDescent="0.45">
      <c r="A1341" s="144" t="str">
        <f t="shared" si="20"/>
        <v>HBSchPr_Time_14</v>
      </c>
      <c r="B1341">
        <v>14</v>
      </c>
      <c r="C1341" t="s">
        <v>41</v>
      </c>
      <c r="D1341">
        <v>2.6627499999999998E-2</v>
      </c>
      <c r="E1341" t="s">
        <v>14</v>
      </c>
      <c r="F1341" t="s">
        <v>60</v>
      </c>
    </row>
    <row r="1342" spans="1:6" x14ac:dyDescent="0.45">
      <c r="A1342" s="144" t="str">
        <f t="shared" si="20"/>
        <v>HBSchPr_Time_16</v>
      </c>
      <c r="B1342">
        <v>16</v>
      </c>
      <c r="C1342" t="s">
        <v>41</v>
      </c>
      <c r="D1342">
        <v>1.1820600000000001E-2</v>
      </c>
      <c r="E1342" t="s">
        <v>14</v>
      </c>
      <c r="F1342" t="s">
        <v>60</v>
      </c>
    </row>
    <row r="1343" spans="1:6" x14ac:dyDescent="0.45">
      <c r="A1343" s="144" t="str">
        <f t="shared" si="20"/>
        <v>HBSchPr_Time_18</v>
      </c>
      <c r="B1343">
        <v>18</v>
      </c>
      <c r="C1343" t="s">
        <v>41</v>
      </c>
      <c r="D1343">
        <v>5.2338999999999997E-3</v>
      </c>
      <c r="E1343" t="s">
        <v>14</v>
      </c>
      <c r="F1343" t="s">
        <v>60</v>
      </c>
    </row>
    <row r="1344" spans="1:6" x14ac:dyDescent="0.45">
      <c r="A1344" s="144" t="str">
        <f t="shared" si="20"/>
        <v>HBSchPr_Time_20</v>
      </c>
      <c r="B1344">
        <v>20</v>
      </c>
      <c r="C1344" t="s">
        <v>41</v>
      </c>
      <c r="D1344">
        <v>2.2260000000000001E-3</v>
      </c>
      <c r="E1344" t="s">
        <v>14</v>
      </c>
      <c r="F1344" t="s">
        <v>60</v>
      </c>
    </row>
    <row r="1345" spans="1:6" x14ac:dyDescent="0.45">
      <c r="A1345" s="144" t="str">
        <f t="shared" si="20"/>
        <v>HBSchPr_Time_22</v>
      </c>
      <c r="B1345">
        <v>22</v>
      </c>
      <c r="C1345" t="s">
        <v>41</v>
      </c>
      <c r="D1345">
        <v>1.4806000000000001E-3</v>
      </c>
      <c r="E1345" t="s">
        <v>14</v>
      </c>
      <c r="F1345" t="s">
        <v>60</v>
      </c>
    </row>
    <row r="1346" spans="1:6" x14ac:dyDescent="0.45">
      <c r="A1346" s="144" t="str">
        <f t="shared" si="20"/>
        <v>HBSchPr_Time_24</v>
      </c>
      <c r="B1346">
        <v>24</v>
      </c>
      <c r="C1346" t="s">
        <v>41</v>
      </c>
      <c r="D1346">
        <v>1.0705000000000001E-3</v>
      </c>
      <c r="E1346" t="s">
        <v>14</v>
      </c>
      <c r="F1346" t="s">
        <v>60</v>
      </c>
    </row>
    <row r="1347" spans="1:6" x14ac:dyDescent="0.45">
      <c r="A1347" s="144" t="str">
        <f t="shared" ref="A1347:A1410" si="21">C1347&amp;"_"&amp;E1347&amp;"_"&amp;B1347</f>
        <v>HBSchPr_Time_26</v>
      </c>
      <c r="B1347">
        <v>26</v>
      </c>
      <c r="C1347" t="s">
        <v>41</v>
      </c>
      <c r="D1347">
        <v>5.3779999999999995E-4</v>
      </c>
      <c r="E1347" t="s">
        <v>14</v>
      </c>
      <c r="F1347" t="s">
        <v>60</v>
      </c>
    </row>
    <row r="1348" spans="1:6" x14ac:dyDescent="0.45">
      <c r="A1348" s="144" t="str">
        <f t="shared" si="21"/>
        <v>HBSchPr_Time_28</v>
      </c>
      <c r="B1348">
        <v>28</v>
      </c>
      <c r="C1348" t="s">
        <v>41</v>
      </c>
      <c r="D1348">
        <v>2.2489999999999999E-4</v>
      </c>
      <c r="E1348" t="s">
        <v>14</v>
      </c>
      <c r="F1348" t="s">
        <v>60</v>
      </c>
    </row>
    <row r="1349" spans="1:6" x14ac:dyDescent="0.45">
      <c r="A1349" s="144" t="str">
        <f t="shared" si="21"/>
        <v>HBSchPr_Time_30</v>
      </c>
      <c r="B1349">
        <v>30</v>
      </c>
      <c r="C1349" t="s">
        <v>41</v>
      </c>
      <c r="D1349">
        <v>0</v>
      </c>
      <c r="E1349" t="s">
        <v>14</v>
      </c>
      <c r="F1349" t="s">
        <v>60</v>
      </c>
    </row>
    <row r="1350" spans="1:6" x14ac:dyDescent="0.45">
      <c r="A1350" s="144" t="str">
        <f t="shared" si="21"/>
        <v>HBSchPr_Time_32</v>
      </c>
      <c r="B1350">
        <v>32</v>
      </c>
      <c r="C1350" t="s">
        <v>41</v>
      </c>
      <c r="D1350">
        <v>0</v>
      </c>
      <c r="E1350" t="s">
        <v>14</v>
      </c>
      <c r="F1350" t="s">
        <v>60</v>
      </c>
    </row>
    <row r="1351" spans="1:6" x14ac:dyDescent="0.45">
      <c r="A1351" s="144" t="str">
        <f t="shared" si="21"/>
        <v>HBSchPr_Time_34</v>
      </c>
      <c r="B1351">
        <v>34</v>
      </c>
      <c r="C1351" t="s">
        <v>41</v>
      </c>
      <c r="D1351">
        <v>0</v>
      </c>
      <c r="E1351" t="s">
        <v>14</v>
      </c>
      <c r="F1351" t="s">
        <v>60</v>
      </c>
    </row>
    <row r="1352" spans="1:6" x14ac:dyDescent="0.45">
      <c r="A1352" s="144" t="str">
        <f t="shared" si="21"/>
        <v>HBSchPr_Time_36</v>
      </c>
      <c r="B1352">
        <v>36</v>
      </c>
      <c r="C1352" t="s">
        <v>41</v>
      </c>
      <c r="D1352">
        <v>0</v>
      </c>
      <c r="E1352" t="s">
        <v>14</v>
      </c>
      <c r="F1352" t="s">
        <v>60</v>
      </c>
    </row>
    <row r="1353" spans="1:6" x14ac:dyDescent="0.45">
      <c r="A1353" s="144" t="str">
        <f t="shared" si="21"/>
        <v>HBSchPr_Time_38</v>
      </c>
      <c r="B1353">
        <v>38</v>
      </c>
      <c r="C1353" t="s">
        <v>41</v>
      </c>
      <c r="D1353">
        <v>0</v>
      </c>
      <c r="E1353" t="s">
        <v>14</v>
      </c>
      <c r="F1353" t="s">
        <v>60</v>
      </c>
    </row>
    <row r="1354" spans="1:6" x14ac:dyDescent="0.45">
      <c r="A1354" s="144" t="str">
        <f t="shared" si="21"/>
        <v>HBSchPr_Time_40</v>
      </c>
      <c r="B1354">
        <v>40</v>
      </c>
      <c r="C1354" t="s">
        <v>41</v>
      </c>
      <c r="D1354">
        <v>0</v>
      </c>
      <c r="E1354" t="s">
        <v>14</v>
      </c>
      <c r="F1354" t="s">
        <v>60</v>
      </c>
    </row>
    <row r="1355" spans="1:6" x14ac:dyDescent="0.45">
      <c r="A1355" s="144" t="str">
        <f t="shared" si="21"/>
        <v>HBSchPr_Time_42</v>
      </c>
      <c r="B1355">
        <v>42</v>
      </c>
      <c r="C1355" t="s">
        <v>41</v>
      </c>
      <c r="D1355">
        <v>0</v>
      </c>
      <c r="E1355" t="s">
        <v>14</v>
      </c>
      <c r="F1355" t="s">
        <v>60</v>
      </c>
    </row>
    <row r="1356" spans="1:6" x14ac:dyDescent="0.45">
      <c r="A1356" s="144" t="str">
        <f t="shared" si="21"/>
        <v>HBSchPr_Time_44</v>
      </c>
      <c r="B1356">
        <v>44</v>
      </c>
      <c r="C1356" t="s">
        <v>41</v>
      </c>
      <c r="D1356">
        <v>0</v>
      </c>
      <c r="E1356" t="s">
        <v>14</v>
      </c>
      <c r="F1356" t="s">
        <v>60</v>
      </c>
    </row>
    <row r="1357" spans="1:6" x14ac:dyDescent="0.45">
      <c r="A1357" s="144" t="str">
        <f t="shared" si="21"/>
        <v>HBSchPr_Time_46</v>
      </c>
      <c r="B1357">
        <v>46</v>
      </c>
      <c r="C1357" t="s">
        <v>41</v>
      </c>
      <c r="D1357">
        <v>0</v>
      </c>
      <c r="E1357" t="s">
        <v>14</v>
      </c>
      <c r="F1357" t="s">
        <v>60</v>
      </c>
    </row>
    <row r="1358" spans="1:6" x14ac:dyDescent="0.45">
      <c r="A1358" s="144" t="str">
        <f t="shared" si="21"/>
        <v>HBSchPr_Time_48</v>
      </c>
      <c r="B1358">
        <v>48</v>
      </c>
      <c r="C1358" t="s">
        <v>41</v>
      </c>
      <c r="D1358">
        <v>0</v>
      </c>
      <c r="E1358" t="s">
        <v>14</v>
      </c>
      <c r="F1358" t="s">
        <v>60</v>
      </c>
    </row>
    <row r="1359" spans="1:6" x14ac:dyDescent="0.45">
      <c r="A1359" s="144" t="str">
        <f t="shared" si="21"/>
        <v>HBSchPr_Time_50</v>
      </c>
      <c r="B1359">
        <v>50</v>
      </c>
      <c r="C1359" t="s">
        <v>41</v>
      </c>
      <c r="D1359">
        <v>0</v>
      </c>
      <c r="E1359" t="s">
        <v>14</v>
      </c>
      <c r="F1359" t="s">
        <v>60</v>
      </c>
    </row>
    <row r="1360" spans="1:6" x14ac:dyDescent="0.45">
      <c r="A1360" s="144" t="str">
        <f t="shared" si="21"/>
        <v>HBSchPr_Time_52</v>
      </c>
      <c r="B1360">
        <v>52</v>
      </c>
      <c r="C1360" t="s">
        <v>41</v>
      </c>
      <c r="D1360">
        <v>0</v>
      </c>
      <c r="E1360" t="s">
        <v>14</v>
      </c>
      <c r="F1360" t="s">
        <v>60</v>
      </c>
    </row>
    <row r="1361" spans="1:6" x14ac:dyDescent="0.45">
      <c r="A1361" s="144" t="str">
        <f t="shared" si="21"/>
        <v>HBSchPr_Time_54</v>
      </c>
      <c r="B1361">
        <v>54</v>
      </c>
      <c r="C1361" t="s">
        <v>41</v>
      </c>
      <c r="D1361">
        <v>0</v>
      </c>
      <c r="E1361" t="s">
        <v>14</v>
      </c>
      <c r="F1361" t="s">
        <v>60</v>
      </c>
    </row>
    <row r="1362" spans="1:6" x14ac:dyDescent="0.45">
      <c r="A1362" s="144" t="str">
        <f t="shared" si="21"/>
        <v>HBSchPr_Time_56</v>
      </c>
      <c r="B1362">
        <v>56</v>
      </c>
      <c r="C1362" t="s">
        <v>41</v>
      </c>
      <c r="D1362">
        <v>0</v>
      </c>
      <c r="E1362" t="s">
        <v>14</v>
      </c>
      <c r="F1362" t="s">
        <v>60</v>
      </c>
    </row>
    <row r="1363" spans="1:6" x14ac:dyDescent="0.45">
      <c r="A1363" s="144" t="str">
        <f t="shared" si="21"/>
        <v>HBSchPr_Time_58</v>
      </c>
      <c r="B1363">
        <v>58</v>
      </c>
      <c r="C1363" t="s">
        <v>41</v>
      </c>
      <c r="D1363">
        <v>0</v>
      </c>
      <c r="E1363" t="s">
        <v>14</v>
      </c>
      <c r="F1363" t="s">
        <v>60</v>
      </c>
    </row>
    <row r="1364" spans="1:6" x14ac:dyDescent="0.45">
      <c r="A1364" s="144" t="str">
        <f t="shared" si="21"/>
        <v>HBSchPr_Time_60</v>
      </c>
      <c r="B1364">
        <v>60</v>
      </c>
      <c r="C1364" t="s">
        <v>41</v>
      </c>
      <c r="D1364">
        <v>0</v>
      </c>
      <c r="E1364" t="s">
        <v>14</v>
      </c>
      <c r="F1364" t="s">
        <v>60</v>
      </c>
    </row>
    <row r="1365" spans="1:6" x14ac:dyDescent="0.45">
      <c r="A1365" s="144" t="str">
        <f t="shared" si="21"/>
        <v>HBSchPr_Time_62</v>
      </c>
      <c r="B1365">
        <v>62</v>
      </c>
      <c r="C1365" t="s">
        <v>41</v>
      </c>
      <c r="D1365">
        <v>0</v>
      </c>
      <c r="E1365" t="s">
        <v>14</v>
      </c>
      <c r="F1365" t="s">
        <v>60</v>
      </c>
    </row>
    <row r="1366" spans="1:6" x14ac:dyDescent="0.45">
      <c r="A1366" s="144" t="str">
        <f t="shared" si="21"/>
        <v>HBSchPr_Time_64</v>
      </c>
      <c r="B1366">
        <v>64</v>
      </c>
      <c r="C1366" t="s">
        <v>41</v>
      </c>
      <c r="D1366">
        <v>0</v>
      </c>
      <c r="E1366" t="s">
        <v>14</v>
      </c>
      <c r="F1366" t="s">
        <v>60</v>
      </c>
    </row>
    <row r="1367" spans="1:6" x14ac:dyDescent="0.45">
      <c r="A1367" s="144" t="str">
        <f t="shared" si="21"/>
        <v>HBSchPr_Time_66</v>
      </c>
      <c r="B1367">
        <v>66</v>
      </c>
      <c r="C1367" t="s">
        <v>41</v>
      </c>
      <c r="D1367">
        <v>0</v>
      </c>
      <c r="E1367" t="s">
        <v>14</v>
      </c>
      <c r="F1367" t="s">
        <v>60</v>
      </c>
    </row>
    <row r="1368" spans="1:6" x14ac:dyDescent="0.45">
      <c r="A1368" s="144" t="str">
        <f t="shared" si="21"/>
        <v>HBSchPr_Time_68</v>
      </c>
      <c r="B1368">
        <v>68</v>
      </c>
      <c r="C1368" t="s">
        <v>41</v>
      </c>
      <c r="D1368">
        <v>0</v>
      </c>
      <c r="E1368" t="s">
        <v>14</v>
      </c>
      <c r="F1368" t="s">
        <v>60</v>
      </c>
    </row>
    <row r="1369" spans="1:6" x14ac:dyDescent="0.45">
      <c r="A1369" s="144" t="str">
        <f t="shared" si="21"/>
        <v>HBSchPr_Time_70</v>
      </c>
      <c r="B1369">
        <v>70</v>
      </c>
      <c r="C1369" t="s">
        <v>41</v>
      </c>
      <c r="D1369">
        <v>0</v>
      </c>
      <c r="E1369" t="s">
        <v>14</v>
      </c>
      <c r="F1369" t="s">
        <v>60</v>
      </c>
    </row>
    <row r="1370" spans="1:6" x14ac:dyDescent="0.45">
      <c r="A1370" s="144" t="str">
        <f t="shared" si="21"/>
        <v>HBSchPr_Time_72</v>
      </c>
      <c r="B1370">
        <v>72</v>
      </c>
      <c r="C1370" t="s">
        <v>41</v>
      </c>
      <c r="D1370">
        <v>0</v>
      </c>
      <c r="E1370" t="s">
        <v>14</v>
      </c>
      <c r="F1370" t="s">
        <v>60</v>
      </c>
    </row>
    <row r="1371" spans="1:6" x14ac:dyDescent="0.45">
      <c r="A1371" s="144" t="str">
        <f t="shared" si="21"/>
        <v>HBSchPr_Time_74</v>
      </c>
      <c r="B1371">
        <v>74</v>
      </c>
      <c r="C1371" t="s">
        <v>41</v>
      </c>
      <c r="D1371">
        <v>0</v>
      </c>
      <c r="E1371" t="s">
        <v>14</v>
      </c>
      <c r="F1371" t="s">
        <v>60</v>
      </c>
    </row>
    <row r="1372" spans="1:6" x14ac:dyDescent="0.45">
      <c r="A1372" s="144" t="str">
        <f t="shared" si="21"/>
        <v>HBSchPr_Time_76</v>
      </c>
      <c r="B1372">
        <v>76</v>
      </c>
      <c r="C1372" t="s">
        <v>41</v>
      </c>
      <c r="D1372">
        <v>0</v>
      </c>
      <c r="E1372" t="s">
        <v>14</v>
      </c>
      <c r="F1372" t="s">
        <v>60</v>
      </c>
    </row>
    <row r="1373" spans="1:6" x14ac:dyDescent="0.45">
      <c r="A1373" s="144" t="str">
        <f t="shared" si="21"/>
        <v>HBSchPr_Time_78</v>
      </c>
      <c r="B1373">
        <v>78</v>
      </c>
      <c r="C1373" t="s">
        <v>41</v>
      </c>
      <c r="D1373">
        <v>0</v>
      </c>
      <c r="E1373" t="s">
        <v>14</v>
      </c>
      <c r="F1373" t="s">
        <v>60</v>
      </c>
    </row>
    <row r="1374" spans="1:6" x14ac:dyDescent="0.45">
      <c r="A1374" s="144" t="str">
        <f t="shared" si="21"/>
        <v>HBSchPr_Time_80</v>
      </c>
      <c r="B1374">
        <v>80</v>
      </c>
      <c r="C1374" t="s">
        <v>41</v>
      </c>
      <c r="D1374">
        <v>0</v>
      </c>
      <c r="E1374" t="s">
        <v>14</v>
      </c>
      <c r="F1374" t="s">
        <v>60</v>
      </c>
    </row>
    <row r="1375" spans="1:6" x14ac:dyDescent="0.45">
      <c r="A1375" s="144" t="str">
        <f t="shared" si="21"/>
        <v>HBSchPr_Time_82</v>
      </c>
      <c r="B1375">
        <v>82</v>
      </c>
      <c r="C1375" t="s">
        <v>41</v>
      </c>
      <c r="D1375">
        <v>0</v>
      </c>
      <c r="E1375" t="s">
        <v>14</v>
      </c>
      <c r="F1375" t="s">
        <v>60</v>
      </c>
    </row>
    <row r="1376" spans="1:6" x14ac:dyDescent="0.45">
      <c r="A1376" s="144" t="str">
        <f t="shared" si="21"/>
        <v>HBSchPr_Time_84</v>
      </c>
      <c r="B1376">
        <v>84</v>
      </c>
      <c r="C1376" t="s">
        <v>41</v>
      </c>
      <c r="D1376">
        <v>0</v>
      </c>
      <c r="E1376" t="s">
        <v>14</v>
      </c>
      <c r="F1376" t="s">
        <v>60</v>
      </c>
    </row>
    <row r="1377" spans="1:6" x14ac:dyDescent="0.45">
      <c r="A1377" s="144" t="str">
        <f t="shared" si="21"/>
        <v>HBSchPr_Time_86</v>
      </c>
      <c r="B1377">
        <v>86</v>
      </c>
      <c r="C1377" t="s">
        <v>41</v>
      </c>
      <c r="D1377">
        <v>0</v>
      </c>
      <c r="E1377" t="s">
        <v>14</v>
      </c>
      <c r="F1377" t="s">
        <v>60</v>
      </c>
    </row>
    <row r="1378" spans="1:6" x14ac:dyDescent="0.45">
      <c r="A1378" s="144" t="str">
        <f t="shared" si="21"/>
        <v>HBSchPr_Time_88</v>
      </c>
      <c r="B1378">
        <v>88</v>
      </c>
      <c r="C1378" t="s">
        <v>41</v>
      </c>
      <c r="D1378">
        <v>0</v>
      </c>
      <c r="E1378" t="s">
        <v>14</v>
      </c>
      <c r="F1378" t="s">
        <v>60</v>
      </c>
    </row>
    <row r="1379" spans="1:6" x14ac:dyDescent="0.45">
      <c r="A1379" s="144" t="str">
        <f t="shared" si="21"/>
        <v>HBSchPr_Time_90</v>
      </c>
      <c r="B1379">
        <v>90</v>
      </c>
      <c r="C1379" t="s">
        <v>41</v>
      </c>
      <c r="D1379">
        <v>0</v>
      </c>
      <c r="E1379" t="s">
        <v>14</v>
      </c>
      <c r="F1379" t="s">
        <v>60</v>
      </c>
    </row>
    <row r="1380" spans="1:6" x14ac:dyDescent="0.45">
      <c r="A1380" s="144" t="str">
        <f t="shared" si="21"/>
        <v>HBSchPr_Time_92</v>
      </c>
      <c r="B1380">
        <v>92</v>
      </c>
      <c r="C1380" t="s">
        <v>41</v>
      </c>
      <c r="D1380">
        <v>0</v>
      </c>
      <c r="E1380" t="s">
        <v>14</v>
      </c>
      <c r="F1380" t="s">
        <v>60</v>
      </c>
    </row>
    <row r="1381" spans="1:6" x14ac:dyDescent="0.45">
      <c r="A1381" s="144" t="str">
        <f t="shared" si="21"/>
        <v>HBSchPr_Time_94</v>
      </c>
      <c r="B1381">
        <v>94</v>
      </c>
      <c r="C1381" t="s">
        <v>41</v>
      </c>
      <c r="D1381">
        <v>0</v>
      </c>
      <c r="E1381" t="s">
        <v>14</v>
      </c>
      <c r="F1381" t="s">
        <v>60</v>
      </c>
    </row>
    <row r="1382" spans="1:6" x14ac:dyDescent="0.45">
      <c r="A1382" s="144" t="str">
        <f t="shared" si="21"/>
        <v>HBSchPr_Time_96</v>
      </c>
      <c r="B1382">
        <v>96</v>
      </c>
      <c r="C1382" t="s">
        <v>41</v>
      </c>
      <c r="D1382">
        <v>0</v>
      </c>
      <c r="E1382" t="s">
        <v>14</v>
      </c>
      <c r="F1382" t="s">
        <v>60</v>
      </c>
    </row>
    <row r="1383" spans="1:6" x14ac:dyDescent="0.45">
      <c r="A1383" s="144" t="str">
        <f t="shared" si="21"/>
        <v>HBSchPr_Time_98</v>
      </c>
      <c r="B1383">
        <v>98</v>
      </c>
      <c r="C1383" t="s">
        <v>41</v>
      </c>
      <c r="D1383">
        <v>0</v>
      </c>
      <c r="E1383" t="s">
        <v>14</v>
      </c>
      <c r="F1383" t="s">
        <v>60</v>
      </c>
    </row>
    <row r="1384" spans="1:6" x14ac:dyDescent="0.45">
      <c r="A1384" s="144" t="str">
        <f t="shared" si="21"/>
        <v>HBSchPr_Time_100</v>
      </c>
      <c r="B1384">
        <v>100</v>
      </c>
      <c r="C1384" t="s">
        <v>41</v>
      </c>
      <c r="D1384">
        <v>0</v>
      </c>
      <c r="E1384" t="s">
        <v>14</v>
      </c>
      <c r="F1384" t="s">
        <v>60</v>
      </c>
    </row>
    <row r="1385" spans="1:6" x14ac:dyDescent="0.45">
      <c r="A1385" s="144" t="str">
        <f t="shared" si="21"/>
        <v>HBSchPr_Time_102</v>
      </c>
      <c r="B1385">
        <v>102</v>
      </c>
      <c r="C1385" t="s">
        <v>41</v>
      </c>
      <c r="D1385">
        <v>0</v>
      </c>
      <c r="E1385" t="s">
        <v>14</v>
      </c>
      <c r="F1385" t="s">
        <v>60</v>
      </c>
    </row>
    <row r="1386" spans="1:6" x14ac:dyDescent="0.45">
      <c r="A1386" s="144" t="str">
        <f t="shared" si="21"/>
        <v>HBSchPr_Time_104</v>
      </c>
      <c r="B1386">
        <v>104</v>
      </c>
      <c r="C1386" t="s">
        <v>41</v>
      </c>
      <c r="D1386">
        <v>0</v>
      </c>
      <c r="E1386" t="s">
        <v>14</v>
      </c>
      <c r="F1386" t="s">
        <v>60</v>
      </c>
    </row>
    <row r="1387" spans="1:6" x14ac:dyDescent="0.45">
      <c r="A1387" s="144" t="str">
        <f t="shared" si="21"/>
        <v>HBSchPr_Time_106</v>
      </c>
      <c r="B1387">
        <v>106</v>
      </c>
      <c r="C1387" t="s">
        <v>41</v>
      </c>
      <c r="D1387">
        <v>0</v>
      </c>
      <c r="E1387" t="s">
        <v>14</v>
      </c>
      <c r="F1387" t="s">
        <v>60</v>
      </c>
    </row>
    <row r="1388" spans="1:6" x14ac:dyDescent="0.45">
      <c r="A1388" s="144" t="str">
        <f t="shared" si="21"/>
        <v>HBSchPr_Time_108</v>
      </c>
      <c r="B1388">
        <v>108</v>
      </c>
      <c r="C1388" t="s">
        <v>41</v>
      </c>
      <c r="D1388">
        <v>0</v>
      </c>
      <c r="E1388" t="s">
        <v>14</v>
      </c>
      <c r="F1388" t="s">
        <v>60</v>
      </c>
    </row>
    <row r="1389" spans="1:6" x14ac:dyDescent="0.45">
      <c r="A1389" s="144" t="str">
        <f t="shared" si="21"/>
        <v>HBSchPr_Time_110</v>
      </c>
      <c r="B1389">
        <v>110</v>
      </c>
      <c r="C1389" t="s">
        <v>41</v>
      </c>
      <c r="D1389">
        <v>0</v>
      </c>
      <c r="E1389" t="s">
        <v>14</v>
      </c>
      <c r="F1389" t="s">
        <v>60</v>
      </c>
    </row>
    <row r="1390" spans="1:6" x14ac:dyDescent="0.45">
      <c r="A1390" s="144" t="str">
        <f t="shared" si="21"/>
        <v>HBSchPr_Time_112</v>
      </c>
      <c r="B1390">
        <v>112</v>
      </c>
      <c r="C1390" t="s">
        <v>41</v>
      </c>
      <c r="D1390">
        <v>0</v>
      </c>
      <c r="E1390" t="s">
        <v>14</v>
      </c>
      <c r="F1390" t="s">
        <v>60</v>
      </c>
    </row>
    <row r="1391" spans="1:6" x14ac:dyDescent="0.45">
      <c r="A1391" s="144" t="str">
        <f t="shared" si="21"/>
        <v>HBSchPr_Time_114</v>
      </c>
      <c r="B1391">
        <v>114</v>
      </c>
      <c r="C1391" t="s">
        <v>41</v>
      </c>
      <c r="D1391">
        <v>0</v>
      </c>
      <c r="E1391" t="s">
        <v>14</v>
      </c>
      <c r="F1391" t="s">
        <v>60</v>
      </c>
    </row>
    <row r="1392" spans="1:6" x14ac:dyDescent="0.45">
      <c r="A1392" s="144" t="str">
        <f t="shared" si="21"/>
        <v>HBSchPr_Time_116</v>
      </c>
      <c r="B1392">
        <v>116</v>
      </c>
      <c r="C1392" t="s">
        <v>41</v>
      </c>
      <c r="D1392">
        <v>0</v>
      </c>
      <c r="E1392" t="s">
        <v>14</v>
      </c>
      <c r="F1392" t="s">
        <v>60</v>
      </c>
    </row>
    <row r="1393" spans="1:6" x14ac:dyDescent="0.45">
      <c r="A1393" s="144" t="str">
        <f t="shared" si="21"/>
        <v>HBSchPr_Time_118</v>
      </c>
      <c r="B1393">
        <v>118</v>
      </c>
      <c r="C1393" t="s">
        <v>41</v>
      </c>
      <c r="D1393">
        <v>0</v>
      </c>
      <c r="E1393" t="s">
        <v>14</v>
      </c>
      <c r="F1393" t="s">
        <v>60</v>
      </c>
    </row>
    <row r="1394" spans="1:6" x14ac:dyDescent="0.45">
      <c r="A1394" s="144" t="str">
        <f t="shared" si="21"/>
        <v>HBSchPr_Time_120</v>
      </c>
      <c r="B1394">
        <v>120</v>
      </c>
      <c r="C1394" t="s">
        <v>41</v>
      </c>
      <c r="D1394">
        <v>0</v>
      </c>
      <c r="E1394" t="s">
        <v>14</v>
      </c>
      <c r="F1394" t="s">
        <v>60</v>
      </c>
    </row>
    <row r="1395" spans="1:6" x14ac:dyDescent="0.45">
      <c r="A1395" s="144" t="str">
        <f t="shared" si="21"/>
        <v>HBSchPr_Time_122</v>
      </c>
      <c r="B1395">
        <v>122</v>
      </c>
      <c r="C1395" t="s">
        <v>41</v>
      </c>
      <c r="D1395">
        <v>0</v>
      </c>
      <c r="E1395" t="s">
        <v>14</v>
      </c>
      <c r="F1395" t="s">
        <v>60</v>
      </c>
    </row>
    <row r="1396" spans="1:6" x14ac:dyDescent="0.45">
      <c r="A1396" s="144" t="str">
        <f t="shared" si="21"/>
        <v>HBSchPr_Time_124</v>
      </c>
      <c r="B1396">
        <v>124</v>
      </c>
      <c r="C1396" t="s">
        <v>41</v>
      </c>
      <c r="D1396">
        <v>0</v>
      </c>
      <c r="E1396" t="s">
        <v>14</v>
      </c>
      <c r="F1396" t="s">
        <v>60</v>
      </c>
    </row>
    <row r="1397" spans="1:6" x14ac:dyDescent="0.45">
      <c r="A1397" s="144" t="str">
        <f t="shared" si="21"/>
        <v>HBSchPr_Time_126</v>
      </c>
      <c r="B1397">
        <v>126</v>
      </c>
      <c r="C1397" t="s">
        <v>41</v>
      </c>
      <c r="D1397">
        <v>0</v>
      </c>
      <c r="E1397" t="s">
        <v>14</v>
      </c>
      <c r="F1397" t="s">
        <v>60</v>
      </c>
    </row>
    <row r="1398" spans="1:6" x14ac:dyDescent="0.45">
      <c r="A1398" s="144" t="str">
        <f t="shared" si="21"/>
        <v>HBSchPr_Time_128</v>
      </c>
      <c r="B1398">
        <v>128</v>
      </c>
      <c r="C1398" t="s">
        <v>41</v>
      </c>
      <c r="D1398">
        <v>0</v>
      </c>
      <c r="E1398" t="s">
        <v>14</v>
      </c>
      <c r="F1398" t="s">
        <v>60</v>
      </c>
    </row>
    <row r="1399" spans="1:6" x14ac:dyDescent="0.45">
      <c r="A1399" s="144" t="str">
        <f t="shared" si="21"/>
        <v>HBSchPr_Time_130</v>
      </c>
      <c r="B1399">
        <v>130</v>
      </c>
      <c r="C1399" t="s">
        <v>41</v>
      </c>
      <c r="D1399">
        <v>0</v>
      </c>
      <c r="E1399" t="s">
        <v>14</v>
      </c>
      <c r="F1399" t="s">
        <v>60</v>
      </c>
    </row>
    <row r="1400" spans="1:6" x14ac:dyDescent="0.45">
      <c r="A1400" s="144" t="str">
        <f t="shared" si="21"/>
        <v>HBSchPr_Time_132</v>
      </c>
      <c r="B1400">
        <v>132</v>
      </c>
      <c r="C1400" t="s">
        <v>41</v>
      </c>
      <c r="D1400">
        <v>0</v>
      </c>
      <c r="E1400" t="s">
        <v>14</v>
      </c>
      <c r="F1400" t="s">
        <v>60</v>
      </c>
    </row>
    <row r="1401" spans="1:6" x14ac:dyDescent="0.45">
      <c r="A1401" s="144" t="str">
        <f t="shared" si="21"/>
        <v>HBSchPr_Time_134</v>
      </c>
      <c r="B1401">
        <v>134</v>
      </c>
      <c r="C1401" t="s">
        <v>41</v>
      </c>
      <c r="D1401">
        <v>0</v>
      </c>
      <c r="E1401" t="s">
        <v>14</v>
      </c>
      <c r="F1401" t="s">
        <v>60</v>
      </c>
    </row>
    <row r="1402" spans="1:6" x14ac:dyDescent="0.45">
      <c r="A1402" s="144" t="str">
        <f t="shared" si="21"/>
        <v>HBSchPr_Time_136</v>
      </c>
      <c r="B1402">
        <v>136</v>
      </c>
      <c r="C1402" t="s">
        <v>41</v>
      </c>
      <c r="D1402">
        <v>0</v>
      </c>
      <c r="E1402" t="s">
        <v>14</v>
      </c>
      <c r="F1402" t="s">
        <v>60</v>
      </c>
    </row>
    <row r="1403" spans="1:6" x14ac:dyDescent="0.45">
      <c r="A1403" s="144" t="str">
        <f t="shared" si="21"/>
        <v>HBSchPr_Time_138</v>
      </c>
      <c r="B1403">
        <v>138</v>
      </c>
      <c r="C1403" t="s">
        <v>41</v>
      </c>
      <c r="D1403">
        <v>0</v>
      </c>
      <c r="E1403" t="s">
        <v>14</v>
      </c>
      <c r="F1403" t="s">
        <v>60</v>
      </c>
    </row>
    <row r="1404" spans="1:6" x14ac:dyDescent="0.45">
      <c r="A1404" s="144" t="str">
        <f t="shared" si="21"/>
        <v>HBSchPr_Time_140</v>
      </c>
      <c r="B1404">
        <v>140</v>
      </c>
      <c r="C1404" t="s">
        <v>41</v>
      </c>
      <c r="D1404">
        <v>0</v>
      </c>
      <c r="E1404" t="s">
        <v>14</v>
      </c>
      <c r="F1404" t="s">
        <v>60</v>
      </c>
    </row>
    <row r="1405" spans="1:6" x14ac:dyDescent="0.45">
      <c r="A1405" s="144" t="str">
        <f t="shared" si="21"/>
        <v>HBSchPr_Time_142</v>
      </c>
      <c r="B1405">
        <v>142</v>
      </c>
      <c r="C1405" t="s">
        <v>41</v>
      </c>
      <c r="D1405">
        <v>0</v>
      </c>
      <c r="E1405" t="s">
        <v>14</v>
      </c>
      <c r="F1405" t="s">
        <v>60</v>
      </c>
    </row>
    <row r="1406" spans="1:6" x14ac:dyDescent="0.45">
      <c r="A1406" s="144" t="str">
        <f t="shared" si="21"/>
        <v>HBSchPr_Time_144</v>
      </c>
      <c r="B1406">
        <v>144</v>
      </c>
      <c r="C1406" t="s">
        <v>41</v>
      </c>
      <c r="D1406">
        <v>0</v>
      </c>
      <c r="E1406" t="s">
        <v>14</v>
      </c>
      <c r="F1406" t="s">
        <v>60</v>
      </c>
    </row>
    <row r="1407" spans="1:6" x14ac:dyDescent="0.45">
      <c r="A1407" s="144" t="str">
        <f t="shared" si="21"/>
        <v>HBSchPr_Time_146</v>
      </c>
      <c r="B1407">
        <v>146</v>
      </c>
      <c r="C1407" t="s">
        <v>41</v>
      </c>
      <c r="D1407">
        <v>0</v>
      </c>
      <c r="E1407" t="s">
        <v>14</v>
      </c>
      <c r="F1407" t="s">
        <v>60</v>
      </c>
    </row>
    <row r="1408" spans="1:6" x14ac:dyDescent="0.45">
      <c r="A1408" s="144" t="str">
        <f t="shared" si="21"/>
        <v>HBSchPr_Time_148</v>
      </c>
      <c r="B1408">
        <v>148</v>
      </c>
      <c r="C1408" t="s">
        <v>41</v>
      </c>
      <c r="D1408">
        <v>0</v>
      </c>
      <c r="E1408" t="s">
        <v>14</v>
      </c>
      <c r="F1408" t="s">
        <v>60</v>
      </c>
    </row>
    <row r="1409" spans="1:6" x14ac:dyDescent="0.45">
      <c r="A1409" s="144" t="str">
        <f t="shared" si="21"/>
        <v>HBSchPr_Time_150</v>
      </c>
      <c r="B1409">
        <v>150</v>
      </c>
      <c r="C1409" t="s">
        <v>41</v>
      </c>
      <c r="D1409">
        <v>0</v>
      </c>
      <c r="E1409" t="s">
        <v>14</v>
      </c>
      <c r="F1409" t="s">
        <v>60</v>
      </c>
    </row>
    <row r="1410" spans="1:6" x14ac:dyDescent="0.45">
      <c r="A1410" s="144" t="str">
        <f t="shared" si="21"/>
        <v>HBSchPr_Time_152</v>
      </c>
      <c r="B1410">
        <v>152</v>
      </c>
      <c r="C1410" t="s">
        <v>41</v>
      </c>
      <c r="D1410">
        <v>0</v>
      </c>
      <c r="E1410" t="s">
        <v>14</v>
      </c>
      <c r="F1410" t="s">
        <v>60</v>
      </c>
    </row>
    <row r="1411" spans="1:6" x14ac:dyDescent="0.45">
      <c r="A1411" s="144" t="str">
        <f t="shared" ref="A1411:A1474" si="22">C1411&amp;"_"&amp;E1411&amp;"_"&amp;B1411</f>
        <v>HBSchPr_Time_154</v>
      </c>
      <c r="B1411">
        <v>154</v>
      </c>
      <c r="C1411" t="s">
        <v>41</v>
      </c>
      <c r="D1411">
        <v>0</v>
      </c>
      <c r="E1411" t="s">
        <v>14</v>
      </c>
      <c r="F1411" t="s">
        <v>60</v>
      </c>
    </row>
    <row r="1412" spans="1:6" x14ac:dyDescent="0.45">
      <c r="A1412" s="144" t="str">
        <f t="shared" si="22"/>
        <v>HBSchPr_Time_156</v>
      </c>
      <c r="B1412">
        <v>156</v>
      </c>
      <c r="C1412" t="s">
        <v>41</v>
      </c>
      <c r="D1412">
        <v>0</v>
      </c>
      <c r="E1412" t="s">
        <v>14</v>
      </c>
      <c r="F1412" t="s">
        <v>60</v>
      </c>
    </row>
    <row r="1413" spans="1:6" x14ac:dyDescent="0.45">
      <c r="A1413" s="144" t="str">
        <f t="shared" si="22"/>
        <v>HBSchPr_Time_158</v>
      </c>
      <c r="B1413">
        <v>158</v>
      </c>
      <c r="C1413" t="s">
        <v>41</v>
      </c>
      <c r="D1413">
        <v>0</v>
      </c>
      <c r="E1413" t="s">
        <v>14</v>
      </c>
      <c r="F1413" t="s">
        <v>60</v>
      </c>
    </row>
    <row r="1414" spans="1:6" x14ac:dyDescent="0.45">
      <c r="A1414" s="144" t="str">
        <f t="shared" si="22"/>
        <v>HBSchPr_Time_160</v>
      </c>
      <c r="B1414">
        <v>160</v>
      </c>
      <c r="C1414" t="s">
        <v>41</v>
      </c>
      <c r="D1414">
        <v>0</v>
      </c>
      <c r="E1414" t="s">
        <v>14</v>
      </c>
      <c r="F1414" t="s">
        <v>60</v>
      </c>
    </row>
    <row r="1415" spans="1:6" x14ac:dyDescent="0.45">
      <c r="A1415" s="144" t="str">
        <f t="shared" si="22"/>
        <v>HBSchPr_Time_162</v>
      </c>
      <c r="B1415">
        <v>162</v>
      </c>
      <c r="C1415" t="s">
        <v>41</v>
      </c>
      <c r="D1415">
        <v>0</v>
      </c>
      <c r="E1415" t="s">
        <v>14</v>
      </c>
      <c r="F1415" t="s">
        <v>60</v>
      </c>
    </row>
    <row r="1416" spans="1:6" x14ac:dyDescent="0.45">
      <c r="A1416" s="144" t="str">
        <f t="shared" si="22"/>
        <v>HBSchPr_Time_164</v>
      </c>
      <c r="B1416">
        <v>164</v>
      </c>
      <c r="C1416" t="s">
        <v>41</v>
      </c>
      <c r="D1416">
        <v>0</v>
      </c>
      <c r="E1416" t="s">
        <v>14</v>
      </c>
      <c r="F1416" t="s">
        <v>60</v>
      </c>
    </row>
    <row r="1417" spans="1:6" x14ac:dyDescent="0.45">
      <c r="A1417" s="144" t="str">
        <f t="shared" si="22"/>
        <v>HBSchPr_Time_166</v>
      </c>
      <c r="B1417">
        <v>166</v>
      </c>
      <c r="C1417" t="s">
        <v>41</v>
      </c>
      <c r="D1417">
        <v>0</v>
      </c>
      <c r="E1417" t="s">
        <v>14</v>
      </c>
      <c r="F1417" t="s">
        <v>60</v>
      </c>
    </row>
    <row r="1418" spans="1:6" x14ac:dyDescent="0.45">
      <c r="A1418" s="144" t="str">
        <f t="shared" si="22"/>
        <v>HBSchPr_Time_168</v>
      </c>
      <c r="B1418">
        <v>168</v>
      </c>
      <c r="C1418" t="s">
        <v>41</v>
      </c>
      <c r="D1418">
        <v>0</v>
      </c>
      <c r="E1418" t="s">
        <v>14</v>
      </c>
      <c r="F1418" t="s">
        <v>60</v>
      </c>
    </row>
    <row r="1419" spans="1:6" x14ac:dyDescent="0.45">
      <c r="A1419" s="144" t="str">
        <f t="shared" si="22"/>
        <v>HBSchPr_Time_170</v>
      </c>
      <c r="B1419">
        <v>170</v>
      </c>
      <c r="C1419" t="s">
        <v>41</v>
      </c>
      <c r="D1419">
        <v>0</v>
      </c>
      <c r="E1419" t="s">
        <v>14</v>
      </c>
      <c r="F1419" t="s">
        <v>60</v>
      </c>
    </row>
    <row r="1420" spans="1:6" x14ac:dyDescent="0.45">
      <c r="A1420" s="144" t="str">
        <f t="shared" si="22"/>
        <v>HBSchPr_Time_172</v>
      </c>
      <c r="B1420">
        <v>172</v>
      </c>
      <c r="C1420" t="s">
        <v>41</v>
      </c>
      <c r="D1420">
        <v>0</v>
      </c>
      <c r="E1420" t="s">
        <v>14</v>
      </c>
      <c r="F1420" t="s">
        <v>60</v>
      </c>
    </row>
    <row r="1421" spans="1:6" x14ac:dyDescent="0.45">
      <c r="A1421" s="144" t="str">
        <f t="shared" si="22"/>
        <v>HBSchPr_Time_174</v>
      </c>
      <c r="B1421">
        <v>174</v>
      </c>
      <c r="C1421" t="s">
        <v>41</v>
      </c>
      <c r="D1421">
        <v>0</v>
      </c>
      <c r="E1421" t="s">
        <v>14</v>
      </c>
      <c r="F1421" t="s">
        <v>60</v>
      </c>
    </row>
    <row r="1422" spans="1:6" x14ac:dyDescent="0.45">
      <c r="A1422" s="144" t="str">
        <f t="shared" si="22"/>
        <v>HBSchPr_Time_176</v>
      </c>
      <c r="B1422">
        <v>176</v>
      </c>
      <c r="C1422" t="s">
        <v>41</v>
      </c>
      <c r="D1422">
        <v>0</v>
      </c>
      <c r="E1422" t="s">
        <v>14</v>
      </c>
      <c r="F1422" t="s">
        <v>60</v>
      </c>
    </row>
    <row r="1423" spans="1:6" x14ac:dyDescent="0.45">
      <c r="A1423" s="144" t="str">
        <f t="shared" si="22"/>
        <v>HBSchPr_Time_178</v>
      </c>
      <c r="B1423">
        <v>178</v>
      </c>
      <c r="C1423" t="s">
        <v>41</v>
      </c>
      <c r="D1423">
        <v>0</v>
      </c>
      <c r="E1423" t="s">
        <v>14</v>
      </c>
      <c r="F1423" t="s">
        <v>60</v>
      </c>
    </row>
    <row r="1424" spans="1:6" x14ac:dyDescent="0.45">
      <c r="A1424" s="144" t="str">
        <f t="shared" si="22"/>
        <v>HBSchPr_Time_180</v>
      </c>
      <c r="B1424">
        <v>180</v>
      </c>
      <c r="C1424" t="s">
        <v>41</v>
      </c>
      <c r="D1424">
        <v>0</v>
      </c>
      <c r="E1424" t="s">
        <v>14</v>
      </c>
      <c r="F1424" t="s">
        <v>60</v>
      </c>
    </row>
    <row r="1425" spans="1:6" x14ac:dyDescent="0.45">
      <c r="A1425" s="144" t="str">
        <f t="shared" si="22"/>
        <v>HBSchPr_Time_182</v>
      </c>
      <c r="B1425">
        <v>182</v>
      </c>
      <c r="C1425" t="s">
        <v>41</v>
      </c>
      <c r="D1425">
        <v>0</v>
      </c>
      <c r="E1425" t="s">
        <v>14</v>
      </c>
      <c r="F1425" t="s">
        <v>60</v>
      </c>
    </row>
    <row r="1426" spans="1:6" x14ac:dyDescent="0.45">
      <c r="A1426" s="144" t="str">
        <f t="shared" si="22"/>
        <v>HBSchPr_Time_184</v>
      </c>
      <c r="B1426">
        <v>184</v>
      </c>
      <c r="C1426" t="s">
        <v>41</v>
      </c>
      <c r="D1426">
        <v>0</v>
      </c>
      <c r="E1426" t="s">
        <v>14</v>
      </c>
      <c r="F1426" t="s">
        <v>60</v>
      </c>
    </row>
    <row r="1427" spans="1:6" x14ac:dyDescent="0.45">
      <c r="A1427" s="144" t="str">
        <f t="shared" si="22"/>
        <v>HBSchPr_Time_186</v>
      </c>
      <c r="B1427">
        <v>186</v>
      </c>
      <c r="C1427" t="s">
        <v>41</v>
      </c>
      <c r="D1427">
        <v>0</v>
      </c>
      <c r="E1427" t="s">
        <v>14</v>
      </c>
      <c r="F1427" t="s">
        <v>60</v>
      </c>
    </row>
    <row r="1428" spans="1:6" x14ac:dyDescent="0.45">
      <c r="A1428" s="144" t="str">
        <f t="shared" si="22"/>
        <v>HBSchPr_Time_188</v>
      </c>
      <c r="B1428">
        <v>188</v>
      </c>
      <c r="C1428" t="s">
        <v>41</v>
      </c>
      <c r="D1428">
        <v>0</v>
      </c>
      <c r="E1428" t="s">
        <v>14</v>
      </c>
      <c r="F1428" t="s">
        <v>60</v>
      </c>
    </row>
    <row r="1429" spans="1:6" x14ac:dyDescent="0.45">
      <c r="A1429" s="144" t="str">
        <f t="shared" si="22"/>
        <v>HBSchPr_Time_190</v>
      </c>
      <c r="B1429">
        <v>190</v>
      </c>
      <c r="C1429" t="s">
        <v>41</v>
      </c>
      <c r="D1429">
        <v>0</v>
      </c>
      <c r="E1429" t="s">
        <v>14</v>
      </c>
      <c r="F1429" t="s">
        <v>60</v>
      </c>
    </row>
    <row r="1430" spans="1:6" x14ac:dyDescent="0.45">
      <c r="A1430" s="144" t="str">
        <f t="shared" si="22"/>
        <v>HBSchPr_Time_192</v>
      </c>
      <c r="B1430">
        <v>192</v>
      </c>
      <c r="C1430" t="s">
        <v>41</v>
      </c>
      <c r="D1430">
        <v>0</v>
      </c>
      <c r="E1430" t="s">
        <v>14</v>
      </c>
      <c r="F1430" t="s">
        <v>60</v>
      </c>
    </row>
    <row r="1431" spans="1:6" x14ac:dyDescent="0.45">
      <c r="A1431" s="144" t="str">
        <f t="shared" si="22"/>
        <v>HBSchPr_Time_194</v>
      </c>
      <c r="B1431">
        <v>194</v>
      </c>
      <c r="C1431" t="s">
        <v>41</v>
      </c>
      <c r="D1431">
        <v>0</v>
      </c>
      <c r="E1431" t="s">
        <v>14</v>
      </c>
      <c r="F1431" t="s">
        <v>60</v>
      </c>
    </row>
    <row r="1432" spans="1:6" x14ac:dyDescent="0.45">
      <c r="A1432" s="144" t="str">
        <f t="shared" si="22"/>
        <v>HBSchPr_Time_196</v>
      </c>
      <c r="B1432">
        <v>196</v>
      </c>
      <c r="C1432" t="s">
        <v>41</v>
      </c>
      <c r="D1432">
        <v>0</v>
      </c>
      <c r="E1432" t="s">
        <v>14</v>
      </c>
      <c r="F1432" t="s">
        <v>60</v>
      </c>
    </row>
    <row r="1433" spans="1:6" x14ac:dyDescent="0.45">
      <c r="A1433" s="144" t="str">
        <f t="shared" si="22"/>
        <v>HBSchPr_Time_198</v>
      </c>
      <c r="B1433">
        <v>198</v>
      </c>
      <c r="C1433" t="s">
        <v>41</v>
      </c>
      <c r="D1433">
        <v>0</v>
      </c>
      <c r="E1433" t="s">
        <v>14</v>
      </c>
      <c r="F1433" t="s">
        <v>60</v>
      </c>
    </row>
    <row r="1434" spans="1:6" x14ac:dyDescent="0.45">
      <c r="A1434" s="144" t="str">
        <f t="shared" si="22"/>
        <v>HBSchPr_Time_200</v>
      </c>
      <c r="B1434">
        <v>200</v>
      </c>
      <c r="C1434" t="s">
        <v>41</v>
      </c>
      <c r="D1434">
        <v>0</v>
      </c>
      <c r="E1434" t="s">
        <v>14</v>
      </c>
      <c r="F1434" t="s">
        <v>60</v>
      </c>
    </row>
    <row r="1435" spans="1:6" x14ac:dyDescent="0.45">
      <c r="A1435" s="144" t="str">
        <f t="shared" si="22"/>
        <v>HBSchPr_Time_202</v>
      </c>
      <c r="B1435">
        <v>202</v>
      </c>
      <c r="C1435" t="s">
        <v>41</v>
      </c>
      <c r="D1435">
        <v>0</v>
      </c>
      <c r="E1435" t="s">
        <v>14</v>
      </c>
      <c r="F1435" t="s">
        <v>60</v>
      </c>
    </row>
    <row r="1436" spans="1:6" x14ac:dyDescent="0.45">
      <c r="A1436" s="144" t="str">
        <f t="shared" si="22"/>
        <v>HBSchPr_GC_0</v>
      </c>
      <c r="B1436">
        <v>0</v>
      </c>
      <c r="C1436" t="s">
        <v>41</v>
      </c>
      <c r="D1436">
        <v>0</v>
      </c>
      <c r="E1436" t="s">
        <v>54</v>
      </c>
      <c r="F1436" t="s">
        <v>60</v>
      </c>
    </row>
    <row r="1437" spans="1:6" x14ac:dyDescent="0.45">
      <c r="A1437" s="144" t="str">
        <f t="shared" si="22"/>
        <v>HBSchPr_GC_2</v>
      </c>
      <c r="B1437">
        <v>2</v>
      </c>
      <c r="C1437" t="s">
        <v>41</v>
      </c>
      <c r="D1437">
        <v>7.5064400000000003E-2</v>
      </c>
      <c r="E1437" t="s">
        <v>54</v>
      </c>
      <c r="F1437" t="s">
        <v>60</v>
      </c>
    </row>
    <row r="1438" spans="1:6" x14ac:dyDescent="0.45">
      <c r="A1438" s="144" t="str">
        <f t="shared" si="22"/>
        <v>HBSchPr_GC_4</v>
      </c>
      <c r="B1438">
        <v>4</v>
      </c>
      <c r="C1438" t="s">
        <v>41</v>
      </c>
      <c r="D1438">
        <v>0.1832963</v>
      </c>
      <c r="E1438" t="s">
        <v>54</v>
      </c>
      <c r="F1438" t="s">
        <v>60</v>
      </c>
    </row>
    <row r="1439" spans="1:6" x14ac:dyDescent="0.45">
      <c r="A1439" s="144" t="str">
        <f t="shared" si="22"/>
        <v>HBSchPr_GC_6</v>
      </c>
      <c r="B1439">
        <v>6</v>
      </c>
      <c r="C1439" t="s">
        <v>41</v>
      </c>
      <c r="D1439">
        <v>0.34008129999999998</v>
      </c>
      <c r="E1439" t="s">
        <v>54</v>
      </c>
      <c r="F1439" t="s">
        <v>60</v>
      </c>
    </row>
    <row r="1440" spans="1:6" x14ac:dyDescent="0.45">
      <c r="A1440" s="144" t="str">
        <f t="shared" si="22"/>
        <v>HBSchPr_GC_8</v>
      </c>
      <c r="B1440">
        <v>8</v>
      </c>
      <c r="C1440" t="s">
        <v>41</v>
      </c>
      <c r="D1440">
        <v>0.20181289999999999</v>
      </c>
      <c r="E1440" t="s">
        <v>54</v>
      </c>
      <c r="F1440" t="s">
        <v>60</v>
      </c>
    </row>
    <row r="1441" spans="1:6" x14ac:dyDescent="0.45">
      <c r="A1441" s="144" t="str">
        <f t="shared" si="22"/>
        <v>HBSchPr_GC_10</v>
      </c>
      <c r="B1441">
        <v>10</v>
      </c>
      <c r="C1441" t="s">
        <v>41</v>
      </c>
      <c r="D1441">
        <v>4.1961600000000002E-2</v>
      </c>
      <c r="E1441" t="s">
        <v>54</v>
      </c>
      <c r="F1441" t="s">
        <v>60</v>
      </c>
    </row>
    <row r="1442" spans="1:6" x14ac:dyDescent="0.45">
      <c r="A1442" s="144" t="str">
        <f t="shared" si="22"/>
        <v>HBSchPr_GC_12</v>
      </c>
      <c r="B1442">
        <v>12</v>
      </c>
      <c r="C1442" t="s">
        <v>41</v>
      </c>
      <c r="D1442">
        <v>2.6910900000000001E-2</v>
      </c>
      <c r="E1442" t="s">
        <v>54</v>
      </c>
      <c r="F1442" t="s">
        <v>60</v>
      </c>
    </row>
    <row r="1443" spans="1:6" x14ac:dyDescent="0.45">
      <c r="A1443" s="144" t="str">
        <f t="shared" si="22"/>
        <v>HBSchPr_GC_14</v>
      </c>
      <c r="B1443">
        <v>14</v>
      </c>
      <c r="C1443" t="s">
        <v>41</v>
      </c>
      <c r="D1443">
        <v>2.0177899999999999E-2</v>
      </c>
      <c r="E1443" t="s">
        <v>54</v>
      </c>
      <c r="F1443" t="s">
        <v>60</v>
      </c>
    </row>
    <row r="1444" spans="1:6" x14ac:dyDescent="0.45">
      <c r="A1444" s="144" t="str">
        <f t="shared" si="22"/>
        <v>HBSchPr_GC_16</v>
      </c>
      <c r="B1444">
        <v>16</v>
      </c>
      <c r="C1444" t="s">
        <v>41</v>
      </c>
      <c r="D1444">
        <v>1.83334E-2</v>
      </c>
      <c r="E1444" t="s">
        <v>54</v>
      </c>
      <c r="F1444" t="s">
        <v>60</v>
      </c>
    </row>
    <row r="1445" spans="1:6" x14ac:dyDescent="0.45">
      <c r="A1445" s="144" t="str">
        <f t="shared" si="22"/>
        <v>HBSchPr_GC_18</v>
      </c>
      <c r="B1445">
        <v>18</v>
      </c>
      <c r="C1445" t="s">
        <v>41</v>
      </c>
      <c r="D1445">
        <v>1.6488900000000001E-2</v>
      </c>
      <c r="E1445" t="s">
        <v>54</v>
      </c>
      <c r="F1445" t="s">
        <v>60</v>
      </c>
    </row>
    <row r="1446" spans="1:6" x14ac:dyDescent="0.45">
      <c r="A1446" s="144" t="str">
        <f t="shared" si="22"/>
        <v>HBSchPr_GC_20</v>
      </c>
      <c r="B1446">
        <v>20</v>
      </c>
      <c r="C1446" t="s">
        <v>41</v>
      </c>
      <c r="D1446">
        <v>1.46444E-2</v>
      </c>
      <c r="E1446" t="s">
        <v>54</v>
      </c>
      <c r="F1446" t="s">
        <v>60</v>
      </c>
    </row>
    <row r="1447" spans="1:6" x14ac:dyDescent="0.45">
      <c r="A1447" s="144" t="str">
        <f t="shared" si="22"/>
        <v>HBSchPr_GC_22</v>
      </c>
      <c r="B1447">
        <v>22</v>
      </c>
      <c r="C1447" t="s">
        <v>41</v>
      </c>
      <c r="D1447">
        <v>1.2799899999999999E-2</v>
      </c>
      <c r="E1447" t="s">
        <v>54</v>
      </c>
      <c r="F1447" t="s">
        <v>60</v>
      </c>
    </row>
    <row r="1448" spans="1:6" x14ac:dyDescent="0.45">
      <c r="A1448" s="144" t="str">
        <f t="shared" si="22"/>
        <v>HBSchPr_GC_24</v>
      </c>
      <c r="B1448">
        <v>24</v>
      </c>
      <c r="C1448" t="s">
        <v>41</v>
      </c>
      <c r="D1448">
        <v>1.0955400000000001E-2</v>
      </c>
      <c r="E1448" t="s">
        <v>54</v>
      </c>
      <c r="F1448" t="s">
        <v>60</v>
      </c>
    </row>
    <row r="1449" spans="1:6" x14ac:dyDescent="0.45">
      <c r="A1449" s="144" t="str">
        <f t="shared" si="22"/>
        <v>HBSchPr_GC_26</v>
      </c>
      <c r="B1449">
        <v>26</v>
      </c>
      <c r="C1449" t="s">
        <v>41</v>
      </c>
      <c r="D1449">
        <v>9.1108999999999999E-3</v>
      </c>
      <c r="E1449" t="s">
        <v>54</v>
      </c>
      <c r="F1449" t="s">
        <v>60</v>
      </c>
    </row>
    <row r="1450" spans="1:6" x14ac:dyDescent="0.45">
      <c r="A1450" s="144" t="str">
        <f t="shared" si="22"/>
        <v>HBSchPr_GC_28</v>
      </c>
      <c r="B1450">
        <v>28</v>
      </c>
      <c r="C1450" t="s">
        <v>41</v>
      </c>
      <c r="D1450">
        <v>7.2662999999999998E-3</v>
      </c>
      <c r="E1450" t="s">
        <v>54</v>
      </c>
      <c r="F1450" t="s">
        <v>60</v>
      </c>
    </row>
    <row r="1451" spans="1:6" x14ac:dyDescent="0.45">
      <c r="A1451" s="144" t="str">
        <f t="shared" si="22"/>
        <v>HBSchPr_GC_30</v>
      </c>
      <c r="B1451">
        <v>30</v>
      </c>
      <c r="C1451" t="s">
        <v>41</v>
      </c>
      <c r="D1451">
        <v>6.0843E-3</v>
      </c>
      <c r="E1451" t="s">
        <v>54</v>
      </c>
      <c r="F1451" t="s">
        <v>60</v>
      </c>
    </row>
    <row r="1452" spans="1:6" x14ac:dyDescent="0.45">
      <c r="A1452" s="144" t="str">
        <f t="shared" si="22"/>
        <v>HBSchPr_GC_32</v>
      </c>
      <c r="B1452">
        <v>32</v>
      </c>
      <c r="C1452" t="s">
        <v>41</v>
      </c>
      <c r="D1452">
        <v>4.9021999999999998E-3</v>
      </c>
      <c r="E1452" t="s">
        <v>54</v>
      </c>
      <c r="F1452" t="s">
        <v>60</v>
      </c>
    </row>
    <row r="1453" spans="1:6" x14ac:dyDescent="0.45">
      <c r="A1453" s="144" t="str">
        <f t="shared" si="22"/>
        <v>HBSchPr_GC_34</v>
      </c>
      <c r="B1453">
        <v>34</v>
      </c>
      <c r="C1453" t="s">
        <v>41</v>
      </c>
      <c r="D1453">
        <v>3.7201999999999999E-3</v>
      </c>
      <c r="E1453" t="s">
        <v>54</v>
      </c>
      <c r="F1453" t="s">
        <v>60</v>
      </c>
    </row>
    <row r="1454" spans="1:6" x14ac:dyDescent="0.45">
      <c r="A1454" s="144" t="str">
        <f t="shared" si="22"/>
        <v>HBSchPr_GC_36</v>
      </c>
      <c r="B1454">
        <v>36</v>
      </c>
      <c r="C1454" t="s">
        <v>41</v>
      </c>
      <c r="D1454">
        <v>2.5382E-3</v>
      </c>
      <c r="E1454" t="s">
        <v>54</v>
      </c>
      <c r="F1454" t="s">
        <v>60</v>
      </c>
    </row>
    <row r="1455" spans="1:6" x14ac:dyDescent="0.45">
      <c r="A1455" s="144" t="str">
        <f t="shared" si="22"/>
        <v>HBSchPr_GC_38</v>
      </c>
      <c r="B1455">
        <v>38</v>
      </c>
      <c r="C1455" t="s">
        <v>41</v>
      </c>
      <c r="D1455">
        <v>1.3561000000000001E-3</v>
      </c>
      <c r="E1455" t="s">
        <v>54</v>
      </c>
      <c r="F1455" t="s">
        <v>60</v>
      </c>
    </row>
    <row r="1456" spans="1:6" x14ac:dyDescent="0.45">
      <c r="A1456" s="144" t="str">
        <f t="shared" si="22"/>
        <v>HBSchPr_GC_40</v>
      </c>
      <c r="B1456">
        <v>40</v>
      </c>
      <c r="C1456" t="s">
        <v>41</v>
      </c>
      <c r="D1456">
        <v>4.9890000000000004E-4</v>
      </c>
      <c r="E1456" t="s">
        <v>54</v>
      </c>
      <c r="F1456" t="s">
        <v>60</v>
      </c>
    </row>
    <row r="1457" spans="1:6" x14ac:dyDescent="0.45">
      <c r="A1457" s="144" t="str">
        <f t="shared" si="22"/>
        <v>HBSchPr_GC_42</v>
      </c>
      <c r="B1457">
        <v>42</v>
      </c>
      <c r="C1457" t="s">
        <v>41</v>
      </c>
      <c r="D1457">
        <v>4.9890000000000004E-4</v>
      </c>
      <c r="E1457" t="s">
        <v>54</v>
      </c>
      <c r="F1457" t="s">
        <v>60</v>
      </c>
    </row>
    <row r="1458" spans="1:6" x14ac:dyDescent="0.45">
      <c r="A1458" s="144" t="str">
        <f t="shared" si="22"/>
        <v>HBSchPr_GC_44</v>
      </c>
      <c r="B1458">
        <v>44</v>
      </c>
      <c r="C1458" t="s">
        <v>41</v>
      </c>
      <c r="D1458">
        <v>4.9890000000000004E-4</v>
      </c>
      <c r="E1458" t="s">
        <v>54</v>
      </c>
      <c r="F1458" t="s">
        <v>60</v>
      </c>
    </row>
    <row r="1459" spans="1:6" x14ac:dyDescent="0.45">
      <c r="A1459" s="144" t="str">
        <f t="shared" si="22"/>
        <v>HBSchPr_GC_46</v>
      </c>
      <c r="B1459">
        <v>46</v>
      </c>
      <c r="C1459" t="s">
        <v>41</v>
      </c>
      <c r="D1459">
        <v>4.9890000000000004E-4</v>
      </c>
      <c r="E1459" t="s">
        <v>54</v>
      </c>
      <c r="F1459" t="s">
        <v>60</v>
      </c>
    </row>
    <row r="1460" spans="1:6" x14ac:dyDescent="0.45">
      <c r="A1460" s="144" t="str">
        <f t="shared" si="22"/>
        <v>HBSchPr_GC_48</v>
      </c>
      <c r="B1460">
        <v>48</v>
      </c>
      <c r="C1460" t="s">
        <v>41</v>
      </c>
      <c r="D1460">
        <v>4.9890000000000004E-4</v>
      </c>
      <c r="E1460" t="s">
        <v>54</v>
      </c>
      <c r="F1460" t="s">
        <v>60</v>
      </c>
    </row>
    <row r="1461" spans="1:6" x14ac:dyDescent="0.45">
      <c r="A1461" s="144" t="str">
        <f t="shared" si="22"/>
        <v>HBSchPr_GC_50</v>
      </c>
      <c r="B1461">
        <v>50</v>
      </c>
      <c r="C1461" t="s">
        <v>41</v>
      </c>
      <c r="D1461">
        <v>0</v>
      </c>
      <c r="E1461" t="s">
        <v>54</v>
      </c>
      <c r="F1461" t="s">
        <v>60</v>
      </c>
    </row>
    <row r="1462" spans="1:6" x14ac:dyDescent="0.45">
      <c r="A1462" s="144" t="str">
        <f t="shared" si="22"/>
        <v>HBSchPr_GC_52</v>
      </c>
      <c r="B1462">
        <v>52</v>
      </c>
      <c r="C1462" t="s">
        <v>41</v>
      </c>
      <c r="D1462">
        <v>0</v>
      </c>
      <c r="E1462" t="s">
        <v>54</v>
      </c>
      <c r="F1462" t="s">
        <v>60</v>
      </c>
    </row>
    <row r="1463" spans="1:6" x14ac:dyDescent="0.45">
      <c r="A1463" s="144" t="str">
        <f t="shared" si="22"/>
        <v>HBSchPr_GC_54</v>
      </c>
      <c r="B1463">
        <v>54</v>
      </c>
      <c r="C1463" t="s">
        <v>41</v>
      </c>
      <c r="D1463">
        <v>0</v>
      </c>
      <c r="E1463" t="s">
        <v>54</v>
      </c>
      <c r="F1463" t="s">
        <v>60</v>
      </c>
    </row>
    <row r="1464" spans="1:6" x14ac:dyDescent="0.45">
      <c r="A1464" s="144" t="str">
        <f t="shared" si="22"/>
        <v>HBSchPr_GC_56</v>
      </c>
      <c r="B1464">
        <v>56</v>
      </c>
      <c r="C1464" t="s">
        <v>41</v>
      </c>
      <c r="D1464">
        <v>0</v>
      </c>
      <c r="E1464" t="s">
        <v>54</v>
      </c>
      <c r="F1464" t="s">
        <v>60</v>
      </c>
    </row>
    <row r="1465" spans="1:6" x14ac:dyDescent="0.45">
      <c r="A1465" s="144" t="str">
        <f t="shared" si="22"/>
        <v>HBSchPr_GC_58</v>
      </c>
      <c r="B1465">
        <v>58</v>
      </c>
      <c r="C1465" t="s">
        <v>41</v>
      </c>
      <c r="D1465">
        <v>0</v>
      </c>
      <c r="E1465" t="s">
        <v>54</v>
      </c>
      <c r="F1465" t="s">
        <v>60</v>
      </c>
    </row>
    <row r="1466" spans="1:6" x14ac:dyDescent="0.45">
      <c r="A1466" s="144" t="str">
        <f t="shared" si="22"/>
        <v>HBSchPr_GC_60</v>
      </c>
      <c r="B1466">
        <v>60</v>
      </c>
      <c r="C1466" t="s">
        <v>41</v>
      </c>
      <c r="D1466">
        <v>0</v>
      </c>
      <c r="E1466" t="s">
        <v>54</v>
      </c>
      <c r="F1466" t="s">
        <v>60</v>
      </c>
    </row>
    <row r="1467" spans="1:6" x14ac:dyDescent="0.45">
      <c r="A1467" s="144" t="str">
        <f t="shared" si="22"/>
        <v>HBSchPr_GC_62</v>
      </c>
      <c r="B1467">
        <v>62</v>
      </c>
      <c r="C1467" t="s">
        <v>41</v>
      </c>
      <c r="D1467">
        <v>0</v>
      </c>
      <c r="E1467" t="s">
        <v>54</v>
      </c>
      <c r="F1467" t="s">
        <v>60</v>
      </c>
    </row>
    <row r="1468" spans="1:6" x14ac:dyDescent="0.45">
      <c r="A1468" s="144" t="str">
        <f t="shared" si="22"/>
        <v>HBSchPr_GC_64</v>
      </c>
      <c r="B1468">
        <v>64</v>
      </c>
      <c r="C1468" t="s">
        <v>41</v>
      </c>
      <c r="D1468">
        <v>0</v>
      </c>
      <c r="E1468" t="s">
        <v>54</v>
      </c>
      <c r="F1468" t="s">
        <v>60</v>
      </c>
    </row>
    <row r="1469" spans="1:6" x14ac:dyDescent="0.45">
      <c r="A1469" s="144" t="str">
        <f t="shared" si="22"/>
        <v>HBSchPr_GC_66</v>
      </c>
      <c r="B1469">
        <v>66</v>
      </c>
      <c r="C1469" t="s">
        <v>41</v>
      </c>
      <c r="D1469">
        <v>0</v>
      </c>
      <c r="E1469" t="s">
        <v>54</v>
      </c>
      <c r="F1469" t="s">
        <v>60</v>
      </c>
    </row>
    <row r="1470" spans="1:6" x14ac:dyDescent="0.45">
      <c r="A1470" s="144" t="str">
        <f t="shared" si="22"/>
        <v>HBSchPr_GC_68</v>
      </c>
      <c r="B1470">
        <v>68</v>
      </c>
      <c r="C1470" t="s">
        <v>41</v>
      </c>
      <c r="D1470">
        <v>0</v>
      </c>
      <c r="E1470" t="s">
        <v>54</v>
      </c>
      <c r="F1470" t="s">
        <v>60</v>
      </c>
    </row>
    <row r="1471" spans="1:6" x14ac:dyDescent="0.45">
      <c r="A1471" s="144" t="str">
        <f t="shared" si="22"/>
        <v>HBSchPr_GC_70</v>
      </c>
      <c r="B1471">
        <v>70</v>
      </c>
      <c r="C1471" t="s">
        <v>41</v>
      </c>
      <c r="D1471">
        <v>0</v>
      </c>
      <c r="E1471" t="s">
        <v>54</v>
      </c>
      <c r="F1471" t="s">
        <v>60</v>
      </c>
    </row>
    <row r="1472" spans="1:6" x14ac:dyDescent="0.45">
      <c r="A1472" s="144" t="str">
        <f t="shared" si="22"/>
        <v>HBSchPr_GC_72</v>
      </c>
      <c r="B1472">
        <v>72</v>
      </c>
      <c r="C1472" t="s">
        <v>41</v>
      </c>
      <c r="D1472">
        <v>0</v>
      </c>
      <c r="E1472" t="s">
        <v>54</v>
      </c>
      <c r="F1472" t="s">
        <v>60</v>
      </c>
    </row>
    <row r="1473" spans="1:6" x14ac:dyDescent="0.45">
      <c r="A1473" s="144" t="str">
        <f t="shared" si="22"/>
        <v>HBSchPr_GC_74</v>
      </c>
      <c r="B1473">
        <v>74</v>
      </c>
      <c r="C1473" t="s">
        <v>41</v>
      </c>
      <c r="D1473">
        <v>0</v>
      </c>
      <c r="E1473" t="s">
        <v>54</v>
      </c>
      <c r="F1473" t="s">
        <v>60</v>
      </c>
    </row>
    <row r="1474" spans="1:6" x14ac:dyDescent="0.45">
      <c r="A1474" s="144" t="str">
        <f t="shared" si="22"/>
        <v>HBSchPr_GC_76</v>
      </c>
      <c r="B1474">
        <v>76</v>
      </c>
      <c r="C1474" t="s">
        <v>41</v>
      </c>
      <c r="D1474">
        <v>0</v>
      </c>
      <c r="E1474" t="s">
        <v>54</v>
      </c>
      <c r="F1474" t="s">
        <v>60</v>
      </c>
    </row>
    <row r="1475" spans="1:6" x14ac:dyDescent="0.45">
      <c r="A1475" s="144" t="str">
        <f t="shared" ref="A1475:A1538" si="23">C1475&amp;"_"&amp;E1475&amp;"_"&amp;B1475</f>
        <v>HBSchPr_GC_78</v>
      </c>
      <c r="B1475">
        <v>78</v>
      </c>
      <c r="C1475" t="s">
        <v>41</v>
      </c>
      <c r="D1475">
        <v>0</v>
      </c>
      <c r="E1475" t="s">
        <v>54</v>
      </c>
      <c r="F1475" t="s">
        <v>60</v>
      </c>
    </row>
    <row r="1476" spans="1:6" x14ac:dyDescent="0.45">
      <c r="A1476" s="144" t="str">
        <f t="shared" si="23"/>
        <v>HBSchPr_GC_80</v>
      </c>
      <c r="B1476">
        <v>80</v>
      </c>
      <c r="C1476" t="s">
        <v>41</v>
      </c>
      <c r="D1476">
        <v>0</v>
      </c>
      <c r="E1476" t="s">
        <v>54</v>
      </c>
      <c r="F1476" t="s">
        <v>60</v>
      </c>
    </row>
    <row r="1477" spans="1:6" x14ac:dyDescent="0.45">
      <c r="A1477" s="144" t="str">
        <f t="shared" si="23"/>
        <v>HBSchPr_GC_82</v>
      </c>
      <c r="B1477">
        <v>82</v>
      </c>
      <c r="C1477" t="s">
        <v>41</v>
      </c>
      <c r="D1477">
        <v>0</v>
      </c>
      <c r="E1477" t="s">
        <v>54</v>
      </c>
      <c r="F1477" t="s">
        <v>60</v>
      </c>
    </row>
    <row r="1478" spans="1:6" x14ac:dyDescent="0.45">
      <c r="A1478" s="144" t="str">
        <f t="shared" si="23"/>
        <v>HBSchPr_GC_84</v>
      </c>
      <c r="B1478">
        <v>84</v>
      </c>
      <c r="C1478" t="s">
        <v>41</v>
      </c>
      <c r="D1478">
        <v>0</v>
      </c>
      <c r="E1478" t="s">
        <v>54</v>
      </c>
      <c r="F1478" t="s">
        <v>60</v>
      </c>
    </row>
    <row r="1479" spans="1:6" x14ac:dyDescent="0.45">
      <c r="A1479" s="144" t="str">
        <f t="shared" si="23"/>
        <v>HBSchPr_GC_86</v>
      </c>
      <c r="B1479">
        <v>86</v>
      </c>
      <c r="C1479" t="s">
        <v>41</v>
      </c>
      <c r="D1479">
        <v>0</v>
      </c>
      <c r="E1479" t="s">
        <v>54</v>
      </c>
      <c r="F1479" t="s">
        <v>60</v>
      </c>
    </row>
    <row r="1480" spans="1:6" x14ac:dyDescent="0.45">
      <c r="A1480" s="144" t="str">
        <f t="shared" si="23"/>
        <v>HBSchPr_GC_88</v>
      </c>
      <c r="B1480">
        <v>88</v>
      </c>
      <c r="C1480" t="s">
        <v>41</v>
      </c>
      <c r="D1480">
        <v>0</v>
      </c>
      <c r="E1480" t="s">
        <v>54</v>
      </c>
      <c r="F1480" t="s">
        <v>60</v>
      </c>
    </row>
    <row r="1481" spans="1:6" x14ac:dyDescent="0.45">
      <c r="A1481" s="144" t="str">
        <f t="shared" si="23"/>
        <v>HBSchPr_GC_90</v>
      </c>
      <c r="B1481">
        <v>90</v>
      </c>
      <c r="C1481" t="s">
        <v>41</v>
      </c>
      <c r="D1481">
        <v>0</v>
      </c>
      <c r="E1481" t="s">
        <v>54</v>
      </c>
      <c r="F1481" t="s">
        <v>60</v>
      </c>
    </row>
    <row r="1482" spans="1:6" x14ac:dyDescent="0.45">
      <c r="A1482" s="144" t="str">
        <f t="shared" si="23"/>
        <v>HBSchPr_GC_92</v>
      </c>
      <c r="B1482">
        <v>92</v>
      </c>
      <c r="C1482" t="s">
        <v>41</v>
      </c>
      <c r="D1482">
        <v>0</v>
      </c>
      <c r="E1482" t="s">
        <v>54</v>
      </c>
      <c r="F1482" t="s">
        <v>60</v>
      </c>
    </row>
    <row r="1483" spans="1:6" x14ac:dyDescent="0.45">
      <c r="A1483" s="144" t="str">
        <f t="shared" si="23"/>
        <v>HBSchPr_GC_94</v>
      </c>
      <c r="B1483">
        <v>94</v>
      </c>
      <c r="C1483" t="s">
        <v>41</v>
      </c>
      <c r="D1483">
        <v>0</v>
      </c>
      <c r="E1483" t="s">
        <v>54</v>
      </c>
      <c r="F1483" t="s">
        <v>60</v>
      </c>
    </row>
    <row r="1484" spans="1:6" x14ac:dyDescent="0.45">
      <c r="A1484" s="144" t="str">
        <f t="shared" si="23"/>
        <v>HBSchPr_GC_96</v>
      </c>
      <c r="B1484">
        <v>96</v>
      </c>
      <c r="C1484" t="s">
        <v>41</v>
      </c>
      <c r="D1484">
        <v>0</v>
      </c>
      <c r="E1484" t="s">
        <v>54</v>
      </c>
      <c r="F1484" t="s">
        <v>60</v>
      </c>
    </row>
    <row r="1485" spans="1:6" x14ac:dyDescent="0.45">
      <c r="A1485" s="144" t="str">
        <f t="shared" si="23"/>
        <v>HBSchPr_GC_98</v>
      </c>
      <c r="B1485">
        <v>98</v>
      </c>
      <c r="C1485" t="s">
        <v>41</v>
      </c>
      <c r="D1485">
        <v>0</v>
      </c>
      <c r="E1485" t="s">
        <v>54</v>
      </c>
      <c r="F1485" t="s">
        <v>60</v>
      </c>
    </row>
    <row r="1486" spans="1:6" x14ac:dyDescent="0.45">
      <c r="A1486" s="144" t="str">
        <f t="shared" si="23"/>
        <v>HBSchPr_GC_100</v>
      </c>
      <c r="B1486">
        <v>100</v>
      </c>
      <c r="C1486" t="s">
        <v>41</v>
      </c>
      <c r="D1486">
        <v>0</v>
      </c>
      <c r="E1486" t="s">
        <v>54</v>
      </c>
      <c r="F1486" t="s">
        <v>60</v>
      </c>
    </row>
    <row r="1487" spans="1:6" x14ac:dyDescent="0.45">
      <c r="A1487" s="144" t="str">
        <f t="shared" si="23"/>
        <v>HBSchPr_GC_102</v>
      </c>
      <c r="B1487">
        <v>102</v>
      </c>
      <c r="C1487" t="s">
        <v>41</v>
      </c>
      <c r="D1487">
        <v>0</v>
      </c>
      <c r="E1487" t="s">
        <v>54</v>
      </c>
      <c r="F1487" t="s">
        <v>60</v>
      </c>
    </row>
    <row r="1488" spans="1:6" x14ac:dyDescent="0.45">
      <c r="A1488" s="144" t="str">
        <f t="shared" si="23"/>
        <v>HBSchPr_GC_104</v>
      </c>
      <c r="B1488">
        <v>104</v>
      </c>
      <c r="C1488" t="s">
        <v>41</v>
      </c>
      <c r="D1488">
        <v>0</v>
      </c>
      <c r="E1488" t="s">
        <v>54</v>
      </c>
      <c r="F1488" t="s">
        <v>60</v>
      </c>
    </row>
    <row r="1489" spans="1:6" x14ac:dyDescent="0.45">
      <c r="A1489" s="144" t="str">
        <f t="shared" si="23"/>
        <v>HBSchPr_GC_106</v>
      </c>
      <c r="B1489">
        <v>106</v>
      </c>
      <c r="C1489" t="s">
        <v>41</v>
      </c>
      <c r="D1489">
        <v>0</v>
      </c>
      <c r="E1489" t="s">
        <v>54</v>
      </c>
      <c r="F1489" t="s">
        <v>60</v>
      </c>
    </row>
    <row r="1490" spans="1:6" x14ac:dyDescent="0.45">
      <c r="A1490" s="144" t="str">
        <f t="shared" si="23"/>
        <v>HBSchPr_GC_108</v>
      </c>
      <c r="B1490">
        <v>108</v>
      </c>
      <c r="C1490" t="s">
        <v>41</v>
      </c>
      <c r="D1490">
        <v>0</v>
      </c>
      <c r="E1490" t="s">
        <v>54</v>
      </c>
      <c r="F1490" t="s">
        <v>60</v>
      </c>
    </row>
    <row r="1491" spans="1:6" x14ac:dyDescent="0.45">
      <c r="A1491" s="144" t="str">
        <f t="shared" si="23"/>
        <v>HBSchPr_GC_110</v>
      </c>
      <c r="B1491">
        <v>110</v>
      </c>
      <c r="C1491" t="s">
        <v>41</v>
      </c>
      <c r="D1491">
        <v>0</v>
      </c>
      <c r="E1491" t="s">
        <v>54</v>
      </c>
      <c r="F1491" t="s">
        <v>60</v>
      </c>
    </row>
    <row r="1492" spans="1:6" x14ac:dyDescent="0.45">
      <c r="A1492" s="144" t="str">
        <f t="shared" si="23"/>
        <v>HBSchPr_GC_112</v>
      </c>
      <c r="B1492">
        <v>112</v>
      </c>
      <c r="C1492" t="s">
        <v>41</v>
      </c>
      <c r="D1492">
        <v>0</v>
      </c>
      <c r="E1492" t="s">
        <v>54</v>
      </c>
      <c r="F1492" t="s">
        <v>60</v>
      </c>
    </row>
    <row r="1493" spans="1:6" x14ac:dyDescent="0.45">
      <c r="A1493" s="144" t="str">
        <f t="shared" si="23"/>
        <v>HBSchPr_GC_114</v>
      </c>
      <c r="B1493">
        <v>114</v>
      </c>
      <c r="C1493" t="s">
        <v>41</v>
      </c>
      <c r="D1493">
        <v>0</v>
      </c>
      <c r="E1493" t="s">
        <v>54</v>
      </c>
      <c r="F1493" t="s">
        <v>60</v>
      </c>
    </row>
    <row r="1494" spans="1:6" x14ac:dyDescent="0.45">
      <c r="A1494" s="144" t="str">
        <f t="shared" si="23"/>
        <v>HBSchPr_GC_116</v>
      </c>
      <c r="B1494">
        <v>116</v>
      </c>
      <c r="C1494" t="s">
        <v>41</v>
      </c>
      <c r="D1494">
        <v>0</v>
      </c>
      <c r="E1494" t="s">
        <v>54</v>
      </c>
      <c r="F1494" t="s">
        <v>60</v>
      </c>
    </row>
    <row r="1495" spans="1:6" x14ac:dyDescent="0.45">
      <c r="A1495" s="144" t="str">
        <f t="shared" si="23"/>
        <v>HBSchPr_GC_118</v>
      </c>
      <c r="B1495">
        <v>118</v>
      </c>
      <c r="C1495" t="s">
        <v>41</v>
      </c>
      <c r="D1495">
        <v>0</v>
      </c>
      <c r="E1495" t="s">
        <v>54</v>
      </c>
      <c r="F1495" t="s">
        <v>60</v>
      </c>
    </row>
    <row r="1496" spans="1:6" x14ac:dyDescent="0.45">
      <c r="A1496" s="144" t="str">
        <f t="shared" si="23"/>
        <v>HBSchPr_GC_120</v>
      </c>
      <c r="B1496">
        <v>120</v>
      </c>
      <c r="C1496" t="s">
        <v>41</v>
      </c>
      <c r="D1496">
        <v>0</v>
      </c>
      <c r="E1496" t="s">
        <v>54</v>
      </c>
      <c r="F1496" t="s">
        <v>60</v>
      </c>
    </row>
    <row r="1497" spans="1:6" x14ac:dyDescent="0.45">
      <c r="A1497" s="144" t="str">
        <f t="shared" si="23"/>
        <v>HBSchPr_GC_122</v>
      </c>
      <c r="B1497">
        <v>122</v>
      </c>
      <c r="C1497" t="s">
        <v>41</v>
      </c>
      <c r="D1497">
        <v>0</v>
      </c>
      <c r="E1497" t="s">
        <v>54</v>
      </c>
      <c r="F1497" t="s">
        <v>60</v>
      </c>
    </row>
    <row r="1498" spans="1:6" x14ac:dyDescent="0.45">
      <c r="A1498" s="144" t="str">
        <f t="shared" si="23"/>
        <v>HBSchPr_GC_124</v>
      </c>
      <c r="B1498">
        <v>124</v>
      </c>
      <c r="C1498" t="s">
        <v>41</v>
      </c>
      <c r="D1498">
        <v>0</v>
      </c>
      <c r="E1498" t="s">
        <v>54</v>
      </c>
      <c r="F1498" t="s">
        <v>60</v>
      </c>
    </row>
    <row r="1499" spans="1:6" x14ac:dyDescent="0.45">
      <c r="A1499" s="144" t="str">
        <f t="shared" si="23"/>
        <v>HBSchPr_GC_126</v>
      </c>
      <c r="B1499">
        <v>126</v>
      </c>
      <c r="C1499" t="s">
        <v>41</v>
      </c>
      <c r="D1499">
        <v>0</v>
      </c>
      <c r="E1499" t="s">
        <v>54</v>
      </c>
      <c r="F1499" t="s">
        <v>60</v>
      </c>
    </row>
    <row r="1500" spans="1:6" x14ac:dyDescent="0.45">
      <c r="A1500" s="144" t="str">
        <f t="shared" si="23"/>
        <v>HBSchPr_GC_128</v>
      </c>
      <c r="B1500">
        <v>128</v>
      </c>
      <c r="C1500" t="s">
        <v>41</v>
      </c>
      <c r="D1500">
        <v>0</v>
      </c>
      <c r="E1500" t="s">
        <v>54</v>
      </c>
      <c r="F1500" t="s">
        <v>60</v>
      </c>
    </row>
    <row r="1501" spans="1:6" x14ac:dyDescent="0.45">
      <c r="A1501" s="144" t="str">
        <f t="shared" si="23"/>
        <v>HBSchPr_GC_130</v>
      </c>
      <c r="B1501">
        <v>130</v>
      </c>
      <c r="C1501" t="s">
        <v>41</v>
      </c>
      <c r="D1501">
        <v>0</v>
      </c>
      <c r="E1501" t="s">
        <v>54</v>
      </c>
      <c r="F1501" t="s">
        <v>60</v>
      </c>
    </row>
    <row r="1502" spans="1:6" x14ac:dyDescent="0.45">
      <c r="A1502" s="144" t="str">
        <f t="shared" si="23"/>
        <v>HBSchPr_GC_132</v>
      </c>
      <c r="B1502">
        <v>132</v>
      </c>
      <c r="C1502" t="s">
        <v>41</v>
      </c>
      <c r="D1502">
        <v>0</v>
      </c>
      <c r="E1502" t="s">
        <v>54</v>
      </c>
      <c r="F1502" t="s">
        <v>60</v>
      </c>
    </row>
    <row r="1503" spans="1:6" x14ac:dyDescent="0.45">
      <c r="A1503" s="144" t="str">
        <f t="shared" si="23"/>
        <v>HBSchPr_GC_134</v>
      </c>
      <c r="B1503">
        <v>134</v>
      </c>
      <c r="C1503" t="s">
        <v>41</v>
      </c>
      <c r="D1503">
        <v>0</v>
      </c>
      <c r="E1503" t="s">
        <v>54</v>
      </c>
      <c r="F1503" t="s">
        <v>60</v>
      </c>
    </row>
    <row r="1504" spans="1:6" x14ac:dyDescent="0.45">
      <c r="A1504" s="144" t="str">
        <f t="shared" si="23"/>
        <v>HBSchPr_GC_136</v>
      </c>
      <c r="B1504">
        <v>136</v>
      </c>
      <c r="C1504" t="s">
        <v>41</v>
      </c>
      <c r="D1504">
        <v>0</v>
      </c>
      <c r="E1504" t="s">
        <v>54</v>
      </c>
      <c r="F1504" t="s">
        <v>60</v>
      </c>
    </row>
    <row r="1505" spans="1:6" x14ac:dyDescent="0.45">
      <c r="A1505" s="144" t="str">
        <f t="shared" si="23"/>
        <v>HBSchPr_GC_138</v>
      </c>
      <c r="B1505">
        <v>138</v>
      </c>
      <c r="C1505" t="s">
        <v>41</v>
      </c>
      <c r="D1505">
        <v>0</v>
      </c>
      <c r="E1505" t="s">
        <v>54</v>
      </c>
      <c r="F1505" t="s">
        <v>60</v>
      </c>
    </row>
    <row r="1506" spans="1:6" x14ac:dyDescent="0.45">
      <c r="A1506" s="144" t="str">
        <f t="shared" si="23"/>
        <v>HBSchPr_GC_140</v>
      </c>
      <c r="B1506">
        <v>140</v>
      </c>
      <c r="C1506" t="s">
        <v>41</v>
      </c>
      <c r="D1506">
        <v>0</v>
      </c>
      <c r="E1506" t="s">
        <v>54</v>
      </c>
      <c r="F1506" t="s">
        <v>60</v>
      </c>
    </row>
    <row r="1507" spans="1:6" x14ac:dyDescent="0.45">
      <c r="A1507" s="144" t="str">
        <f t="shared" si="23"/>
        <v>HBSchPr_GC_142</v>
      </c>
      <c r="B1507">
        <v>142</v>
      </c>
      <c r="C1507" t="s">
        <v>41</v>
      </c>
      <c r="D1507">
        <v>0</v>
      </c>
      <c r="E1507" t="s">
        <v>54</v>
      </c>
      <c r="F1507" t="s">
        <v>60</v>
      </c>
    </row>
    <row r="1508" spans="1:6" x14ac:dyDescent="0.45">
      <c r="A1508" s="144" t="str">
        <f t="shared" si="23"/>
        <v>HBSchPr_GC_144</v>
      </c>
      <c r="B1508">
        <v>144</v>
      </c>
      <c r="C1508" t="s">
        <v>41</v>
      </c>
      <c r="D1508">
        <v>0</v>
      </c>
      <c r="E1508" t="s">
        <v>54</v>
      </c>
      <c r="F1508" t="s">
        <v>60</v>
      </c>
    </row>
    <row r="1509" spans="1:6" x14ac:dyDescent="0.45">
      <c r="A1509" s="144" t="str">
        <f t="shared" si="23"/>
        <v>HBSchPr_GC_146</v>
      </c>
      <c r="B1509">
        <v>146</v>
      </c>
      <c r="C1509" t="s">
        <v>41</v>
      </c>
      <c r="D1509">
        <v>0</v>
      </c>
      <c r="E1509" t="s">
        <v>54</v>
      </c>
      <c r="F1509" t="s">
        <v>60</v>
      </c>
    </row>
    <row r="1510" spans="1:6" x14ac:dyDescent="0.45">
      <c r="A1510" s="144" t="str">
        <f t="shared" si="23"/>
        <v>HBSchPr_GC_148</v>
      </c>
      <c r="B1510">
        <v>148</v>
      </c>
      <c r="C1510" t="s">
        <v>41</v>
      </c>
      <c r="D1510">
        <v>0</v>
      </c>
      <c r="E1510" t="s">
        <v>54</v>
      </c>
      <c r="F1510" t="s">
        <v>60</v>
      </c>
    </row>
    <row r="1511" spans="1:6" x14ac:dyDescent="0.45">
      <c r="A1511" s="144" t="str">
        <f t="shared" si="23"/>
        <v>HBSchPr_GC_150</v>
      </c>
      <c r="B1511">
        <v>150</v>
      </c>
      <c r="C1511" t="s">
        <v>41</v>
      </c>
      <c r="D1511">
        <v>0</v>
      </c>
      <c r="E1511" t="s">
        <v>54</v>
      </c>
      <c r="F1511" t="s">
        <v>60</v>
      </c>
    </row>
    <row r="1512" spans="1:6" x14ac:dyDescent="0.45">
      <c r="A1512" s="144" t="str">
        <f t="shared" si="23"/>
        <v>HBSchPr_GC_152</v>
      </c>
      <c r="B1512">
        <v>152</v>
      </c>
      <c r="C1512" t="s">
        <v>41</v>
      </c>
      <c r="D1512">
        <v>0</v>
      </c>
      <c r="E1512" t="s">
        <v>54</v>
      </c>
      <c r="F1512" t="s">
        <v>60</v>
      </c>
    </row>
    <row r="1513" spans="1:6" x14ac:dyDescent="0.45">
      <c r="A1513" s="144" t="str">
        <f t="shared" si="23"/>
        <v>HBSchPr_GC_154</v>
      </c>
      <c r="B1513">
        <v>154</v>
      </c>
      <c r="C1513" t="s">
        <v>41</v>
      </c>
      <c r="D1513">
        <v>0</v>
      </c>
      <c r="E1513" t="s">
        <v>54</v>
      </c>
      <c r="F1513" t="s">
        <v>60</v>
      </c>
    </row>
    <row r="1514" spans="1:6" x14ac:dyDescent="0.45">
      <c r="A1514" s="144" t="str">
        <f t="shared" si="23"/>
        <v>HBSchPr_GC_156</v>
      </c>
      <c r="B1514">
        <v>156</v>
      </c>
      <c r="C1514" t="s">
        <v>41</v>
      </c>
      <c r="D1514">
        <v>0</v>
      </c>
      <c r="E1514" t="s">
        <v>54</v>
      </c>
      <c r="F1514" t="s">
        <v>60</v>
      </c>
    </row>
    <row r="1515" spans="1:6" x14ac:dyDescent="0.45">
      <c r="A1515" s="144" t="str">
        <f t="shared" si="23"/>
        <v>HBSchPr_GC_158</v>
      </c>
      <c r="B1515">
        <v>158</v>
      </c>
      <c r="C1515" t="s">
        <v>41</v>
      </c>
      <c r="D1515">
        <v>0</v>
      </c>
      <c r="E1515" t="s">
        <v>54</v>
      </c>
      <c r="F1515" t="s">
        <v>60</v>
      </c>
    </row>
    <row r="1516" spans="1:6" x14ac:dyDescent="0.45">
      <c r="A1516" s="144" t="str">
        <f t="shared" si="23"/>
        <v>HBSchPr_GC_160</v>
      </c>
      <c r="B1516">
        <v>160</v>
      </c>
      <c r="C1516" t="s">
        <v>41</v>
      </c>
      <c r="D1516">
        <v>0</v>
      </c>
      <c r="E1516" t="s">
        <v>54</v>
      </c>
      <c r="F1516" t="s">
        <v>60</v>
      </c>
    </row>
    <row r="1517" spans="1:6" x14ac:dyDescent="0.45">
      <c r="A1517" s="144" t="str">
        <f t="shared" si="23"/>
        <v>HBSchPr_GC_162</v>
      </c>
      <c r="B1517">
        <v>162</v>
      </c>
      <c r="C1517" t="s">
        <v>41</v>
      </c>
      <c r="D1517">
        <v>0</v>
      </c>
      <c r="E1517" t="s">
        <v>54</v>
      </c>
      <c r="F1517" t="s">
        <v>60</v>
      </c>
    </row>
    <row r="1518" spans="1:6" x14ac:dyDescent="0.45">
      <c r="A1518" s="144" t="str">
        <f t="shared" si="23"/>
        <v>HBSchPr_GC_164</v>
      </c>
      <c r="B1518">
        <v>164</v>
      </c>
      <c r="C1518" t="s">
        <v>41</v>
      </c>
      <c r="D1518">
        <v>0</v>
      </c>
      <c r="E1518" t="s">
        <v>54</v>
      </c>
      <c r="F1518" t="s">
        <v>60</v>
      </c>
    </row>
    <row r="1519" spans="1:6" x14ac:dyDescent="0.45">
      <c r="A1519" s="144" t="str">
        <f t="shared" si="23"/>
        <v>HBSchPr_GC_166</v>
      </c>
      <c r="B1519">
        <v>166</v>
      </c>
      <c r="C1519" t="s">
        <v>41</v>
      </c>
      <c r="D1519">
        <v>0</v>
      </c>
      <c r="E1519" t="s">
        <v>54</v>
      </c>
      <c r="F1519" t="s">
        <v>60</v>
      </c>
    </row>
    <row r="1520" spans="1:6" x14ac:dyDescent="0.45">
      <c r="A1520" s="144" t="str">
        <f t="shared" si="23"/>
        <v>HBSchPr_GC_168</v>
      </c>
      <c r="B1520">
        <v>168</v>
      </c>
      <c r="C1520" t="s">
        <v>41</v>
      </c>
      <c r="D1520">
        <v>0</v>
      </c>
      <c r="E1520" t="s">
        <v>54</v>
      </c>
      <c r="F1520" t="s">
        <v>60</v>
      </c>
    </row>
    <row r="1521" spans="1:6" x14ac:dyDescent="0.45">
      <c r="A1521" s="144" t="str">
        <f t="shared" si="23"/>
        <v>HBSchPr_GC_170</v>
      </c>
      <c r="B1521">
        <v>170</v>
      </c>
      <c r="C1521" t="s">
        <v>41</v>
      </c>
      <c r="D1521">
        <v>0</v>
      </c>
      <c r="E1521" t="s">
        <v>54</v>
      </c>
      <c r="F1521" t="s">
        <v>60</v>
      </c>
    </row>
    <row r="1522" spans="1:6" x14ac:dyDescent="0.45">
      <c r="A1522" s="144" t="str">
        <f t="shared" si="23"/>
        <v>HBSchPr_GC_172</v>
      </c>
      <c r="B1522">
        <v>172</v>
      </c>
      <c r="C1522" t="s">
        <v>41</v>
      </c>
      <c r="D1522">
        <v>0</v>
      </c>
      <c r="E1522" t="s">
        <v>54</v>
      </c>
      <c r="F1522" t="s">
        <v>60</v>
      </c>
    </row>
    <row r="1523" spans="1:6" x14ac:dyDescent="0.45">
      <c r="A1523" s="144" t="str">
        <f t="shared" si="23"/>
        <v>HBSchPr_GC_174</v>
      </c>
      <c r="B1523">
        <v>174</v>
      </c>
      <c r="C1523" t="s">
        <v>41</v>
      </c>
      <c r="D1523">
        <v>0</v>
      </c>
      <c r="E1523" t="s">
        <v>54</v>
      </c>
      <c r="F1523" t="s">
        <v>60</v>
      </c>
    </row>
    <row r="1524" spans="1:6" x14ac:dyDescent="0.45">
      <c r="A1524" s="144" t="str">
        <f t="shared" si="23"/>
        <v>HBSchPr_GC_176</v>
      </c>
      <c r="B1524">
        <v>176</v>
      </c>
      <c r="C1524" t="s">
        <v>41</v>
      </c>
      <c r="D1524">
        <v>0</v>
      </c>
      <c r="E1524" t="s">
        <v>54</v>
      </c>
      <c r="F1524" t="s">
        <v>60</v>
      </c>
    </row>
    <row r="1525" spans="1:6" x14ac:dyDescent="0.45">
      <c r="A1525" s="144" t="str">
        <f t="shared" si="23"/>
        <v>HBSchPr_GC_178</v>
      </c>
      <c r="B1525">
        <v>178</v>
      </c>
      <c r="C1525" t="s">
        <v>41</v>
      </c>
      <c r="D1525">
        <v>0</v>
      </c>
      <c r="E1525" t="s">
        <v>54</v>
      </c>
      <c r="F1525" t="s">
        <v>60</v>
      </c>
    </row>
    <row r="1526" spans="1:6" x14ac:dyDescent="0.45">
      <c r="A1526" s="144" t="str">
        <f t="shared" si="23"/>
        <v>HBSchPr_GC_180</v>
      </c>
      <c r="B1526">
        <v>180</v>
      </c>
      <c r="C1526" t="s">
        <v>41</v>
      </c>
      <c r="D1526">
        <v>0</v>
      </c>
      <c r="E1526" t="s">
        <v>54</v>
      </c>
      <c r="F1526" t="s">
        <v>60</v>
      </c>
    </row>
    <row r="1527" spans="1:6" x14ac:dyDescent="0.45">
      <c r="A1527" s="144" t="str">
        <f t="shared" si="23"/>
        <v>HBSchPr_GC_182</v>
      </c>
      <c r="B1527">
        <v>182</v>
      </c>
      <c r="C1527" t="s">
        <v>41</v>
      </c>
      <c r="D1527">
        <v>0</v>
      </c>
      <c r="E1527" t="s">
        <v>54</v>
      </c>
      <c r="F1527" t="s">
        <v>60</v>
      </c>
    </row>
    <row r="1528" spans="1:6" x14ac:dyDescent="0.45">
      <c r="A1528" s="144" t="str">
        <f t="shared" si="23"/>
        <v>HBSchPr_GC_184</v>
      </c>
      <c r="B1528">
        <v>184</v>
      </c>
      <c r="C1528" t="s">
        <v>41</v>
      </c>
      <c r="D1528">
        <v>0</v>
      </c>
      <c r="E1528" t="s">
        <v>54</v>
      </c>
      <c r="F1528" t="s">
        <v>60</v>
      </c>
    </row>
    <row r="1529" spans="1:6" x14ac:dyDescent="0.45">
      <c r="A1529" s="144" t="str">
        <f t="shared" si="23"/>
        <v>HBSchPr_GC_186</v>
      </c>
      <c r="B1529">
        <v>186</v>
      </c>
      <c r="C1529" t="s">
        <v>41</v>
      </c>
      <c r="D1529">
        <v>0</v>
      </c>
      <c r="E1529" t="s">
        <v>54</v>
      </c>
      <c r="F1529" t="s">
        <v>60</v>
      </c>
    </row>
    <row r="1530" spans="1:6" x14ac:dyDescent="0.45">
      <c r="A1530" s="144" t="str">
        <f t="shared" si="23"/>
        <v>HBSchPr_GC_188</v>
      </c>
      <c r="B1530">
        <v>188</v>
      </c>
      <c r="C1530" t="s">
        <v>41</v>
      </c>
      <c r="D1530">
        <v>0</v>
      </c>
      <c r="E1530" t="s">
        <v>54</v>
      </c>
      <c r="F1530" t="s">
        <v>60</v>
      </c>
    </row>
    <row r="1531" spans="1:6" x14ac:dyDescent="0.45">
      <c r="A1531" s="144" t="str">
        <f t="shared" si="23"/>
        <v>HBSchPr_GC_190</v>
      </c>
      <c r="B1531">
        <v>190</v>
      </c>
      <c r="C1531" t="s">
        <v>41</v>
      </c>
      <c r="D1531">
        <v>0</v>
      </c>
      <c r="E1531" t="s">
        <v>54</v>
      </c>
      <c r="F1531" t="s">
        <v>60</v>
      </c>
    </row>
    <row r="1532" spans="1:6" x14ac:dyDescent="0.45">
      <c r="A1532" s="144" t="str">
        <f t="shared" si="23"/>
        <v>HBSchPr_GC_192</v>
      </c>
      <c r="B1532">
        <v>192</v>
      </c>
      <c r="C1532" t="s">
        <v>41</v>
      </c>
      <c r="D1532">
        <v>0</v>
      </c>
      <c r="E1532" t="s">
        <v>54</v>
      </c>
      <c r="F1532" t="s">
        <v>60</v>
      </c>
    </row>
    <row r="1533" spans="1:6" x14ac:dyDescent="0.45">
      <c r="A1533" s="144" t="str">
        <f t="shared" si="23"/>
        <v>HBSchPr_GC_194</v>
      </c>
      <c r="B1533">
        <v>194</v>
      </c>
      <c r="C1533" t="s">
        <v>41</v>
      </c>
      <c r="D1533">
        <v>0</v>
      </c>
      <c r="E1533" t="s">
        <v>54</v>
      </c>
      <c r="F1533" t="s">
        <v>60</v>
      </c>
    </row>
    <row r="1534" spans="1:6" x14ac:dyDescent="0.45">
      <c r="A1534" s="144" t="str">
        <f t="shared" si="23"/>
        <v>HBSchPr_GC_196</v>
      </c>
      <c r="B1534">
        <v>196</v>
      </c>
      <c r="C1534" t="s">
        <v>41</v>
      </c>
      <c r="D1534">
        <v>0</v>
      </c>
      <c r="E1534" t="s">
        <v>54</v>
      </c>
      <c r="F1534" t="s">
        <v>60</v>
      </c>
    </row>
    <row r="1535" spans="1:6" x14ac:dyDescent="0.45">
      <c r="A1535" s="144" t="str">
        <f t="shared" si="23"/>
        <v>HBSchPr_GC_198</v>
      </c>
      <c r="B1535">
        <v>198</v>
      </c>
      <c r="C1535" t="s">
        <v>41</v>
      </c>
      <c r="D1535">
        <v>0</v>
      </c>
      <c r="E1535" t="s">
        <v>54</v>
      </c>
      <c r="F1535" t="s">
        <v>60</v>
      </c>
    </row>
    <row r="1536" spans="1:6" x14ac:dyDescent="0.45">
      <c r="A1536" s="144" t="str">
        <f t="shared" si="23"/>
        <v>HBSchPr_GC_200</v>
      </c>
      <c r="B1536">
        <v>200</v>
      </c>
      <c r="C1536" t="s">
        <v>41</v>
      </c>
      <c r="D1536">
        <v>0</v>
      </c>
      <c r="E1536" t="s">
        <v>54</v>
      </c>
      <c r="F1536" t="s">
        <v>60</v>
      </c>
    </row>
    <row r="1537" spans="1:6" x14ac:dyDescent="0.45">
      <c r="A1537" s="144" t="str">
        <f t="shared" si="23"/>
        <v>HBSchPr_GC_202</v>
      </c>
      <c r="B1537">
        <v>202</v>
      </c>
      <c r="C1537" t="s">
        <v>41</v>
      </c>
      <c r="D1537">
        <v>0</v>
      </c>
      <c r="E1537" t="s">
        <v>54</v>
      </c>
      <c r="F1537" t="s">
        <v>60</v>
      </c>
    </row>
    <row r="1538" spans="1:6" x14ac:dyDescent="0.45">
      <c r="A1538" s="144" t="str">
        <f t="shared" si="23"/>
        <v>HBSchPr_GC_204</v>
      </c>
      <c r="B1538">
        <v>204</v>
      </c>
      <c r="C1538" t="s">
        <v>41</v>
      </c>
      <c r="D1538">
        <v>0</v>
      </c>
      <c r="E1538" t="s">
        <v>54</v>
      </c>
      <c r="F1538" t="s">
        <v>60</v>
      </c>
    </row>
    <row r="1539" spans="1:6" x14ac:dyDescent="0.45">
      <c r="A1539" s="144" t="str">
        <f t="shared" ref="A1539:A1602" si="24">C1539&amp;"_"&amp;E1539&amp;"_"&amp;B1539</f>
        <v>HBSchPr_GC_206</v>
      </c>
      <c r="B1539">
        <v>206</v>
      </c>
      <c r="C1539" t="s">
        <v>41</v>
      </c>
      <c r="D1539">
        <v>0</v>
      </c>
      <c r="E1539" t="s">
        <v>54</v>
      </c>
      <c r="F1539" t="s">
        <v>60</v>
      </c>
    </row>
    <row r="1540" spans="1:6" x14ac:dyDescent="0.45">
      <c r="A1540" s="144" t="str">
        <f t="shared" si="24"/>
        <v>HBSchPr_GC_208</v>
      </c>
      <c r="B1540">
        <v>208</v>
      </c>
      <c r="C1540" t="s">
        <v>41</v>
      </c>
      <c r="D1540">
        <v>0</v>
      </c>
      <c r="E1540" t="s">
        <v>54</v>
      </c>
      <c r="F1540" t="s">
        <v>60</v>
      </c>
    </row>
    <row r="1541" spans="1:6" x14ac:dyDescent="0.45">
      <c r="A1541" s="144" t="str">
        <f t="shared" si="24"/>
        <v>HBSchPr_GC_210</v>
      </c>
      <c r="B1541">
        <v>210</v>
      </c>
      <c r="C1541" t="s">
        <v>41</v>
      </c>
      <c r="D1541">
        <v>0</v>
      </c>
      <c r="E1541" t="s">
        <v>54</v>
      </c>
      <c r="F1541" t="s">
        <v>60</v>
      </c>
    </row>
    <row r="1542" spans="1:6" x14ac:dyDescent="0.45">
      <c r="A1542" s="144" t="str">
        <f t="shared" si="24"/>
        <v>HBSchPr_GC_212</v>
      </c>
      <c r="B1542">
        <v>212</v>
      </c>
      <c r="C1542" t="s">
        <v>41</v>
      </c>
      <c r="D1542">
        <v>0</v>
      </c>
      <c r="E1542" t="s">
        <v>54</v>
      </c>
      <c r="F1542" t="s">
        <v>60</v>
      </c>
    </row>
    <row r="1543" spans="1:6" x14ac:dyDescent="0.45">
      <c r="A1543" s="144" t="str">
        <f t="shared" si="24"/>
        <v>HBSchPr_GC_214</v>
      </c>
      <c r="B1543">
        <v>214</v>
      </c>
      <c r="C1543" t="s">
        <v>41</v>
      </c>
      <c r="D1543">
        <v>0</v>
      </c>
      <c r="E1543" t="s">
        <v>54</v>
      </c>
      <c r="F1543" t="s">
        <v>60</v>
      </c>
    </row>
    <row r="1544" spans="1:6" x14ac:dyDescent="0.45">
      <c r="A1544" s="144" t="str">
        <f t="shared" si="24"/>
        <v>HBSchPr_GC_216</v>
      </c>
      <c r="B1544">
        <v>216</v>
      </c>
      <c r="C1544" t="s">
        <v>41</v>
      </c>
      <c r="D1544">
        <v>0</v>
      </c>
      <c r="E1544" t="s">
        <v>54</v>
      </c>
      <c r="F1544" t="s">
        <v>60</v>
      </c>
    </row>
    <row r="1545" spans="1:6" x14ac:dyDescent="0.45">
      <c r="A1545" s="144" t="str">
        <f t="shared" si="24"/>
        <v>HBSchPr_GC_218</v>
      </c>
      <c r="B1545">
        <v>218</v>
      </c>
      <c r="C1545" t="s">
        <v>41</v>
      </c>
      <c r="D1545">
        <v>0</v>
      </c>
      <c r="E1545" t="s">
        <v>54</v>
      </c>
      <c r="F1545" t="s">
        <v>60</v>
      </c>
    </row>
    <row r="1546" spans="1:6" x14ac:dyDescent="0.45">
      <c r="A1546" s="144" t="str">
        <f t="shared" si="24"/>
        <v>HBSchPr_GC_220</v>
      </c>
      <c r="B1546">
        <v>220</v>
      </c>
      <c r="C1546" t="s">
        <v>41</v>
      </c>
      <c r="D1546">
        <v>0</v>
      </c>
      <c r="E1546" t="s">
        <v>54</v>
      </c>
      <c r="F1546" t="s">
        <v>60</v>
      </c>
    </row>
    <row r="1547" spans="1:6" x14ac:dyDescent="0.45">
      <c r="A1547" s="144" t="str">
        <f t="shared" si="24"/>
        <v>HBSchPr_GC_222</v>
      </c>
      <c r="B1547">
        <v>222</v>
      </c>
      <c r="C1547" t="s">
        <v>41</v>
      </c>
      <c r="D1547">
        <v>0</v>
      </c>
      <c r="E1547" t="s">
        <v>54</v>
      </c>
      <c r="F1547" t="s">
        <v>60</v>
      </c>
    </row>
    <row r="1548" spans="1:6" x14ac:dyDescent="0.45">
      <c r="A1548" s="144" t="str">
        <f t="shared" si="24"/>
        <v>HBSchPr_GC_224</v>
      </c>
      <c r="B1548">
        <v>224</v>
      </c>
      <c r="C1548" t="s">
        <v>41</v>
      </c>
      <c r="D1548">
        <v>0</v>
      </c>
      <c r="E1548" t="s">
        <v>54</v>
      </c>
      <c r="F1548" t="s">
        <v>60</v>
      </c>
    </row>
    <row r="1549" spans="1:6" x14ac:dyDescent="0.45">
      <c r="A1549" s="144" t="str">
        <f t="shared" si="24"/>
        <v>HBSchPr_GC_226</v>
      </c>
      <c r="B1549">
        <v>226</v>
      </c>
      <c r="C1549" t="s">
        <v>41</v>
      </c>
      <c r="D1549">
        <v>0</v>
      </c>
      <c r="E1549" t="s">
        <v>54</v>
      </c>
      <c r="F1549" t="s">
        <v>60</v>
      </c>
    </row>
    <row r="1550" spans="1:6" x14ac:dyDescent="0.45">
      <c r="A1550" s="144" t="str">
        <f t="shared" si="24"/>
        <v>HBSchPr_GC_228</v>
      </c>
      <c r="B1550">
        <v>228</v>
      </c>
      <c r="C1550" t="s">
        <v>41</v>
      </c>
      <c r="D1550">
        <v>0</v>
      </c>
      <c r="E1550" t="s">
        <v>54</v>
      </c>
      <c r="F1550" t="s">
        <v>60</v>
      </c>
    </row>
    <row r="1551" spans="1:6" x14ac:dyDescent="0.45">
      <c r="A1551" s="144" t="str">
        <f t="shared" si="24"/>
        <v>HBSchPr_GC_230</v>
      </c>
      <c r="B1551">
        <v>230</v>
      </c>
      <c r="C1551" t="s">
        <v>41</v>
      </c>
      <c r="D1551">
        <v>0</v>
      </c>
      <c r="E1551" t="s">
        <v>54</v>
      </c>
      <c r="F1551" t="s">
        <v>60</v>
      </c>
    </row>
    <row r="1552" spans="1:6" x14ac:dyDescent="0.45">
      <c r="A1552" s="144" t="str">
        <f t="shared" si="24"/>
        <v>HBSchPr_GC_232</v>
      </c>
      <c r="B1552">
        <v>232</v>
      </c>
      <c r="C1552" t="s">
        <v>41</v>
      </c>
      <c r="D1552">
        <v>0</v>
      </c>
      <c r="E1552" t="s">
        <v>54</v>
      </c>
      <c r="F1552" t="s">
        <v>60</v>
      </c>
    </row>
    <row r="1553" spans="1:6" x14ac:dyDescent="0.45">
      <c r="A1553" s="144" t="str">
        <f t="shared" si="24"/>
        <v>HBSchPr_GC_234</v>
      </c>
      <c r="B1553">
        <v>234</v>
      </c>
      <c r="C1553" t="s">
        <v>41</v>
      </c>
      <c r="D1553">
        <v>0</v>
      </c>
      <c r="E1553" t="s">
        <v>54</v>
      </c>
      <c r="F1553" t="s">
        <v>60</v>
      </c>
    </row>
    <row r="1554" spans="1:6" x14ac:dyDescent="0.45">
      <c r="A1554" s="144" t="str">
        <f t="shared" si="24"/>
        <v>HBSchPr_GC_236</v>
      </c>
      <c r="B1554">
        <v>236</v>
      </c>
      <c r="C1554" t="s">
        <v>41</v>
      </c>
      <c r="D1554">
        <v>0</v>
      </c>
      <c r="E1554" t="s">
        <v>54</v>
      </c>
      <c r="F1554" t="s">
        <v>60</v>
      </c>
    </row>
    <row r="1555" spans="1:6" x14ac:dyDescent="0.45">
      <c r="A1555" s="144" t="str">
        <f t="shared" si="24"/>
        <v>HBSchPr_GC_238</v>
      </c>
      <c r="B1555">
        <v>238</v>
      </c>
      <c r="C1555" t="s">
        <v>41</v>
      </c>
      <c r="D1555">
        <v>0</v>
      </c>
      <c r="E1555" t="s">
        <v>54</v>
      </c>
      <c r="F1555" t="s">
        <v>60</v>
      </c>
    </row>
    <row r="1556" spans="1:6" x14ac:dyDescent="0.45">
      <c r="A1556" s="144" t="str">
        <f t="shared" si="24"/>
        <v>HBSchPr_GC_240</v>
      </c>
      <c r="B1556">
        <v>240</v>
      </c>
      <c r="C1556" t="s">
        <v>41</v>
      </c>
      <c r="D1556">
        <v>0</v>
      </c>
      <c r="E1556" t="s">
        <v>54</v>
      </c>
      <c r="F1556" t="s">
        <v>60</v>
      </c>
    </row>
    <row r="1557" spans="1:6" x14ac:dyDescent="0.45">
      <c r="A1557" s="144" t="str">
        <f t="shared" si="24"/>
        <v>HBSchPr_GC_242</v>
      </c>
      <c r="B1557">
        <v>242</v>
      </c>
      <c r="C1557" t="s">
        <v>41</v>
      </c>
      <c r="D1557">
        <v>0</v>
      </c>
      <c r="E1557" t="s">
        <v>54</v>
      </c>
      <c r="F1557" t="s">
        <v>60</v>
      </c>
    </row>
    <row r="1558" spans="1:6" x14ac:dyDescent="0.45">
      <c r="A1558" s="144" t="str">
        <f t="shared" si="24"/>
        <v>HBSchPr_GC_244</v>
      </c>
      <c r="B1558">
        <v>244</v>
      </c>
      <c r="C1558" t="s">
        <v>41</v>
      </c>
      <c r="D1558">
        <v>0</v>
      </c>
      <c r="E1558" t="s">
        <v>54</v>
      </c>
      <c r="F1558" t="s">
        <v>60</v>
      </c>
    </row>
    <row r="1559" spans="1:6" x14ac:dyDescent="0.45">
      <c r="A1559" s="144" t="str">
        <f t="shared" si="24"/>
        <v>HBSchPr_GC_246</v>
      </c>
      <c r="B1559">
        <v>246</v>
      </c>
      <c r="C1559" t="s">
        <v>41</v>
      </c>
      <c r="D1559">
        <v>0</v>
      </c>
      <c r="E1559" t="s">
        <v>54</v>
      </c>
      <c r="F1559" t="s">
        <v>60</v>
      </c>
    </row>
    <row r="1560" spans="1:6" x14ac:dyDescent="0.45">
      <c r="A1560" s="144" t="str">
        <f t="shared" si="24"/>
        <v>HBSchPr_GC_248</v>
      </c>
      <c r="B1560">
        <v>248</v>
      </c>
      <c r="C1560" t="s">
        <v>41</v>
      </c>
      <c r="D1560">
        <v>0</v>
      </c>
      <c r="E1560" t="s">
        <v>54</v>
      </c>
      <c r="F1560" t="s">
        <v>60</v>
      </c>
    </row>
    <row r="1561" spans="1:6" x14ac:dyDescent="0.45">
      <c r="A1561" s="144" t="str">
        <f t="shared" si="24"/>
        <v>HBSchPr_GC_250</v>
      </c>
      <c r="B1561">
        <v>250</v>
      </c>
      <c r="C1561" t="s">
        <v>41</v>
      </c>
      <c r="D1561">
        <v>0</v>
      </c>
      <c r="E1561" t="s">
        <v>54</v>
      </c>
      <c r="F1561" t="s">
        <v>60</v>
      </c>
    </row>
    <row r="1562" spans="1:6" x14ac:dyDescent="0.45">
      <c r="A1562" s="144" t="str">
        <f t="shared" si="24"/>
        <v>HBSchPr_GC_252</v>
      </c>
      <c r="B1562">
        <v>252</v>
      </c>
      <c r="C1562" t="s">
        <v>41</v>
      </c>
      <c r="D1562">
        <v>0</v>
      </c>
      <c r="E1562" t="s">
        <v>54</v>
      </c>
      <c r="F1562" t="s">
        <v>60</v>
      </c>
    </row>
    <row r="1563" spans="1:6" x14ac:dyDescent="0.45">
      <c r="A1563" s="144" t="str">
        <f t="shared" si="24"/>
        <v>HBSchPr_GC_254</v>
      </c>
      <c r="B1563">
        <v>254</v>
      </c>
      <c r="C1563" t="s">
        <v>41</v>
      </c>
      <c r="D1563">
        <v>0</v>
      </c>
      <c r="E1563" t="s">
        <v>54</v>
      </c>
      <c r="F1563" t="s">
        <v>60</v>
      </c>
    </row>
    <row r="1564" spans="1:6" x14ac:dyDescent="0.45">
      <c r="A1564" s="144" t="str">
        <f t="shared" si="24"/>
        <v>HBSchPr_GC_256</v>
      </c>
      <c r="B1564">
        <v>256</v>
      </c>
      <c r="C1564" t="s">
        <v>41</v>
      </c>
      <c r="D1564">
        <v>0</v>
      </c>
      <c r="E1564" t="s">
        <v>54</v>
      </c>
      <c r="F1564" t="s">
        <v>60</v>
      </c>
    </row>
    <row r="1565" spans="1:6" x14ac:dyDescent="0.45">
      <c r="A1565" s="144" t="str">
        <f t="shared" si="24"/>
        <v>HBSchPr_GC_258</v>
      </c>
      <c r="B1565">
        <v>258</v>
      </c>
      <c r="C1565" t="s">
        <v>41</v>
      </c>
      <c r="D1565">
        <v>0</v>
      </c>
      <c r="E1565" t="s">
        <v>54</v>
      </c>
      <c r="F1565" t="s">
        <v>60</v>
      </c>
    </row>
    <row r="1566" spans="1:6" x14ac:dyDescent="0.45">
      <c r="A1566" s="144" t="str">
        <f t="shared" si="24"/>
        <v>HBSchPr_GC_260</v>
      </c>
      <c r="B1566">
        <v>260</v>
      </c>
      <c r="C1566" t="s">
        <v>41</v>
      </c>
      <c r="D1566">
        <v>0</v>
      </c>
      <c r="E1566" t="s">
        <v>54</v>
      </c>
      <c r="F1566" t="s">
        <v>60</v>
      </c>
    </row>
    <row r="1567" spans="1:6" x14ac:dyDescent="0.45">
      <c r="A1567" s="144" t="str">
        <f t="shared" si="24"/>
        <v>HBSchPr_GC_262</v>
      </c>
      <c r="B1567">
        <v>262</v>
      </c>
      <c r="C1567" t="s">
        <v>41</v>
      </c>
      <c r="D1567">
        <v>0</v>
      </c>
      <c r="E1567" t="s">
        <v>54</v>
      </c>
      <c r="F1567" t="s">
        <v>60</v>
      </c>
    </row>
    <row r="1568" spans="1:6" x14ac:dyDescent="0.45">
      <c r="A1568" s="144" t="str">
        <f t="shared" si="24"/>
        <v>HBSchPr_GC_264</v>
      </c>
      <c r="B1568">
        <v>264</v>
      </c>
      <c r="C1568" t="s">
        <v>41</v>
      </c>
      <c r="D1568">
        <v>0</v>
      </c>
      <c r="E1568" t="s">
        <v>54</v>
      </c>
      <c r="F1568" t="s">
        <v>60</v>
      </c>
    </row>
    <row r="1569" spans="1:6" x14ac:dyDescent="0.45">
      <c r="A1569" s="144" t="str">
        <f t="shared" si="24"/>
        <v>HBSchPr_GC_266</v>
      </c>
      <c r="B1569">
        <v>266</v>
      </c>
      <c r="C1569" t="s">
        <v>41</v>
      </c>
      <c r="D1569">
        <v>0</v>
      </c>
      <c r="E1569" t="s">
        <v>54</v>
      </c>
      <c r="F1569" t="s">
        <v>60</v>
      </c>
    </row>
    <row r="1570" spans="1:6" x14ac:dyDescent="0.45">
      <c r="A1570" s="144" t="str">
        <f t="shared" si="24"/>
        <v>HBSchPr_GC_268</v>
      </c>
      <c r="B1570">
        <v>268</v>
      </c>
      <c r="C1570" t="s">
        <v>41</v>
      </c>
      <c r="D1570">
        <v>0</v>
      </c>
      <c r="E1570" t="s">
        <v>54</v>
      </c>
      <c r="F1570" t="s">
        <v>60</v>
      </c>
    </row>
    <row r="1571" spans="1:6" x14ac:dyDescent="0.45">
      <c r="A1571" s="144" t="str">
        <f t="shared" si="24"/>
        <v>HBSchPr_GC_270</v>
      </c>
      <c r="B1571">
        <v>270</v>
      </c>
      <c r="C1571" t="s">
        <v>41</v>
      </c>
      <c r="D1571">
        <v>0</v>
      </c>
      <c r="E1571" t="s">
        <v>54</v>
      </c>
      <c r="F1571" t="s">
        <v>60</v>
      </c>
    </row>
    <row r="1572" spans="1:6" x14ac:dyDescent="0.45">
      <c r="A1572" s="144" t="str">
        <f t="shared" si="24"/>
        <v>HBSchPr_GC_272</v>
      </c>
      <c r="B1572">
        <v>272</v>
      </c>
      <c r="C1572" t="s">
        <v>41</v>
      </c>
      <c r="D1572">
        <v>0</v>
      </c>
      <c r="E1572" t="s">
        <v>54</v>
      </c>
      <c r="F1572" t="s">
        <v>60</v>
      </c>
    </row>
    <row r="1573" spans="1:6" x14ac:dyDescent="0.45">
      <c r="A1573" s="144" t="str">
        <f t="shared" si="24"/>
        <v>HBSchPr_GC_274</v>
      </c>
      <c r="B1573">
        <v>274</v>
      </c>
      <c r="C1573" t="s">
        <v>41</v>
      </c>
      <c r="D1573">
        <v>0</v>
      </c>
      <c r="E1573" t="s">
        <v>54</v>
      </c>
      <c r="F1573" t="s">
        <v>60</v>
      </c>
    </row>
    <row r="1574" spans="1:6" x14ac:dyDescent="0.45">
      <c r="A1574" s="144" t="str">
        <f t="shared" si="24"/>
        <v>HBSchPr_GC_276</v>
      </c>
      <c r="B1574">
        <v>276</v>
      </c>
      <c r="C1574" t="s">
        <v>41</v>
      </c>
      <c r="D1574">
        <v>0</v>
      </c>
      <c r="E1574" t="s">
        <v>54</v>
      </c>
      <c r="F1574" t="s">
        <v>60</v>
      </c>
    </row>
    <row r="1575" spans="1:6" x14ac:dyDescent="0.45">
      <c r="A1575" s="144" t="str">
        <f t="shared" si="24"/>
        <v>HBSchPr_GC_278</v>
      </c>
      <c r="B1575">
        <v>278</v>
      </c>
      <c r="C1575" t="s">
        <v>41</v>
      </c>
      <c r="D1575">
        <v>0</v>
      </c>
      <c r="E1575" t="s">
        <v>54</v>
      </c>
      <c r="F1575" t="s">
        <v>60</v>
      </c>
    </row>
    <row r="1576" spans="1:6" x14ac:dyDescent="0.45">
      <c r="A1576" s="144" t="str">
        <f t="shared" si="24"/>
        <v>HBSchPr_GC_280</v>
      </c>
      <c r="B1576">
        <v>280</v>
      </c>
      <c r="C1576" t="s">
        <v>41</v>
      </c>
      <c r="D1576">
        <v>0</v>
      </c>
      <c r="E1576" t="s">
        <v>54</v>
      </c>
      <c r="F1576" t="s">
        <v>60</v>
      </c>
    </row>
    <row r="1577" spans="1:6" x14ac:dyDescent="0.45">
      <c r="A1577" s="144" t="str">
        <f t="shared" si="24"/>
        <v>HBSchPr_GC_282</v>
      </c>
      <c r="B1577">
        <v>282</v>
      </c>
      <c r="C1577" t="s">
        <v>41</v>
      </c>
      <c r="D1577">
        <v>0</v>
      </c>
      <c r="E1577" t="s">
        <v>54</v>
      </c>
      <c r="F1577" t="s">
        <v>60</v>
      </c>
    </row>
    <row r="1578" spans="1:6" x14ac:dyDescent="0.45">
      <c r="A1578" s="144" t="str">
        <f t="shared" si="24"/>
        <v>HBSchPr_GC_284</v>
      </c>
      <c r="B1578">
        <v>284</v>
      </c>
      <c r="C1578" t="s">
        <v>41</v>
      </c>
      <c r="D1578">
        <v>0</v>
      </c>
      <c r="E1578" t="s">
        <v>54</v>
      </c>
      <c r="F1578" t="s">
        <v>60</v>
      </c>
    </row>
    <row r="1579" spans="1:6" x14ac:dyDescent="0.45">
      <c r="A1579" s="144" t="str">
        <f t="shared" si="24"/>
        <v>HBSchPr_GC_286</v>
      </c>
      <c r="B1579">
        <v>286</v>
      </c>
      <c r="C1579" t="s">
        <v>41</v>
      </c>
      <c r="D1579">
        <v>0</v>
      </c>
      <c r="E1579" t="s">
        <v>54</v>
      </c>
      <c r="F1579" t="s">
        <v>60</v>
      </c>
    </row>
    <row r="1580" spans="1:6" x14ac:dyDescent="0.45">
      <c r="A1580" s="144" t="str">
        <f t="shared" si="24"/>
        <v>HBSchPr_GC_288</v>
      </c>
      <c r="B1580">
        <v>288</v>
      </c>
      <c r="C1580" t="s">
        <v>41</v>
      </c>
      <c r="D1580">
        <v>0</v>
      </c>
      <c r="E1580" t="s">
        <v>54</v>
      </c>
      <c r="F1580" t="s">
        <v>60</v>
      </c>
    </row>
    <row r="1581" spans="1:6" x14ac:dyDescent="0.45">
      <c r="A1581" s="144" t="str">
        <f t="shared" si="24"/>
        <v>HBSchPr_GC_290</v>
      </c>
      <c r="B1581">
        <v>290</v>
      </c>
      <c r="C1581" t="s">
        <v>41</v>
      </c>
      <c r="D1581">
        <v>0</v>
      </c>
      <c r="E1581" t="s">
        <v>54</v>
      </c>
      <c r="F1581" t="s">
        <v>60</v>
      </c>
    </row>
    <row r="1582" spans="1:6" x14ac:dyDescent="0.45">
      <c r="A1582" s="144" t="str">
        <f t="shared" si="24"/>
        <v>HBSchPr_GC_292</v>
      </c>
      <c r="B1582">
        <v>292</v>
      </c>
      <c r="C1582" t="s">
        <v>41</v>
      </c>
      <c r="D1582">
        <v>0</v>
      </c>
      <c r="E1582" t="s">
        <v>54</v>
      </c>
      <c r="F1582" t="s">
        <v>60</v>
      </c>
    </row>
    <row r="1583" spans="1:6" x14ac:dyDescent="0.45">
      <c r="A1583" s="144" t="str">
        <f t="shared" si="24"/>
        <v>HBSchPr_GC_294</v>
      </c>
      <c r="B1583">
        <v>294</v>
      </c>
      <c r="C1583" t="s">
        <v>41</v>
      </c>
      <c r="D1583">
        <v>0</v>
      </c>
      <c r="E1583" t="s">
        <v>54</v>
      </c>
      <c r="F1583" t="s">
        <v>60</v>
      </c>
    </row>
    <row r="1584" spans="1:6" x14ac:dyDescent="0.45">
      <c r="A1584" s="144" t="str">
        <f t="shared" si="24"/>
        <v>HBSchPr_GC_296</v>
      </c>
      <c r="B1584">
        <v>296</v>
      </c>
      <c r="C1584" t="s">
        <v>41</v>
      </c>
      <c r="D1584">
        <v>0</v>
      </c>
      <c r="E1584" t="s">
        <v>54</v>
      </c>
      <c r="F1584" t="s">
        <v>60</v>
      </c>
    </row>
    <row r="1585" spans="1:6" x14ac:dyDescent="0.45">
      <c r="A1585" s="144" t="str">
        <f t="shared" si="24"/>
        <v>HBSchPr_GC_298</v>
      </c>
      <c r="B1585">
        <v>298</v>
      </c>
      <c r="C1585" t="s">
        <v>41</v>
      </c>
      <c r="D1585">
        <v>0</v>
      </c>
      <c r="E1585" t="s">
        <v>54</v>
      </c>
      <c r="F1585" t="s">
        <v>60</v>
      </c>
    </row>
    <row r="1586" spans="1:6" x14ac:dyDescent="0.45">
      <c r="A1586" s="144" t="str">
        <f t="shared" si="24"/>
        <v>HBSchPr_GC_300</v>
      </c>
      <c r="B1586">
        <v>300</v>
      </c>
      <c r="C1586" t="s">
        <v>41</v>
      </c>
      <c r="D1586">
        <v>0</v>
      </c>
      <c r="E1586" t="s">
        <v>54</v>
      </c>
      <c r="F1586" t="s">
        <v>60</v>
      </c>
    </row>
    <row r="1587" spans="1:6" x14ac:dyDescent="0.45">
      <c r="A1587" s="144" t="str">
        <f t="shared" si="24"/>
        <v>HBSchPr_GC_302</v>
      </c>
      <c r="B1587">
        <v>302</v>
      </c>
      <c r="C1587" t="s">
        <v>41</v>
      </c>
      <c r="D1587">
        <v>0</v>
      </c>
      <c r="E1587" t="s">
        <v>54</v>
      </c>
      <c r="F1587" t="s">
        <v>60</v>
      </c>
    </row>
    <row r="1588" spans="1:6" x14ac:dyDescent="0.45">
      <c r="A1588" s="144" t="str">
        <f t="shared" si="24"/>
        <v>HBSchPr_GC_304</v>
      </c>
      <c r="B1588">
        <v>304</v>
      </c>
      <c r="C1588" t="s">
        <v>41</v>
      </c>
      <c r="D1588">
        <v>0</v>
      </c>
      <c r="E1588" t="s">
        <v>54</v>
      </c>
      <c r="F1588" t="s">
        <v>60</v>
      </c>
    </row>
    <row r="1589" spans="1:6" x14ac:dyDescent="0.45">
      <c r="A1589" s="144" t="str">
        <f t="shared" si="24"/>
        <v>HBSchPr_GC_306</v>
      </c>
      <c r="B1589">
        <v>306</v>
      </c>
      <c r="C1589" t="s">
        <v>41</v>
      </c>
      <c r="D1589">
        <v>0</v>
      </c>
      <c r="E1589" t="s">
        <v>54</v>
      </c>
      <c r="F1589" t="s">
        <v>60</v>
      </c>
    </row>
    <row r="1590" spans="1:6" x14ac:dyDescent="0.45">
      <c r="A1590" s="144" t="str">
        <f t="shared" si="24"/>
        <v>HBSchPr_GC_308</v>
      </c>
      <c r="B1590">
        <v>308</v>
      </c>
      <c r="C1590" t="s">
        <v>41</v>
      </c>
      <c r="D1590">
        <v>0</v>
      </c>
      <c r="E1590" t="s">
        <v>54</v>
      </c>
      <c r="F1590" t="s">
        <v>60</v>
      </c>
    </row>
    <row r="1591" spans="1:6" x14ac:dyDescent="0.45">
      <c r="A1591" s="144" t="str">
        <f t="shared" si="24"/>
        <v>HBSchPr_GC_310</v>
      </c>
      <c r="B1591">
        <v>310</v>
      </c>
      <c r="C1591" t="s">
        <v>41</v>
      </c>
      <c r="D1591">
        <v>0</v>
      </c>
      <c r="E1591" t="s">
        <v>54</v>
      </c>
      <c r="F1591" t="s">
        <v>60</v>
      </c>
    </row>
    <row r="1592" spans="1:6" x14ac:dyDescent="0.45">
      <c r="A1592" s="144" t="str">
        <f t="shared" si="24"/>
        <v>HBSchPr_GC_312</v>
      </c>
      <c r="B1592">
        <v>312</v>
      </c>
      <c r="C1592" t="s">
        <v>41</v>
      </c>
      <c r="D1592">
        <v>0</v>
      </c>
      <c r="E1592" t="s">
        <v>54</v>
      </c>
      <c r="F1592" t="s">
        <v>60</v>
      </c>
    </row>
    <row r="1593" spans="1:6" x14ac:dyDescent="0.45">
      <c r="A1593" s="144" t="str">
        <f t="shared" si="24"/>
        <v>HBSchPr_GC_314</v>
      </c>
      <c r="B1593">
        <v>314</v>
      </c>
      <c r="C1593" t="s">
        <v>41</v>
      </c>
      <c r="D1593">
        <v>0</v>
      </c>
      <c r="E1593" t="s">
        <v>54</v>
      </c>
      <c r="F1593" t="s">
        <v>60</v>
      </c>
    </row>
    <row r="1594" spans="1:6" x14ac:dyDescent="0.45">
      <c r="A1594" s="144" t="str">
        <f t="shared" si="24"/>
        <v>HBSchPr_GC_316</v>
      </c>
      <c r="B1594">
        <v>316</v>
      </c>
      <c r="C1594" t="s">
        <v>41</v>
      </c>
      <c r="D1594">
        <v>0</v>
      </c>
      <c r="E1594" t="s">
        <v>54</v>
      </c>
      <c r="F1594" t="s">
        <v>60</v>
      </c>
    </row>
    <row r="1595" spans="1:6" x14ac:dyDescent="0.45">
      <c r="A1595" s="144" t="str">
        <f t="shared" si="24"/>
        <v>HBSchPr_GC_318</v>
      </c>
      <c r="B1595">
        <v>318</v>
      </c>
      <c r="C1595" t="s">
        <v>41</v>
      </c>
      <c r="D1595">
        <v>0</v>
      </c>
      <c r="E1595" t="s">
        <v>54</v>
      </c>
      <c r="F1595" t="s">
        <v>60</v>
      </c>
    </row>
    <row r="1596" spans="1:6" x14ac:dyDescent="0.45">
      <c r="A1596" s="144" t="str">
        <f t="shared" si="24"/>
        <v>HBSchPr_GC_320</v>
      </c>
      <c r="B1596">
        <v>320</v>
      </c>
      <c r="C1596" t="s">
        <v>41</v>
      </c>
      <c r="D1596">
        <v>0</v>
      </c>
      <c r="E1596" t="s">
        <v>54</v>
      </c>
      <c r="F1596" t="s">
        <v>60</v>
      </c>
    </row>
    <row r="1597" spans="1:6" x14ac:dyDescent="0.45">
      <c r="A1597" s="144" t="str">
        <f t="shared" si="24"/>
        <v>HBSchPr_GC_322</v>
      </c>
      <c r="B1597">
        <v>322</v>
      </c>
      <c r="C1597" t="s">
        <v>41</v>
      </c>
      <c r="D1597">
        <v>0</v>
      </c>
      <c r="E1597" t="s">
        <v>54</v>
      </c>
      <c r="F1597" t="s">
        <v>60</v>
      </c>
    </row>
    <row r="1598" spans="1:6" x14ac:dyDescent="0.45">
      <c r="A1598" s="144" t="str">
        <f t="shared" si="24"/>
        <v>HBSchPr_GC_324</v>
      </c>
      <c r="B1598">
        <v>324</v>
      </c>
      <c r="C1598" t="s">
        <v>41</v>
      </c>
      <c r="D1598">
        <v>0</v>
      </c>
      <c r="E1598" t="s">
        <v>54</v>
      </c>
      <c r="F1598" t="s">
        <v>60</v>
      </c>
    </row>
    <row r="1599" spans="1:6" x14ac:dyDescent="0.45">
      <c r="A1599" s="144" t="str">
        <f t="shared" si="24"/>
        <v>HBSchPr_GC_326</v>
      </c>
      <c r="B1599">
        <v>326</v>
      </c>
      <c r="C1599" t="s">
        <v>41</v>
      </c>
      <c r="D1599">
        <v>0</v>
      </c>
      <c r="E1599" t="s">
        <v>54</v>
      </c>
      <c r="F1599" t="s">
        <v>60</v>
      </c>
    </row>
    <row r="1600" spans="1:6" x14ac:dyDescent="0.45">
      <c r="A1600" s="144" t="str">
        <f t="shared" si="24"/>
        <v>HBSchPr_GC_328</v>
      </c>
      <c r="B1600">
        <v>328</v>
      </c>
      <c r="C1600" t="s">
        <v>41</v>
      </c>
      <c r="D1600">
        <v>0</v>
      </c>
      <c r="E1600" t="s">
        <v>54</v>
      </c>
      <c r="F1600" t="s">
        <v>60</v>
      </c>
    </row>
    <row r="1601" spans="1:6" x14ac:dyDescent="0.45">
      <c r="A1601" s="144" t="str">
        <f t="shared" si="24"/>
        <v>HBSchPr_GC_330</v>
      </c>
      <c r="B1601">
        <v>330</v>
      </c>
      <c r="C1601" t="s">
        <v>41</v>
      </c>
      <c r="D1601">
        <v>0</v>
      </c>
      <c r="E1601" t="s">
        <v>54</v>
      </c>
      <c r="F1601" t="s">
        <v>60</v>
      </c>
    </row>
    <row r="1602" spans="1:6" x14ac:dyDescent="0.45">
      <c r="A1602" s="144" t="str">
        <f t="shared" si="24"/>
        <v>HBSchPr_GC_332</v>
      </c>
      <c r="B1602">
        <v>332</v>
      </c>
      <c r="C1602" t="s">
        <v>41</v>
      </c>
      <c r="D1602">
        <v>0</v>
      </c>
      <c r="E1602" t="s">
        <v>54</v>
      </c>
      <c r="F1602" t="s">
        <v>60</v>
      </c>
    </row>
    <row r="1603" spans="1:6" x14ac:dyDescent="0.45">
      <c r="A1603" s="144" t="str">
        <f t="shared" ref="A1603:A1666" si="25">C1603&amp;"_"&amp;E1603&amp;"_"&amp;B1603</f>
        <v>HBSchPr_GC_334</v>
      </c>
      <c r="B1603">
        <v>334</v>
      </c>
      <c r="C1603" t="s">
        <v>41</v>
      </c>
      <c r="D1603">
        <v>0</v>
      </c>
      <c r="E1603" t="s">
        <v>54</v>
      </c>
      <c r="F1603" t="s">
        <v>60</v>
      </c>
    </row>
    <row r="1604" spans="1:6" x14ac:dyDescent="0.45">
      <c r="A1604" s="144" t="str">
        <f t="shared" si="25"/>
        <v>HBSchPr_GC_336</v>
      </c>
      <c r="B1604">
        <v>336</v>
      </c>
      <c r="C1604" t="s">
        <v>41</v>
      </c>
      <c r="D1604">
        <v>0</v>
      </c>
      <c r="E1604" t="s">
        <v>54</v>
      </c>
      <c r="F1604" t="s">
        <v>60</v>
      </c>
    </row>
    <row r="1605" spans="1:6" x14ac:dyDescent="0.45">
      <c r="A1605" s="144" t="str">
        <f t="shared" si="25"/>
        <v>HBSchPr_GC_338</v>
      </c>
      <c r="B1605">
        <v>338</v>
      </c>
      <c r="C1605" t="s">
        <v>41</v>
      </c>
      <c r="D1605">
        <v>0</v>
      </c>
      <c r="E1605" t="s">
        <v>54</v>
      </c>
      <c r="F1605" t="s">
        <v>60</v>
      </c>
    </row>
    <row r="1606" spans="1:6" x14ac:dyDescent="0.45">
      <c r="A1606" s="144" t="str">
        <f t="shared" si="25"/>
        <v>HBSchPr_GC_340</v>
      </c>
      <c r="B1606">
        <v>340</v>
      </c>
      <c r="C1606" t="s">
        <v>41</v>
      </c>
      <c r="D1606">
        <v>0</v>
      </c>
      <c r="E1606" t="s">
        <v>54</v>
      </c>
      <c r="F1606" t="s">
        <v>60</v>
      </c>
    </row>
    <row r="1607" spans="1:6" x14ac:dyDescent="0.45">
      <c r="A1607" s="144" t="str">
        <f t="shared" si="25"/>
        <v>HBSchPr_GC_342</v>
      </c>
      <c r="B1607">
        <v>342</v>
      </c>
      <c r="C1607" t="s">
        <v>41</v>
      </c>
      <c r="D1607">
        <v>0</v>
      </c>
      <c r="E1607" t="s">
        <v>54</v>
      </c>
      <c r="F1607" t="s">
        <v>60</v>
      </c>
    </row>
    <row r="1608" spans="1:6" x14ac:dyDescent="0.45">
      <c r="A1608" s="144" t="str">
        <f t="shared" si="25"/>
        <v>HBSchPr_GC_344</v>
      </c>
      <c r="B1608">
        <v>344</v>
      </c>
      <c r="C1608" t="s">
        <v>41</v>
      </c>
      <c r="D1608">
        <v>0</v>
      </c>
      <c r="E1608" t="s">
        <v>54</v>
      </c>
      <c r="F1608" t="s">
        <v>60</v>
      </c>
    </row>
    <row r="1609" spans="1:6" x14ac:dyDescent="0.45">
      <c r="A1609" s="144" t="str">
        <f t="shared" si="25"/>
        <v>HBSchPr_GC_346</v>
      </c>
      <c r="B1609">
        <v>346</v>
      </c>
      <c r="C1609" t="s">
        <v>41</v>
      </c>
      <c r="D1609">
        <v>0</v>
      </c>
      <c r="E1609" t="s">
        <v>54</v>
      </c>
      <c r="F1609" t="s">
        <v>60</v>
      </c>
    </row>
    <row r="1610" spans="1:6" x14ac:dyDescent="0.45">
      <c r="A1610" s="144" t="str">
        <f t="shared" si="25"/>
        <v>HBSchPr_GC_348</v>
      </c>
      <c r="B1610">
        <v>348</v>
      </c>
      <c r="C1610" t="s">
        <v>41</v>
      </c>
      <c r="D1610">
        <v>0</v>
      </c>
      <c r="E1610" t="s">
        <v>54</v>
      </c>
      <c r="F1610" t="s">
        <v>60</v>
      </c>
    </row>
    <row r="1611" spans="1:6" x14ac:dyDescent="0.45">
      <c r="A1611" s="144" t="str">
        <f t="shared" si="25"/>
        <v>HBSchPr_GC_350</v>
      </c>
      <c r="B1611">
        <v>350</v>
      </c>
      <c r="C1611" t="s">
        <v>41</v>
      </c>
      <c r="D1611">
        <v>0</v>
      </c>
      <c r="E1611" t="s">
        <v>54</v>
      </c>
      <c r="F1611" t="s">
        <v>60</v>
      </c>
    </row>
    <row r="1612" spans="1:6" x14ac:dyDescent="0.45">
      <c r="A1612" s="144" t="str">
        <f t="shared" si="25"/>
        <v>HBSchPr_GC_352</v>
      </c>
      <c r="B1612">
        <v>352</v>
      </c>
      <c r="C1612" t="s">
        <v>41</v>
      </c>
      <c r="D1612">
        <v>0</v>
      </c>
      <c r="E1612" t="s">
        <v>54</v>
      </c>
      <c r="F1612" t="s">
        <v>60</v>
      </c>
    </row>
    <row r="1613" spans="1:6" x14ac:dyDescent="0.45">
      <c r="A1613" s="144" t="str">
        <f t="shared" si="25"/>
        <v>HBSchPr_GC_354</v>
      </c>
      <c r="B1613">
        <v>354</v>
      </c>
      <c r="C1613" t="s">
        <v>41</v>
      </c>
      <c r="D1613">
        <v>0</v>
      </c>
      <c r="E1613" t="s">
        <v>54</v>
      </c>
      <c r="F1613" t="s">
        <v>60</v>
      </c>
    </row>
    <row r="1614" spans="1:6" x14ac:dyDescent="0.45">
      <c r="A1614" s="144" t="str">
        <f t="shared" si="25"/>
        <v>HBSchPr_GC_356</v>
      </c>
      <c r="B1614">
        <v>356</v>
      </c>
      <c r="C1614" t="s">
        <v>41</v>
      </c>
      <c r="D1614">
        <v>0</v>
      </c>
      <c r="E1614" t="s">
        <v>54</v>
      </c>
      <c r="F1614" t="s">
        <v>60</v>
      </c>
    </row>
    <row r="1615" spans="1:6" x14ac:dyDescent="0.45">
      <c r="A1615" s="144" t="str">
        <f t="shared" si="25"/>
        <v>HBSchPr_GC_358</v>
      </c>
      <c r="B1615">
        <v>358</v>
      </c>
      <c r="C1615" t="s">
        <v>41</v>
      </c>
      <c r="D1615">
        <v>0</v>
      </c>
      <c r="E1615" t="s">
        <v>54</v>
      </c>
      <c r="F1615" t="s">
        <v>60</v>
      </c>
    </row>
    <row r="1616" spans="1:6" x14ac:dyDescent="0.45">
      <c r="A1616" s="144" t="str">
        <f t="shared" si="25"/>
        <v>HBSchPr_GC_360</v>
      </c>
      <c r="B1616">
        <v>360</v>
      </c>
      <c r="C1616" t="s">
        <v>41</v>
      </c>
      <c r="D1616">
        <v>0</v>
      </c>
      <c r="E1616" t="s">
        <v>54</v>
      </c>
      <c r="F1616" t="s">
        <v>60</v>
      </c>
    </row>
    <row r="1617" spans="1:6" x14ac:dyDescent="0.45">
      <c r="A1617" s="144" t="str">
        <f t="shared" si="25"/>
        <v>HBSchPr_GC_362</v>
      </c>
      <c r="B1617">
        <v>362</v>
      </c>
      <c r="C1617" t="s">
        <v>41</v>
      </c>
      <c r="D1617">
        <v>0</v>
      </c>
      <c r="E1617" t="s">
        <v>54</v>
      </c>
      <c r="F1617" t="s">
        <v>60</v>
      </c>
    </row>
    <row r="1618" spans="1:6" x14ac:dyDescent="0.45">
      <c r="A1618" s="144" t="str">
        <f t="shared" si="25"/>
        <v>HBSchPr_GC_364</v>
      </c>
      <c r="B1618">
        <v>364</v>
      </c>
      <c r="C1618" t="s">
        <v>41</v>
      </c>
      <c r="D1618">
        <v>0</v>
      </c>
      <c r="E1618" t="s">
        <v>54</v>
      </c>
      <c r="F1618" t="s">
        <v>60</v>
      </c>
    </row>
    <row r="1619" spans="1:6" x14ac:dyDescent="0.45">
      <c r="A1619" s="144" t="str">
        <f t="shared" si="25"/>
        <v>HBSchPr_GC_366</v>
      </c>
      <c r="B1619">
        <v>366</v>
      </c>
      <c r="C1619" t="s">
        <v>41</v>
      </c>
      <c r="D1619">
        <v>0</v>
      </c>
      <c r="E1619" t="s">
        <v>54</v>
      </c>
      <c r="F1619" t="s">
        <v>60</v>
      </c>
    </row>
    <row r="1620" spans="1:6" x14ac:dyDescent="0.45">
      <c r="A1620" s="144" t="str">
        <f t="shared" si="25"/>
        <v>HBSchPr_GC_368</v>
      </c>
      <c r="B1620">
        <v>368</v>
      </c>
      <c r="C1620" t="s">
        <v>41</v>
      </c>
      <c r="D1620">
        <v>0</v>
      </c>
      <c r="E1620" t="s">
        <v>54</v>
      </c>
      <c r="F1620" t="s">
        <v>60</v>
      </c>
    </row>
    <row r="1621" spans="1:6" x14ac:dyDescent="0.45">
      <c r="A1621" s="144" t="str">
        <f t="shared" si="25"/>
        <v>HBSchPr_GC_370</v>
      </c>
      <c r="B1621">
        <v>370</v>
      </c>
      <c r="C1621" t="s">
        <v>41</v>
      </c>
      <c r="D1621">
        <v>0</v>
      </c>
      <c r="E1621" t="s">
        <v>54</v>
      </c>
      <c r="F1621" t="s">
        <v>60</v>
      </c>
    </row>
    <row r="1622" spans="1:6" x14ac:dyDescent="0.45">
      <c r="A1622" s="144" t="str">
        <f t="shared" si="25"/>
        <v>HBSchPr_GC_372</v>
      </c>
      <c r="B1622">
        <v>372</v>
      </c>
      <c r="C1622" t="s">
        <v>41</v>
      </c>
      <c r="D1622">
        <v>0</v>
      </c>
      <c r="E1622" t="s">
        <v>54</v>
      </c>
      <c r="F1622" t="s">
        <v>60</v>
      </c>
    </row>
    <row r="1623" spans="1:6" x14ac:dyDescent="0.45">
      <c r="A1623" s="144" t="str">
        <f t="shared" si="25"/>
        <v>HBSchPr_GC_374</v>
      </c>
      <c r="B1623">
        <v>374</v>
      </c>
      <c r="C1623" t="s">
        <v>41</v>
      </c>
      <c r="D1623">
        <v>0</v>
      </c>
      <c r="E1623" t="s">
        <v>54</v>
      </c>
      <c r="F1623" t="s">
        <v>60</v>
      </c>
    </row>
    <row r="1624" spans="1:6" x14ac:dyDescent="0.45">
      <c r="A1624" s="144" t="str">
        <f t="shared" si="25"/>
        <v>HBSchPr_GC_376</v>
      </c>
      <c r="B1624">
        <v>376</v>
      </c>
      <c r="C1624" t="s">
        <v>41</v>
      </c>
      <c r="D1624">
        <v>0</v>
      </c>
      <c r="E1624" t="s">
        <v>54</v>
      </c>
      <c r="F1624" t="s">
        <v>60</v>
      </c>
    </row>
    <row r="1625" spans="1:6" x14ac:dyDescent="0.45">
      <c r="A1625" s="144" t="str">
        <f t="shared" si="25"/>
        <v>HBSchPr_GC_378</v>
      </c>
      <c r="B1625">
        <v>378</v>
      </c>
      <c r="C1625" t="s">
        <v>41</v>
      </c>
      <c r="D1625">
        <v>0</v>
      </c>
      <c r="E1625" t="s">
        <v>54</v>
      </c>
      <c r="F1625" t="s">
        <v>60</v>
      </c>
    </row>
    <row r="1626" spans="1:6" x14ac:dyDescent="0.45">
      <c r="A1626" s="144" t="str">
        <f t="shared" si="25"/>
        <v>HBSchPr_GC_380</v>
      </c>
      <c r="B1626">
        <v>380</v>
      </c>
      <c r="C1626" t="s">
        <v>41</v>
      </c>
      <c r="D1626">
        <v>0</v>
      </c>
      <c r="E1626" t="s">
        <v>54</v>
      </c>
      <c r="F1626" t="s">
        <v>60</v>
      </c>
    </row>
    <row r="1627" spans="1:6" x14ac:dyDescent="0.45">
      <c r="A1627" s="144" t="str">
        <f t="shared" si="25"/>
        <v>HBSchPr_GC_382</v>
      </c>
      <c r="B1627">
        <v>382</v>
      </c>
      <c r="C1627" t="s">
        <v>41</v>
      </c>
      <c r="D1627">
        <v>0</v>
      </c>
      <c r="E1627" t="s">
        <v>54</v>
      </c>
      <c r="F1627" t="s">
        <v>60</v>
      </c>
    </row>
    <row r="1628" spans="1:6" x14ac:dyDescent="0.45">
      <c r="A1628" s="144" t="str">
        <f t="shared" si="25"/>
        <v>HBSchPr_GC_384</v>
      </c>
      <c r="B1628">
        <v>384</v>
      </c>
      <c r="C1628" t="s">
        <v>41</v>
      </c>
      <c r="D1628">
        <v>0</v>
      </c>
      <c r="E1628" t="s">
        <v>54</v>
      </c>
      <c r="F1628" t="s">
        <v>60</v>
      </c>
    </row>
    <row r="1629" spans="1:6" x14ac:dyDescent="0.45">
      <c r="A1629" s="144" t="str">
        <f t="shared" si="25"/>
        <v>HBSchPr_GC_386</v>
      </c>
      <c r="B1629">
        <v>386</v>
      </c>
      <c r="C1629" t="s">
        <v>41</v>
      </c>
      <c r="D1629">
        <v>0</v>
      </c>
      <c r="E1629" t="s">
        <v>54</v>
      </c>
      <c r="F1629" t="s">
        <v>60</v>
      </c>
    </row>
    <row r="1630" spans="1:6" x14ac:dyDescent="0.45">
      <c r="A1630" s="144" t="str">
        <f t="shared" si="25"/>
        <v>HBSchPr_GC_388</v>
      </c>
      <c r="B1630">
        <v>388</v>
      </c>
      <c r="C1630" t="s">
        <v>41</v>
      </c>
      <c r="D1630">
        <v>0</v>
      </c>
      <c r="E1630" t="s">
        <v>54</v>
      </c>
      <c r="F1630" t="s">
        <v>60</v>
      </c>
    </row>
    <row r="1631" spans="1:6" x14ac:dyDescent="0.45">
      <c r="A1631" s="144" t="str">
        <f t="shared" si="25"/>
        <v>HBSchPr_GC_390</v>
      </c>
      <c r="B1631">
        <v>390</v>
      </c>
      <c r="C1631" t="s">
        <v>41</v>
      </c>
      <c r="D1631">
        <v>0</v>
      </c>
      <c r="E1631" t="s">
        <v>54</v>
      </c>
      <c r="F1631" t="s">
        <v>60</v>
      </c>
    </row>
    <row r="1632" spans="1:6" x14ac:dyDescent="0.45">
      <c r="A1632" s="144" t="str">
        <f t="shared" si="25"/>
        <v>HBSchPr_GC_392</v>
      </c>
      <c r="B1632">
        <v>392</v>
      </c>
      <c r="C1632" t="s">
        <v>41</v>
      </c>
      <c r="D1632">
        <v>0</v>
      </c>
      <c r="E1632" t="s">
        <v>54</v>
      </c>
      <c r="F1632" t="s">
        <v>60</v>
      </c>
    </row>
    <row r="1633" spans="1:6" x14ac:dyDescent="0.45">
      <c r="A1633" s="144" t="str">
        <f t="shared" si="25"/>
        <v>HBSchPr_GC_394</v>
      </c>
      <c r="B1633">
        <v>394</v>
      </c>
      <c r="C1633" t="s">
        <v>41</v>
      </c>
      <c r="D1633">
        <v>0</v>
      </c>
      <c r="E1633" t="s">
        <v>54</v>
      </c>
      <c r="F1633" t="s">
        <v>60</v>
      </c>
    </row>
    <row r="1634" spans="1:6" x14ac:dyDescent="0.45">
      <c r="A1634" s="144" t="str">
        <f t="shared" si="25"/>
        <v>HBSchPr_GC_396</v>
      </c>
      <c r="B1634">
        <v>396</v>
      </c>
      <c r="C1634" t="s">
        <v>41</v>
      </c>
      <c r="D1634">
        <v>0</v>
      </c>
      <c r="E1634" t="s">
        <v>54</v>
      </c>
      <c r="F1634" t="s">
        <v>60</v>
      </c>
    </row>
    <row r="1635" spans="1:6" x14ac:dyDescent="0.45">
      <c r="A1635" s="144" t="str">
        <f t="shared" si="25"/>
        <v>HBSchPr_GC_398</v>
      </c>
      <c r="B1635">
        <v>398</v>
      </c>
      <c r="C1635" t="s">
        <v>41</v>
      </c>
      <c r="D1635">
        <v>0</v>
      </c>
      <c r="E1635" t="s">
        <v>54</v>
      </c>
      <c r="F1635" t="s">
        <v>60</v>
      </c>
    </row>
    <row r="1636" spans="1:6" x14ac:dyDescent="0.45">
      <c r="A1636" s="144" t="str">
        <f t="shared" si="25"/>
        <v>HBSchPr_GC_400</v>
      </c>
      <c r="B1636">
        <v>400</v>
      </c>
      <c r="C1636" t="s">
        <v>41</v>
      </c>
      <c r="D1636">
        <v>0</v>
      </c>
      <c r="E1636" t="s">
        <v>54</v>
      </c>
      <c r="F1636" t="s">
        <v>60</v>
      </c>
    </row>
    <row r="1637" spans="1:6" x14ac:dyDescent="0.45">
      <c r="A1637" s="144" t="str">
        <f t="shared" si="25"/>
        <v>HBSchPr_GC_402</v>
      </c>
      <c r="B1637">
        <v>402</v>
      </c>
      <c r="C1637" t="s">
        <v>41</v>
      </c>
      <c r="D1637">
        <v>0</v>
      </c>
      <c r="E1637" t="s">
        <v>54</v>
      </c>
      <c r="F1637" t="s">
        <v>60</v>
      </c>
    </row>
    <row r="1638" spans="1:6" x14ac:dyDescent="0.45">
      <c r="A1638" s="144" t="str">
        <f t="shared" si="25"/>
        <v>HBSchPr_GC_404</v>
      </c>
      <c r="B1638">
        <v>404</v>
      </c>
      <c r="C1638" t="s">
        <v>41</v>
      </c>
      <c r="D1638">
        <v>0</v>
      </c>
      <c r="E1638" t="s">
        <v>54</v>
      </c>
      <c r="F1638" t="s">
        <v>60</v>
      </c>
    </row>
    <row r="1639" spans="1:6" x14ac:dyDescent="0.45">
      <c r="A1639" s="144" t="str">
        <f t="shared" si="25"/>
        <v>HBSchPr_GC_406</v>
      </c>
      <c r="B1639">
        <v>406</v>
      </c>
      <c r="C1639" t="s">
        <v>41</v>
      </c>
      <c r="D1639">
        <v>0</v>
      </c>
      <c r="E1639" t="s">
        <v>54</v>
      </c>
      <c r="F1639" t="s">
        <v>60</v>
      </c>
    </row>
    <row r="1640" spans="1:6" x14ac:dyDescent="0.45">
      <c r="A1640" s="144" t="str">
        <f t="shared" si="25"/>
        <v>HBSchPr_GC_408</v>
      </c>
      <c r="B1640">
        <v>408</v>
      </c>
      <c r="C1640" t="s">
        <v>41</v>
      </c>
      <c r="D1640">
        <v>0</v>
      </c>
      <c r="E1640" t="s">
        <v>54</v>
      </c>
      <c r="F1640" t="s">
        <v>60</v>
      </c>
    </row>
    <row r="1641" spans="1:6" x14ac:dyDescent="0.45">
      <c r="A1641" s="144" t="str">
        <f t="shared" si="25"/>
        <v>HBSchPr_GC_410</v>
      </c>
      <c r="B1641">
        <v>410</v>
      </c>
      <c r="C1641" t="s">
        <v>41</v>
      </c>
      <c r="D1641">
        <v>0</v>
      </c>
      <c r="E1641" t="s">
        <v>54</v>
      </c>
      <c r="F1641" t="s">
        <v>60</v>
      </c>
    </row>
    <row r="1642" spans="1:6" x14ac:dyDescent="0.45">
      <c r="A1642" s="144" t="str">
        <f t="shared" si="25"/>
        <v>HBSchSc_Dist_0</v>
      </c>
      <c r="B1642">
        <v>0</v>
      </c>
      <c r="C1642" t="s">
        <v>42</v>
      </c>
      <c r="D1642">
        <v>0.4163288</v>
      </c>
      <c r="E1642" t="s">
        <v>53</v>
      </c>
      <c r="F1642" t="s">
        <v>60</v>
      </c>
    </row>
    <row r="1643" spans="1:6" x14ac:dyDescent="0.45">
      <c r="A1643" s="144" t="str">
        <f t="shared" si="25"/>
        <v>HBSchSc_Dist_2</v>
      </c>
      <c r="B1643">
        <v>2</v>
      </c>
      <c r="C1643" t="s">
        <v>42</v>
      </c>
      <c r="D1643">
        <v>0.3744847</v>
      </c>
      <c r="E1643" t="s">
        <v>53</v>
      </c>
      <c r="F1643" t="s">
        <v>60</v>
      </c>
    </row>
    <row r="1644" spans="1:6" x14ac:dyDescent="0.45">
      <c r="A1644" s="144" t="str">
        <f t="shared" si="25"/>
        <v>HBSchSc_Dist_4</v>
      </c>
      <c r="B1644">
        <v>4</v>
      </c>
      <c r="C1644" t="s">
        <v>42</v>
      </c>
      <c r="D1644">
        <v>0.12639729999999999</v>
      </c>
      <c r="E1644" t="s">
        <v>53</v>
      </c>
      <c r="F1644" t="s">
        <v>60</v>
      </c>
    </row>
    <row r="1645" spans="1:6" x14ac:dyDescent="0.45">
      <c r="A1645" s="144" t="str">
        <f t="shared" si="25"/>
        <v>HBSchSc_Dist_6</v>
      </c>
      <c r="B1645">
        <v>6</v>
      </c>
      <c r="C1645" t="s">
        <v>42</v>
      </c>
      <c r="D1645">
        <v>4.0914899999999997E-2</v>
      </c>
      <c r="E1645" t="s">
        <v>53</v>
      </c>
      <c r="F1645" t="s">
        <v>60</v>
      </c>
    </row>
    <row r="1646" spans="1:6" x14ac:dyDescent="0.45">
      <c r="A1646" s="144" t="str">
        <f t="shared" si="25"/>
        <v>HBSchSc_Dist_8</v>
      </c>
      <c r="B1646">
        <v>8</v>
      </c>
      <c r="C1646" t="s">
        <v>42</v>
      </c>
      <c r="D1646">
        <v>1.2049900000000001E-2</v>
      </c>
      <c r="E1646" t="s">
        <v>53</v>
      </c>
      <c r="F1646" t="s">
        <v>60</v>
      </c>
    </row>
    <row r="1647" spans="1:6" x14ac:dyDescent="0.45">
      <c r="A1647" s="144" t="str">
        <f t="shared" si="25"/>
        <v>HBSchSc_Dist_10</v>
      </c>
      <c r="B1647">
        <v>10</v>
      </c>
      <c r="C1647" t="s">
        <v>42</v>
      </c>
      <c r="D1647">
        <v>9.7414000000000008E-3</v>
      </c>
      <c r="E1647" t="s">
        <v>53</v>
      </c>
      <c r="F1647" t="s">
        <v>60</v>
      </c>
    </row>
    <row r="1648" spans="1:6" x14ac:dyDescent="0.45">
      <c r="A1648" s="144" t="str">
        <f t="shared" si="25"/>
        <v>HBSchSc_Dist_12</v>
      </c>
      <c r="B1648">
        <v>12</v>
      </c>
      <c r="C1648" t="s">
        <v>42</v>
      </c>
      <c r="D1648">
        <v>8.0332000000000008E-3</v>
      </c>
      <c r="E1648" t="s">
        <v>53</v>
      </c>
      <c r="F1648" t="s">
        <v>60</v>
      </c>
    </row>
    <row r="1649" spans="1:6" x14ac:dyDescent="0.45">
      <c r="A1649" s="144" t="str">
        <f t="shared" si="25"/>
        <v>HBSchSc_Dist_14</v>
      </c>
      <c r="B1649">
        <v>14</v>
      </c>
      <c r="C1649" t="s">
        <v>42</v>
      </c>
      <c r="D1649">
        <v>6.0248999999999997E-3</v>
      </c>
      <c r="E1649" t="s">
        <v>53</v>
      </c>
      <c r="F1649" t="s">
        <v>60</v>
      </c>
    </row>
    <row r="1650" spans="1:6" x14ac:dyDescent="0.45">
      <c r="A1650" s="144" t="str">
        <f t="shared" si="25"/>
        <v>HBSchSc_Dist_16</v>
      </c>
      <c r="B1650">
        <v>16</v>
      </c>
      <c r="C1650" t="s">
        <v>42</v>
      </c>
      <c r="D1650">
        <v>4.0166000000000004E-3</v>
      </c>
      <c r="E1650" t="s">
        <v>53</v>
      </c>
      <c r="F1650" t="s">
        <v>60</v>
      </c>
    </row>
    <row r="1651" spans="1:6" x14ac:dyDescent="0.45">
      <c r="A1651" s="144" t="str">
        <f t="shared" si="25"/>
        <v>HBSchSc_Dist_18</v>
      </c>
      <c r="B1651">
        <v>18</v>
      </c>
      <c r="C1651" t="s">
        <v>42</v>
      </c>
      <c r="D1651">
        <v>2.0083000000000002E-3</v>
      </c>
      <c r="E1651" t="s">
        <v>53</v>
      </c>
      <c r="F1651" t="s">
        <v>60</v>
      </c>
    </row>
    <row r="1652" spans="1:6" x14ac:dyDescent="0.45">
      <c r="A1652" s="144" t="str">
        <f t="shared" si="25"/>
        <v>HBSchSc_Dist_20</v>
      </c>
      <c r="B1652">
        <v>20</v>
      </c>
      <c r="C1652" t="s">
        <v>42</v>
      </c>
      <c r="D1652">
        <v>0</v>
      </c>
      <c r="E1652" t="s">
        <v>53</v>
      </c>
      <c r="F1652" t="s">
        <v>60</v>
      </c>
    </row>
    <row r="1653" spans="1:6" x14ac:dyDescent="0.45">
      <c r="A1653" s="144" t="str">
        <f t="shared" si="25"/>
        <v>HBSchSc_Dist_22</v>
      </c>
      <c r="B1653">
        <v>22</v>
      </c>
      <c r="C1653" t="s">
        <v>42</v>
      </c>
      <c r="D1653">
        <v>0</v>
      </c>
      <c r="E1653" t="s">
        <v>53</v>
      </c>
      <c r="F1653" t="s">
        <v>60</v>
      </c>
    </row>
    <row r="1654" spans="1:6" x14ac:dyDescent="0.45">
      <c r="A1654" s="144" t="str">
        <f t="shared" si="25"/>
        <v>HBSchSc_Dist_24</v>
      </c>
      <c r="B1654">
        <v>24</v>
      </c>
      <c r="C1654" t="s">
        <v>42</v>
      </c>
      <c r="D1654">
        <v>0</v>
      </c>
      <c r="E1654" t="s">
        <v>53</v>
      </c>
      <c r="F1654" t="s">
        <v>60</v>
      </c>
    </row>
    <row r="1655" spans="1:6" x14ac:dyDescent="0.45">
      <c r="A1655" s="144" t="str">
        <f t="shared" si="25"/>
        <v>HBSchSc_Dist_26</v>
      </c>
      <c r="B1655">
        <v>26</v>
      </c>
      <c r="C1655" t="s">
        <v>42</v>
      </c>
      <c r="D1655">
        <v>0</v>
      </c>
      <c r="E1655" t="s">
        <v>53</v>
      </c>
      <c r="F1655" t="s">
        <v>60</v>
      </c>
    </row>
    <row r="1656" spans="1:6" x14ac:dyDescent="0.45">
      <c r="A1656" s="144" t="str">
        <f t="shared" si="25"/>
        <v>HBSchSc_Dist_28</v>
      </c>
      <c r="B1656">
        <v>28</v>
      </c>
      <c r="C1656" t="s">
        <v>42</v>
      </c>
      <c r="D1656">
        <v>0</v>
      </c>
      <c r="E1656" t="s">
        <v>53</v>
      </c>
      <c r="F1656" t="s">
        <v>60</v>
      </c>
    </row>
    <row r="1657" spans="1:6" x14ac:dyDescent="0.45">
      <c r="A1657" s="144" t="str">
        <f t="shared" si="25"/>
        <v>HBSchSc_Dist_30</v>
      </c>
      <c r="B1657">
        <v>30</v>
      </c>
      <c r="C1657" t="s">
        <v>42</v>
      </c>
      <c r="D1657">
        <v>0</v>
      </c>
      <c r="E1657" t="s">
        <v>53</v>
      </c>
      <c r="F1657" t="s">
        <v>60</v>
      </c>
    </row>
    <row r="1658" spans="1:6" x14ac:dyDescent="0.45">
      <c r="A1658" s="144" t="str">
        <f t="shared" si="25"/>
        <v>HBSchSc_Dist_32</v>
      </c>
      <c r="B1658">
        <v>32</v>
      </c>
      <c r="C1658" t="s">
        <v>42</v>
      </c>
      <c r="D1658">
        <v>0</v>
      </c>
      <c r="E1658" t="s">
        <v>53</v>
      </c>
      <c r="F1658" t="s">
        <v>60</v>
      </c>
    </row>
    <row r="1659" spans="1:6" x14ac:dyDescent="0.45">
      <c r="A1659" s="144" t="str">
        <f t="shared" si="25"/>
        <v>HBSchSc_Dist_34</v>
      </c>
      <c r="B1659">
        <v>34</v>
      </c>
      <c r="C1659" t="s">
        <v>42</v>
      </c>
      <c r="D1659">
        <v>0</v>
      </c>
      <c r="E1659" t="s">
        <v>53</v>
      </c>
      <c r="F1659" t="s">
        <v>60</v>
      </c>
    </row>
    <row r="1660" spans="1:6" x14ac:dyDescent="0.45">
      <c r="A1660" s="144" t="str">
        <f t="shared" si="25"/>
        <v>HBSchSc_Dist_36</v>
      </c>
      <c r="B1660">
        <v>36</v>
      </c>
      <c r="C1660" t="s">
        <v>42</v>
      </c>
      <c r="D1660">
        <v>0</v>
      </c>
      <c r="E1660" t="s">
        <v>53</v>
      </c>
      <c r="F1660" t="s">
        <v>60</v>
      </c>
    </row>
    <row r="1661" spans="1:6" x14ac:dyDescent="0.45">
      <c r="A1661" s="144" t="str">
        <f t="shared" si="25"/>
        <v>HBSchSc_Dist_38</v>
      </c>
      <c r="B1661">
        <v>38</v>
      </c>
      <c r="C1661" t="s">
        <v>42</v>
      </c>
      <c r="D1661">
        <v>0</v>
      </c>
      <c r="E1661" t="s">
        <v>53</v>
      </c>
      <c r="F1661" t="s">
        <v>60</v>
      </c>
    </row>
    <row r="1662" spans="1:6" x14ac:dyDescent="0.45">
      <c r="A1662" s="144" t="str">
        <f t="shared" si="25"/>
        <v>HBSchSc_Dist_40</v>
      </c>
      <c r="B1662">
        <v>40</v>
      </c>
      <c r="C1662" t="s">
        <v>42</v>
      </c>
      <c r="D1662">
        <v>0</v>
      </c>
      <c r="E1662" t="s">
        <v>53</v>
      </c>
      <c r="F1662" t="s">
        <v>60</v>
      </c>
    </row>
    <row r="1663" spans="1:6" x14ac:dyDescent="0.45">
      <c r="A1663" s="144" t="str">
        <f t="shared" si="25"/>
        <v>HBSchSc_Dist_42</v>
      </c>
      <c r="B1663">
        <v>42</v>
      </c>
      <c r="C1663" t="s">
        <v>42</v>
      </c>
      <c r="D1663">
        <v>0</v>
      </c>
      <c r="E1663" t="s">
        <v>53</v>
      </c>
      <c r="F1663" t="s">
        <v>60</v>
      </c>
    </row>
    <row r="1664" spans="1:6" x14ac:dyDescent="0.45">
      <c r="A1664" s="144" t="str">
        <f t="shared" si="25"/>
        <v>HBSchSc_Dist_44</v>
      </c>
      <c r="B1664">
        <v>44</v>
      </c>
      <c r="C1664" t="s">
        <v>42</v>
      </c>
      <c r="D1664">
        <v>0</v>
      </c>
      <c r="E1664" t="s">
        <v>53</v>
      </c>
      <c r="F1664" t="s">
        <v>60</v>
      </c>
    </row>
    <row r="1665" spans="1:6" x14ac:dyDescent="0.45">
      <c r="A1665" s="144" t="str">
        <f t="shared" si="25"/>
        <v>HBSchSc_Dist_46</v>
      </c>
      <c r="B1665">
        <v>46</v>
      </c>
      <c r="C1665" t="s">
        <v>42</v>
      </c>
      <c r="D1665">
        <v>0</v>
      </c>
      <c r="E1665" t="s">
        <v>53</v>
      </c>
      <c r="F1665" t="s">
        <v>60</v>
      </c>
    </row>
    <row r="1666" spans="1:6" x14ac:dyDescent="0.45">
      <c r="A1666" s="144" t="str">
        <f t="shared" si="25"/>
        <v>HBSchSc_Dist_48</v>
      </c>
      <c r="B1666">
        <v>48</v>
      </c>
      <c r="C1666" t="s">
        <v>42</v>
      </c>
      <c r="D1666">
        <v>0</v>
      </c>
      <c r="E1666" t="s">
        <v>53</v>
      </c>
      <c r="F1666" t="s">
        <v>60</v>
      </c>
    </row>
    <row r="1667" spans="1:6" x14ac:dyDescent="0.45">
      <c r="A1667" s="144" t="str">
        <f t="shared" ref="A1667:A1730" si="26">C1667&amp;"_"&amp;E1667&amp;"_"&amp;B1667</f>
        <v>HBSchSc_Dist_50</v>
      </c>
      <c r="B1667">
        <v>50</v>
      </c>
      <c r="C1667" t="s">
        <v>42</v>
      </c>
      <c r="D1667">
        <v>0</v>
      </c>
      <c r="E1667" t="s">
        <v>53</v>
      </c>
      <c r="F1667" t="s">
        <v>60</v>
      </c>
    </row>
    <row r="1668" spans="1:6" x14ac:dyDescent="0.45">
      <c r="A1668" s="144" t="str">
        <f t="shared" si="26"/>
        <v>HBSchSc_Dist_52</v>
      </c>
      <c r="B1668">
        <v>52</v>
      </c>
      <c r="C1668" t="s">
        <v>42</v>
      </c>
      <c r="D1668">
        <v>0</v>
      </c>
      <c r="E1668" t="s">
        <v>53</v>
      </c>
      <c r="F1668" t="s">
        <v>60</v>
      </c>
    </row>
    <row r="1669" spans="1:6" x14ac:dyDescent="0.45">
      <c r="A1669" s="144" t="str">
        <f t="shared" si="26"/>
        <v>HBSchSc_Dist_54</v>
      </c>
      <c r="B1669">
        <v>54</v>
      </c>
      <c r="C1669" t="s">
        <v>42</v>
      </c>
      <c r="D1669">
        <v>0</v>
      </c>
      <c r="E1669" t="s">
        <v>53</v>
      </c>
      <c r="F1669" t="s">
        <v>60</v>
      </c>
    </row>
    <row r="1670" spans="1:6" x14ac:dyDescent="0.45">
      <c r="A1670" s="144" t="str">
        <f t="shared" si="26"/>
        <v>HBSchSc_Dist_56</v>
      </c>
      <c r="B1670">
        <v>56</v>
      </c>
      <c r="C1670" t="s">
        <v>42</v>
      </c>
      <c r="D1670">
        <v>0</v>
      </c>
      <c r="E1670" t="s">
        <v>53</v>
      </c>
      <c r="F1670" t="s">
        <v>60</v>
      </c>
    </row>
    <row r="1671" spans="1:6" x14ac:dyDescent="0.45">
      <c r="A1671" s="144" t="str">
        <f t="shared" si="26"/>
        <v>HBSchSc_Dist_58</v>
      </c>
      <c r="B1671">
        <v>58</v>
      </c>
      <c r="C1671" t="s">
        <v>42</v>
      </c>
      <c r="D1671">
        <v>0</v>
      </c>
      <c r="E1671" t="s">
        <v>53</v>
      </c>
      <c r="F1671" t="s">
        <v>60</v>
      </c>
    </row>
    <row r="1672" spans="1:6" x14ac:dyDescent="0.45">
      <c r="A1672" s="144" t="str">
        <f t="shared" si="26"/>
        <v>HBSchSc_Dist_60</v>
      </c>
      <c r="B1672">
        <v>60</v>
      </c>
      <c r="C1672" t="s">
        <v>42</v>
      </c>
      <c r="D1672">
        <v>0</v>
      </c>
      <c r="E1672" t="s">
        <v>53</v>
      </c>
      <c r="F1672" t="s">
        <v>60</v>
      </c>
    </row>
    <row r="1673" spans="1:6" x14ac:dyDescent="0.45">
      <c r="A1673" s="144" t="str">
        <f t="shared" si="26"/>
        <v>HBSchSc_Dist_62</v>
      </c>
      <c r="B1673">
        <v>62</v>
      </c>
      <c r="C1673" t="s">
        <v>42</v>
      </c>
      <c r="D1673">
        <v>0</v>
      </c>
      <c r="E1673" t="s">
        <v>53</v>
      </c>
      <c r="F1673" t="s">
        <v>60</v>
      </c>
    </row>
    <row r="1674" spans="1:6" x14ac:dyDescent="0.45">
      <c r="A1674" s="144" t="str">
        <f t="shared" si="26"/>
        <v>HBSchSc_Dist_64</v>
      </c>
      <c r="B1674">
        <v>64</v>
      </c>
      <c r="C1674" t="s">
        <v>42</v>
      </c>
      <c r="D1674">
        <v>0</v>
      </c>
      <c r="E1674" t="s">
        <v>53</v>
      </c>
      <c r="F1674" t="s">
        <v>60</v>
      </c>
    </row>
    <row r="1675" spans="1:6" x14ac:dyDescent="0.45">
      <c r="A1675" s="144" t="str">
        <f t="shared" si="26"/>
        <v>HBSchSc_Dist_66</v>
      </c>
      <c r="B1675">
        <v>66</v>
      </c>
      <c r="C1675" t="s">
        <v>42</v>
      </c>
      <c r="D1675">
        <v>0</v>
      </c>
      <c r="E1675" t="s">
        <v>53</v>
      </c>
      <c r="F1675" t="s">
        <v>60</v>
      </c>
    </row>
    <row r="1676" spans="1:6" x14ac:dyDescent="0.45">
      <c r="A1676" s="144" t="str">
        <f t="shared" si="26"/>
        <v>HBSchSc_Dist_68</v>
      </c>
      <c r="B1676">
        <v>68</v>
      </c>
      <c r="C1676" t="s">
        <v>42</v>
      </c>
      <c r="D1676">
        <v>0</v>
      </c>
      <c r="E1676" t="s">
        <v>53</v>
      </c>
      <c r="F1676" t="s">
        <v>60</v>
      </c>
    </row>
    <row r="1677" spans="1:6" x14ac:dyDescent="0.45">
      <c r="A1677" s="144" t="str">
        <f t="shared" si="26"/>
        <v>HBSchSc_Dist_70</v>
      </c>
      <c r="B1677">
        <v>70</v>
      </c>
      <c r="C1677" t="s">
        <v>42</v>
      </c>
      <c r="D1677">
        <v>0</v>
      </c>
      <c r="E1677" t="s">
        <v>53</v>
      </c>
      <c r="F1677" t="s">
        <v>60</v>
      </c>
    </row>
    <row r="1678" spans="1:6" x14ac:dyDescent="0.45">
      <c r="A1678" s="144" t="str">
        <f t="shared" si="26"/>
        <v>HBSchSc_Dist_72</v>
      </c>
      <c r="B1678">
        <v>72</v>
      </c>
      <c r="C1678" t="s">
        <v>42</v>
      </c>
      <c r="D1678">
        <v>0</v>
      </c>
      <c r="E1678" t="s">
        <v>53</v>
      </c>
      <c r="F1678" t="s">
        <v>60</v>
      </c>
    </row>
    <row r="1679" spans="1:6" x14ac:dyDescent="0.45">
      <c r="A1679" s="144" t="str">
        <f t="shared" si="26"/>
        <v>HBSchSc_Dist_74</v>
      </c>
      <c r="B1679">
        <v>74</v>
      </c>
      <c r="C1679" t="s">
        <v>42</v>
      </c>
      <c r="D1679">
        <v>0</v>
      </c>
      <c r="E1679" t="s">
        <v>53</v>
      </c>
      <c r="F1679" t="s">
        <v>60</v>
      </c>
    </row>
    <row r="1680" spans="1:6" x14ac:dyDescent="0.45">
      <c r="A1680" s="144" t="str">
        <f t="shared" si="26"/>
        <v>HBSchSc_Dist_76</v>
      </c>
      <c r="B1680">
        <v>76</v>
      </c>
      <c r="C1680" t="s">
        <v>42</v>
      </c>
      <c r="D1680">
        <v>0</v>
      </c>
      <c r="E1680" t="s">
        <v>53</v>
      </c>
      <c r="F1680" t="s">
        <v>60</v>
      </c>
    </row>
    <row r="1681" spans="1:6" x14ac:dyDescent="0.45">
      <c r="A1681" s="144" t="str">
        <f t="shared" si="26"/>
        <v>HBSchSc_Dist_78</v>
      </c>
      <c r="B1681">
        <v>78</v>
      </c>
      <c r="C1681" t="s">
        <v>42</v>
      </c>
      <c r="D1681">
        <v>0</v>
      </c>
      <c r="E1681" t="s">
        <v>53</v>
      </c>
      <c r="F1681" t="s">
        <v>60</v>
      </c>
    </row>
    <row r="1682" spans="1:6" x14ac:dyDescent="0.45">
      <c r="A1682" s="144" t="str">
        <f t="shared" si="26"/>
        <v>HBSchSc_Dist_80</v>
      </c>
      <c r="B1682">
        <v>80</v>
      </c>
      <c r="C1682" t="s">
        <v>42</v>
      </c>
      <c r="D1682">
        <v>0</v>
      </c>
      <c r="E1682" t="s">
        <v>53</v>
      </c>
      <c r="F1682" t="s">
        <v>60</v>
      </c>
    </row>
    <row r="1683" spans="1:6" x14ac:dyDescent="0.45">
      <c r="A1683" s="144" t="str">
        <f t="shared" si="26"/>
        <v>HBSchSc_Dist_82</v>
      </c>
      <c r="B1683">
        <v>82</v>
      </c>
      <c r="C1683" t="s">
        <v>42</v>
      </c>
      <c r="D1683">
        <v>0</v>
      </c>
      <c r="E1683" t="s">
        <v>53</v>
      </c>
      <c r="F1683" t="s">
        <v>60</v>
      </c>
    </row>
    <row r="1684" spans="1:6" x14ac:dyDescent="0.45">
      <c r="A1684" s="144" t="str">
        <f t="shared" si="26"/>
        <v>HBSchSc_Dist_84</v>
      </c>
      <c r="B1684">
        <v>84</v>
      </c>
      <c r="C1684" t="s">
        <v>42</v>
      </c>
      <c r="D1684">
        <v>0</v>
      </c>
      <c r="E1684" t="s">
        <v>53</v>
      </c>
      <c r="F1684" t="s">
        <v>60</v>
      </c>
    </row>
    <row r="1685" spans="1:6" x14ac:dyDescent="0.45">
      <c r="A1685" s="144" t="str">
        <f t="shared" si="26"/>
        <v>HBSchSc_Dist_86</v>
      </c>
      <c r="B1685">
        <v>86</v>
      </c>
      <c r="C1685" t="s">
        <v>42</v>
      </c>
      <c r="D1685">
        <v>0</v>
      </c>
      <c r="E1685" t="s">
        <v>53</v>
      </c>
      <c r="F1685" t="s">
        <v>60</v>
      </c>
    </row>
    <row r="1686" spans="1:6" x14ac:dyDescent="0.45">
      <c r="A1686" s="144" t="str">
        <f t="shared" si="26"/>
        <v>HBSchSc_Dist_88</v>
      </c>
      <c r="B1686">
        <v>88</v>
      </c>
      <c r="C1686" t="s">
        <v>42</v>
      </c>
      <c r="D1686">
        <v>0</v>
      </c>
      <c r="E1686" t="s">
        <v>53</v>
      </c>
      <c r="F1686" t="s">
        <v>60</v>
      </c>
    </row>
    <row r="1687" spans="1:6" x14ac:dyDescent="0.45">
      <c r="A1687" s="144" t="str">
        <f t="shared" si="26"/>
        <v>HBSchSc_Dist_90</v>
      </c>
      <c r="B1687">
        <v>90</v>
      </c>
      <c r="C1687" t="s">
        <v>42</v>
      </c>
      <c r="D1687">
        <v>0</v>
      </c>
      <c r="E1687" t="s">
        <v>53</v>
      </c>
      <c r="F1687" t="s">
        <v>60</v>
      </c>
    </row>
    <row r="1688" spans="1:6" x14ac:dyDescent="0.45">
      <c r="A1688" s="144" t="str">
        <f t="shared" si="26"/>
        <v>HBSchSc_Dist_92</v>
      </c>
      <c r="B1688">
        <v>92</v>
      </c>
      <c r="C1688" t="s">
        <v>42</v>
      </c>
      <c r="D1688">
        <v>0</v>
      </c>
      <c r="E1688" t="s">
        <v>53</v>
      </c>
      <c r="F1688" t="s">
        <v>60</v>
      </c>
    </row>
    <row r="1689" spans="1:6" x14ac:dyDescent="0.45">
      <c r="A1689" s="144" t="str">
        <f t="shared" si="26"/>
        <v>HBSchSc_Dist_94</v>
      </c>
      <c r="B1689">
        <v>94</v>
      </c>
      <c r="C1689" t="s">
        <v>42</v>
      </c>
      <c r="D1689">
        <v>0</v>
      </c>
      <c r="E1689" t="s">
        <v>53</v>
      </c>
      <c r="F1689" t="s">
        <v>60</v>
      </c>
    </row>
    <row r="1690" spans="1:6" x14ac:dyDescent="0.45">
      <c r="A1690" s="144" t="str">
        <f t="shared" si="26"/>
        <v>HBSchSc_Dist_96</v>
      </c>
      <c r="B1690">
        <v>96</v>
      </c>
      <c r="C1690" t="s">
        <v>42</v>
      </c>
      <c r="D1690">
        <v>0</v>
      </c>
      <c r="E1690" t="s">
        <v>53</v>
      </c>
      <c r="F1690" t="s">
        <v>60</v>
      </c>
    </row>
    <row r="1691" spans="1:6" x14ac:dyDescent="0.45">
      <c r="A1691" s="144" t="str">
        <f t="shared" si="26"/>
        <v>HBSchSc_Dist_98</v>
      </c>
      <c r="B1691">
        <v>98</v>
      </c>
      <c r="C1691" t="s">
        <v>42</v>
      </c>
      <c r="D1691">
        <v>0</v>
      </c>
      <c r="E1691" t="s">
        <v>53</v>
      </c>
      <c r="F1691" t="s">
        <v>60</v>
      </c>
    </row>
    <row r="1692" spans="1:6" x14ac:dyDescent="0.45">
      <c r="A1692" s="144" t="str">
        <f t="shared" si="26"/>
        <v>HBSchSc_Dist_100</v>
      </c>
      <c r="B1692">
        <v>100</v>
      </c>
      <c r="C1692" t="s">
        <v>42</v>
      </c>
      <c r="D1692">
        <v>0</v>
      </c>
      <c r="E1692" t="s">
        <v>53</v>
      </c>
      <c r="F1692" t="s">
        <v>60</v>
      </c>
    </row>
    <row r="1693" spans="1:6" x14ac:dyDescent="0.45">
      <c r="A1693" s="144" t="str">
        <f t="shared" si="26"/>
        <v>HBSchSc_Dist_102</v>
      </c>
      <c r="B1693">
        <v>102</v>
      </c>
      <c r="C1693" t="s">
        <v>42</v>
      </c>
      <c r="D1693">
        <v>0</v>
      </c>
      <c r="E1693" t="s">
        <v>53</v>
      </c>
      <c r="F1693" t="s">
        <v>60</v>
      </c>
    </row>
    <row r="1694" spans="1:6" x14ac:dyDescent="0.45">
      <c r="A1694" s="144" t="str">
        <f t="shared" si="26"/>
        <v>HBSchSc_Dist_104</v>
      </c>
      <c r="B1694">
        <v>104</v>
      </c>
      <c r="C1694" t="s">
        <v>42</v>
      </c>
      <c r="D1694">
        <v>0</v>
      </c>
      <c r="E1694" t="s">
        <v>53</v>
      </c>
      <c r="F1694" t="s">
        <v>60</v>
      </c>
    </row>
    <row r="1695" spans="1:6" x14ac:dyDescent="0.45">
      <c r="A1695" s="144" t="str">
        <f t="shared" si="26"/>
        <v>HBSchSc_Dist_106</v>
      </c>
      <c r="B1695">
        <v>106</v>
      </c>
      <c r="C1695" t="s">
        <v>42</v>
      </c>
      <c r="D1695">
        <v>0</v>
      </c>
      <c r="E1695" t="s">
        <v>53</v>
      </c>
      <c r="F1695" t="s">
        <v>60</v>
      </c>
    </row>
    <row r="1696" spans="1:6" x14ac:dyDescent="0.45">
      <c r="A1696" s="144" t="str">
        <f t="shared" si="26"/>
        <v>HBSchSc_Dist_108</v>
      </c>
      <c r="B1696">
        <v>108</v>
      </c>
      <c r="C1696" t="s">
        <v>42</v>
      </c>
      <c r="D1696">
        <v>0</v>
      </c>
      <c r="E1696" t="s">
        <v>53</v>
      </c>
      <c r="F1696" t="s">
        <v>60</v>
      </c>
    </row>
    <row r="1697" spans="1:6" x14ac:dyDescent="0.45">
      <c r="A1697" s="144" t="str">
        <f t="shared" si="26"/>
        <v>HBSchSc_Dist_110</v>
      </c>
      <c r="B1697">
        <v>110</v>
      </c>
      <c r="C1697" t="s">
        <v>42</v>
      </c>
      <c r="D1697">
        <v>0</v>
      </c>
      <c r="E1697" t="s">
        <v>53</v>
      </c>
      <c r="F1697" t="s">
        <v>60</v>
      </c>
    </row>
    <row r="1698" spans="1:6" x14ac:dyDescent="0.45">
      <c r="A1698" s="144" t="str">
        <f t="shared" si="26"/>
        <v>HBSchSc_Dist_112</v>
      </c>
      <c r="B1698">
        <v>112</v>
      </c>
      <c r="C1698" t="s">
        <v>42</v>
      </c>
      <c r="D1698">
        <v>0</v>
      </c>
      <c r="E1698" t="s">
        <v>53</v>
      </c>
      <c r="F1698" t="s">
        <v>60</v>
      </c>
    </row>
    <row r="1699" spans="1:6" x14ac:dyDescent="0.45">
      <c r="A1699" s="144" t="str">
        <f t="shared" si="26"/>
        <v>HBSchSc_Dist_114</v>
      </c>
      <c r="B1699">
        <v>114</v>
      </c>
      <c r="C1699" t="s">
        <v>42</v>
      </c>
      <c r="D1699">
        <v>0</v>
      </c>
      <c r="E1699" t="s">
        <v>53</v>
      </c>
      <c r="F1699" t="s">
        <v>60</v>
      </c>
    </row>
    <row r="1700" spans="1:6" x14ac:dyDescent="0.45">
      <c r="A1700" s="144" t="str">
        <f t="shared" si="26"/>
        <v>HBSchSc_Dist_116</v>
      </c>
      <c r="B1700">
        <v>116</v>
      </c>
      <c r="C1700" t="s">
        <v>42</v>
      </c>
      <c r="D1700">
        <v>0</v>
      </c>
      <c r="E1700" t="s">
        <v>53</v>
      </c>
      <c r="F1700" t="s">
        <v>60</v>
      </c>
    </row>
    <row r="1701" spans="1:6" x14ac:dyDescent="0.45">
      <c r="A1701" s="144" t="str">
        <f t="shared" si="26"/>
        <v>HBSchSc_Dist_118</v>
      </c>
      <c r="B1701">
        <v>118</v>
      </c>
      <c r="C1701" t="s">
        <v>42</v>
      </c>
      <c r="D1701">
        <v>0</v>
      </c>
      <c r="E1701" t="s">
        <v>53</v>
      </c>
      <c r="F1701" t="s">
        <v>60</v>
      </c>
    </row>
    <row r="1702" spans="1:6" x14ac:dyDescent="0.45">
      <c r="A1702" s="144" t="str">
        <f t="shared" si="26"/>
        <v>HBSchSc_Dist_120</v>
      </c>
      <c r="B1702">
        <v>120</v>
      </c>
      <c r="C1702" t="s">
        <v>42</v>
      </c>
      <c r="D1702">
        <v>0</v>
      </c>
      <c r="E1702" t="s">
        <v>53</v>
      </c>
      <c r="F1702" t="s">
        <v>60</v>
      </c>
    </row>
    <row r="1703" spans="1:6" x14ac:dyDescent="0.45">
      <c r="A1703" s="144" t="str">
        <f t="shared" si="26"/>
        <v>HBSchSc_Dist_122</v>
      </c>
      <c r="B1703">
        <v>122</v>
      </c>
      <c r="C1703" t="s">
        <v>42</v>
      </c>
      <c r="D1703">
        <v>0</v>
      </c>
      <c r="E1703" t="s">
        <v>53</v>
      </c>
      <c r="F1703" t="s">
        <v>60</v>
      </c>
    </row>
    <row r="1704" spans="1:6" x14ac:dyDescent="0.45">
      <c r="A1704" s="144" t="str">
        <f t="shared" si="26"/>
        <v>HBSchSc_Dist_124</v>
      </c>
      <c r="B1704">
        <v>124</v>
      </c>
      <c r="C1704" t="s">
        <v>42</v>
      </c>
      <c r="D1704">
        <v>0</v>
      </c>
      <c r="E1704" t="s">
        <v>53</v>
      </c>
      <c r="F1704" t="s">
        <v>60</v>
      </c>
    </row>
    <row r="1705" spans="1:6" x14ac:dyDescent="0.45">
      <c r="A1705" s="144" t="str">
        <f t="shared" si="26"/>
        <v>HBSchSc_Dist_126</v>
      </c>
      <c r="B1705">
        <v>126</v>
      </c>
      <c r="C1705" t="s">
        <v>42</v>
      </c>
      <c r="D1705">
        <v>0</v>
      </c>
      <c r="E1705" t="s">
        <v>53</v>
      </c>
      <c r="F1705" t="s">
        <v>60</v>
      </c>
    </row>
    <row r="1706" spans="1:6" x14ac:dyDescent="0.45">
      <c r="A1706" s="144" t="str">
        <f t="shared" si="26"/>
        <v>HBSchSc_Dist_128</v>
      </c>
      <c r="B1706">
        <v>128</v>
      </c>
      <c r="C1706" t="s">
        <v>42</v>
      </c>
      <c r="D1706">
        <v>0</v>
      </c>
      <c r="E1706" t="s">
        <v>53</v>
      </c>
      <c r="F1706" t="s">
        <v>60</v>
      </c>
    </row>
    <row r="1707" spans="1:6" x14ac:dyDescent="0.45">
      <c r="A1707" s="144" t="str">
        <f t="shared" si="26"/>
        <v>HBSchSc_Dist_130</v>
      </c>
      <c r="B1707">
        <v>130</v>
      </c>
      <c r="C1707" t="s">
        <v>42</v>
      </c>
      <c r="D1707">
        <v>0</v>
      </c>
      <c r="E1707" t="s">
        <v>53</v>
      </c>
      <c r="F1707" t="s">
        <v>60</v>
      </c>
    </row>
    <row r="1708" spans="1:6" x14ac:dyDescent="0.45">
      <c r="A1708" s="144" t="str">
        <f t="shared" si="26"/>
        <v>HBSchSc_Dist_132</v>
      </c>
      <c r="B1708">
        <v>132</v>
      </c>
      <c r="C1708" t="s">
        <v>42</v>
      </c>
      <c r="D1708">
        <v>0</v>
      </c>
      <c r="E1708" t="s">
        <v>53</v>
      </c>
      <c r="F1708" t="s">
        <v>60</v>
      </c>
    </row>
    <row r="1709" spans="1:6" x14ac:dyDescent="0.45">
      <c r="A1709" s="144" t="str">
        <f t="shared" si="26"/>
        <v>HBSchSc_Dist_134</v>
      </c>
      <c r="B1709">
        <v>134</v>
      </c>
      <c r="C1709" t="s">
        <v>42</v>
      </c>
      <c r="D1709">
        <v>0</v>
      </c>
      <c r="E1709" t="s">
        <v>53</v>
      </c>
      <c r="F1709" t="s">
        <v>60</v>
      </c>
    </row>
    <row r="1710" spans="1:6" x14ac:dyDescent="0.45">
      <c r="A1710" s="144" t="str">
        <f t="shared" si="26"/>
        <v>HBSchSc_Dist_136</v>
      </c>
      <c r="B1710">
        <v>136</v>
      </c>
      <c r="C1710" t="s">
        <v>42</v>
      </c>
      <c r="D1710">
        <v>0</v>
      </c>
      <c r="E1710" t="s">
        <v>53</v>
      </c>
      <c r="F1710" t="s">
        <v>60</v>
      </c>
    </row>
    <row r="1711" spans="1:6" x14ac:dyDescent="0.45">
      <c r="A1711" s="144" t="str">
        <f t="shared" si="26"/>
        <v>HBSchSc_Dist_138</v>
      </c>
      <c r="B1711">
        <v>138</v>
      </c>
      <c r="C1711" t="s">
        <v>42</v>
      </c>
      <c r="D1711">
        <v>0</v>
      </c>
      <c r="E1711" t="s">
        <v>53</v>
      </c>
      <c r="F1711" t="s">
        <v>60</v>
      </c>
    </row>
    <row r="1712" spans="1:6" x14ac:dyDescent="0.45">
      <c r="A1712" s="144" t="str">
        <f t="shared" si="26"/>
        <v>HBSchSc_Dist_140</v>
      </c>
      <c r="B1712">
        <v>140</v>
      </c>
      <c r="C1712" t="s">
        <v>42</v>
      </c>
      <c r="D1712">
        <v>0</v>
      </c>
      <c r="E1712" t="s">
        <v>53</v>
      </c>
      <c r="F1712" t="s">
        <v>60</v>
      </c>
    </row>
    <row r="1713" spans="1:6" x14ac:dyDescent="0.45">
      <c r="A1713" s="144" t="str">
        <f t="shared" si="26"/>
        <v>HBSchSc_Dist_142</v>
      </c>
      <c r="B1713">
        <v>142</v>
      </c>
      <c r="C1713" t="s">
        <v>42</v>
      </c>
      <c r="D1713">
        <v>0</v>
      </c>
      <c r="E1713" t="s">
        <v>53</v>
      </c>
      <c r="F1713" t="s">
        <v>60</v>
      </c>
    </row>
    <row r="1714" spans="1:6" x14ac:dyDescent="0.45">
      <c r="A1714" s="144" t="str">
        <f t="shared" si="26"/>
        <v>HBSchSc_Dist_144</v>
      </c>
      <c r="B1714">
        <v>144</v>
      </c>
      <c r="C1714" t="s">
        <v>42</v>
      </c>
      <c r="D1714">
        <v>0</v>
      </c>
      <c r="E1714" t="s">
        <v>53</v>
      </c>
      <c r="F1714" t="s">
        <v>60</v>
      </c>
    </row>
    <row r="1715" spans="1:6" x14ac:dyDescent="0.45">
      <c r="A1715" s="144" t="str">
        <f t="shared" si="26"/>
        <v>HBSchSc_Dist_146</v>
      </c>
      <c r="B1715">
        <v>146</v>
      </c>
      <c r="C1715" t="s">
        <v>42</v>
      </c>
      <c r="D1715">
        <v>0</v>
      </c>
      <c r="E1715" t="s">
        <v>53</v>
      </c>
      <c r="F1715" t="s">
        <v>60</v>
      </c>
    </row>
    <row r="1716" spans="1:6" x14ac:dyDescent="0.45">
      <c r="A1716" s="144" t="str">
        <f t="shared" si="26"/>
        <v>HBSchSc_Dist_148</v>
      </c>
      <c r="B1716">
        <v>148</v>
      </c>
      <c r="C1716" t="s">
        <v>42</v>
      </c>
      <c r="D1716">
        <v>0</v>
      </c>
      <c r="E1716" t="s">
        <v>53</v>
      </c>
      <c r="F1716" t="s">
        <v>60</v>
      </c>
    </row>
    <row r="1717" spans="1:6" x14ac:dyDescent="0.45">
      <c r="A1717" s="144" t="str">
        <f t="shared" si="26"/>
        <v>HBSchSc_Dist_150</v>
      </c>
      <c r="B1717">
        <v>150</v>
      </c>
      <c r="C1717" t="s">
        <v>42</v>
      </c>
      <c r="D1717">
        <v>0</v>
      </c>
      <c r="E1717" t="s">
        <v>53</v>
      </c>
      <c r="F1717" t="s">
        <v>60</v>
      </c>
    </row>
    <row r="1718" spans="1:6" x14ac:dyDescent="0.45">
      <c r="A1718" s="144" t="str">
        <f t="shared" si="26"/>
        <v>HBSchSc_Dist_152</v>
      </c>
      <c r="B1718">
        <v>152</v>
      </c>
      <c r="C1718" t="s">
        <v>42</v>
      </c>
      <c r="D1718">
        <v>0</v>
      </c>
      <c r="E1718" t="s">
        <v>53</v>
      </c>
      <c r="F1718" t="s">
        <v>60</v>
      </c>
    </row>
    <row r="1719" spans="1:6" x14ac:dyDescent="0.45">
      <c r="A1719" s="144" t="str">
        <f t="shared" si="26"/>
        <v>HBSchSc_Dist_154</v>
      </c>
      <c r="B1719">
        <v>154</v>
      </c>
      <c r="C1719" t="s">
        <v>42</v>
      </c>
      <c r="D1719">
        <v>0</v>
      </c>
      <c r="E1719" t="s">
        <v>53</v>
      </c>
      <c r="F1719" t="s">
        <v>60</v>
      </c>
    </row>
    <row r="1720" spans="1:6" x14ac:dyDescent="0.45">
      <c r="A1720" s="144" t="str">
        <f t="shared" si="26"/>
        <v>HBSchSc_Dist_156</v>
      </c>
      <c r="B1720">
        <v>156</v>
      </c>
      <c r="C1720" t="s">
        <v>42</v>
      </c>
      <c r="D1720">
        <v>0</v>
      </c>
      <c r="E1720" t="s">
        <v>53</v>
      </c>
      <c r="F1720" t="s">
        <v>60</v>
      </c>
    </row>
    <row r="1721" spans="1:6" x14ac:dyDescent="0.45">
      <c r="A1721" s="144" t="str">
        <f t="shared" si="26"/>
        <v>HBSchSc_Dist_158</v>
      </c>
      <c r="B1721">
        <v>158</v>
      </c>
      <c r="C1721" t="s">
        <v>42</v>
      </c>
      <c r="D1721">
        <v>0</v>
      </c>
      <c r="E1721" t="s">
        <v>53</v>
      </c>
      <c r="F1721" t="s">
        <v>60</v>
      </c>
    </row>
    <row r="1722" spans="1:6" x14ac:dyDescent="0.45">
      <c r="A1722" s="144" t="str">
        <f t="shared" si="26"/>
        <v>HBSchSc_Dist_160</v>
      </c>
      <c r="B1722">
        <v>160</v>
      </c>
      <c r="C1722" t="s">
        <v>42</v>
      </c>
      <c r="D1722">
        <v>0</v>
      </c>
      <c r="E1722" t="s">
        <v>53</v>
      </c>
      <c r="F1722" t="s">
        <v>60</v>
      </c>
    </row>
    <row r="1723" spans="1:6" x14ac:dyDescent="0.45">
      <c r="A1723" s="144" t="str">
        <f t="shared" si="26"/>
        <v>HBSchSc_Dist_162</v>
      </c>
      <c r="B1723">
        <v>162</v>
      </c>
      <c r="C1723" t="s">
        <v>42</v>
      </c>
      <c r="D1723">
        <v>0</v>
      </c>
      <c r="E1723" t="s">
        <v>53</v>
      </c>
      <c r="F1723" t="s">
        <v>60</v>
      </c>
    </row>
    <row r="1724" spans="1:6" x14ac:dyDescent="0.45">
      <c r="A1724" s="144" t="str">
        <f t="shared" si="26"/>
        <v>HBSchSc_Dist_164</v>
      </c>
      <c r="B1724">
        <v>164</v>
      </c>
      <c r="C1724" t="s">
        <v>42</v>
      </c>
      <c r="D1724">
        <v>0</v>
      </c>
      <c r="E1724" t="s">
        <v>53</v>
      </c>
      <c r="F1724" t="s">
        <v>60</v>
      </c>
    </row>
    <row r="1725" spans="1:6" x14ac:dyDescent="0.45">
      <c r="A1725" s="144" t="str">
        <f t="shared" si="26"/>
        <v>HBSchSc_Dist_166</v>
      </c>
      <c r="B1725">
        <v>166</v>
      </c>
      <c r="C1725" t="s">
        <v>42</v>
      </c>
      <c r="D1725">
        <v>0</v>
      </c>
      <c r="E1725" t="s">
        <v>53</v>
      </c>
      <c r="F1725" t="s">
        <v>60</v>
      </c>
    </row>
    <row r="1726" spans="1:6" x14ac:dyDescent="0.45">
      <c r="A1726" s="144" t="str">
        <f t="shared" si="26"/>
        <v>HBSchSc_Dist_168</v>
      </c>
      <c r="B1726">
        <v>168</v>
      </c>
      <c r="C1726" t="s">
        <v>42</v>
      </c>
      <c r="D1726">
        <v>0</v>
      </c>
      <c r="E1726" t="s">
        <v>53</v>
      </c>
      <c r="F1726" t="s">
        <v>60</v>
      </c>
    </row>
    <row r="1727" spans="1:6" x14ac:dyDescent="0.45">
      <c r="A1727" s="144" t="str">
        <f t="shared" si="26"/>
        <v>HBSchSc_Dist_170</v>
      </c>
      <c r="B1727">
        <v>170</v>
      </c>
      <c r="C1727" t="s">
        <v>42</v>
      </c>
      <c r="D1727">
        <v>0</v>
      </c>
      <c r="E1727" t="s">
        <v>53</v>
      </c>
      <c r="F1727" t="s">
        <v>60</v>
      </c>
    </row>
    <row r="1728" spans="1:6" x14ac:dyDescent="0.45">
      <c r="A1728" s="144" t="str">
        <f t="shared" si="26"/>
        <v>HBSchSc_Dist_172</v>
      </c>
      <c r="B1728">
        <v>172</v>
      </c>
      <c r="C1728" t="s">
        <v>42</v>
      </c>
      <c r="D1728">
        <v>0</v>
      </c>
      <c r="E1728" t="s">
        <v>53</v>
      </c>
      <c r="F1728" t="s">
        <v>60</v>
      </c>
    </row>
    <row r="1729" spans="1:6" x14ac:dyDescent="0.45">
      <c r="A1729" s="144" t="str">
        <f t="shared" si="26"/>
        <v>HBSchSc_Dist_174</v>
      </c>
      <c r="B1729">
        <v>174</v>
      </c>
      <c r="C1729" t="s">
        <v>42</v>
      </c>
      <c r="D1729">
        <v>0</v>
      </c>
      <c r="E1729" t="s">
        <v>53</v>
      </c>
      <c r="F1729" t="s">
        <v>60</v>
      </c>
    </row>
    <row r="1730" spans="1:6" x14ac:dyDescent="0.45">
      <c r="A1730" s="144" t="str">
        <f t="shared" si="26"/>
        <v>HBSchSc_Dist_176</v>
      </c>
      <c r="B1730">
        <v>176</v>
      </c>
      <c r="C1730" t="s">
        <v>42</v>
      </c>
      <c r="D1730">
        <v>0</v>
      </c>
      <c r="E1730" t="s">
        <v>53</v>
      </c>
      <c r="F1730" t="s">
        <v>60</v>
      </c>
    </row>
    <row r="1731" spans="1:6" x14ac:dyDescent="0.45">
      <c r="A1731" s="144" t="str">
        <f t="shared" ref="A1731:A1794" si="27">C1731&amp;"_"&amp;E1731&amp;"_"&amp;B1731</f>
        <v>HBSchSc_Dist_178</v>
      </c>
      <c r="B1731">
        <v>178</v>
      </c>
      <c r="C1731" t="s">
        <v>42</v>
      </c>
      <c r="D1731">
        <v>0</v>
      </c>
      <c r="E1731" t="s">
        <v>53</v>
      </c>
      <c r="F1731" t="s">
        <v>60</v>
      </c>
    </row>
    <row r="1732" spans="1:6" x14ac:dyDescent="0.45">
      <c r="A1732" s="144" t="str">
        <f t="shared" si="27"/>
        <v>HBSchSc_Dist_180</v>
      </c>
      <c r="B1732">
        <v>180</v>
      </c>
      <c r="C1732" t="s">
        <v>42</v>
      </c>
      <c r="D1732">
        <v>0</v>
      </c>
      <c r="E1732" t="s">
        <v>53</v>
      </c>
      <c r="F1732" t="s">
        <v>60</v>
      </c>
    </row>
    <row r="1733" spans="1:6" x14ac:dyDescent="0.45">
      <c r="A1733" s="144" t="str">
        <f t="shared" si="27"/>
        <v>HBSchSc_Dist_182</v>
      </c>
      <c r="B1733">
        <v>182</v>
      </c>
      <c r="C1733" t="s">
        <v>42</v>
      </c>
      <c r="D1733">
        <v>0</v>
      </c>
      <c r="E1733" t="s">
        <v>53</v>
      </c>
      <c r="F1733" t="s">
        <v>60</v>
      </c>
    </row>
    <row r="1734" spans="1:6" x14ac:dyDescent="0.45">
      <c r="A1734" s="144" t="str">
        <f t="shared" si="27"/>
        <v>HBSchSc_Dist_184</v>
      </c>
      <c r="B1734">
        <v>184</v>
      </c>
      <c r="C1734" t="s">
        <v>42</v>
      </c>
      <c r="D1734">
        <v>0</v>
      </c>
      <c r="E1734" t="s">
        <v>53</v>
      </c>
      <c r="F1734" t="s">
        <v>60</v>
      </c>
    </row>
    <row r="1735" spans="1:6" x14ac:dyDescent="0.45">
      <c r="A1735" s="144" t="str">
        <f t="shared" si="27"/>
        <v>HBSchSc_Dist_186</v>
      </c>
      <c r="B1735">
        <v>186</v>
      </c>
      <c r="C1735" t="s">
        <v>42</v>
      </c>
      <c r="D1735">
        <v>0</v>
      </c>
      <c r="E1735" t="s">
        <v>53</v>
      </c>
      <c r="F1735" t="s">
        <v>60</v>
      </c>
    </row>
    <row r="1736" spans="1:6" x14ac:dyDescent="0.45">
      <c r="A1736" s="144" t="str">
        <f t="shared" si="27"/>
        <v>HBSchSc_Dist_188</v>
      </c>
      <c r="B1736">
        <v>188</v>
      </c>
      <c r="C1736" t="s">
        <v>42</v>
      </c>
      <c r="D1736">
        <v>0</v>
      </c>
      <c r="E1736" t="s">
        <v>53</v>
      </c>
      <c r="F1736" t="s">
        <v>60</v>
      </c>
    </row>
    <row r="1737" spans="1:6" x14ac:dyDescent="0.45">
      <c r="A1737" s="144" t="str">
        <f t="shared" si="27"/>
        <v>HBSchSc_Dist_190</v>
      </c>
      <c r="B1737">
        <v>190</v>
      </c>
      <c r="C1737" t="s">
        <v>42</v>
      </c>
      <c r="D1737">
        <v>0</v>
      </c>
      <c r="E1737" t="s">
        <v>53</v>
      </c>
      <c r="F1737" t="s">
        <v>60</v>
      </c>
    </row>
    <row r="1738" spans="1:6" x14ac:dyDescent="0.45">
      <c r="A1738" s="144" t="str">
        <f t="shared" si="27"/>
        <v>HBSchSc_Dist_192</v>
      </c>
      <c r="B1738">
        <v>192</v>
      </c>
      <c r="C1738" t="s">
        <v>42</v>
      </c>
      <c r="D1738">
        <v>0</v>
      </c>
      <c r="E1738" t="s">
        <v>53</v>
      </c>
      <c r="F1738" t="s">
        <v>60</v>
      </c>
    </row>
    <row r="1739" spans="1:6" x14ac:dyDescent="0.45">
      <c r="A1739" s="144" t="str">
        <f t="shared" si="27"/>
        <v>HBSchSc_Dist_194</v>
      </c>
      <c r="B1739">
        <v>194</v>
      </c>
      <c r="C1739" t="s">
        <v>42</v>
      </c>
      <c r="D1739">
        <v>0</v>
      </c>
      <c r="E1739" t="s">
        <v>53</v>
      </c>
      <c r="F1739" t="s">
        <v>60</v>
      </c>
    </row>
    <row r="1740" spans="1:6" x14ac:dyDescent="0.45">
      <c r="A1740" s="144" t="str">
        <f t="shared" si="27"/>
        <v>HBSchSc_Dist_196</v>
      </c>
      <c r="B1740">
        <v>196</v>
      </c>
      <c r="C1740" t="s">
        <v>42</v>
      </c>
      <c r="D1740">
        <v>0</v>
      </c>
      <c r="E1740" t="s">
        <v>53</v>
      </c>
      <c r="F1740" t="s">
        <v>60</v>
      </c>
    </row>
    <row r="1741" spans="1:6" x14ac:dyDescent="0.45">
      <c r="A1741" s="144" t="str">
        <f t="shared" si="27"/>
        <v>HBSchSc_Dist_198</v>
      </c>
      <c r="B1741">
        <v>198</v>
      </c>
      <c r="C1741" t="s">
        <v>42</v>
      </c>
      <c r="D1741">
        <v>0</v>
      </c>
      <c r="E1741" t="s">
        <v>53</v>
      </c>
      <c r="F1741" t="s">
        <v>60</v>
      </c>
    </row>
    <row r="1742" spans="1:6" x14ac:dyDescent="0.45">
      <c r="A1742" s="144" t="str">
        <f t="shared" si="27"/>
        <v>HBSchSc_Dist_200</v>
      </c>
      <c r="B1742">
        <v>200</v>
      </c>
      <c r="C1742" t="s">
        <v>42</v>
      </c>
      <c r="D1742">
        <v>0</v>
      </c>
      <c r="E1742" t="s">
        <v>53</v>
      </c>
      <c r="F1742" t="s">
        <v>60</v>
      </c>
    </row>
    <row r="1743" spans="1:6" x14ac:dyDescent="0.45">
      <c r="A1743" s="144" t="str">
        <f t="shared" si="27"/>
        <v>HBSchSc_Dist_202</v>
      </c>
      <c r="B1743">
        <v>202</v>
      </c>
      <c r="C1743" t="s">
        <v>42</v>
      </c>
      <c r="D1743">
        <v>0</v>
      </c>
      <c r="E1743" t="s">
        <v>53</v>
      </c>
      <c r="F1743" t="s">
        <v>60</v>
      </c>
    </row>
    <row r="1744" spans="1:6" x14ac:dyDescent="0.45">
      <c r="A1744" s="144" t="str">
        <f t="shared" si="27"/>
        <v>HBSchSc_Time_0</v>
      </c>
      <c r="B1744">
        <v>0</v>
      </c>
      <c r="C1744" t="s">
        <v>42</v>
      </c>
      <c r="D1744">
        <v>0</v>
      </c>
      <c r="E1744" t="s">
        <v>14</v>
      </c>
      <c r="F1744" t="s">
        <v>60</v>
      </c>
    </row>
    <row r="1745" spans="1:6" x14ac:dyDescent="0.45">
      <c r="A1745" s="144" t="str">
        <f t="shared" si="27"/>
        <v>HBSchSc_Time_2</v>
      </c>
      <c r="B1745">
        <v>2</v>
      </c>
      <c r="C1745" t="s">
        <v>42</v>
      </c>
      <c r="D1745">
        <v>7.3883000000000004E-2</v>
      </c>
      <c r="E1745" t="s">
        <v>14</v>
      </c>
      <c r="F1745" t="s">
        <v>60</v>
      </c>
    </row>
    <row r="1746" spans="1:6" x14ac:dyDescent="0.45">
      <c r="A1746" s="144" t="str">
        <f t="shared" si="27"/>
        <v>HBSchSc_Time_4</v>
      </c>
      <c r="B1746">
        <v>4</v>
      </c>
      <c r="C1746" t="s">
        <v>42</v>
      </c>
      <c r="D1746">
        <v>0.25209860000000001</v>
      </c>
      <c r="E1746" t="s">
        <v>14</v>
      </c>
      <c r="F1746" t="s">
        <v>60</v>
      </c>
    </row>
    <row r="1747" spans="1:6" x14ac:dyDescent="0.45">
      <c r="A1747" s="144" t="str">
        <f t="shared" si="27"/>
        <v>HBSchSc_Time_6</v>
      </c>
      <c r="B1747">
        <v>6</v>
      </c>
      <c r="C1747" t="s">
        <v>42</v>
      </c>
      <c r="D1747">
        <v>0.2437723</v>
      </c>
      <c r="E1747" t="s">
        <v>14</v>
      </c>
      <c r="F1747" t="s">
        <v>60</v>
      </c>
    </row>
    <row r="1748" spans="1:6" x14ac:dyDescent="0.45">
      <c r="A1748" s="144" t="str">
        <f t="shared" si="27"/>
        <v>HBSchSc_Time_8</v>
      </c>
      <c r="B1748">
        <v>8</v>
      </c>
      <c r="C1748" t="s">
        <v>42</v>
      </c>
      <c r="D1748">
        <v>0.16257679999999999</v>
      </c>
      <c r="E1748" t="s">
        <v>14</v>
      </c>
      <c r="F1748" t="s">
        <v>60</v>
      </c>
    </row>
    <row r="1749" spans="1:6" x14ac:dyDescent="0.45">
      <c r="A1749" s="144" t="str">
        <f t="shared" si="27"/>
        <v>HBSchSc_Time_10</v>
      </c>
      <c r="B1749">
        <v>10</v>
      </c>
      <c r="C1749" t="s">
        <v>42</v>
      </c>
      <c r="D1749">
        <v>0.1059118</v>
      </c>
      <c r="E1749" t="s">
        <v>14</v>
      </c>
      <c r="F1749" t="s">
        <v>60</v>
      </c>
    </row>
    <row r="1750" spans="1:6" x14ac:dyDescent="0.45">
      <c r="A1750" s="144" t="str">
        <f t="shared" si="27"/>
        <v>HBSchSc_Time_12</v>
      </c>
      <c r="B1750">
        <v>12</v>
      </c>
      <c r="C1750" t="s">
        <v>42</v>
      </c>
      <c r="D1750">
        <v>6.3478499999999993E-2</v>
      </c>
      <c r="E1750" t="s">
        <v>14</v>
      </c>
      <c r="F1750" t="s">
        <v>60</v>
      </c>
    </row>
    <row r="1751" spans="1:6" x14ac:dyDescent="0.45">
      <c r="A1751" s="144" t="str">
        <f t="shared" si="27"/>
        <v>HBSchSc_Time_14</v>
      </c>
      <c r="B1751">
        <v>14</v>
      </c>
      <c r="C1751" t="s">
        <v>42</v>
      </c>
      <c r="D1751">
        <v>2.9787299999999999E-2</v>
      </c>
      <c r="E1751" t="s">
        <v>14</v>
      </c>
      <c r="F1751" t="s">
        <v>60</v>
      </c>
    </row>
    <row r="1752" spans="1:6" x14ac:dyDescent="0.45">
      <c r="A1752" s="144" t="str">
        <f t="shared" si="27"/>
        <v>HBSchSc_Time_16</v>
      </c>
      <c r="B1752">
        <v>16</v>
      </c>
      <c r="C1752" t="s">
        <v>42</v>
      </c>
      <c r="D1752">
        <v>1.8956299999999999E-2</v>
      </c>
      <c r="E1752" t="s">
        <v>14</v>
      </c>
      <c r="F1752" t="s">
        <v>60</v>
      </c>
    </row>
    <row r="1753" spans="1:6" x14ac:dyDescent="0.45">
      <c r="A1753" s="144" t="str">
        <f t="shared" si="27"/>
        <v>HBSchSc_Time_18</v>
      </c>
      <c r="B1753">
        <v>18</v>
      </c>
      <c r="C1753" t="s">
        <v>42</v>
      </c>
      <c r="D1753">
        <v>1.5576899999999999E-2</v>
      </c>
      <c r="E1753" t="s">
        <v>14</v>
      </c>
      <c r="F1753" t="s">
        <v>60</v>
      </c>
    </row>
    <row r="1754" spans="1:6" x14ac:dyDescent="0.45">
      <c r="A1754" s="144" t="str">
        <f t="shared" si="27"/>
        <v>HBSchSc_Time_20</v>
      </c>
      <c r="B1754">
        <v>20</v>
      </c>
      <c r="C1754" t="s">
        <v>42</v>
      </c>
      <c r="D1754">
        <v>1.21975E-2</v>
      </c>
      <c r="E1754" t="s">
        <v>14</v>
      </c>
      <c r="F1754" t="s">
        <v>60</v>
      </c>
    </row>
    <row r="1755" spans="1:6" x14ac:dyDescent="0.45">
      <c r="A1755" s="144" t="str">
        <f t="shared" si="27"/>
        <v>HBSchSc_Time_22</v>
      </c>
      <c r="B1755">
        <v>22</v>
      </c>
      <c r="C1755" t="s">
        <v>42</v>
      </c>
      <c r="D1755">
        <v>8.8181000000000006E-3</v>
      </c>
      <c r="E1755" t="s">
        <v>14</v>
      </c>
      <c r="F1755" t="s">
        <v>60</v>
      </c>
    </row>
    <row r="1756" spans="1:6" x14ac:dyDescent="0.45">
      <c r="A1756" s="144" t="str">
        <f t="shared" si="27"/>
        <v>HBSchSc_Time_24</v>
      </c>
      <c r="B1756">
        <v>24</v>
      </c>
      <c r="C1756" t="s">
        <v>42</v>
      </c>
      <c r="D1756">
        <v>5.4387000000000003E-3</v>
      </c>
      <c r="E1756" t="s">
        <v>14</v>
      </c>
      <c r="F1756" t="s">
        <v>60</v>
      </c>
    </row>
    <row r="1757" spans="1:6" x14ac:dyDescent="0.45">
      <c r="A1757" s="144" t="str">
        <f t="shared" si="27"/>
        <v>HBSchSc_Time_26</v>
      </c>
      <c r="B1757">
        <v>26</v>
      </c>
      <c r="C1757" t="s">
        <v>42</v>
      </c>
      <c r="D1757">
        <v>2.8200999999999999E-3</v>
      </c>
      <c r="E1757" t="s">
        <v>14</v>
      </c>
      <c r="F1757" t="s">
        <v>60</v>
      </c>
    </row>
    <row r="1758" spans="1:6" x14ac:dyDescent="0.45">
      <c r="A1758" s="144" t="str">
        <f t="shared" si="27"/>
        <v>HBSchSc_Time_28</v>
      </c>
      <c r="B1758">
        <v>28</v>
      </c>
      <c r="C1758" t="s">
        <v>42</v>
      </c>
      <c r="D1758">
        <v>1.9146E-3</v>
      </c>
      <c r="E1758" t="s">
        <v>14</v>
      </c>
      <c r="F1758" t="s">
        <v>60</v>
      </c>
    </row>
    <row r="1759" spans="1:6" x14ac:dyDescent="0.45">
      <c r="A1759" s="144" t="str">
        <f t="shared" si="27"/>
        <v>HBSchSc_Time_30</v>
      </c>
      <c r="B1759">
        <v>30</v>
      </c>
      <c r="C1759" t="s">
        <v>42</v>
      </c>
      <c r="D1759">
        <v>1.0089999999999999E-3</v>
      </c>
      <c r="E1759" t="s">
        <v>14</v>
      </c>
      <c r="F1759" t="s">
        <v>60</v>
      </c>
    </row>
    <row r="1760" spans="1:6" x14ac:dyDescent="0.45">
      <c r="A1760" s="144" t="str">
        <f t="shared" si="27"/>
        <v>HBSchSc_Time_32</v>
      </c>
      <c r="B1760">
        <v>32</v>
      </c>
      <c r="C1760" t="s">
        <v>42</v>
      </c>
      <c r="D1760">
        <v>7.5619999999999995E-4</v>
      </c>
      <c r="E1760" t="s">
        <v>14</v>
      </c>
      <c r="F1760" t="s">
        <v>60</v>
      </c>
    </row>
    <row r="1761" spans="1:6" x14ac:dyDescent="0.45">
      <c r="A1761" s="144" t="str">
        <f t="shared" si="27"/>
        <v>HBSchSc_Time_34</v>
      </c>
      <c r="B1761">
        <v>34</v>
      </c>
      <c r="C1761" t="s">
        <v>42</v>
      </c>
      <c r="D1761">
        <v>5.0330000000000004E-4</v>
      </c>
      <c r="E1761" t="s">
        <v>14</v>
      </c>
      <c r="F1761" t="s">
        <v>60</v>
      </c>
    </row>
    <row r="1762" spans="1:6" x14ac:dyDescent="0.45">
      <c r="A1762" s="144" t="str">
        <f t="shared" si="27"/>
        <v>HBSchSc_Time_36</v>
      </c>
      <c r="B1762">
        <v>36</v>
      </c>
      <c r="C1762" t="s">
        <v>42</v>
      </c>
      <c r="D1762">
        <v>2.5050000000000002E-4</v>
      </c>
      <c r="E1762" t="s">
        <v>14</v>
      </c>
      <c r="F1762" t="s">
        <v>60</v>
      </c>
    </row>
    <row r="1763" spans="1:6" x14ac:dyDescent="0.45">
      <c r="A1763" s="144" t="str">
        <f t="shared" si="27"/>
        <v>HBSchSc_Time_38</v>
      </c>
      <c r="B1763">
        <v>38</v>
      </c>
      <c r="C1763" t="s">
        <v>42</v>
      </c>
      <c r="D1763">
        <v>1.6699999999999999E-4</v>
      </c>
      <c r="E1763" t="s">
        <v>14</v>
      </c>
      <c r="F1763" t="s">
        <v>60</v>
      </c>
    </row>
    <row r="1764" spans="1:6" x14ac:dyDescent="0.45">
      <c r="A1764" s="144" t="str">
        <f t="shared" si="27"/>
        <v>HBSchSc_Time_40</v>
      </c>
      <c r="B1764">
        <v>40</v>
      </c>
      <c r="C1764" t="s">
        <v>42</v>
      </c>
      <c r="D1764" s="143">
        <v>8.3499999999999997E-5</v>
      </c>
      <c r="E1764" t="s">
        <v>14</v>
      </c>
      <c r="F1764" t="s">
        <v>60</v>
      </c>
    </row>
    <row r="1765" spans="1:6" x14ac:dyDescent="0.45">
      <c r="A1765" s="144" t="str">
        <f t="shared" si="27"/>
        <v>HBSchSc_Time_42</v>
      </c>
      <c r="B1765">
        <v>42</v>
      </c>
      <c r="C1765" t="s">
        <v>42</v>
      </c>
      <c r="D1765">
        <v>0</v>
      </c>
      <c r="E1765" t="s">
        <v>14</v>
      </c>
      <c r="F1765" t="s">
        <v>60</v>
      </c>
    </row>
    <row r="1766" spans="1:6" x14ac:dyDescent="0.45">
      <c r="A1766" s="144" t="str">
        <f t="shared" si="27"/>
        <v>HBSchSc_Time_44</v>
      </c>
      <c r="B1766">
        <v>44</v>
      </c>
      <c r="C1766" t="s">
        <v>42</v>
      </c>
      <c r="D1766">
        <v>0</v>
      </c>
      <c r="E1766" t="s">
        <v>14</v>
      </c>
      <c r="F1766" t="s">
        <v>60</v>
      </c>
    </row>
    <row r="1767" spans="1:6" x14ac:dyDescent="0.45">
      <c r="A1767" s="144" t="str">
        <f t="shared" si="27"/>
        <v>HBSchSc_Time_46</v>
      </c>
      <c r="B1767">
        <v>46</v>
      </c>
      <c r="C1767" t="s">
        <v>42</v>
      </c>
      <c r="D1767">
        <v>0</v>
      </c>
      <c r="E1767" t="s">
        <v>14</v>
      </c>
      <c r="F1767" t="s">
        <v>60</v>
      </c>
    </row>
    <row r="1768" spans="1:6" x14ac:dyDescent="0.45">
      <c r="A1768" s="144" t="str">
        <f t="shared" si="27"/>
        <v>HBSchSc_Time_48</v>
      </c>
      <c r="B1768">
        <v>48</v>
      </c>
      <c r="C1768" t="s">
        <v>42</v>
      </c>
      <c r="D1768">
        <v>0</v>
      </c>
      <c r="E1768" t="s">
        <v>14</v>
      </c>
      <c r="F1768" t="s">
        <v>60</v>
      </c>
    </row>
    <row r="1769" spans="1:6" x14ac:dyDescent="0.45">
      <c r="A1769" s="144" t="str">
        <f t="shared" si="27"/>
        <v>HBSchSc_Time_50</v>
      </c>
      <c r="B1769">
        <v>50</v>
      </c>
      <c r="C1769" t="s">
        <v>42</v>
      </c>
      <c r="D1769">
        <v>0</v>
      </c>
      <c r="E1769" t="s">
        <v>14</v>
      </c>
      <c r="F1769" t="s">
        <v>60</v>
      </c>
    </row>
    <row r="1770" spans="1:6" x14ac:dyDescent="0.45">
      <c r="A1770" s="144" t="str">
        <f t="shared" si="27"/>
        <v>HBSchSc_Time_52</v>
      </c>
      <c r="B1770">
        <v>52</v>
      </c>
      <c r="C1770" t="s">
        <v>42</v>
      </c>
      <c r="D1770">
        <v>0</v>
      </c>
      <c r="E1770" t="s">
        <v>14</v>
      </c>
      <c r="F1770" t="s">
        <v>60</v>
      </c>
    </row>
    <row r="1771" spans="1:6" x14ac:dyDescent="0.45">
      <c r="A1771" s="144" t="str">
        <f t="shared" si="27"/>
        <v>HBSchSc_Time_54</v>
      </c>
      <c r="B1771">
        <v>54</v>
      </c>
      <c r="C1771" t="s">
        <v>42</v>
      </c>
      <c r="D1771">
        <v>0</v>
      </c>
      <c r="E1771" t="s">
        <v>14</v>
      </c>
      <c r="F1771" t="s">
        <v>60</v>
      </c>
    </row>
    <row r="1772" spans="1:6" x14ac:dyDescent="0.45">
      <c r="A1772" s="144" t="str">
        <f t="shared" si="27"/>
        <v>HBSchSc_Time_56</v>
      </c>
      <c r="B1772">
        <v>56</v>
      </c>
      <c r="C1772" t="s">
        <v>42</v>
      </c>
      <c r="D1772">
        <v>0</v>
      </c>
      <c r="E1772" t="s">
        <v>14</v>
      </c>
      <c r="F1772" t="s">
        <v>60</v>
      </c>
    </row>
    <row r="1773" spans="1:6" x14ac:dyDescent="0.45">
      <c r="A1773" s="144" t="str">
        <f t="shared" si="27"/>
        <v>HBSchSc_Time_58</v>
      </c>
      <c r="B1773">
        <v>58</v>
      </c>
      <c r="C1773" t="s">
        <v>42</v>
      </c>
      <c r="D1773">
        <v>0</v>
      </c>
      <c r="E1773" t="s">
        <v>14</v>
      </c>
      <c r="F1773" t="s">
        <v>60</v>
      </c>
    </row>
    <row r="1774" spans="1:6" x14ac:dyDescent="0.45">
      <c r="A1774" s="144" t="str">
        <f t="shared" si="27"/>
        <v>HBSchSc_Time_60</v>
      </c>
      <c r="B1774">
        <v>60</v>
      </c>
      <c r="C1774" t="s">
        <v>42</v>
      </c>
      <c r="D1774">
        <v>0</v>
      </c>
      <c r="E1774" t="s">
        <v>14</v>
      </c>
      <c r="F1774" t="s">
        <v>60</v>
      </c>
    </row>
    <row r="1775" spans="1:6" x14ac:dyDescent="0.45">
      <c r="A1775" s="144" t="str">
        <f t="shared" si="27"/>
        <v>HBSchSc_Time_62</v>
      </c>
      <c r="B1775">
        <v>62</v>
      </c>
      <c r="C1775" t="s">
        <v>42</v>
      </c>
      <c r="D1775">
        <v>0</v>
      </c>
      <c r="E1775" t="s">
        <v>14</v>
      </c>
      <c r="F1775" t="s">
        <v>60</v>
      </c>
    </row>
    <row r="1776" spans="1:6" x14ac:dyDescent="0.45">
      <c r="A1776" s="144" t="str">
        <f t="shared" si="27"/>
        <v>HBSchSc_Time_64</v>
      </c>
      <c r="B1776">
        <v>64</v>
      </c>
      <c r="C1776" t="s">
        <v>42</v>
      </c>
      <c r="D1776">
        <v>0</v>
      </c>
      <c r="E1776" t="s">
        <v>14</v>
      </c>
      <c r="F1776" t="s">
        <v>60</v>
      </c>
    </row>
    <row r="1777" spans="1:6" x14ac:dyDescent="0.45">
      <c r="A1777" s="144" t="str">
        <f t="shared" si="27"/>
        <v>HBSchSc_Time_66</v>
      </c>
      <c r="B1777">
        <v>66</v>
      </c>
      <c r="C1777" t="s">
        <v>42</v>
      </c>
      <c r="D1777">
        <v>0</v>
      </c>
      <c r="E1777" t="s">
        <v>14</v>
      </c>
      <c r="F1777" t="s">
        <v>60</v>
      </c>
    </row>
    <row r="1778" spans="1:6" x14ac:dyDescent="0.45">
      <c r="A1778" s="144" t="str">
        <f t="shared" si="27"/>
        <v>HBSchSc_Time_68</v>
      </c>
      <c r="B1778">
        <v>68</v>
      </c>
      <c r="C1778" t="s">
        <v>42</v>
      </c>
      <c r="D1778">
        <v>0</v>
      </c>
      <c r="E1778" t="s">
        <v>14</v>
      </c>
      <c r="F1778" t="s">
        <v>60</v>
      </c>
    </row>
    <row r="1779" spans="1:6" x14ac:dyDescent="0.45">
      <c r="A1779" s="144" t="str">
        <f t="shared" si="27"/>
        <v>HBSchSc_Time_70</v>
      </c>
      <c r="B1779">
        <v>70</v>
      </c>
      <c r="C1779" t="s">
        <v>42</v>
      </c>
      <c r="D1779">
        <v>0</v>
      </c>
      <c r="E1779" t="s">
        <v>14</v>
      </c>
      <c r="F1779" t="s">
        <v>60</v>
      </c>
    </row>
    <row r="1780" spans="1:6" x14ac:dyDescent="0.45">
      <c r="A1780" s="144" t="str">
        <f t="shared" si="27"/>
        <v>HBSchSc_Time_72</v>
      </c>
      <c r="B1780">
        <v>72</v>
      </c>
      <c r="C1780" t="s">
        <v>42</v>
      </c>
      <c r="D1780">
        <v>0</v>
      </c>
      <c r="E1780" t="s">
        <v>14</v>
      </c>
      <c r="F1780" t="s">
        <v>60</v>
      </c>
    </row>
    <row r="1781" spans="1:6" x14ac:dyDescent="0.45">
      <c r="A1781" s="144" t="str">
        <f t="shared" si="27"/>
        <v>HBSchSc_Time_74</v>
      </c>
      <c r="B1781">
        <v>74</v>
      </c>
      <c r="C1781" t="s">
        <v>42</v>
      </c>
      <c r="D1781">
        <v>0</v>
      </c>
      <c r="E1781" t="s">
        <v>14</v>
      </c>
      <c r="F1781" t="s">
        <v>60</v>
      </c>
    </row>
    <row r="1782" spans="1:6" x14ac:dyDescent="0.45">
      <c r="A1782" s="144" t="str">
        <f t="shared" si="27"/>
        <v>HBSchSc_Time_76</v>
      </c>
      <c r="B1782">
        <v>76</v>
      </c>
      <c r="C1782" t="s">
        <v>42</v>
      </c>
      <c r="D1782">
        <v>0</v>
      </c>
      <c r="E1782" t="s">
        <v>14</v>
      </c>
      <c r="F1782" t="s">
        <v>60</v>
      </c>
    </row>
    <row r="1783" spans="1:6" x14ac:dyDescent="0.45">
      <c r="A1783" s="144" t="str">
        <f t="shared" si="27"/>
        <v>HBSchSc_Time_78</v>
      </c>
      <c r="B1783">
        <v>78</v>
      </c>
      <c r="C1783" t="s">
        <v>42</v>
      </c>
      <c r="D1783">
        <v>0</v>
      </c>
      <c r="E1783" t="s">
        <v>14</v>
      </c>
      <c r="F1783" t="s">
        <v>60</v>
      </c>
    </row>
    <row r="1784" spans="1:6" x14ac:dyDescent="0.45">
      <c r="A1784" s="144" t="str">
        <f t="shared" si="27"/>
        <v>HBSchSc_Time_80</v>
      </c>
      <c r="B1784">
        <v>80</v>
      </c>
      <c r="C1784" t="s">
        <v>42</v>
      </c>
      <c r="D1784">
        <v>0</v>
      </c>
      <c r="E1784" t="s">
        <v>14</v>
      </c>
      <c r="F1784" t="s">
        <v>60</v>
      </c>
    </row>
    <row r="1785" spans="1:6" x14ac:dyDescent="0.45">
      <c r="A1785" s="144" t="str">
        <f t="shared" si="27"/>
        <v>HBSchSc_Time_82</v>
      </c>
      <c r="B1785">
        <v>82</v>
      </c>
      <c r="C1785" t="s">
        <v>42</v>
      </c>
      <c r="D1785">
        <v>0</v>
      </c>
      <c r="E1785" t="s">
        <v>14</v>
      </c>
      <c r="F1785" t="s">
        <v>60</v>
      </c>
    </row>
    <row r="1786" spans="1:6" x14ac:dyDescent="0.45">
      <c r="A1786" s="144" t="str">
        <f t="shared" si="27"/>
        <v>HBSchSc_Time_84</v>
      </c>
      <c r="B1786">
        <v>84</v>
      </c>
      <c r="C1786" t="s">
        <v>42</v>
      </c>
      <c r="D1786">
        <v>0</v>
      </c>
      <c r="E1786" t="s">
        <v>14</v>
      </c>
      <c r="F1786" t="s">
        <v>60</v>
      </c>
    </row>
    <row r="1787" spans="1:6" x14ac:dyDescent="0.45">
      <c r="A1787" s="144" t="str">
        <f t="shared" si="27"/>
        <v>HBSchSc_Time_86</v>
      </c>
      <c r="B1787">
        <v>86</v>
      </c>
      <c r="C1787" t="s">
        <v>42</v>
      </c>
      <c r="D1787">
        <v>0</v>
      </c>
      <c r="E1787" t="s">
        <v>14</v>
      </c>
      <c r="F1787" t="s">
        <v>60</v>
      </c>
    </row>
    <row r="1788" spans="1:6" x14ac:dyDescent="0.45">
      <c r="A1788" s="144" t="str">
        <f t="shared" si="27"/>
        <v>HBSchSc_Time_88</v>
      </c>
      <c r="B1788">
        <v>88</v>
      </c>
      <c r="C1788" t="s">
        <v>42</v>
      </c>
      <c r="D1788">
        <v>0</v>
      </c>
      <c r="E1788" t="s">
        <v>14</v>
      </c>
      <c r="F1788" t="s">
        <v>60</v>
      </c>
    </row>
    <row r="1789" spans="1:6" x14ac:dyDescent="0.45">
      <c r="A1789" s="144" t="str">
        <f t="shared" si="27"/>
        <v>HBSchSc_Time_90</v>
      </c>
      <c r="B1789">
        <v>90</v>
      </c>
      <c r="C1789" t="s">
        <v>42</v>
      </c>
      <c r="D1789">
        <v>0</v>
      </c>
      <c r="E1789" t="s">
        <v>14</v>
      </c>
      <c r="F1789" t="s">
        <v>60</v>
      </c>
    </row>
    <row r="1790" spans="1:6" x14ac:dyDescent="0.45">
      <c r="A1790" s="144" t="str">
        <f t="shared" si="27"/>
        <v>HBSchSc_Time_92</v>
      </c>
      <c r="B1790">
        <v>92</v>
      </c>
      <c r="C1790" t="s">
        <v>42</v>
      </c>
      <c r="D1790">
        <v>0</v>
      </c>
      <c r="E1790" t="s">
        <v>14</v>
      </c>
      <c r="F1790" t="s">
        <v>60</v>
      </c>
    </row>
    <row r="1791" spans="1:6" x14ac:dyDescent="0.45">
      <c r="A1791" s="144" t="str">
        <f t="shared" si="27"/>
        <v>HBSchSc_Time_94</v>
      </c>
      <c r="B1791">
        <v>94</v>
      </c>
      <c r="C1791" t="s">
        <v>42</v>
      </c>
      <c r="D1791">
        <v>0</v>
      </c>
      <c r="E1791" t="s">
        <v>14</v>
      </c>
      <c r="F1791" t="s">
        <v>60</v>
      </c>
    </row>
    <row r="1792" spans="1:6" x14ac:dyDescent="0.45">
      <c r="A1792" s="144" t="str">
        <f t="shared" si="27"/>
        <v>HBSchSc_Time_96</v>
      </c>
      <c r="B1792">
        <v>96</v>
      </c>
      <c r="C1792" t="s">
        <v>42</v>
      </c>
      <c r="D1792">
        <v>0</v>
      </c>
      <c r="E1792" t="s">
        <v>14</v>
      </c>
      <c r="F1792" t="s">
        <v>60</v>
      </c>
    </row>
    <row r="1793" spans="1:6" x14ac:dyDescent="0.45">
      <c r="A1793" s="144" t="str">
        <f t="shared" si="27"/>
        <v>HBSchSc_Time_98</v>
      </c>
      <c r="B1793">
        <v>98</v>
      </c>
      <c r="C1793" t="s">
        <v>42</v>
      </c>
      <c r="D1793">
        <v>0</v>
      </c>
      <c r="E1793" t="s">
        <v>14</v>
      </c>
      <c r="F1793" t="s">
        <v>60</v>
      </c>
    </row>
    <row r="1794" spans="1:6" x14ac:dyDescent="0.45">
      <c r="A1794" s="144" t="str">
        <f t="shared" si="27"/>
        <v>HBSchSc_Time_100</v>
      </c>
      <c r="B1794">
        <v>100</v>
      </c>
      <c r="C1794" t="s">
        <v>42</v>
      </c>
      <c r="D1794">
        <v>0</v>
      </c>
      <c r="E1794" t="s">
        <v>14</v>
      </c>
      <c r="F1794" t="s">
        <v>60</v>
      </c>
    </row>
    <row r="1795" spans="1:6" x14ac:dyDescent="0.45">
      <c r="A1795" s="144" t="str">
        <f t="shared" ref="A1795:A1858" si="28">C1795&amp;"_"&amp;E1795&amp;"_"&amp;B1795</f>
        <v>HBSchSc_Time_102</v>
      </c>
      <c r="B1795">
        <v>102</v>
      </c>
      <c r="C1795" t="s">
        <v>42</v>
      </c>
      <c r="D1795">
        <v>0</v>
      </c>
      <c r="E1795" t="s">
        <v>14</v>
      </c>
      <c r="F1795" t="s">
        <v>60</v>
      </c>
    </row>
    <row r="1796" spans="1:6" x14ac:dyDescent="0.45">
      <c r="A1796" s="144" t="str">
        <f t="shared" si="28"/>
        <v>HBSchSc_Time_104</v>
      </c>
      <c r="B1796">
        <v>104</v>
      </c>
      <c r="C1796" t="s">
        <v>42</v>
      </c>
      <c r="D1796">
        <v>0</v>
      </c>
      <c r="E1796" t="s">
        <v>14</v>
      </c>
      <c r="F1796" t="s">
        <v>60</v>
      </c>
    </row>
    <row r="1797" spans="1:6" x14ac:dyDescent="0.45">
      <c r="A1797" s="144" t="str">
        <f t="shared" si="28"/>
        <v>HBSchSc_Time_106</v>
      </c>
      <c r="B1797">
        <v>106</v>
      </c>
      <c r="C1797" t="s">
        <v>42</v>
      </c>
      <c r="D1797">
        <v>0</v>
      </c>
      <c r="E1797" t="s">
        <v>14</v>
      </c>
      <c r="F1797" t="s">
        <v>60</v>
      </c>
    </row>
    <row r="1798" spans="1:6" x14ac:dyDescent="0.45">
      <c r="A1798" s="144" t="str">
        <f t="shared" si="28"/>
        <v>HBSchSc_Time_108</v>
      </c>
      <c r="B1798">
        <v>108</v>
      </c>
      <c r="C1798" t="s">
        <v>42</v>
      </c>
      <c r="D1798">
        <v>0</v>
      </c>
      <c r="E1798" t="s">
        <v>14</v>
      </c>
      <c r="F1798" t="s">
        <v>60</v>
      </c>
    </row>
    <row r="1799" spans="1:6" x14ac:dyDescent="0.45">
      <c r="A1799" s="144" t="str">
        <f t="shared" si="28"/>
        <v>HBSchSc_Time_110</v>
      </c>
      <c r="B1799">
        <v>110</v>
      </c>
      <c r="C1799" t="s">
        <v>42</v>
      </c>
      <c r="D1799">
        <v>0</v>
      </c>
      <c r="E1799" t="s">
        <v>14</v>
      </c>
      <c r="F1799" t="s">
        <v>60</v>
      </c>
    </row>
    <row r="1800" spans="1:6" x14ac:dyDescent="0.45">
      <c r="A1800" s="144" t="str">
        <f t="shared" si="28"/>
        <v>HBSchSc_Time_112</v>
      </c>
      <c r="B1800">
        <v>112</v>
      </c>
      <c r="C1800" t="s">
        <v>42</v>
      </c>
      <c r="D1800">
        <v>0</v>
      </c>
      <c r="E1800" t="s">
        <v>14</v>
      </c>
      <c r="F1800" t="s">
        <v>60</v>
      </c>
    </row>
    <row r="1801" spans="1:6" x14ac:dyDescent="0.45">
      <c r="A1801" s="144" t="str">
        <f t="shared" si="28"/>
        <v>HBSchSc_Time_114</v>
      </c>
      <c r="B1801">
        <v>114</v>
      </c>
      <c r="C1801" t="s">
        <v>42</v>
      </c>
      <c r="D1801">
        <v>0</v>
      </c>
      <c r="E1801" t="s">
        <v>14</v>
      </c>
      <c r="F1801" t="s">
        <v>60</v>
      </c>
    </row>
    <row r="1802" spans="1:6" x14ac:dyDescent="0.45">
      <c r="A1802" s="144" t="str">
        <f t="shared" si="28"/>
        <v>HBSchSc_Time_116</v>
      </c>
      <c r="B1802">
        <v>116</v>
      </c>
      <c r="C1802" t="s">
        <v>42</v>
      </c>
      <c r="D1802">
        <v>0</v>
      </c>
      <c r="E1802" t="s">
        <v>14</v>
      </c>
      <c r="F1802" t="s">
        <v>60</v>
      </c>
    </row>
    <row r="1803" spans="1:6" x14ac:dyDescent="0.45">
      <c r="A1803" s="144" t="str">
        <f t="shared" si="28"/>
        <v>HBSchSc_Time_118</v>
      </c>
      <c r="B1803">
        <v>118</v>
      </c>
      <c r="C1803" t="s">
        <v>42</v>
      </c>
      <c r="D1803">
        <v>0</v>
      </c>
      <c r="E1803" t="s">
        <v>14</v>
      </c>
      <c r="F1803" t="s">
        <v>60</v>
      </c>
    </row>
    <row r="1804" spans="1:6" x14ac:dyDescent="0.45">
      <c r="A1804" s="144" t="str">
        <f t="shared" si="28"/>
        <v>HBSchSc_Time_120</v>
      </c>
      <c r="B1804">
        <v>120</v>
      </c>
      <c r="C1804" t="s">
        <v>42</v>
      </c>
      <c r="D1804">
        <v>0</v>
      </c>
      <c r="E1804" t="s">
        <v>14</v>
      </c>
      <c r="F1804" t="s">
        <v>60</v>
      </c>
    </row>
    <row r="1805" spans="1:6" x14ac:dyDescent="0.45">
      <c r="A1805" s="144" t="str">
        <f t="shared" si="28"/>
        <v>HBSchSc_Time_122</v>
      </c>
      <c r="B1805">
        <v>122</v>
      </c>
      <c r="C1805" t="s">
        <v>42</v>
      </c>
      <c r="D1805">
        <v>0</v>
      </c>
      <c r="E1805" t="s">
        <v>14</v>
      </c>
      <c r="F1805" t="s">
        <v>60</v>
      </c>
    </row>
    <row r="1806" spans="1:6" x14ac:dyDescent="0.45">
      <c r="A1806" s="144" t="str">
        <f t="shared" si="28"/>
        <v>HBSchSc_Time_124</v>
      </c>
      <c r="B1806">
        <v>124</v>
      </c>
      <c r="C1806" t="s">
        <v>42</v>
      </c>
      <c r="D1806">
        <v>0</v>
      </c>
      <c r="E1806" t="s">
        <v>14</v>
      </c>
      <c r="F1806" t="s">
        <v>60</v>
      </c>
    </row>
    <row r="1807" spans="1:6" x14ac:dyDescent="0.45">
      <c r="A1807" s="144" t="str">
        <f t="shared" si="28"/>
        <v>HBSchSc_Time_126</v>
      </c>
      <c r="B1807">
        <v>126</v>
      </c>
      <c r="C1807" t="s">
        <v>42</v>
      </c>
      <c r="D1807">
        <v>0</v>
      </c>
      <c r="E1807" t="s">
        <v>14</v>
      </c>
      <c r="F1807" t="s">
        <v>60</v>
      </c>
    </row>
    <row r="1808" spans="1:6" x14ac:dyDescent="0.45">
      <c r="A1808" s="144" t="str">
        <f t="shared" si="28"/>
        <v>HBSchSc_Time_128</v>
      </c>
      <c r="B1808">
        <v>128</v>
      </c>
      <c r="C1808" t="s">
        <v>42</v>
      </c>
      <c r="D1808">
        <v>0</v>
      </c>
      <c r="E1808" t="s">
        <v>14</v>
      </c>
      <c r="F1808" t="s">
        <v>60</v>
      </c>
    </row>
    <row r="1809" spans="1:6" x14ac:dyDescent="0.45">
      <c r="A1809" s="144" t="str">
        <f t="shared" si="28"/>
        <v>HBSchSc_Time_130</v>
      </c>
      <c r="B1809">
        <v>130</v>
      </c>
      <c r="C1809" t="s">
        <v>42</v>
      </c>
      <c r="D1809">
        <v>0</v>
      </c>
      <c r="E1809" t="s">
        <v>14</v>
      </c>
      <c r="F1809" t="s">
        <v>60</v>
      </c>
    </row>
    <row r="1810" spans="1:6" x14ac:dyDescent="0.45">
      <c r="A1810" s="144" t="str">
        <f t="shared" si="28"/>
        <v>HBSchSc_Time_132</v>
      </c>
      <c r="B1810">
        <v>132</v>
      </c>
      <c r="C1810" t="s">
        <v>42</v>
      </c>
      <c r="D1810">
        <v>0</v>
      </c>
      <c r="E1810" t="s">
        <v>14</v>
      </c>
      <c r="F1810" t="s">
        <v>60</v>
      </c>
    </row>
    <row r="1811" spans="1:6" x14ac:dyDescent="0.45">
      <c r="A1811" s="144" t="str">
        <f t="shared" si="28"/>
        <v>HBSchSc_Time_134</v>
      </c>
      <c r="B1811">
        <v>134</v>
      </c>
      <c r="C1811" t="s">
        <v>42</v>
      </c>
      <c r="D1811">
        <v>0</v>
      </c>
      <c r="E1811" t="s">
        <v>14</v>
      </c>
      <c r="F1811" t="s">
        <v>60</v>
      </c>
    </row>
    <row r="1812" spans="1:6" x14ac:dyDescent="0.45">
      <c r="A1812" s="144" t="str">
        <f t="shared" si="28"/>
        <v>HBSchSc_Time_136</v>
      </c>
      <c r="B1812">
        <v>136</v>
      </c>
      <c r="C1812" t="s">
        <v>42</v>
      </c>
      <c r="D1812">
        <v>0</v>
      </c>
      <c r="E1812" t="s">
        <v>14</v>
      </c>
      <c r="F1812" t="s">
        <v>60</v>
      </c>
    </row>
    <row r="1813" spans="1:6" x14ac:dyDescent="0.45">
      <c r="A1813" s="144" t="str">
        <f t="shared" si="28"/>
        <v>HBSchSc_Time_138</v>
      </c>
      <c r="B1813">
        <v>138</v>
      </c>
      <c r="C1813" t="s">
        <v>42</v>
      </c>
      <c r="D1813">
        <v>0</v>
      </c>
      <c r="E1813" t="s">
        <v>14</v>
      </c>
      <c r="F1813" t="s">
        <v>60</v>
      </c>
    </row>
    <row r="1814" spans="1:6" x14ac:dyDescent="0.45">
      <c r="A1814" s="144" t="str">
        <f t="shared" si="28"/>
        <v>HBSchSc_Time_140</v>
      </c>
      <c r="B1814">
        <v>140</v>
      </c>
      <c r="C1814" t="s">
        <v>42</v>
      </c>
      <c r="D1814">
        <v>0</v>
      </c>
      <c r="E1814" t="s">
        <v>14</v>
      </c>
      <c r="F1814" t="s">
        <v>60</v>
      </c>
    </row>
    <row r="1815" spans="1:6" x14ac:dyDescent="0.45">
      <c r="A1815" s="144" t="str">
        <f t="shared" si="28"/>
        <v>HBSchSc_Time_142</v>
      </c>
      <c r="B1815">
        <v>142</v>
      </c>
      <c r="C1815" t="s">
        <v>42</v>
      </c>
      <c r="D1815">
        <v>0</v>
      </c>
      <c r="E1815" t="s">
        <v>14</v>
      </c>
      <c r="F1815" t="s">
        <v>60</v>
      </c>
    </row>
    <row r="1816" spans="1:6" x14ac:dyDescent="0.45">
      <c r="A1816" s="144" t="str">
        <f t="shared" si="28"/>
        <v>HBSchSc_Time_144</v>
      </c>
      <c r="B1816">
        <v>144</v>
      </c>
      <c r="C1816" t="s">
        <v>42</v>
      </c>
      <c r="D1816">
        <v>0</v>
      </c>
      <c r="E1816" t="s">
        <v>14</v>
      </c>
      <c r="F1816" t="s">
        <v>60</v>
      </c>
    </row>
    <row r="1817" spans="1:6" x14ac:dyDescent="0.45">
      <c r="A1817" s="144" t="str">
        <f t="shared" si="28"/>
        <v>HBSchSc_Time_146</v>
      </c>
      <c r="B1817">
        <v>146</v>
      </c>
      <c r="C1817" t="s">
        <v>42</v>
      </c>
      <c r="D1817">
        <v>0</v>
      </c>
      <c r="E1817" t="s">
        <v>14</v>
      </c>
      <c r="F1817" t="s">
        <v>60</v>
      </c>
    </row>
    <row r="1818" spans="1:6" x14ac:dyDescent="0.45">
      <c r="A1818" s="144" t="str">
        <f t="shared" si="28"/>
        <v>HBSchSc_Time_148</v>
      </c>
      <c r="B1818">
        <v>148</v>
      </c>
      <c r="C1818" t="s">
        <v>42</v>
      </c>
      <c r="D1818">
        <v>0</v>
      </c>
      <c r="E1818" t="s">
        <v>14</v>
      </c>
      <c r="F1818" t="s">
        <v>60</v>
      </c>
    </row>
    <row r="1819" spans="1:6" x14ac:dyDescent="0.45">
      <c r="A1819" s="144" t="str">
        <f t="shared" si="28"/>
        <v>HBSchSc_Time_150</v>
      </c>
      <c r="B1819">
        <v>150</v>
      </c>
      <c r="C1819" t="s">
        <v>42</v>
      </c>
      <c r="D1819">
        <v>0</v>
      </c>
      <c r="E1819" t="s">
        <v>14</v>
      </c>
      <c r="F1819" t="s">
        <v>60</v>
      </c>
    </row>
    <row r="1820" spans="1:6" x14ac:dyDescent="0.45">
      <c r="A1820" s="144" t="str">
        <f t="shared" si="28"/>
        <v>HBSchSc_Time_152</v>
      </c>
      <c r="B1820">
        <v>152</v>
      </c>
      <c r="C1820" t="s">
        <v>42</v>
      </c>
      <c r="D1820">
        <v>0</v>
      </c>
      <c r="E1820" t="s">
        <v>14</v>
      </c>
      <c r="F1820" t="s">
        <v>60</v>
      </c>
    </row>
    <row r="1821" spans="1:6" x14ac:dyDescent="0.45">
      <c r="A1821" s="144" t="str">
        <f t="shared" si="28"/>
        <v>HBSchSc_Time_154</v>
      </c>
      <c r="B1821">
        <v>154</v>
      </c>
      <c r="C1821" t="s">
        <v>42</v>
      </c>
      <c r="D1821">
        <v>0</v>
      </c>
      <c r="E1821" t="s">
        <v>14</v>
      </c>
      <c r="F1821" t="s">
        <v>60</v>
      </c>
    </row>
    <row r="1822" spans="1:6" x14ac:dyDescent="0.45">
      <c r="A1822" s="144" t="str">
        <f t="shared" si="28"/>
        <v>HBSchSc_Time_156</v>
      </c>
      <c r="B1822">
        <v>156</v>
      </c>
      <c r="C1822" t="s">
        <v>42</v>
      </c>
      <c r="D1822">
        <v>0</v>
      </c>
      <c r="E1822" t="s">
        <v>14</v>
      </c>
      <c r="F1822" t="s">
        <v>60</v>
      </c>
    </row>
    <row r="1823" spans="1:6" x14ac:dyDescent="0.45">
      <c r="A1823" s="144" t="str">
        <f t="shared" si="28"/>
        <v>HBSchSc_Time_158</v>
      </c>
      <c r="B1823">
        <v>158</v>
      </c>
      <c r="C1823" t="s">
        <v>42</v>
      </c>
      <c r="D1823">
        <v>0</v>
      </c>
      <c r="E1823" t="s">
        <v>14</v>
      </c>
      <c r="F1823" t="s">
        <v>60</v>
      </c>
    </row>
    <row r="1824" spans="1:6" x14ac:dyDescent="0.45">
      <c r="A1824" s="144" t="str">
        <f t="shared" si="28"/>
        <v>HBSchSc_Time_160</v>
      </c>
      <c r="B1824">
        <v>160</v>
      </c>
      <c r="C1824" t="s">
        <v>42</v>
      </c>
      <c r="D1824">
        <v>0</v>
      </c>
      <c r="E1824" t="s">
        <v>14</v>
      </c>
      <c r="F1824" t="s">
        <v>60</v>
      </c>
    </row>
    <row r="1825" spans="1:6" x14ac:dyDescent="0.45">
      <c r="A1825" s="144" t="str">
        <f t="shared" si="28"/>
        <v>HBSchSc_Time_162</v>
      </c>
      <c r="B1825">
        <v>162</v>
      </c>
      <c r="C1825" t="s">
        <v>42</v>
      </c>
      <c r="D1825">
        <v>0</v>
      </c>
      <c r="E1825" t="s">
        <v>14</v>
      </c>
      <c r="F1825" t="s">
        <v>60</v>
      </c>
    </row>
    <row r="1826" spans="1:6" x14ac:dyDescent="0.45">
      <c r="A1826" s="144" t="str">
        <f t="shared" si="28"/>
        <v>HBSchSc_Time_164</v>
      </c>
      <c r="B1826">
        <v>164</v>
      </c>
      <c r="C1826" t="s">
        <v>42</v>
      </c>
      <c r="D1826">
        <v>0</v>
      </c>
      <c r="E1826" t="s">
        <v>14</v>
      </c>
      <c r="F1826" t="s">
        <v>60</v>
      </c>
    </row>
    <row r="1827" spans="1:6" x14ac:dyDescent="0.45">
      <c r="A1827" s="144" t="str">
        <f t="shared" si="28"/>
        <v>HBSchSc_Time_166</v>
      </c>
      <c r="B1827">
        <v>166</v>
      </c>
      <c r="C1827" t="s">
        <v>42</v>
      </c>
      <c r="D1827">
        <v>0</v>
      </c>
      <c r="E1827" t="s">
        <v>14</v>
      </c>
      <c r="F1827" t="s">
        <v>60</v>
      </c>
    </row>
    <row r="1828" spans="1:6" x14ac:dyDescent="0.45">
      <c r="A1828" s="144" t="str">
        <f t="shared" si="28"/>
        <v>HBSchSc_Time_168</v>
      </c>
      <c r="B1828">
        <v>168</v>
      </c>
      <c r="C1828" t="s">
        <v>42</v>
      </c>
      <c r="D1828">
        <v>0</v>
      </c>
      <c r="E1828" t="s">
        <v>14</v>
      </c>
      <c r="F1828" t="s">
        <v>60</v>
      </c>
    </row>
    <row r="1829" spans="1:6" x14ac:dyDescent="0.45">
      <c r="A1829" s="144" t="str">
        <f t="shared" si="28"/>
        <v>HBSchSc_Time_170</v>
      </c>
      <c r="B1829">
        <v>170</v>
      </c>
      <c r="C1829" t="s">
        <v>42</v>
      </c>
      <c r="D1829">
        <v>0</v>
      </c>
      <c r="E1829" t="s">
        <v>14</v>
      </c>
      <c r="F1829" t="s">
        <v>60</v>
      </c>
    </row>
    <row r="1830" spans="1:6" x14ac:dyDescent="0.45">
      <c r="A1830" s="144" t="str">
        <f t="shared" si="28"/>
        <v>HBSchSc_Time_172</v>
      </c>
      <c r="B1830">
        <v>172</v>
      </c>
      <c r="C1830" t="s">
        <v>42</v>
      </c>
      <c r="D1830">
        <v>0</v>
      </c>
      <c r="E1830" t="s">
        <v>14</v>
      </c>
      <c r="F1830" t="s">
        <v>60</v>
      </c>
    </row>
    <row r="1831" spans="1:6" x14ac:dyDescent="0.45">
      <c r="A1831" s="144" t="str">
        <f t="shared" si="28"/>
        <v>HBSchSc_Time_174</v>
      </c>
      <c r="B1831">
        <v>174</v>
      </c>
      <c r="C1831" t="s">
        <v>42</v>
      </c>
      <c r="D1831">
        <v>0</v>
      </c>
      <c r="E1831" t="s">
        <v>14</v>
      </c>
      <c r="F1831" t="s">
        <v>60</v>
      </c>
    </row>
    <row r="1832" spans="1:6" x14ac:dyDescent="0.45">
      <c r="A1832" s="144" t="str">
        <f t="shared" si="28"/>
        <v>HBSchSc_Time_176</v>
      </c>
      <c r="B1832">
        <v>176</v>
      </c>
      <c r="C1832" t="s">
        <v>42</v>
      </c>
      <c r="D1832">
        <v>0</v>
      </c>
      <c r="E1832" t="s">
        <v>14</v>
      </c>
      <c r="F1832" t="s">
        <v>60</v>
      </c>
    </row>
    <row r="1833" spans="1:6" x14ac:dyDescent="0.45">
      <c r="A1833" s="144" t="str">
        <f t="shared" si="28"/>
        <v>HBSchSc_Time_178</v>
      </c>
      <c r="B1833">
        <v>178</v>
      </c>
      <c r="C1833" t="s">
        <v>42</v>
      </c>
      <c r="D1833">
        <v>0</v>
      </c>
      <c r="E1833" t="s">
        <v>14</v>
      </c>
      <c r="F1833" t="s">
        <v>60</v>
      </c>
    </row>
    <row r="1834" spans="1:6" x14ac:dyDescent="0.45">
      <c r="A1834" s="144" t="str">
        <f t="shared" si="28"/>
        <v>HBSchSc_Time_180</v>
      </c>
      <c r="B1834">
        <v>180</v>
      </c>
      <c r="C1834" t="s">
        <v>42</v>
      </c>
      <c r="D1834">
        <v>0</v>
      </c>
      <c r="E1834" t="s">
        <v>14</v>
      </c>
      <c r="F1834" t="s">
        <v>60</v>
      </c>
    </row>
    <row r="1835" spans="1:6" x14ac:dyDescent="0.45">
      <c r="A1835" s="144" t="str">
        <f t="shared" si="28"/>
        <v>HBSchSc_Time_182</v>
      </c>
      <c r="B1835">
        <v>182</v>
      </c>
      <c r="C1835" t="s">
        <v>42</v>
      </c>
      <c r="D1835">
        <v>0</v>
      </c>
      <c r="E1835" t="s">
        <v>14</v>
      </c>
      <c r="F1835" t="s">
        <v>60</v>
      </c>
    </row>
    <row r="1836" spans="1:6" x14ac:dyDescent="0.45">
      <c r="A1836" s="144" t="str">
        <f t="shared" si="28"/>
        <v>HBSchSc_Time_184</v>
      </c>
      <c r="B1836">
        <v>184</v>
      </c>
      <c r="C1836" t="s">
        <v>42</v>
      </c>
      <c r="D1836">
        <v>0</v>
      </c>
      <c r="E1836" t="s">
        <v>14</v>
      </c>
      <c r="F1836" t="s">
        <v>60</v>
      </c>
    </row>
    <row r="1837" spans="1:6" x14ac:dyDescent="0.45">
      <c r="A1837" s="144" t="str">
        <f t="shared" si="28"/>
        <v>HBSchSc_Time_186</v>
      </c>
      <c r="B1837">
        <v>186</v>
      </c>
      <c r="C1837" t="s">
        <v>42</v>
      </c>
      <c r="D1837">
        <v>0</v>
      </c>
      <c r="E1837" t="s">
        <v>14</v>
      </c>
      <c r="F1837" t="s">
        <v>60</v>
      </c>
    </row>
    <row r="1838" spans="1:6" x14ac:dyDescent="0.45">
      <c r="A1838" s="144" t="str">
        <f t="shared" si="28"/>
        <v>HBSchSc_Time_188</v>
      </c>
      <c r="B1838">
        <v>188</v>
      </c>
      <c r="C1838" t="s">
        <v>42</v>
      </c>
      <c r="D1838">
        <v>0</v>
      </c>
      <c r="E1838" t="s">
        <v>14</v>
      </c>
      <c r="F1838" t="s">
        <v>60</v>
      </c>
    </row>
    <row r="1839" spans="1:6" x14ac:dyDescent="0.45">
      <c r="A1839" s="144" t="str">
        <f t="shared" si="28"/>
        <v>HBSchSc_Time_190</v>
      </c>
      <c r="B1839">
        <v>190</v>
      </c>
      <c r="C1839" t="s">
        <v>42</v>
      </c>
      <c r="D1839">
        <v>0</v>
      </c>
      <c r="E1839" t="s">
        <v>14</v>
      </c>
      <c r="F1839" t="s">
        <v>60</v>
      </c>
    </row>
    <row r="1840" spans="1:6" x14ac:dyDescent="0.45">
      <c r="A1840" s="144" t="str">
        <f t="shared" si="28"/>
        <v>HBSchSc_Time_192</v>
      </c>
      <c r="B1840">
        <v>192</v>
      </c>
      <c r="C1840" t="s">
        <v>42</v>
      </c>
      <c r="D1840">
        <v>0</v>
      </c>
      <c r="E1840" t="s">
        <v>14</v>
      </c>
      <c r="F1840" t="s">
        <v>60</v>
      </c>
    </row>
    <row r="1841" spans="1:6" x14ac:dyDescent="0.45">
      <c r="A1841" s="144" t="str">
        <f t="shared" si="28"/>
        <v>HBSchSc_Time_194</v>
      </c>
      <c r="B1841">
        <v>194</v>
      </c>
      <c r="C1841" t="s">
        <v>42</v>
      </c>
      <c r="D1841">
        <v>0</v>
      </c>
      <c r="E1841" t="s">
        <v>14</v>
      </c>
      <c r="F1841" t="s">
        <v>60</v>
      </c>
    </row>
    <row r="1842" spans="1:6" x14ac:dyDescent="0.45">
      <c r="A1842" s="144" t="str">
        <f t="shared" si="28"/>
        <v>HBSchSc_Time_196</v>
      </c>
      <c r="B1842">
        <v>196</v>
      </c>
      <c r="C1842" t="s">
        <v>42</v>
      </c>
      <c r="D1842">
        <v>0</v>
      </c>
      <c r="E1842" t="s">
        <v>14</v>
      </c>
      <c r="F1842" t="s">
        <v>60</v>
      </c>
    </row>
    <row r="1843" spans="1:6" x14ac:dyDescent="0.45">
      <c r="A1843" s="144" t="str">
        <f t="shared" si="28"/>
        <v>HBSchSc_Time_198</v>
      </c>
      <c r="B1843">
        <v>198</v>
      </c>
      <c r="C1843" t="s">
        <v>42</v>
      </c>
      <c r="D1843">
        <v>0</v>
      </c>
      <c r="E1843" t="s">
        <v>14</v>
      </c>
      <c r="F1843" t="s">
        <v>60</v>
      </c>
    </row>
    <row r="1844" spans="1:6" x14ac:dyDescent="0.45">
      <c r="A1844" s="144" t="str">
        <f t="shared" si="28"/>
        <v>HBSchSc_Time_200</v>
      </c>
      <c r="B1844">
        <v>200</v>
      </c>
      <c r="C1844" t="s">
        <v>42</v>
      </c>
      <c r="D1844">
        <v>0</v>
      </c>
      <c r="E1844" t="s">
        <v>14</v>
      </c>
      <c r="F1844" t="s">
        <v>60</v>
      </c>
    </row>
    <row r="1845" spans="1:6" x14ac:dyDescent="0.45">
      <c r="A1845" s="144" t="str">
        <f t="shared" si="28"/>
        <v>HBSchSc_Time_202</v>
      </c>
      <c r="B1845">
        <v>202</v>
      </c>
      <c r="C1845" t="s">
        <v>42</v>
      </c>
      <c r="D1845">
        <v>0</v>
      </c>
      <c r="E1845" t="s">
        <v>14</v>
      </c>
      <c r="F1845" t="s">
        <v>60</v>
      </c>
    </row>
    <row r="1846" spans="1:6" x14ac:dyDescent="0.45">
      <c r="A1846" s="144" t="str">
        <f t="shared" si="28"/>
        <v>HBSchSc_GC_0</v>
      </c>
      <c r="B1846">
        <v>0</v>
      </c>
      <c r="C1846" t="s">
        <v>42</v>
      </c>
      <c r="D1846">
        <v>0</v>
      </c>
      <c r="E1846" t="s">
        <v>54</v>
      </c>
      <c r="F1846" t="s">
        <v>60</v>
      </c>
    </row>
    <row r="1847" spans="1:6" x14ac:dyDescent="0.45">
      <c r="A1847" s="144" t="str">
        <f t="shared" si="28"/>
        <v>HBSchSc_GC_2</v>
      </c>
      <c r="B1847">
        <v>2</v>
      </c>
      <c r="C1847" t="s">
        <v>42</v>
      </c>
      <c r="D1847">
        <v>4.3925600000000002E-2</v>
      </c>
      <c r="E1847" t="s">
        <v>54</v>
      </c>
      <c r="F1847" t="s">
        <v>60</v>
      </c>
    </row>
    <row r="1848" spans="1:6" x14ac:dyDescent="0.45">
      <c r="A1848" s="144" t="str">
        <f t="shared" si="28"/>
        <v>HBSchSc_GC_4</v>
      </c>
      <c r="B1848">
        <v>4</v>
      </c>
      <c r="C1848" t="s">
        <v>42</v>
      </c>
      <c r="D1848">
        <v>0.1178052</v>
      </c>
      <c r="E1848" t="s">
        <v>54</v>
      </c>
      <c r="F1848" t="s">
        <v>60</v>
      </c>
    </row>
    <row r="1849" spans="1:6" x14ac:dyDescent="0.45">
      <c r="A1849" s="144" t="str">
        <f t="shared" si="28"/>
        <v>HBSchSc_GC_6</v>
      </c>
      <c r="B1849">
        <v>6</v>
      </c>
      <c r="C1849" t="s">
        <v>42</v>
      </c>
      <c r="D1849">
        <v>0.17832719999999999</v>
      </c>
      <c r="E1849" t="s">
        <v>54</v>
      </c>
      <c r="F1849" t="s">
        <v>60</v>
      </c>
    </row>
    <row r="1850" spans="1:6" x14ac:dyDescent="0.45">
      <c r="A1850" s="144" t="str">
        <f t="shared" si="28"/>
        <v>HBSchSc_GC_8</v>
      </c>
      <c r="B1850">
        <v>8</v>
      </c>
      <c r="C1850" t="s">
        <v>42</v>
      </c>
      <c r="D1850">
        <v>0.16440979999999999</v>
      </c>
      <c r="E1850" t="s">
        <v>54</v>
      </c>
      <c r="F1850" t="s">
        <v>60</v>
      </c>
    </row>
    <row r="1851" spans="1:6" x14ac:dyDescent="0.45">
      <c r="A1851" s="144" t="str">
        <f t="shared" si="28"/>
        <v>HBSchSc_GC_10</v>
      </c>
      <c r="B1851">
        <v>10</v>
      </c>
      <c r="C1851" t="s">
        <v>42</v>
      </c>
      <c r="D1851">
        <v>0.1350488</v>
      </c>
      <c r="E1851" t="s">
        <v>54</v>
      </c>
      <c r="F1851" t="s">
        <v>60</v>
      </c>
    </row>
    <row r="1852" spans="1:6" x14ac:dyDescent="0.45">
      <c r="A1852" s="144" t="str">
        <f t="shared" si="28"/>
        <v>HBSchSc_GC_12</v>
      </c>
      <c r="B1852">
        <v>12</v>
      </c>
      <c r="C1852" t="s">
        <v>42</v>
      </c>
      <c r="D1852">
        <v>9.78995E-2</v>
      </c>
      <c r="E1852" t="s">
        <v>54</v>
      </c>
      <c r="F1852" t="s">
        <v>60</v>
      </c>
    </row>
    <row r="1853" spans="1:6" x14ac:dyDescent="0.45">
      <c r="A1853" s="144" t="str">
        <f t="shared" si="28"/>
        <v>HBSchSc_GC_14</v>
      </c>
      <c r="B1853">
        <v>14</v>
      </c>
      <c r="C1853" t="s">
        <v>42</v>
      </c>
      <c r="D1853">
        <v>6.5795400000000004E-2</v>
      </c>
      <c r="E1853" t="s">
        <v>54</v>
      </c>
      <c r="F1853" t="s">
        <v>60</v>
      </c>
    </row>
    <row r="1854" spans="1:6" x14ac:dyDescent="0.45">
      <c r="A1854" s="144" t="str">
        <f t="shared" si="28"/>
        <v>HBSchSc_GC_16</v>
      </c>
      <c r="B1854">
        <v>16</v>
      </c>
      <c r="C1854" t="s">
        <v>42</v>
      </c>
      <c r="D1854">
        <v>4.9325099999999997E-2</v>
      </c>
      <c r="E1854" t="s">
        <v>54</v>
      </c>
      <c r="F1854" t="s">
        <v>60</v>
      </c>
    </row>
    <row r="1855" spans="1:6" x14ac:dyDescent="0.45">
      <c r="A1855" s="144" t="str">
        <f t="shared" si="28"/>
        <v>HBSchSc_GC_18</v>
      </c>
      <c r="B1855">
        <v>18</v>
      </c>
      <c r="C1855" t="s">
        <v>42</v>
      </c>
      <c r="D1855">
        <v>3.42668E-2</v>
      </c>
      <c r="E1855" t="s">
        <v>54</v>
      </c>
      <c r="F1855" t="s">
        <v>60</v>
      </c>
    </row>
    <row r="1856" spans="1:6" x14ac:dyDescent="0.45">
      <c r="A1856" s="144" t="str">
        <f t="shared" si="28"/>
        <v>HBSchSc_GC_20</v>
      </c>
      <c r="B1856">
        <v>20</v>
      </c>
      <c r="C1856" t="s">
        <v>42</v>
      </c>
      <c r="D1856">
        <v>2.43787E-2</v>
      </c>
      <c r="E1856" t="s">
        <v>54</v>
      </c>
      <c r="F1856" t="s">
        <v>60</v>
      </c>
    </row>
    <row r="1857" spans="1:6" x14ac:dyDescent="0.45">
      <c r="A1857" s="144" t="str">
        <f t="shared" si="28"/>
        <v>HBSchSc_GC_22</v>
      </c>
      <c r="B1857">
        <v>22</v>
      </c>
      <c r="C1857" t="s">
        <v>42</v>
      </c>
      <c r="D1857">
        <v>1.54445E-2</v>
      </c>
      <c r="E1857" t="s">
        <v>54</v>
      </c>
      <c r="F1857" t="s">
        <v>60</v>
      </c>
    </row>
    <row r="1858" spans="1:6" x14ac:dyDescent="0.45">
      <c r="A1858" s="144" t="str">
        <f t="shared" si="28"/>
        <v>HBSchSc_GC_24</v>
      </c>
      <c r="B1858">
        <v>24</v>
      </c>
      <c r="C1858" t="s">
        <v>42</v>
      </c>
      <c r="D1858">
        <v>1.09996E-2</v>
      </c>
      <c r="E1858" t="s">
        <v>54</v>
      </c>
      <c r="F1858" t="s">
        <v>60</v>
      </c>
    </row>
    <row r="1859" spans="1:6" x14ac:dyDescent="0.45">
      <c r="A1859" s="144" t="str">
        <f t="shared" ref="A1859:A1922" si="29">C1859&amp;"_"&amp;E1859&amp;"_"&amp;B1859</f>
        <v>HBSchSc_GC_26</v>
      </c>
      <c r="B1859">
        <v>26</v>
      </c>
      <c r="C1859" t="s">
        <v>42</v>
      </c>
      <c r="D1859">
        <v>7.8224000000000002E-3</v>
      </c>
      <c r="E1859" t="s">
        <v>54</v>
      </c>
      <c r="F1859" t="s">
        <v>60</v>
      </c>
    </row>
    <row r="1860" spans="1:6" x14ac:dyDescent="0.45">
      <c r="A1860" s="144" t="str">
        <f t="shared" si="29"/>
        <v>HBSchSc_GC_28</v>
      </c>
      <c r="B1860">
        <v>28</v>
      </c>
      <c r="C1860" t="s">
        <v>42</v>
      </c>
      <c r="D1860">
        <v>5.8674E-3</v>
      </c>
      <c r="E1860" t="s">
        <v>54</v>
      </c>
      <c r="F1860" t="s">
        <v>60</v>
      </c>
    </row>
    <row r="1861" spans="1:6" x14ac:dyDescent="0.45">
      <c r="A1861" s="144" t="str">
        <f t="shared" si="29"/>
        <v>HBSchSc_GC_30</v>
      </c>
      <c r="B1861">
        <v>30</v>
      </c>
      <c r="C1861" t="s">
        <v>42</v>
      </c>
      <c r="D1861">
        <v>4.6366000000000003E-3</v>
      </c>
      <c r="E1861" t="s">
        <v>54</v>
      </c>
      <c r="F1861" t="s">
        <v>60</v>
      </c>
    </row>
    <row r="1862" spans="1:6" x14ac:dyDescent="0.45">
      <c r="A1862" s="144" t="str">
        <f t="shared" si="29"/>
        <v>HBSchSc_GC_32</v>
      </c>
      <c r="B1862">
        <v>32</v>
      </c>
      <c r="C1862" t="s">
        <v>42</v>
      </c>
      <c r="D1862">
        <v>4.4048000000000004E-3</v>
      </c>
      <c r="E1862" t="s">
        <v>54</v>
      </c>
      <c r="F1862" t="s">
        <v>60</v>
      </c>
    </row>
    <row r="1863" spans="1:6" x14ac:dyDescent="0.45">
      <c r="A1863" s="144" t="str">
        <f t="shared" si="29"/>
        <v>HBSchSc_GC_34</v>
      </c>
      <c r="B1863">
        <v>34</v>
      </c>
      <c r="C1863" t="s">
        <v>42</v>
      </c>
      <c r="D1863">
        <v>4.1729000000000002E-3</v>
      </c>
      <c r="E1863" t="s">
        <v>54</v>
      </c>
      <c r="F1863" t="s">
        <v>60</v>
      </c>
    </row>
    <row r="1864" spans="1:6" x14ac:dyDescent="0.45">
      <c r="A1864" s="144" t="str">
        <f t="shared" si="29"/>
        <v>HBSchSc_GC_36</v>
      </c>
      <c r="B1864">
        <v>36</v>
      </c>
      <c r="C1864" t="s">
        <v>42</v>
      </c>
      <c r="D1864">
        <v>3.9411000000000003E-3</v>
      </c>
      <c r="E1864" t="s">
        <v>54</v>
      </c>
      <c r="F1864" t="s">
        <v>60</v>
      </c>
    </row>
    <row r="1865" spans="1:6" x14ac:dyDescent="0.45">
      <c r="A1865" s="144" t="str">
        <f t="shared" si="29"/>
        <v>HBSchSc_GC_38</v>
      </c>
      <c r="B1865">
        <v>38</v>
      </c>
      <c r="C1865" t="s">
        <v>42</v>
      </c>
      <c r="D1865">
        <v>3.7093E-3</v>
      </c>
      <c r="E1865" t="s">
        <v>54</v>
      </c>
      <c r="F1865" t="s">
        <v>60</v>
      </c>
    </row>
    <row r="1866" spans="1:6" x14ac:dyDescent="0.45">
      <c r="A1866" s="144" t="str">
        <f t="shared" si="29"/>
        <v>HBSchSc_GC_40</v>
      </c>
      <c r="B1866">
        <v>40</v>
      </c>
      <c r="C1866" t="s">
        <v>42</v>
      </c>
      <c r="D1866">
        <v>3.4773999999999998E-3</v>
      </c>
      <c r="E1866" t="s">
        <v>54</v>
      </c>
      <c r="F1866" t="s">
        <v>60</v>
      </c>
    </row>
    <row r="1867" spans="1:6" x14ac:dyDescent="0.45">
      <c r="A1867" s="144" t="str">
        <f t="shared" si="29"/>
        <v>HBSchSc_GC_42</v>
      </c>
      <c r="B1867">
        <v>42</v>
      </c>
      <c r="C1867" t="s">
        <v>42</v>
      </c>
      <c r="D1867">
        <v>3.2456E-3</v>
      </c>
      <c r="E1867" t="s">
        <v>54</v>
      </c>
      <c r="F1867" t="s">
        <v>60</v>
      </c>
    </row>
    <row r="1868" spans="1:6" x14ac:dyDescent="0.45">
      <c r="A1868" s="144" t="str">
        <f t="shared" si="29"/>
        <v>HBSchSc_GC_44</v>
      </c>
      <c r="B1868">
        <v>44</v>
      </c>
      <c r="C1868" t="s">
        <v>42</v>
      </c>
      <c r="D1868">
        <v>3.0138000000000001E-3</v>
      </c>
      <c r="E1868" t="s">
        <v>54</v>
      </c>
      <c r="F1868" t="s">
        <v>60</v>
      </c>
    </row>
    <row r="1869" spans="1:6" x14ac:dyDescent="0.45">
      <c r="A1869" s="144" t="str">
        <f t="shared" si="29"/>
        <v>HBSchSc_GC_46</v>
      </c>
      <c r="B1869">
        <v>46</v>
      </c>
      <c r="C1869" t="s">
        <v>42</v>
      </c>
      <c r="D1869">
        <v>2.7818999999999999E-3</v>
      </c>
      <c r="E1869" t="s">
        <v>54</v>
      </c>
      <c r="F1869" t="s">
        <v>60</v>
      </c>
    </row>
    <row r="1870" spans="1:6" x14ac:dyDescent="0.45">
      <c r="A1870" s="144" t="str">
        <f t="shared" si="29"/>
        <v>HBSchSc_GC_48</v>
      </c>
      <c r="B1870">
        <v>48</v>
      </c>
      <c r="C1870" t="s">
        <v>42</v>
      </c>
      <c r="D1870">
        <v>2.5501E-3</v>
      </c>
      <c r="E1870" t="s">
        <v>54</v>
      </c>
      <c r="F1870" t="s">
        <v>60</v>
      </c>
    </row>
    <row r="1871" spans="1:6" x14ac:dyDescent="0.45">
      <c r="A1871" s="144" t="str">
        <f t="shared" si="29"/>
        <v>HBSchSc_GC_50</v>
      </c>
      <c r="B1871">
        <v>50</v>
      </c>
      <c r="C1871" t="s">
        <v>42</v>
      </c>
      <c r="D1871">
        <v>2.3183000000000001E-3</v>
      </c>
      <c r="E1871" t="s">
        <v>54</v>
      </c>
      <c r="F1871" t="s">
        <v>60</v>
      </c>
    </row>
    <row r="1872" spans="1:6" x14ac:dyDescent="0.45">
      <c r="A1872" s="144" t="str">
        <f t="shared" si="29"/>
        <v>HBSchSc_GC_52</v>
      </c>
      <c r="B1872">
        <v>52</v>
      </c>
      <c r="C1872" t="s">
        <v>42</v>
      </c>
      <c r="D1872">
        <v>2.0864E-3</v>
      </c>
      <c r="E1872" t="s">
        <v>54</v>
      </c>
      <c r="F1872" t="s">
        <v>60</v>
      </c>
    </row>
    <row r="1873" spans="1:6" x14ac:dyDescent="0.45">
      <c r="A1873" s="144" t="str">
        <f t="shared" si="29"/>
        <v>HBSchSc_GC_54</v>
      </c>
      <c r="B1873">
        <v>54</v>
      </c>
      <c r="C1873" t="s">
        <v>42</v>
      </c>
      <c r="D1873">
        <v>1.8546000000000001E-3</v>
      </c>
      <c r="E1873" t="s">
        <v>54</v>
      </c>
      <c r="F1873" t="s">
        <v>60</v>
      </c>
    </row>
    <row r="1874" spans="1:6" x14ac:dyDescent="0.45">
      <c r="A1874" s="144" t="str">
        <f t="shared" si="29"/>
        <v>HBSchSc_GC_56</v>
      </c>
      <c r="B1874">
        <v>56</v>
      </c>
      <c r="C1874" t="s">
        <v>42</v>
      </c>
      <c r="D1874">
        <v>1.6228E-3</v>
      </c>
      <c r="E1874" t="s">
        <v>54</v>
      </c>
      <c r="F1874" t="s">
        <v>60</v>
      </c>
    </row>
    <row r="1875" spans="1:6" x14ac:dyDescent="0.45">
      <c r="A1875" s="144" t="str">
        <f t="shared" si="29"/>
        <v>HBSchSc_GC_58</v>
      </c>
      <c r="B1875">
        <v>58</v>
      </c>
      <c r="C1875" t="s">
        <v>42</v>
      </c>
      <c r="D1875">
        <v>1.3910000000000001E-3</v>
      </c>
      <c r="E1875" t="s">
        <v>54</v>
      </c>
      <c r="F1875" t="s">
        <v>60</v>
      </c>
    </row>
    <row r="1876" spans="1:6" x14ac:dyDescent="0.45">
      <c r="A1876" s="144" t="str">
        <f t="shared" si="29"/>
        <v>HBSchSc_GC_60</v>
      </c>
      <c r="B1876">
        <v>60</v>
      </c>
      <c r="C1876" t="s">
        <v>42</v>
      </c>
      <c r="D1876">
        <v>1.1590999999999999E-3</v>
      </c>
      <c r="E1876" t="s">
        <v>54</v>
      </c>
      <c r="F1876" t="s">
        <v>60</v>
      </c>
    </row>
    <row r="1877" spans="1:6" x14ac:dyDescent="0.45">
      <c r="A1877" s="144" t="str">
        <f t="shared" si="29"/>
        <v>HBSchSc_GC_62</v>
      </c>
      <c r="B1877">
        <v>62</v>
      </c>
      <c r="C1877" t="s">
        <v>42</v>
      </c>
      <c r="D1877">
        <v>9.2730000000000004E-4</v>
      </c>
      <c r="E1877" t="s">
        <v>54</v>
      </c>
      <c r="F1877" t="s">
        <v>60</v>
      </c>
    </row>
    <row r="1878" spans="1:6" x14ac:dyDescent="0.45">
      <c r="A1878" s="144" t="str">
        <f t="shared" si="29"/>
        <v>HBSchSc_GC_64</v>
      </c>
      <c r="B1878">
        <v>64</v>
      </c>
      <c r="C1878" t="s">
        <v>42</v>
      </c>
      <c r="D1878">
        <v>6.9550000000000005E-4</v>
      </c>
      <c r="E1878" t="s">
        <v>54</v>
      </c>
      <c r="F1878" t="s">
        <v>60</v>
      </c>
    </row>
    <row r="1879" spans="1:6" x14ac:dyDescent="0.45">
      <c r="A1879" s="144" t="str">
        <f t="shared" si="29"/>
        <v>HBSchSc_GC_66</v>
      </c>
      <c r="B1879">
        <v>66</v>
      </c>
      <c r="C1879" t="s">
        <v>42</v>
      </c>
      <c r="D1879">
        <v>4.6359999999999999E-4</v>
      </c>
      <c r="E1879" t="s">
        <v>54</v>
      </c>
      <c r="F1879" t="s">
        <v>60</v>
      </c>
    </row>
    <row r="1880" spans="1:6" x14ac:dyDescent="0.45">
      <c r="A1880" s="144" t="str">
        <f t="shared" si="29"/>
        <v>HBSchSc_GC_68</v>
      </c>
      <c r="B1880">
        <v>68</v>
      </c>
      <c r="C1880" t="s">
        <v>42</v>
      </c>
      <c r="D1880">
        <v>2.319E-4</v>
      </c>
      <c r="E1880" t="s">
        <v>54</v>
      </c>
      <c r="F1880" t="s">
        <v>60</v>
      </c>
    </row>
    <row r="1881" spans="1:6" x14ac:dyDescent="0.45">
      <c r="A1881" s="144" t="str">
        <f t="shared" si="29"/>
        <v>HBSchSc_GC_70</v>
      </c>
      <c r="B1881">
        <v>70</v>
      </c>
      <c r="C1881" t="s">
        <v>42</v>
      </c>
      <c r="D1881">
        <v>0</v>
      </c>
      <c r="E1881" t="s">
        <v>54</v>
      </c>
      <c r="F1881" t="s">
        <v>60</v>
      </c>
    </row>
    <row r="1882" spans="1:6" x14ac:dyDescent="0.45">
      <c r="A1882" s="144" t="str">
        <f t="shared" si="29"/>
        <v>HBSchSc_GC_72</v>
      </c>
      <c r="B1882">
        <v>72</v>
      </c>
      <c r="C1882" t="s">
        <v>42</v>
      </c>
      <c r="D1882">
        <v>0</v>
      </c>
      <c r="E1882" t="s">
        <v>54</v>
      </c>
      <c r="F1882" t="s">
        <v>60</v>
      </c>
    </row>
    <row r="1883" spans="1:6" x14ac:dyDescent="0.45">
      <c r="A1883" s="144" t="str">
        <f t="shared" si="29"/>
        <v>HBSchSc_GC_74</v>
      </c>
      <c r="B1883">
        <v>74</v>
      </c>
      <c r="C1883" t="s">
        <v>42</v>
      </c>
      <c r="D1883">
        <v>0</v>
      </c>
      <c r="E1883" t="s">
        <v>54</v>
      </c>
      <c r="F1883" t="s">
        <v>60</v>
      </c>
    </row>
    <row r="1884" spans="1:6" x14ac:dyDescent="0.45">
      <c r="A1884" s="144" t="str">
        <f t="shared" si="29"/>
        <v>HBSchSc_GC_76</v>
      </c>
      <c r="B1884">
        <v>76</v>
      </c>
      <c r="C1884" t="s">
        <v>42</v>
      </c>
      <c r="D1884">
        <v>0</v>
      </c>
      <c r="E1884" t="s">
        <v>54</v>
      </c>
      <c r="F1884" t="s">
        <v>60</v>
      </c>
    </row>
    <row r="1885" spans="1:6" x14ac:dyDescent="0.45">
      <c r="A1885" s="144" t="str">
        <f t="shared" si="29"/>
        <v>HBSchSc_GC_78</v>
      </c>
      <c r="B1885">
        <v>78</v>
      </c>
      <c r="C1885" t="s">
        <v>42</v>
      </c>
      <c r="D1885">
        <v>0</v>
      </c>
      <c r="E1885" t="s">
        <v>54</v>
      </c>
      <c r="F1885" t="s">
        <v>60</v>
      </c>
    </row>
    <row r="1886" spans="1:6" x14ac:dyDescent="0.45">
      <c r="A1886" s="144" t="str">
        <f t="shared" si="29"/>
        <v>HBSchSc_GC_80</v>
      </c>
      <c r="B1886">
        <v>80</v>
      </c>
      <c r="C1886" t="s">
        <v>42</v>
      </c>
      <c r="D1886">
        <v>0</v>
      </c>
      <c r="E1886" t="s">
        <v>54</v>
      </c>
      <c r="F1886" t="s">
        <v>60</v>
      </c>
    </row>
    <row r="1887" spans="1:6" x14ac:dyDescent="0.45">
      <c r="A1887" s="144" t="str">
        <f t="shared" si="29"/>
        <v>HBSchSc_GC_82</v>
      </c>
      <c r="B1887">
        <v>82</v>
      </c>
      <c r="C1887" t="s">
        <v>42</v>
      </c>
      <c r="D1887">
        <v>0</v>
      </c>
      <c r="E1887" t="s">
        <v>54</v>
      </c>
      <c r="F1887" t="s">
        <v>60</v>
      </c>
    </row>
    <row r="1888" spans="1:6" x14ac:dyDescent="0.45">
      <c r="A1888" s="144" t="str">
        <f t="shared" si="29"/>
        <v>HBSchSc_GC_84</v>
      </c>
      <c r="B1888">
        <v>84</v>
      </c>
      <c r="C1888" t="s">
        <v>42</v>
      </c>
      <c r="D1888">
        <v>0</v>
      </c>
      <c r="E1888" t="s">
        <v>54</v>
      </c>
      <c r="F1888" t="s">
        <v>60</v>
      </c>
    </row>
    <row r="1889" spans="1:6" x14ac:dyDescent="0.45">
      <c r="A1889" s="144" t="str">
        <f t="shared" si="29"/>
        <v>HBSchSc_GC_86</v>
      </c>
      <c r="B1889">
        <v>86</v>
      </c>
      <c r="C1889" t="s">
        <v>42</v>
      </c>
      <c r="D1889">
        <v>0</v>
      </c>
      <c r="E1889" t="s">
        <v>54</v>
      </c>
      <c r="F1889" t="s">
        <v>60</v>
      </c>
    </row>
    <row r="1890" spans="1:6" x14ac:dyDescent="0.45">
      <c r="A1890" s="144" t="str">
        <f t="shared" si="29"/>
        <v>HBSchSc_GC_88</v>
      </c>
      <c r="B1890">
        <v>88</v>
      </c>
      <c r="C1890" t="s">
        <v>42</v>
      </c>
      <c r="D1890">
        <v>0</v>
      </c>
      <c r="E1890" t="s">
        <v>54</v>
      </c>
      <c r="F1890" t="s">
        <v>60</v>
      </c>
    </row>
    <row r="1891" spans="1:6" x14ac:dyDescent="0.45">
      <c r="A1891" s="144" t="str">
        <f t="shared" si="29"/>
        <v>HBSchSc_GC_90</v>
      </c>
      <c r="B1891">
        <v>90</v>
      </c>
      <c r="C1891" t="s">
        <v>42</v>
      </c>
      <c r="D1891">
        <v>0</v>
      </c>
      <c r="E1891" t="s">
        <v>54</v>
      </c>
      <c r="F1891" t="s">
        <v>60</v>
      </c>
    </row>
    <row r="1892" spans="1:6" x14ac:dyDescent="0.45">
      <c r="A1892" s="144" t="str">
        <f t="shared" si="29"/>
        <v>HBSchSc_GC_92</v>
      </c>
      <c r="B1892">
        <v>92</v>
      </c>
      <c r="C1892" t="s">
        <v>42</v>
      </c>
      <c r="D1892">
        <v>0</v>
      </c>
      <c r="E1892" t="s">
        <v>54</v>
      </c>
      <c r="F1892" t="s">
        <v>60</v>
      </c>
    </row>
    <row r="1893" spans="1:6" x14ac:dyDescent="0.45">
      <c r="A1893" s="144" t="str">
        <f t="shared" si="29"/>
        <v>HBSchSc_GC_94</v>
      </c>
      <c r="B1893">
        <v>94</v>
      </c>
      <c r="C1893" t="s">
        <v>42</v>
      </c>
      <c r="D1893">
        <v>0</v>
      </c>
      <c r="E1893" t="s">
        <v>54</v>
      </c>
      <c r="F1893" t="s">
        <v>60</v>
      </c>
    </row>
    <row r="1894" spans="1:6" x14ac:dyDescent="0.45">
      <c r="A1894" s="144" t="str">
        <f t="shared" si="29"/>
        <v>HBSchSc_GC_96</v>
      </c>
      <c r="B1894">
        <v>96</v>
      </c>
      <c r="C1894" t="s">
        <v>42</v>
      </c>
      <c r="D1894">
        <v>0</v>
      </c>
      <c r="E1894" t="s">
        <v>54</v>
      </c>
      <c r="F1894" t="s">
        <v>60</v>
      </c>
    </row>
    <row r="1895" spans="1:6" x14ac:dyDescent="0.45">
      <c r="A1895" s="144" t="str">
        <f t="shared" si="29"/>
        <v>HBSchSc_GC_98</v>
      </c>
      <c r="B1895">
        <v>98</v>
      </c>
      <c r="C1895" t="s">
        <v>42</v>
      </c>
      <c r="D1895">
        <v>0</v>
      </c>
      <c r="E1895" t="s">
        <v>54</v>
      </c>
      <c r="F1895" t="s">
        <v>60</v>
      </c>
    </row>
    <row r="1896" spans="1:6" x14ac:dyDescent="0.45">
      <c r="A1896" s="144" t="str">
        <f t="shared" si="29"/>
        <v>HBSchSc_GC_100</v>
      </c>
      <c r="B1896">
        <v>100</v>
      </c>
      <c r="C1896" t="s">
        <v>42</v>
      </c>
      <c r="D1896">
        <v>0</v>
      </c>
      <c r="E1896" t="s">
        <v>54</v>
      </c>
      <c r="F1896" t="s">
        <v>60</v>
      </c>
    </row>
    <row r="1897" spans="1:6" x14ac:dyDescent="0.45">
      <c r="A1897" s="144" t="str">
        <f t="shared" si="29"/>
        <v>HBSchSc_GC_102</v>
      </c>
      <c r="B1897">
        <v>102</v>
      </c>
      <c r="C1897" t="s">
        <v>42</v>
      </c>
      <c r="D1897">
        <v>0</v>
      </c>
      <c r="E1897" t="s">
        <v>54</v>
      </c>
      <c r="F1897" t="s">
        <v>60</v>
      </c>
    </row>
    <row r="1898" spans="1:6" x14ac:dyDescent="0.45">
      <c r="A1898" s="144" t="str">
        <f t="shared" si="29"/>
        <v>HBSchSc_GC_104</v>
      </c>
      <c r="B1898">
        <v>104</v>
      </c>
      <c r="C1898" t="s">
        <v>42</v>
      </c>
      <c r="D1898">
        <v>0</v>
      </c>
      <c r="E1898" t="s">
        <v>54</v>
      </c>
      <c r="F1898" t="s">
        <v>60</v>
      </c>
    </row>
    <row r="1899" spans="1:6" x14ac:dyDescent="0.45">
      <c r="A1899" s="144" t="str">
        <f t="shared" si="29"/>
        <v>HBSchSc_GC_106</v>
      </c>
      <c r="B1899">
        <v>106</v>
      </c>
      <c r="C1899" t="s">
        <v>42</v>
      </c>
      <c r="D1899">
        <v>0</v>
      </c>
      <c r="E1899" t="s">
        <v>54</v>
      </c>
      <c r="F1899" t="s">
        <v>60</v>
      </c>
    </row>
    <row r="1900" spans="1:6" x14ac:dyDescent="0.45">
      <c r="A1900" s="144" t="str">
        <f t="shared" si="29"/>
        <v>HBSchSc_GC_108</v>
      </c>
      <c r="B1900">
        <v>108</v>
      </c>
      <c r="C1900" t="s">
        <v>42</v>
      </c>
      <c r="D1900">
        <v>0</v>
      </c>
      <c r="E1900" t="s">
        <v>54</v>
      </c>
      <c r="F1900" t="s">
        <v>60</v>
      </c>
    </row>
    <row r="1901" spans="1:6" x14ac:dyDescent="0.45">
      <c r="A1901" s="144" t="str">
        <f t="shared" si="29"/>
        <v>HBSchSc_GC_110</v>
      </c>
      <c r="B1901">
        <v>110</v>
      </c>
      <c r="C1901" t="s">
        <v>42</v>
      </c>
      <c r="D1901">
        <v>0</v>
      </c>
      <c r="E1901" t="s">
        <v>54</v>
      </c>
      <c r="F1901" t="s">
        <v>60</v>
      </c>
    </row>
    <row r="1902" spans="1:6" x14ac:dyDescent="0.45">
      <c r="A1902" s="144" t="str">
        <f t="shared" si="29"/>
        <v>HBSchSc_GC_112</v>
      </c>
      <c r="B1902">
        <v>112</v>
      </c>
      <c r="C1902" t="s">
        <v>42</v>
      </c>
      <c r="D1902">
        <v>0</v>
      </c>
      <c r="E1902" t="s">
        <v>54</v>
      </c>
      <c r="F1902" t="s">
        <v>60</v>
      </c>
    </row>
    <row r="1903" spans="1:6" x14ac:dyDescent="0.45">
      <c r="A1903" s="144" t="str">
        <f t="shared" si="29"/>
        <v>HBSchSc_GC_114</v>
      </c>
      <c r="B1903">
        <v>114</v>
      </c>
      <c r="C1903" t="s">
        <v>42</v>
      </c>
      <c r="D1903">
        <v>0</v>
      </c>
      <c r="E1903" t="s">
        <v>54</v>
      </c>
      <c r="F1903" t="s">
        <v>60</v>
      </c>
    </row>
    <row r="1904" spans="1:6" x14ac:dyDescent="0.45">
      <c r="A1904" s="144" t="str">
        <f t="shared" si="29"/>
        <v>HBSchSc_GC_116</v>
      </c>
      <c r="B1904">
        <v>116</v>
      </c>
      <c r="C1904" t="s">
        <v>42</v>
      </c>
      <c r="D1904">
        <v>0</v>
      </c>
      <c r="E1904" t="s">
        <v>54</v>
      </c>
      <c r="F1904" t="s">
        <v>60</v>
      </c>
    </row>
    <row r="1905" spans="1:6" x14ac:dyDescent="0.45">
      <c r="A1905" s="144" t="str">
        <f t="shared" si="29"/>
        <v>HBSchSc_GC_118</v>
      </c>
      <c r="B1905">
        <v>118</v>
      </c>
      <c r="C1905" t="s">
        <v>42</v>
      </c>
      <c r="D1905">
        <v>0</v>
      </c>
      <c r="E1905" t="s">
        <v>54</v>
      </c>
      <c r="F1905" t="s">
        <v>60</v>
      </c>
    </row>
    <row r="1906" spans="1:6" x14ac:dyDescent="0.45">
      <c r="A1906" s="144" t="str">
        <f t="shared" si="29"/>
        <v>HBSchSc_GC_120</v>
      </c>
      <c r="B1906">
        <v>120</v>
      </c>
      <c r="C1906" t="s">
        <v>42</v>
      </c>
      <c r="D1906">
        <v>0</v>
      </c>
      <c r="E1906" t="s">
        <v>54</v>
      </c>
      <c r="F1906" t="s">
        <v>60</v>
      </c>
    </row>
    <row r="1907" spans="1:6" x14ac:dyDescent="0.45">
      <c r="A1907" s="144" t="str">
        <f t="shared" si="29"/>
        <v>HBSchSc_GC_122</v>
      </c>
      <c r="B1907">
        <v>122</v>
      </c>
      <c r="C1907" t="s">
        <v>42</v>
      </c>
      <c r="D1907">
        <v>0</v>
      </c>
      <c r="E1907" t="s">
        <v>54</v>
      </c>
      <c r="F1907" t="s">
        <v>60</v>
      </c>
    </row>
    <row r="1908" spans="1:6" x14ac:dyDescent="0.45">
      <c r="A1908" s="144" t="str">
        <f t="shared" si="29"/>
        <v>HBSchSc_GC_124</v>
      </c>
      <c r="B1908">
        <v>124</v>
      </c>
      <c r="C1908" t="s">
        <v>42</v>
      </c>
      <c r="D1908">
        <v>0</v>
      </c>
      <c r="E1908" t="s">
        <v>54</v>
      </c>
      <c r="F1908" t="s">
        <v>60</v>
      </c>
    </row>
    <row r="1909" spans="1:6" x14ac:dyDescent="0.45">
      <c r="A1909" s="144" t="str">
        <f t="shared" si="29"/>
        <v>HBSchSc_GC_126</v>
      </c>
      <c r="B1909">
        <v>126</v>
      </c>
      <c r="C1909" t="s">
        <v>42</v>
      </c>
      <c r="D1909">
        <v>0</v>
      </c>
      <c r="E1909" t="s">
        <v>54</v>
      </c>
      <c r="F1909" t="s">
        <v>60</v>
      </c>
    </row>
    <row r="1910" spans="1:6" x14ac:dyDescent="0.45">
      <c r="A1910" s="144" t="str">
        <f t="shared" si="29"/>
        <v>HBSchSc_GC_128</v>
      </c>
      <c r="B1910">
        <v>128</v>
      </c>
      <c r="C1910" t="s">
        <v>42</v>
      </c>
      <c r="D1910">
        <v>0</v>
      </c>
      <c r="E1910" t="s">
        <v>54</v>
      </c>
      <c r="F1910" t="s">
        <v>60</v>
      </c>
    </row>
    <row r="1911" spans="1:6" x14ac:dyDescent="0.45">
      <c r="A1911" s="144" t="str">
        <f t="shared" si="29"/>
        <v>HBSchSc_GC_130</v>
      </c>
      <c r="B1911">
        <v>130</v>
      </c>
      <c r="C1911" t="s">
        <v>42</v>
      </c>
      <c r="D1911">
        <v>0</v>
      </c>
      <c r="E1911" t="s">
        <v>54</v>
      </c>
      <c r="F1911" t="s">
        <v>60</v>
      </c>
    </row>
    <row r="1912" spans="1:6" x14ac:dyDescent="0.45">
      <c r="A1912" s="144" t="str">
        <f t="shared" si="29"/>
        <v>HBSchSc_GC_132</v>
      </c>
      <c r="B1912">
        <v>132</v>
      </c>
      <c r="C1912" t="s">
        <v>42</v>
      </c>
      <c r="D1912">
        <v>0</v>
      </c>
      <c r="E1912" t="s">
        <v>54</v>
      </c>
      <c r="F1912" t="s">
        <v>60</v>
      </c>
    </row>
    <row r="1913" spans="1:6" x14ac:dyDescent="0.45">
      <c r="A1913" s="144" t="str">
        <f t="shared" si="29"/>
        <v>HBSchSc_GC_134</v>
      </c>
      <c r="B1913">
        <v>134</v>
      </c>
      <c r="C1913" t="s">
        <v>42</v>
      </c>
      <c r="D1913">
        <v>0</v>
      </c>
      <c r="E1913" t="s">
        <v>54</v>
      </c>
      <c r="F1913" t="s">
        <v>60</v>
      </c>
    </row>
    <row r="1914" spans="1:6" x14ac:dyDescent="0.45">
      <c r="A1914" s="144" t="str">
        <f t="shared" si="29"/>
        <v>HBSchSc_GC_136</v>
      </c>
      <c r="B1914">
        <v>136</v>
      </c>
      <c r="C1914" t="s">
        <v>42</v>
      </c>
      <c r="D1914">
        <v>0</v>
      </c>
      <c r="E1914" t="s">
        <v>54</v>
      </c>
      <c r="F1914" t="s">
        <v>60</v>
      </c>
    </row>
    <row r="1915" spans="1:6" x14ac:dyDescent="0.45">
      <c r="A1915" s="144" t="str">
        <f t="shared" si="29"/>
        <v>HBSchSc_GC_138</v>
      </c>
      <c r="B1915">
        <v>138</v>
      </c>
      <c r="C1915" t="s">
        <v>42</v>
      </c>
      <c r="D1915">
        <v>0</v>
      </c>
      <c r="E1915" t="s">
        <v>54</v>
      </c>
      <c r="F1915" t="s">
        <v>60</v>
      </c>
    </row>
    <row r="1916" spans="1:6" x14ac:dyDescent="0.45">
      <c r="A1916" s="144" t="str">
        <f t="shared" si="29"/>
        <v>HBSchSc_GC_140</v>
      </c>
      <c r="B1916">
        <v>140</v>
      </c>
      <c r="C1916" t="s">
        <v>42</v>
      </c>
      <c r="D1916">
        <v>0</v>
      </c>
      <c r="E1916" t="s">
        <v>54</v>
      </c>
      <c r="F1916" t="s">
        <v>60</v>
      </c>
    </row>
    <row r="1917" spans="1:6" x14ac:dyDescent="0.45">
      <c r="A1917" s="144" t="str">
        <f t="shared" si="29"/>
        <v>HBSchSc_GC_142</v>
      </c>
      <c r="B1917">
        <v>142</v>
      </c>
      <c r="C1917" t="s">
        <v>42</v>
      </c>
      <c r="D1917">
        <v>0</v>
      </c>
      <c r="E1917" t="s">
        <v>54</v>
      </c>
      <c r="F1917" t="s">
        <v>60</v>
      </c>
    </row>
    <row r="1918" spans="1:6" x14ac:dyDescent="0.45">
      <c r="A1918" s="144" t="str">
        <f t="shared" si="29"/>
        <v>HBSchSc_GC_144</v>
      </c>
      <c r="B1918">
        <v>144</v>
      </c>
      <c r="C1918" t="s">
        <v>42</v>
      </c>
      <c r="D1918">
        <v>0</v>
      </c>
      <c r="E1918" t="s">
        <v>54</v>
      </c>
      <c r="F1918" t="s">
        <v>60</v>
      </c>
    </row>
    <row r="1919" spans="1:6" x14ac:dyDescent="0.45">
      <c r="A1919" s="144" t="str">
        <f t="shared" si="29"/>
        <v>HBSchSc_GC_146</v>
      </c>
      <c r="B1919">
        <v>146</v>
      </c>
      <c r="C1919" t="s">
        <v>42</v>
      </c>
      <c r="D1919">
        <v>0</v>
      </c>
      <c r="E1919" t="s">
        <v>54</v>
      </c>
      <c r="F1919" t="s">
        <v>60</v>
      </c>
    </row>
    <row r="1920" spans="1:6" x14ac:dyDescent="0.45">
      <c r="A1920" s="144" t="str">
        <f t="shared" si="29"/>
        <v>HBSchSc_GC_148</v>
      </c>
      <c r="B1920">
        <v>148</v>
      </c>
      <c r="C1920" t="s">
        <v>42</v>
      </c>
      <c r="D1920">
        <v>0</v>
      </c>
      <c r="E1920" t="s">
        <v>54</v>
      </c>
      <c r="F1920" t="s">
        <v>60</v>
      </c>
    </row>
    <row r="1921" spans="1:6" x14ac:dyDescent="0.45">
      <c r="A1921" s="144" t="str">
        <f t="shared" si="29"/>
        <v>HBSchSc_GC_150</v>
      </c>
      <c r="B1921">
        <v>150</v>
      </c>
      <c r="C1921" t="s">
        <v>42</v>
      </c>
      <c r="D1921">
        <v>0</v>
      </c>
      <c r="E1921" t="s">
        <v>54</v>
      </c>
      <c r="F1921" t="s">
        <v>60</v>
      </c>
    </row>
    <row r="1922" spans="1:6" x14ac:dyDescent="0.45">
      <c r="A1922" s="144" t="str">
        <f t="shared" si="29"/>
        <v>HBSchSc_GC_152</v>
      </c>
      <c r="B1922">
        <v>152</v>
      </c>
      <c r="C1922" t="s">
        <v>42</v>
      </c>
      <c r="D1922">
        <v>0</v>
      </c>
      <c r="E1922" t="s">
        <v>54</v>
      </c>
      <c r="F1922" t="s">
        <v>60</v>
      </c>
    </row>
    <row r="1923" spans="1:6" x14ac:dyDescent="0.45">
      <c r="A1923" s="144" t="str">
        <f t="shared" ref="A1923:A1986" si="30">C1923&amp;"_"&amp;E1923&amp;"_"&amp;B1923</f>
        <v>HBSchSc_GC_154</v>
      </c>
      <c r="B1923">
        <v>154</v>
      </c>
      <c r="C1923" t="s">
        <v>42</v>
      </c>
      <c r="D1923">
        <v>0</v>
      </c>
      <c r="E1923" t="s">
        <v>54</v>
      </c>
      <c r="F1923" t="s">
        <v>60</v>
      </c>
    </row>
    <row r="1924" spans="1:6" x14ac:dyDescent="0.45">
      <c r="A1924" s="144" t="str">
        <f t="shared" si="30"/>
        <v>HBSchSc_GC_156</v>
      </c>
      <c r="B1924">
        <v>156</v>
      </c>
      <c r="C1924" t="s">
        <v>42</v>
      </c>
      <c r="D1924">
        <v>0</v>
      </c>
      <c r="E1924" t="s">
        <v>54</v>
      </c>
      <c r="F1924" t="s">
        <v>60</v>
      </c>
    </row>
    <row r="1925" spans="1:6" x14ac:dyDescent="0.45">
      <c r="A1925" s="144" t="str">
        <f t="shared" si="30"/>
        <v>HBSchSc_GC_158</v>
      </c>
      <c r="B1925">
        <v>158</v>
      </c>
      <c r="C1925" t="s">
        <v>42</v>
      </c>
      <c r="D1925">
        <v>0</v>
      </c>
      <c r="E1925" t="s">
        <v>54</v>
      </c>
      <c r="F1925" t="s">
        <v>60</v>
      </c>
    </row>
    <row r="1926" spans="1:6" x14ac:dyDescent="0.45">
      <c r="A1926" s="144" t="str">
        <f t="shared" si="30"/>
        <v>HBSchSc_GC_160</v>
      </c>
      <c r="B1926">
        <v>160</v>
      </c>
      <c r="C1926" t="s">
        <v>42</v>
      </c>
      <c r="D1926">
        <v>0</v>
      </c>
      <c r="E1926" t="s">
        <v>54</v>
      </c>
      <c r="F1926" t="s">
        <v>60</v>
      </c>
    </row>
    <row r="1927" spans="1:6" x14ac:dyDescent="0.45">
      <c r="A1927" s="144" t="str">
        <f t="shared" si="30"/>
        <v>HBSchSc_GC_162</v>
      </c>
      <c r="B1927">
        <v>162</v>
      </c>
      <c r="C1927" t="s">
        <v>42</v>
      </c>
      <c r="D1927">
        <v>0</v>
      </c>
      <c r="E1927" t="s">
        <v>54</v>
      </c>
      <c r="F1927" t="s">
        <v>60</v>
      </c>
    </row>
    <row r="1928" spans="1:6" x14ac:dyDescent="0.45">
      <c r="A1928" s="144" t="str">
        <f t="shared" si="30"/>
        <v>HBSchSc_GC_164</v>
      </c>
      <c r="B1928">
        <v>164</v>
      </c>
      <c r="C1928" t="s">
        <v>42</v>
      </c>
      <c r="D1928">
        <v>0</v>
      </c>
      <c r="E1928" t="s">
        <v>54</v>
      </c>
      <c r="F1928" t="s">
        <v>60</v>
      </c>
    </row>
    <row r="1929" spans="1:6" x14ac:dyDescent="0.45">
      <c r="A1929" s="144" t="str">
        <f t="shared" si="30"/>
        <v>HBSchSc_GC_166</v>
      </c>
      <c r="B1929">
        <v>166</v>
      </c>
      <c r="C1929" t="s">
        <v>42</v>
      </c>
      <c r="D1929">
        <v>0</v>
      </c>
      <c r="E1929" t="s">
        <v>54</v>
      </c>
      <c r="F1929" t="s">
        <v>60</v>
      </c>
    </row>
    <row r="1930" spans="1:6" x14ac:dyDescent="0.45">
      <c r="A1930" s="144" t="str">
        <f t="shared" si="30"/>
        <v>HBSchSc_GC_168</v>
      </c>
      <c r="B1930">
        <v>168</v>
      </c>
      <c r="C1930" t="s">
        <v>42</v>
      </c>
      <c r="D1930">
        <v>0</v>
      </c>
      <c r="E1930" t="s">
        <v>54</v>
      </c>
      <c r="F1930" t="s">
        <v>60</v>
      </c>
    </row>
    <row r="1931" spans="1:6" x14ac:dyDescent="0.45">
      <c r="A1931" s="144" t="str">
        <f t="shared" si="30"/>
        <v>HBSchSc_GC_170</v>
      </c>
      <c r="B1931">
        <v>170</v>
      </c>
      <c r="C1931" t="s">
        <v>42</v>
      </c>
      <c r="D1931">
        <v>0</v>
      </c>
      <c r="E1931" t="s">
        <v>54</v>
      </c>
      <c r="F1931" t="s">
        <v>60</v>
      </c>
    </row>
    <row r="1932" spans="1:6" x14ac:dyDescent="0.45">
      <c r="A1932" s="144" t="str">
        <f t="shared" si="30"/>
        <v>HBSchSc_GC_172</v>
      </c>
      <c r="B1932">
        <v>172</v>
      </c>
      <c r="C1932" t="s">
        <v>42</v>
      </c>
      <c r="D1932">
        <v>0</v>
      </c>
      <c r="E1932" t="s">
        <v>54</v>
      </c>
      <c r="F1932" t="s">
        <v>60</v>
      </c>
    </row>
    <row r="1933" spans="1:6" x14ac:dyDescent="0.45">
      <c r="A1933" s="144" t="str">
        <f t="shared" si="30"/>
        <v>HBSchSc_GC_174</v>
      </c>
      <c r="B1933">
        <v>174</v>
      </c>
      <c r="C1933" t="s">
        <v>42</v>
      </c>
      <c r="D1933">
        <v>0</v>
      </c>
      <c r="E1933" t="s">
        <v>54</v>
      </c>
      <c r="F1933" t="s">
        <v>60</v>
      </c>
    </row>
    <row r="1934" spans="1:6" x14ac:dyDescent="0.45">
      <c r="A1934" s="144" t="str">
        <f t="shared" si="30"/>
        <v>HBSchSc_GC_176</v>
      </c>
      <c r="B1934">
        <v>176</v>
      </c>
      <c r="C1934" t="s">
        <v>42</v>
      </c>
      <c r="D1934">
        <v>0</v>
      </c>
      <c r="E1934" t="s">
        <v>54</v>
      </c>
      <c r="F1934" t="s">
        <v>60</v>
      </c>
    </row>
    <row r="1935" spans="1:6" x14ac:dyDescent="0.45">
      <c r="A1935" s="144" t="str">
        <f t="shared" si="30"/>
        <v>HBSchSc_GC_178</v>
      </c>
      <c r="B1935">
        <v>178</v>
      </c>
      <c r="C1935" t="s">
        <v>42</v>
      </c>
      <c r="D1935">
        <v>0</v>
      </c>
      <c r="E1935" t="s">
        <v>54</v>
      </c>
      <c r="F1935" t="s">
        <v>60</v>
      </c>
    </row>
    <row r="1936" spans="1:6" x14ac:dyDescent="0.45">
      <c r="A1936" s="144" t="str">
        <f t="shared" si="30"/>
        <v>HBSchSc_GC_180</v>
      </c>
      <c r="B1936">
        <v>180</v>
      </c>
      <c r="C1936" t="s">
        <v>42</v>
      </c>
      <c r="D1936">
        <v>0</v>
      </c>
      <c r="E1936" t="s">
        <v>54</v>
      </c>
      <c r="F1936" t="s">
        <v>60</v>
      </c>
    </row>
    <row r="1937" spans="1:6" x14ac:dyDescent="0.45">
      <c r="A1937" s="144" t="str">
        <f t="shared" si="30"/>
        <v>HBSchSc_GC_182</v>
      </c>
      <c r="B1937">
        <v>182</v>
      </c>
      <c r="C1937" t="s">
        <v>42</v>
      </c>
      <c r="D1937">
        <v>0</v>
      </c>
      <c r="E1937" t="s">
        <v>54</v>
      </c>
      <c r="F1937" t="s">
        <v>60</v>
      </c>
    </row>
    <row r="1938" spans="1:6" x14ac:dyDescent="0.45">
      <c r="A1938" s="144" t="str">
        <f t="shared" si="30"/>
        <v>HBSchSc_GC_184</v>
      </c>
      <c r="B1938">
        <v>184</v>
      </c>
      <c r="C1938" t="s">
        <v>42</v>
      </c>
      <c r="D1938">
        <v>0</v>
      </c>
      <c r="E1938" t="s">
        <v>54</v>
      </c>
      <c r="F1938" t="s">
        <v>60</v>
      </c>
    </row>
    <row r="1939" spans="1:6" x14ac:dyDescent="0.45">
      <c r="A1939" s="144" t="str">
        <f t="shared" si="30"/>
        <v>HBSchSc_GC_186</v>
      </c>
      <c r="B1939">
        <v>186</v>
      </c>
      <c r="C1939" t="s">
        <v>42</v>
      </c>
      <c r="D1939">
        <v>0</v>
      </c>
      <c r="E1939" t="s">
        <v>54</v>
      </c>
      <c r="F1939" t="s">
        <v>60</v>
      </c>
    </row>
    <row r="1940" spans="1:6" x14ac:dyDescent="0.45">
      <c r="A1940" s="144" t="str">
        <f t="shared" si="30"/>
        <v>HBSchSc_GC_188</v>
      </c>
      <c r="B1940">
        <v>188</v>
      </c>
      <c r="C1940" t="s">
        <v>42</v>
      </c>
      <c r="D1940">
        <v>0</v>
      </c>
      <c r="E1940" t="s">
        <v>54</v>
      </c>
      <c r="F1940" t="s">
        <v>60</v>
      </c>
    </row>
    <row r="1941" spans="1:6" x14ac:dyDescent="0.45">
      <c r="A1941" s="144" t="str">
        <f t="shared" si="30"/>
        <v>HBSchSc_GC_190</v>
      </c>
      <c r="B1941">
        <v>190</v>
      </c>
      <c r="C1941" t="s">
        <v>42</v>
      </c>
      <c r="D1941">
        <v>0</v>
      </c>
      <c r="E1941" t="s">
        <v>54</v>
      </c>
      <c r="F1941" t="s">
        <v>60</v>
      </c>
    </row>
    <row r="1942" spans="1:6" x14ac:dyDescent="0.45">
      <c r="A1942" s="144" t="str">
        <f t="shared" si="30"/>
        <v>HBSchSc_GC_192</v>
      </c>
      <c r="B1942">
        <v>192</v>
      </c>
      <c r="C1942" t="s">
        <v>42</v>
      </c>
      <c r="D1942">
        <v>0</v>
      </c>
      <c r="E1942" t="s">
        <v>54</v>
      </c>
      <c r="F1942" t="s">
        <v>60</v>
      </c>
    </row>
    <row r="1943" spans="1:6" x14ac:dyDescent="0.45">
      <c r="A1943" s="144" t="str">
        <f t="shared" si="30"/>
        <v>HBSchSc_GC_194</v>
      </c>
      <c r="B1943">
        <v>194</v>
      </c>
      <c r="C1943" t="s">
        <v>42</v>
      </c>
      <c r="D1943">
        <v>0</v>
      </c>
      <c r="E1943" t="s">
        <v>54</v>
      </c>
      <c r="F1943" t="s">
        <v>60</v>
      </c>
    </row>
    <row r="1944" spans="1:6" x14ac:dyDescent="0.45">
      <c r="A1944" s="144" t="str">
        <f t="shared" si="30"/>
        <v>HBSchSc_GC_196</v>
      </c>
      <c r="B1944">
        <v>196</v>
      </c>
      <c r="C1944" t="s">
        <v>42</v>
      </c>
      <c r="D1944">
        <v>0</v>
      </c>
      <c r="E1944" t="s">
        <v>54</v>
      </c>
      <c r="F1944" t="s">
        <v>60</v>
      </c>
    </row>
    <row r="1945" spans="1:6" x14ac:dyDescent="0.45">
      <c r="A1945" s="144" t="str">
        <f t="shared" si="30"/>
        <v>HBSchSc_GC_198</v>
      </c>
      <c r="B1945">
        <v>198</v>
      </c>
      <c r="C1945" t="s">
        <v>42</v>
      </c>
      <c r="D1945">
        <v>0</v>
      </c>
      <c r="E1945" t="s">
        <v>54</v>
      </c>
      <c r="F1945" t="s">
        <v>60</v>
      </c>
    </row>
    <row r="1946" spans="1:6" x14ac:dyDescent="0.45">
      <c r="A1946" s="144" t="str">
        <f t="shared" si="30"/>
        <v>HBSchSc_GC_200</v>
      </c>
      <c r="B1946">
        <v>200</v>
      </c>
      <c r="C1946" t="s">
        <v>42</v>
      </c>
      <c r="D1946">
        <v>0</v>
      </c>
      <c r="E1946" t="s">
        <v>54</v>
      </c>
      <c r="F1946" t="s">
        <v>60</v>
      </c>
    </row>
    <row r="1947" spans="1:6" x14ac:dyDescent="0.45">
      <c r="A1947" s="144" t="str">
        <f t="shared" si="30"/>
        <v>HBSchSc_GC_202</v>
      </c>
      <c r="B1947">
        <v>202</v>
      </c>
      <c r="C1947" t="s">
        <v>42</v>
      </c>
      <c r="D1947">
        <v>0</v>
      </c>
      <c r="E1947" t="s">
        <v>54</v>
      </c>
      <c r="F1947" t="s">
        <v>60</v>
      </c>
    </row>
    <row r="1948" spans="1:6" x14ac:dyDescent="0.45">
      <c r="A1948" s="144" t="str">
        <f t="shared" si="30"/>
        <v>HBSchSc_GC_204</v>
      </c>
      <c r="B1948">
        <v>204</v>
      </c>
      <c r="C1948" t="s">
        <v>42</v>
      </c>
      <c r="D1948">
        <v>0</v>
      </c>
      <c r="E1948" t="s">
        <v>54</v>
      </c>
      <c r="F1948" t="s">
        <v>60</v>
      </c>
    </row>
    <row r="1949" spans="1:6" x14ac:dyDescent="0.45">
      <c r="A1949" s="144" t="str">
        <f t="shared" si="30"/>
        <v>HBSchSc_GC_206</v>
      </c>
      <c r="B1949">
        <v>206</v>
      </c>
      <c r="C1949" t="s">
        <v>42</v>
      </c>
      <c r="D1949">
        <v>0</v>
      </c>
      <c r="E1949" t="s">
        <v>54</v>
      </c>
      <c r="F1949" t="s">
        <v>60</v>
      </c>
    </row>
    <row r="1950" spans="1:6" x14ac:dyDescent="0.45">
      <c r="A1950" s="144" t="str">
        <f t="shared" si="30"/>
        <v>HBSchSc_GC_208</v>
      </c>
      <c r="B1950">
        <v>208</v>
      </c>
      <c r="C1950" t="s">
        <v>42</v>
      </c>
      <c r="D1950">
        <v>0</v>
      </c>
      <c r="E1950" t="s">
        <v>54</v>
      </c>
      <c r="F1950" t="s">
        <v>60</v>
      </c>
    </row>
    <row r="1951" spans="1:6" x14ac:dyDescent="0.45">
      <c r="A1951" s="144" t="str">
        <f t="shared" si="30"/>
        <v>HBSchSc_GC_210</v>
      </c>
      <c r="B1951">
        <v>210</v>
      </c>
      <c r="C1951" t="s">
        <v>42</v>
      </c>
      <c r="D1951">
        <v>0</v>
      </c>
      <c r="E1951" t="s">
        <v>54</v>
      </c>
      <c r="F1951" t="s">
        <v>60</v>
      </c>
    </row>
    <row r="1952" spans="1:6" x14ac:dyDescent="0.45">
      <c r="A1952" s="144" t="str">
        <f t="shared" si="30"/>
        <v>HBSchSc_GC_212</v>
      </c>
      <c r="B1952">
        <v>212</v>
      </c>
      <c r="C1952" t="s">
        <v>42</v>
      </c>
      <c r="D1952">
        <v>0</v>
      </c>
      <c r="E1952" t="s">
        <v>54</v>
      </c>
      <c r="F1952" t="s">
        <v>60</v>
      </c>
    </row>
    <row r="1953" spans="1:6" x14ac:dyDescent="0.45">
      <c r="A1953" s="144" t="str">
        <f t="shared" si="30"/>
        <v>HBSchSc_GC_214</v>
      </c>
      <c r="B1953">
        <v>214</v>
      </c>
      <c r="C1953" t="s">
        <v>42</v>
      </c>
      <c r="D1953">
        <v>0</v>
      </c>
      <c r="E1953" t="s">
        <v>54</v>
      </c>
      <c r="F1953" t="s">
        <v>60</v>
      </c>
    </row>
    <row r="1954" spans="1:6" x14ac:dyDescent="0.45">
      <c r="A1954" s="144" t="str">
        <f t="shared" si="30"/>
        <v>HBSchSc_GC_216</v>
      </c>
      <c r="B1954">
        <v>216</v>
      </c>
      <c r="C1954" t="s">
        <v>42</v>
      </c>
      <c r="D1954">
        <v>0</v>
      </c>
      <c r="E1954" t="s">
        <v>54</v>
      </c>
      <c r="F1954" t="s">
        <v>60</v>
      </c>
    </row>
    <row r="1955" spans="1:6" x14ac:dyDescent="0.45">
      <c r="A1955" s="144" t="str">
        <f t="shared" si="30"/>
        <v>HBSchSc_GC_218</v>
      </c>
      <c r="B1955">
        <v>218</v>
      </c>
      <c r="C1955" t="s">
        <v>42</v>
      </c>
      <c r="D1955">
        <v>0</v>
      </c>
      <c r="E1955" t="s">
        <v>54</v>
      </c>
      <c r="F1955" t="s">
        <v>60</v>
      </c>
    </row>
    <row r="1956" spans="1:6" x14ac:dyDescent="0.45">
      <c r="A1956" s="144" t="str">
        <f t="shared" si="30"/>
        <v>HBSchSc_GC_220</v>
      </c>
      <c r="B1956">
        <v>220</v>
      </c>
      <c r="C1956" t="s">
        <v>42</v>
      </c>
      <c r="D1956">
        <v>0</v>
      </c>
      <c r="E1956" t="s">
        <v>54</v>
      </c>
      <c r="F1956" t="s">
        <v>60</v>
      </c>
    </row>
    <row r="1957" spans="1:6" x14ac:dyDescent="0.45">
      <c r="A1957" s="144" t="str">
        <f t="shared" si="30"/>
        <v>HBSchSc_GC_222</v>
      </c>
      <c r="B1957">
        <v>222</v>
      </c>
      <c r="C1957" t="s">
        <v>42</v>
      </c>
      <c r="D1957">
        <v>0</v>
      </c>
      <c r="E1957" t="s">
        <v>54</v>
      </c>
      <c r="F1957" t="s">
        <v>60</v>
      </c>
    </row>
    <row r="1958" spans="1:6" x14ac:dyDescent="0.45">
      <c r="A1958" s="144" t="str">
        <f t="shared" si="30"/>
        <v>HBSchSc_GC_224</v>
      </c>
      <c r="B1958">
        <v>224</v>
      </c>
      <c r="C1958" t="s">
        <v>42</v>
      </c>
      <c r="D1958">
        <v>0</v>
      </c>
      <c r="E1958" t="s">
        <v>54</v>
      </c>
      <c r="F1958" t="s">
        <v>60</v>
      </c>
    </row>
    <row r="1959" spans="1:6" x14ac:dyDescent="0.45">
      <c r="A1959" s="144" t="str">
        <f t="shared" si="30"/>
        <v>HBSchSc_GC_226</v>
      </c>
      <c r="B1959">
        <v>226</v>
      </c>
      <c r="C1959" t="s">
        <v>42</v>
      </c>
      <c r="D1959">
        <v>0</v>
      </c>
      <c r="E1959" t="s">
        <v>54</v>
      </c>
      <c r="F1959" t="s">
        <v>60</v>
      </c>
    </row>
    <row r="1960" spans="1:6" x14ac:dyDescent="0.45">
      <c r="A1960" s="144" t="str">
        <f t="shared" si="30"/>
        <v>HBSchSc_GC_228</v>
      </c>
      <c r="B1960">
        <v>228</v>
      </c>
      <c r="C1960" t="s">
        <v>42</v>
      </c>
      <c r="D1960">
        <v>0</v>
      </c>
      <c r="E1960" t="s">
        <v>54</v>
      </c>
      <c r="F1960" t="s">
        <v>60</v>
      </c>
    </row>
    <row r="1961" spans="1:6" x14ac:dyDescent="0.45">
      <c r="A1961" s="144" t="str">
        <f t="shared" si="30"/>
        <v>HBSchSc_GC_230</v>
      </c>
      <c r="B1961">
        <v>230</v>
      </c>
      <c r="C1961" t="s">
        <v>42</v>
      </c>
      <c r="D1961">
        <v>0</v>
      </c>
      <c r="E1961" t="s">
        <v>54</v>
      </c>
      <c r="F1961" t="s">
        <v>60</v>
      </c>
    </row>
    <row r="1962" spans="1:6" x14ac:dyDescent="0.45">
      <c r="A1962" s="144" t="str">
        <f t="shared" si="30"/>
        <v>HBSchSc_GC_232</v>
      </c>
      <c r="B1962">
        <v>232</v>
      </c>
      <c r="C1962" t="s">
        <v>42</v>
      </c>
      <c r="D1962">
        <v>0</v>
      </c>
      <c r="E1962" t="s">
        <v>54</v>
      </c>
      <c r="F1962" t="s">
        <v>60</v>
      </c>
    </row>
    <row r="1963" spans="1:6" x14ac:dyDescent="0.45">
      <c r="A1963" s="144" t="str">
        <f t="shared" si="30"/>
        <v>HBSchSc_GC_234</v>
      </c>
      <c r="B1963">
        <v>234</v>
      </c>
      <c r="C1963" t="s">
        <v>42</v>
      </c>
      <c r="D1963">
        <v>0</v>
      </c>
      <c r="E1963" t="s">
        <v>54</v>
      </c>
      <c r="F1963" t="s">
        <v>60</v>
      </c>
    </row>
    <row r="1964" spans="1:6" x14ac:dyDescent="0.45">
      <c r="A1964" s="144" t="str">
        <f t="shared" si="30"/>
        <v>HBSchSc_GC_236</v>
      </c>
      <c r="B1964">
        <v>236</v>
      </c>
      <c r="C1964" t="s">
        <v>42</v>
      </c>
      <c r="D1964">
        <v>0</v>
      </c>
      <c r="E1964" t="s">
        <v>54</v>
      </c>
      <c r="F1964" t="s">
        <v>60</v>
      </c>
    </row>
    <row r="1965" spans="1:6" x14ac:dyDescent="0.45">
      <c r="A1965" s="144" t="str">
        <f t="shared" si="30"/>
        <v>HBSchSc_GC_238</v>
      </c>
      <c r="B1965">
        <v>238</v>
      </c>
      <c r="C1965" t="s">
        <v>42</v>
      </c>
      <c r="D1965">
        <v>0</v>
      </c>
      <c r="E1965" t="s">
        <v>54</v>
      </c>
      <c r="F1965" t="s">
        <v>60</v>
      </c>
    </row>
    <row r="1966" spans="1:6" x14ac:dyDescent="0.45">
      <c r="A1966" s="144" t="str">
        <f t="shared" si="30"/>
        <v>HBSchSc_GC_240</v>
      </c>
      <c r="B1966">
        <v>240</v>
      </c>
      <c r="C1966" t="s">
        <v>42</v>
      </c>
      <c r="D1966">
        <v>0</v>
      </c>
      <c r="E1966" t="s">
        <v>54</v>
      </c>
      <c r="F1966" t="s">
        <v>60</v>
      </c>
    </row>
    <row r="1967" spans="1:6" x14ac:dyDescent="0.45">
      <c r="A1967" s="144" t="str">
        <f t="shared" si="30"/>
        <v>HBSchSc_GC_242</v>
      </c>
      <c r="B1967">
        <v>242</v>
      </c>
      <c r="C1967" t="s">
        <v>42</v>
      </c>
      <c r="D1967">
        <v>0</v>
      </c>
      <c r="E1967" t="s">
        <v>54</v>
      </c>
      <c r="F1967" t="s">
        <v>60</v>
      </c>
    </row>
    <row r="1968" spans="1:6" x14ac:dyDescent="0.45">
      <c r="A1968" s="144" t="str">
        <f t="shared" si="30"/>
        <v>HBSchSc_GC_244</v>
      </c>
      <c r="B1968">
        <v>244</v>
      </c>
      <c r="C1968" t="s">
        <v>42</v>
      </c>
      <c r="D1968">
        <v>0</v>
      </c>
      <c r="E1968" t="s">
        <v>54</v>
      </c>
      <c r="F1968" t="s">
        <v>60</v>
      </c>
    </row>
    <row r="1969" spans="1:6" x14ac:dyDescent="0.45">
      <c r="A1969" s="144" t="str">
        <f t="shared" si="30"/>
        <v>HBSchSc_GC_246</v>
      </c>
      <c r="B1969">
        <v>246</v>
      </c>
      <c r="C1969" t="s">
        <v>42</v>
      </c>
      <c r="D1969">
        <v>0</v>
      </c>
      <c r="E1969" t="s">
        <v>54</v>
      </c>
      <c r="F1969" t="s">
        <v>60</v>
      </c>
    </row>
    <row r="1970" spans="1:6" x14ac:dyDescent="0.45">
      <c r="A1970" s="144" t="str">
        <f t="shared" si="30"/>
        <v>HBSchSc_GC_248</v>
      </c>
      <c r="B1970">
        <v>248</v>
      </c>
      <c r="C1970" t="s">
        <v>42</v>
      </c>
      <c r="D1970">
        <v>0</v>
      </c>
      <c r="E1970" t="s">
        <v>54</v>
      </c>
      <c r="F1970" t="s">
        <v>60</v>
      </c>
    </row>
    <row r="1971" spans="1:6" x14ac:dyDescent="0.45">
      <c r="A1971" s="144" t="str">
        <f t="shared" si="30"/>
        <v>HBSchSc_GC_250</v>
      </c>
      <c r="B1971">
        <v>250</v>
      </c>
      <c r="C1971" t="s">
        <v>42</v>
      </c>
      <c r="D1971">
        <v>0</v>
      </c>
      <c r="E1971" t="s">
        <v>54</v>
      </c>
      <c r="F1971" t="s">
        <v>60</v>
      </c>
    </row>
    <row r="1972" spans="1:6" x14ac:dyDescent="0.45">
      <c r="A1972" s="144" t="str">
        <f t="shared" si="30"/>
        <v>HBSchSc_GC_252</v>
      </c>
      <c r="B1972">
        <v>252</v>
      </c>
      <c r="C1972" t="s">
        <v>42</v>
      </c>
      <c r="D1972">
        <v>0</v>
      </c>
      <c r="E1972" t="s">
        <v>54</v>
      </c>
      <c r="F1972" t="s">
        <v>60</v>
      </c>
    </row>
    <row r="1973" spans="1:6" x14ac:dyDescent="0.45">
      <c r="A1973" s="144" t="str">
        <f t="shared" si="30"/>
        <v>HBSchSc_GC_254</v>
      </c>
      <c r="B1973">
        <v>254</v>
      </c>
      <c r="C1973" t="s">
        <v>42</v>
      </c>
      <c r="D1973">
        <v>0</v>
      </c>
      <c r="E1973" t="s">
        <v>54</v>
      </c>
      <c r="F1973" t="s">
        <v>60</v>
      </c>
    </row>
    <row r="1974" spans="1:6" x14ac:dyDescent="0.45">
      <c r="A1974" s="144" t="str">
        <f t="shared" si="30"/>
        <v>HBSchSc_GC_256</v>
      </c>
      <c r="B1974">
        <v>256</v>
      </c>
      <c r="C1974" t="s">
        <v>42</v>
      </c>
      <c r="D1974">
        <v>0</v>
      </c>
      <c r="E1974" t="s">
        <v>54</v>
      </c>
      <c r="F1974" t="s">
        <v>60</v>
      </c>
    </row>
    <row r="1975" spans="1:6" x14ac:dyDescent="0.45">
      <c r="A1975" s="144" t="str">
        <f t="shared" si="30"/>
        <v>HBSchSc_GC_258</v>
      </c>
      <c r="B1975">
        <v>258</v>
      </c>
      <c r="C1975" t="s">
        <v>42</v>
      </c>
      <c r="D1975">
        <v>0</v>
      </c>
      <c r="E1975" t="s">
        <v>54</v>
      </c>
      <c r="F1975" t="s">
        <v>60</v>
      </c>
    </row>
    <row r="1976" spans="1:6" x14ac:dyDescent="0.45">
      <c r="A1976" s="144" t="str">
        <f t="shared" si="30"/>
        <v>HBSchSc_GC_260</v>
      </c>
      <c r="B1976">
        <v>260</v>
      </c>
      <c r="C1976" t="s">
        <v>42</v>
      </c>
      <c r="D1976">
        <v>0</v>
      </c>
      <c r="E1976" t="s">
        <v>54</v>
      </c>
      <c r="F1976" t="s">
        <v>60</v>
      </c>
    </row>
    <row r="1977" spans="1:6" x14ac:dyDescent="0.45">
      <c r="A1977" s="144" t="str">
        <f t="shared" si="30"/>
        <v>HBSchSc_GC_262</v>
      </c>
      <c r="B1977">
        <v>262</v>
      </c>
      <c r="C1977" t="s">
        <v>42</v>
      </c>
      <c r="D1977">
        <v>0</v>
      </c>
      <c r="E1977" t="s">
        <v>54</v>
      </c>
      <c r="F1977" t="s">
        <v>60</v>
      </c>
    </row>
    <row r="1978" spans="1:6" x14ac:dyDescent="0.45">
      <c r="A1978" s="144" t="str">
        <f t="shared" si="30"/>
        <v>HBSchSc_GC_264</v>
      </c>
      <c r="B1978">
        <v>264</v>
      </c>
      <c r="C1978" t="s">
        <v>42</v>
      </c>
      <c r="D1978">
        <v>0</v>
      </c>
      <c r="E1978" t="s">
        <v>54</v>
      </c>
      <c r="F1978" t="s">
        <v>60</v>
      </c>
    </row>
    <row r="1979" spans="1:6" x14ac:dyDescent="0.45">
      <c r="A1979" s="144" t="str">
        <f t="shared" si="30"/>
        <v>HBSchSc_GC_266</v>
      </c>
      <c r="B1979">
        <v>266</v>
      </c>
      <c r="C1979" t="s">
        <v>42</v>
      </c>
      <c r="D1979">
        <v>0</v>
      </c>
      <c r="E1979" t="s">
        <v>54</v>
      </c>
      <c r="F1979" t="s">
        <v>60</v>
      </c>
    </row>
    <row r="1980" spans="1:6" x14ac:dyDescent="0.45">
      <c r="A1980" s="144" t="str">
        <f t="shared" si="30"/>
        <v>HBSchSc_GC_268</v>
      </c>
      <c r="B1980">
        <v>268</v>
      </c>
      <c r="C1980" t="s">
        <v>42</v>
      </c>
      <c r="D1980">
        <v>0</v>
      </c>
      <c r="E1980" t="s">
        <v>54</v>
      </c>
      <c r="F1980" t="s">
        <v>60</v>
      </c>
    </row>
    <row r="1981" spans="1:6" x14ac:dyDescent="0.45">
      <c r="A1981" s="144" t="str">
        <f t="shared" si="30"/>
        <v>HBSchSc_GC_270</v>
      </c>
      <c r="B1981">
        <v>270</v>
      </c>
      <c r="C1981" t="s">
        <v>42</v>
      </c>
      <c r="D1981">
        <v>0</v>
      </c>
      <c r="E1981" t="s">
        <v>54</v>
      </c>
      <c r="F1981" t="s">
        <v>60</v>
      </c>
    </row>
    <row r="1982" spans="1:6" x14ac:dyDescent="0.45">
      <c r="A1982" s="144" t="str">
        <f t="shared" si="30"/>
        <v>HBSchSc_GC_272</v>
      </c>
      <c r="B1982">
        <v>272</v>
      </c>
      <c r="C1982" t="s">
        <v>42</v>
      </c>
      <c r="D1982">
        <v>0</v>
      </c>
      <c r="E1982" t="s">
        <v>54</v>
      </c>
      <c r="F1982" t="s">
        <v>60</v>
      </c>
    </row>
    <row r="1983" spans="1:6" x14ac:dyDescent="0.45">
      <c r="A1983" s="144" t="str">
        <f t="shared" si="30"/>
        <v>HBSchSc_GC_274</v>
      </c>
      <c r="B1983">
        <v>274</v>
      </c>
      <c r="C1983" t="s">
        <v>42</v>
      </c>
      <c r="D1983">
        <v>0</v>
      </c>
      <c r="E1983" t="s">
        <v>54</v>
      </c>
      <c r="F1983" t="s">
        <v>60</v>
      </c>
    </row>
    <row r="1984" spans="1:6" x14ac:dyDescent="0.45">
      <c r="A1984" s="144" t="str">
        <f t="shared" si="30"/>
        <v>HBSchSc_GC_276</v>
      </c>
      <c r="B1984">
        <v>276</v>
      </c>
      <c r="C1984" t="s">
        <v>42</v>
      </c>
      <c r="D1984">
        <v>0</v>
      </c>
      <c r="E1984" t="s">
        <v>54</v>
      </c>
      <c r="F1984" t="s">
        <v>60</v>
      </c>
    </row>
    <row r="1985" spans="1:6" x14ac:dyDescent="0.45">
      <c r="A1985" s="144" t="str">
        <f t="shared" si="30"/>
        <v>HBSchSc_GC_278</v>
      </c>
      <c r="B1985">
        <v>278</v>
      </c>
      <c r="C1985" t="s">
        <v>42</v>
      </c>
      <c r="D1985">
        <v>0</v>
      </c>
      <c r="E1985" t="s">
        <v>54</v>
      </c>
      <c r="F1985" t="s">
        <v>60</v>
      </c>
    </row>
    <row r="1986" spans="1:6" x14ac:dyDescent="0.45">
      <c r="A1986" s="144" t="str">
        <f t="shared" si="30"/>
        <v>HBSchSc_GC_280</v>
      </c>
      <c r="B1986">
        <v>280</v>
      </c>
      <c r="C1986" t="s">
        <v>42</v>
      </c>
      <c r="D1986">
        <v>0</v>
      </c>
      <c r="E1986" t="s">
        <v>54</v>
      </c>
      <c r="F1986" t="s">
        <v>60</v>
      </c>
    </row>
    <row r="1987" spans="1:6" x14ac:dyDescent="0.45">
      <c r="A1987" s="144" t="str">
        <f t="shared" ref="A1987:A2050" si="31">C1987&amp;"_"&amp;E1987&amp;"_"&amp;B1987</f>
        <v>HBSchSc_GC_282</v>
      </c>
      <c r="B1987">
        <v>282</v>
      </c>
      <c r="C1987" t="s">
        <v>42</v>
      </c>
      <c r="D1987">
        <v>0</v>
      </c>
      <c r="E1987" t="s">
        <v>54</v>
      </c>
      <c r="F1987" t="s">
        <v>60</v>
      </c>
    </row>
    <row r="1988" spans="1:6" x14ac:dyDescent="0.45">
      <c r="A1988" s="144" t="str">
        <f t="shared" si="31"/>
        <v>HBSchSc_GC_284</v>
      </c>
      <c r="B1988">
        <v>284</v>
      </c>
      <c r="C1988" t="s">
        <v>42</v>
      </c>
      <c r="D1988">
        <v>0</v>
      </c>
      <c r="E1988" t="s">
        <v>54</v>
      </c>
      <c r="F1988" t="s">
        <v>60</v>
      </c>
    </row>
    <row r="1989" spans="1:6" x14ac:dyDescent="0.45">
      <c r="A1989" s="144" t="str">
        <f t="shared" si="31"/>
        <v>HBSchSc_GC_286</v>
      </c>
      <c r="B1989">
        <v>286</v>
      </c>
      <c r="C1989" t="s">
        <v>42</v>
      </c>
      <c r="D1989">
        <v>0</v>
      </c>
      <c r="E1989" t="s">
        <v>54</v>
      </c>
      <c r="F1989" t="s">
        <v>60</v>
      </c>
    </row>
    <row r="1990" spans="1:6" x14ac:dyDescent="0.45">
      <c r="A1990" s="144" t="str">
        <f t="shared" si="31"/>
        <v>HBSchSc_GC_288</v>
      </c>
      <c r="B1990">
        <v>288</v>
      </c>
      <c r="C1990" t="s">
        <v>42</v>
      </c>
      <c r="D1990">
        <v>0</v>
      </c>
      <c r="E1990" t="s">
        <v>54</v>
      </c>
      <c r="F1990" t="s">
        <v>60</v>
      </c>
    </row>
    <row r="1991" spans="1:6" x14ac:dyDescent="0.45">
      <c r="A1991" s="144" t="str">
        <f t="shared" si="31"/>
        <v>HBSchSc_GC_290</v>
      </c>
      <c r="B1991">
        <v>290</v>
      </c>
      <c r="C1991" t="s">
        <v>42</v>
      </c>
      <c r="D1991">
        <v>0</v>
      </c>
      <c r="E1991" t="s">
        <v>54</v>
      </c>
      <c r="F1991" t="s">
        <v>60</v>
      </c>
    </row>
    <row r="1992" spans="1:6" x14ac:dyDescent="0.45">
      <c r="A1992" s="144" t="str">
        <f t="shared" si="31"/>
        <v>HBSchSc_GC_292</v>
      </c>
      <c r="B1992">
        <v>292</v>
      </c>
      <c r="C1992" t="s">
        <v>42</v>
      </c>
      <c r="D1992">
        <v>0</v>
      </c>
      <c r="E1992" t="s">
        <v>54</v>
      </c>
      <c r="F1992" t="s">
        <v>60</v>
      </c>
    </row>
    <row r="1993" spans="1:6" x14ac:dyDescent="0.45">
      <c r="A1993" s="144" t="str">
        <f t="shared" si="31"/>
        <v>HBSchSc_GC_294</v>
      </c>
      <c r="B1993">
        <v>294</v>
      </c>
      <c r="C1993" t="s">
        <v>42</v>
      </c>
      <c r="D1993">
        <v>0</v>
      </c>
      <c r="E1993" t="s">
        <v>54</v>
      </c>
      <c r="F1993" t="s">
        <v>60</v>
      </c>
    </row>
    <row r="1994" spans="1:6" x14ac:dyDescent="0.45">
      <c r="A1994" s="144" t="str">
        <f t="shared" si="31"/>
        <v>HBSchSc_GC_296</v>
      </c>
      <c r="B1994">
        <v>296</v>
      </c>
      <c r="C1994" t="s">
        <v>42</v>
      </c>
      <c r="D1994">
        <v>0</v>
      </c>
      <c r="E1994" t="s">
        <v>54</v>
      </c>
      <c r="F1994" t="s">
        <v>60</v>
      </c>
    </row>
    <row r="1995" spans="1:6" x14ac:dyDescent="0.45">
      <c r="A1995" s="144" t="str">
        <f t="shared" si="31"/>
        <v>HBSchSc_GC_298</v>
      </c>
      <c r="B1995">
        <v>298</v>
      </c>
      <c r="C1995" t="s">
        <v>42</v>
      </c>
      <c r="D1995">
        <v>0</v>
      </c>
      <c r="E1995" t="s">
        <v>54</v>
      </c>
      <c r="F1995" t="s">
        <v>60</v>
      </c>
    </row>
    <row r="1996" spans="1:6" x14ac:dyDescent="0.45">
      <c r="A1996" s="144" t="str">
        <f t="shared" si="31"/>
        <v>HBSchSc_GC_300</v>
      </c>
      <c r="B1996">
        <v>300</v>
      </c>
      <c r="C1996" t="s">
        <v>42</v>
      </c>
      <c r="D1996">
        <v>0</v>
      </c>
      <c r="E1996" t="s">
        <v>54</v>
      </c>
      <c r="F1996" t="s">
        <v>60</v>
      </c>
    </row>
    <row r="1997" spans="1:6" x14ac:dyDescent="0.45">
      <c r="A1997" s="144" t="str">
        <f t="shared" si="31"/>
        <v>HBSchSc_GC_302</v>
      </c>
      <c r="B1997">
        <v>302</v>
      </c>
      <c r="C1997" t="s">
        <v>42</v>
      </c>
      <c r="D1997">
        <v>0</v>
      </c>
      <c r="E1997" t="s">
        <v>54</v>
      </c>
      <c r="F1997" t="s">
        <v>60</v>
      </c>
    </row>
    <row r="1998" spans="1:6" x14ac:dyDescent="0.45">
      <c r="A1998" s="144" t="str">
        <f t="shared" si="31"/>
        <v>HBSchSc_GC_304</v>
      </c>
      <c r="B1998">
        <v>304</v>
      </c>
      <c r="C1998" t="s">
        <v>42</v>
      </c>
      <c r="D1998">
        <v>0</v>
      </c>
      <c r="E1998" t="s">
        <v>54</v>
      </c>
      <c r="F1998" t="s">
        <v>60</v>
      </c>
    </row>
    <row r="1999" spans="1:6" x14ac:dyDescent="0.45">
      <c r="A1999" s="144" t="str">
        <f t="shared" si="31"/>
        <v>HBSchSc_GC_306</v>
      </c>
      <c r="B1999">
        <v>306</v>
      </c>
      <c r="C1999" t="s">
        <v>42</v>
      </c>
      <c r="D1999">
        <v>0</v>
      </c>
      <c r="E1999" t="s">
        <v>54</v>
      </c>
      <c r="F1999" t="s">
        <v>60</v>
      </c>
    </row>
    <row r="2000" spans="1:6" x14ac:dyDescent="0.45">
      <c r="A2000" s="144" t="str">
        <f t="shared" si="31"/>
        <v>HBSchSc_GC_308</v>
      </c>
      <c r="B2000">
        <v>308</v>
      </c>
      <c r="C2000" t="s">
        <v>42</v>
      </c>
      <c r="D2000">
        <v>0</v>
      </c>
      <c r="E2000" t="s">
        <v>54</v>
      </c>
      <c r="F2000" t="s">
        <v>60</v>
      </c>
    </row>
    <row r="2001" spans="1:6" x14ac:dyDescent="0.45">
      <c r="A2001" s="144" t="str">
        <f t="shared" si="31"/>
        <v>HBSchSc_GC_310</v>
      </c>
      <c r="B2001">
        <v>310</v>
      </c>
      <c r="C2001" t="s">
        <v>42</v>
      </c>
      <c r="D2001">
        <v>0</v>
      </c>
      <c r="E2001" t="s">
        <v>54</v>
      </c>
      <c r="F2001" t="s">
        <v>60</v>
      </c>
    </row>
    <row r="2002" spans="1:6" x14ac:dyDescent="0.45">
      <c r="A2002" s="144" t="str">
        <f t="shared" si="31"/>
        <v>HBSchSc_GC_312</v>
      </c>
      <c r="B2002">
        <v>312</v>
      </c>
      <c r="C2002" t="s">
        <v>42</v>
      </c>
      <c r="D2002">
        <v>0</v>
      </c>
      <c r="E2002" t="s">
        <v>54</v>
      </c>
      <c r="F2002" t="s">
        <v>60</v>
      </c>
    </row>
    <row r="2003" spans="1:6" x14ac:dyDescent="0.45">
      <c r="A2003" s="144" t="str">
        <f t="shared" si="31"/>
        <v>HBSchSc_GC_314</v>
      </c>
      <c r="B2003">
        <v>314</v>
      </c>
      <c r="C2003" t="s">
        <v>42</v>
      </c>
      <c r="D2003">
        <v>0</v>
      </c>
      <c r="E2003" t="s">
        <v>54</v>
      </c>
      <c r="F2003" t="s">
        <v>60</v>
      </c>
    </row>
    <row r="2004" spans="1:6" x14ac:dyDescent="0.45">
      <c r="A2004" s="144" t="str">
        <f t="shared" si="31"/>
        <v>HBSchSc_GC_316</v>
      </c>
      <c r="B2004">
        <v>316</v>
      </c>
      <c r="C2004" t="s">
        <v>42</v>
      </c>
      <c r="D2004">
        <v>0</v>
      </c>
      <c r="E2004" t="s">
        <v>54</v>
      </c>
      <c r="F2004" t="s">
        <v>60</v>
      </c>
    </row>
    <row r="2005" spans="1:6" x14ac:dyDescent="0.45">
      <c r="A2005" s="144" t="str">
        <f t="shared" si="31"/>
        <v>HBSchSc_GC_318</v>
      </c>
      <c r="B2005">
        <v>318</v>
      </c>
      <c r="C2005" t="s">
        <v>42</v>
      </c>
      <c r="D2005">
        <v>0</v>
      </c>
      <c r="E2005" t="s">
        <v>54</v>
      </c>
      <c r="F2005" t="s">
        <v>60</v>
      </c>
    </row>
    <row r="2006" spans="1:6" x14ac:dyDescent="0.45">
      <c r="A2006" s="144" t="str">
        <f t="shared" si="31"/>
        <v>HBSchSc_GC_320</v>
      </c>
      <c r="B2006">
        <v>320</v>
      </c>
      <c r="C2006" t="s">
        <v>42</v>
      </c>
      <c r="D2006">
        <v>0</v>
      </c>
      <c r="E2006" t="s">
        <v>54</v>
      </c>
      <c r="F2006" t="s">
        <v>60</v>
      </c>
    </row>
    <row r="2007" spans="1:6" x14ac:dyDescent="0.45">
      <c r="A2007" s="144" t="str">
        <f t="shared" si="31"/>
        <v>HBSchSc_GC_322</v>
      </c>
      <c r="B2007">
        <v>322</v>
      </c>
      <c r="C2007" t="s">
        <v>42</v>
      </c>
      <c r="D2007">
        <v>0</v>
      </c>
      <c r="E2007" t="s">
        <v>54</v>
      </c>
      <c r="F2007" t="s">
        <v>60</v>
      </c>
    </row>
    <row r="2008" spans="1:6" x14ac:dyDescent="0.45">
      <c r="A2008" s="144" t="str">
        <f t="shared" si="31"/>
        <v>HBSchSc_GC_324</v>
      </c>
      <c r="B2008">
        <v>324</v>
      </c>
      <c r="C2008" t="s">
        <v>42</v>
      </c>
      <c r="D2008">
        <v>0</v>
      </c>
      <c r="E2008" t="s">
        <v>54</v>
      </c>
      <c r="F2008" t="s">
        <v>60</v>
      </c>
    </row>
    <row r="2009" spans="1:6" x14ac:dyDescent="0.45">
      <c r="A2009" s="144" t="str">
        <f t="shared" si="31"/>
        <v>HBSchSc_GC_326</v>
      </c>
      <c r="B2009">
        <v>326</v>
      </c>
      <c r="C2009" t="s">
        <v>42</v>
      </c>
      <c r="D2009">
        <v>0</v>
      </c>
      <c r="E2009" t="s">
        <v>54</v>
      </c>
      <c r="F2009" t="s">
        <v>60</v>
      </c>
    </row>
    <row r="2010" spans="1:6" x14ac:dyDescent="0.45">
      <c r="A2010" s="144" t="str">
        <f t="shared" si="31"/>
        <v>HBSchSc_GC_328</v>
      </c>
      <c r="B2010">
        <v>328</v>
      </c>
      <c r="C2010" t="s">
        <v>42</v>
      </c>
      <c r="D2010">
        <v>0</v>
      </c>
      <c r="E2010" t="s">
        <v>54</v>
      </c>
      <c r="F2010" t="s">
        <v>60</v>
      </c>
    </row>
    <row r="2011" spans="1:6" x14ac:dyDescent="0.45">
      <c r="A2011" s="144" t="str">
        <f t="shared" si="31"/>
        <v>HBSchSc_GC_330</v>
      </c>
      <c r="B2011">
        <v>330</v>
      </c>
      <c r="C2011" t="s">
        <v>42</v>
      </c>
      <c r="D2011">
        <v>0</v>
      </c>
      <c r="E2011" t="s">
        <v>54</v>
      </c>
      <c r="F2011" t="s">
        <v>60</v>
      </c>
    </row>
    <row r="2012" spans="1:6" x14ac:dyDescent="0.45">
      <c r="A2012" s="144" t="str">
        <f t="shared" si="31"/>
        <v>HBSchSc_GC_332</v>
      </c>
      <c r="B2012">
        <v>332</v>
      </c>
      <c r="C2012" t="s">
        <v>42</v>
      </c>
      <c r="D2012">
        <v>0</v>
      </c>
      <c r="E2012" t="s">
        <v>54</v>
      </c>
      <c r="F2012" t="s">
        <v>60</v>
      </c>
    </row>
    <row r="2013" spans="1:6" x14ac:dyDescent="0.45">
      <c r="A2013" s="144" t="str">
        <f t="shared" si="31"/>
        <v>HBSchSc_GC_334</v>
      </c>
      <c r="B2013">
        <v>334</v>
      </c>
      <c r="C2013" t="s">
        <v>42</v>
      </c>
      <c r="D2013">
        <v>0</v>
      </c>
      <c r="E2013" t="s">
        <v>54</v>
      </c>
      <c r="F2013" t="s">
        <v>60</v>
      </c>
    </row>
    <row r="2014" spans="1:6" x14ac:dyDescent="0.45">
      <c r="A2014" s="144" t="str">
        <f t="shared" si="31"/>
        <v>HBSchSc_GC_336</v>
      </c>
      <c r="B2014">
        <v>336</v>
      </c>
      <c r="C2014" t="s">
        <v>42</v>
      </c>
      <c r="D2014">
        <v>0</v>
      </c>
      <c r="E2014" t="s">
        <v>54</v>
      </c>
      <c r="F2014" t="s">
        <v>60</v>
      </c>
    </row>
    <row r="2015" spans="1:6" x14ac:dyDescent="0.45">
      <c r="A2015" s="144" t="str">
        <f t="shared" si="31"/>
        <v>HBSchSc_GC_338</v>
      </c>
      <c r="B2015">
        <v>338</v>
      </c>
      <c r="C2015" t="s">
        <v>42</v>
      </c>
      <c r="D2015">
        <v>0</v>
      </c>
      <c r="E2015" t="s">
        <v>54</v>
      </c>
      <c r="F2015" t="s">
        <v>60</v>
      </c>
    </row>
    <row r="2016" spans="1:6" x14ac:dyDescent="0.45">
      <c r="A2016" s="144" t="str">
        <f t="shared" si="31"/>
        <v>HBSchSc_GC_340</v>
      </c>
      <c r="B2016">
        <v>340</v>
      </c>
      <c r="C2016" t="s">
        <v>42</v>
      </c>
      <c r="D2016">
        <v>0</v>
      </c>
      <c r="E2016" t="s">
        <v>54</v>
      </c>
      <c r="F2016" t="s">
        <v>60</v>
      </c>
    </row>
    <row r="2017" spans="1:6" x14ac:dyDescent="0.45">
      <c r="A2017" s="144" t="str">
        <f t="shared" si="31"/>
        <v>HBSchSc_GC_342</v>
      </c>
      <c r="B2017">
        <v>342</v>
      </c>
      <c r="C2017" t="s">
        <v>42</v>
      </c>
      <c r="D2017">
        <v>0</v>
      </c>
      <c r="E2017" t="s">
        <v>54</v>
      </c>
      <c r="F2017" t="s">
        <v>60</v>
      </c>
    </row>
    <row r="2018" spans="1:6" x14ac:dyDescent="0.45">
      <c r="A2018" s="144" t="str">
        <f t="shared" si="31"/>
        <v>HBSchSc_GC_344</v>
      </c>
      <c r="B2018">
        <v>344</v>
      </c>
      <c r="C2018" t="s">
        <v>42</v>
      </c>
      <c r="D2018">
        <v>0</v>
      </c>
      <c r="E2018" t="s">
        <v>54</v>
      </c>
      <c r="F2018" t="s">
        <v>60</v>
      </c>
    </row>
    <row r="2019" spans="1:6" x14ac:dyDescent="0.45">
      <c r="A2019" s="144" t="str">
        <f t="shared" si="31"/>
        <v>HBSchSc_GC_346</v>
      </c>
      <c r="B2019">
        <v>346</v>
      </c>
      <c r="C2019" t="s">
        <v>42</v>
      </c>
      <c r="D2019">
        <v>0</v>
      </c>
      <c r="E2019" t="s">
        <v>54</v>
      </c>
      <c r="F2019" t="s">
        <v>60</v>
      </c>
    </row>
    <row r="2020" spans="1:6" x14ac:dyDescent="0.45">
      <c r="A2020" s="144" t="str">
        <f t="shared" si="31"/>
        <v>HBSchSc_GC_348</v>
      </c>
      <c r="B2020">
        <v>348</v>
      </c>
      <c r="C2020" t="s">
        <v>42</v>
      </c>
      <c r="D2020">
        <v>0</v>
      </c>
      <c r="E2020" t="s">
        <v>54</v>
      </c>
      <c r="F2020" t="s">
        <v>60</v>
      </c>
    </row>
    <row r="2021" spans="1:6" x14ac:dyDescent="0.45">
      <c r="A2021" s="144" t="str">
        <f t="shared" si="31"/>
        <v>HBSchSc_GC_350</v>
      </c>
      <c r="B2021">
        <v>350</v>
      </c>
      <c r="C2021" t="s">
        <v>42</v>
      </c>
      <c r="D2021">
        <v>0</v>
      </c>
      <c r="E2021" t="s">
        <v>54</v>
      </c>
      <c r="F2021" t="s">
        <v>60</v>
      </c>
    </row>
    <row r="2022" spans="1:6" x14ac:dyDescent="0.45">
      <c r="A2022" s="144" t="str">
        <f t="shared" si="31"/>
        <v>HBSchSc_GC_352</v>
      </c>
      <c r="B2022">
        <v>352</v>
      </c>
      <c r="C2022" t="s">
        <v>42</v>
      </c>
      <c r="D2022">
        <v>0</v>
      </c>
      <c r="E2022" t="s">
        <v>54</v>
      </c>
      <c r="F2022" t="s">
        <v>60</v>
      </c>
    </row>
    <row r="2023" spans="1:6" x14ac:dyDescent="0.45">
      <c r="A2023" s="144" t="str">
        <f t="shared" si="31"/>
        <v>HBSchSc_GC_354</v>
      </c>
      <c r="B2023">
        <v>354</v>
      </c>
      <c r="C2023" t="s">
        <v>42</v>
      </c>
      <c r="D2023">
        <v>0</v>
      </c>
      <c r="E2023" t="s">
        <v>54</v>
      </c>
      <c r="F2023" t="s">
        <v>60</v>
      </c>
    </row>
    <row r="2024" spans="1:6" x14ac:dyDescent="0.45">
      <c r="A2024" s="144" t="str">
        <f t="shared" si="31"/>
        <v>HBSchSc_GC_356</v>
      </c>
      <c r="B2024">
        <v>356</v>
      </c>
      <c r="C2024" t="s">
        <v>42</v>
      </c>
      <c r="D2024">
        <v>0</v>
      </c>
      <c r="E2024" t="s">
        <v>54</v>
      </c>
      <c r="F2024" t="s">
        <v>60</v>
      </c>
    </row>
    <row r="2025" spans="1:6" x14ac:dyDescent="0.45">
      <c r="A2025" s="144" t="str">
        <f t="shared" si="31"/>
        <v>HBSchSc_GC_358</v>
      </c>
      <c r="B2025">
        <v>358</v>
      </c>
      <c r="C2025" t="s">
        <v>42</v>
      </c>
      <c r="D2025">
        <v>0</v>
      </c>
      <c r="E2025" t="s">
        <v>54</v>
      </c>
      <c r="F2025" t="s">
        <v>60</v>
      </c>
    </row>
    <row r="2026" spans="1:6" x14ac:dyDescent="0.45">
      <c r="A2026" s="144" t="str">
        <f t="shared" si="31"/>
        <v>HBSchSc_GC_360</v>
      </c>
      <c r="B2026">
        <v>360</v>
      </c>
      <c r="C2026" t="s">
        <v>42</v>
      </c>
      <c r="D2026">
        <v>0</v>
      </c>
      <c r="E2026" t="s">
        <v>54</v>
      </c>
      <c r="F2026" t="s">
        <v>60</v>
      </c>
    </row>
    <row r="2027" spans="1:6" x14ac:dyDescent="0.45">
      <c r="A2027" s="144" t="str">
        <f t="shared" si="31"/>
        <v>HBSchSc_GC_362</v>
      </c>
      <c r="B2027">
        <v>362</v>
      </c>
      <c r="C2027" t="s">
        <v>42</v>
      </c>
      <c r="D2027">
        <v>0</v>
      </c>
      <c r="E2027" t="s">
        <v>54</v>
      </c>
      <c r="F2027" t="s">
        <v>60</v>
      </c>
    </row>
    <row r="2028" spans="1:6" x14ac:dyDescent="0.45">
      <c r="A2028" s="144" t="str">
        <f t="shared" si="31"/>
        <v>HBSchSc_GC_364</v>
      </c>
      <c r="B2028">
        <v>364</v>
      </c>
      <c r="C2028" t="s">
        <v>42</v>
      </c>
      <c r="D2028">
        <v>0</v>
      </c>
      <c r="E2028" t="s">
        <v>54</v>
      </c>
      <c r="F2028" t="s">
        <v>60</v>
      </c>
    </row>
    <row r="2029" spans="1:6" x14ac:dyDescent="0.45">
      <c r="A2029" s="144" t="str">
        <f t="shared" si="31"/>
        <v>HBSchSc_GC_366</v>
      </c>
      <c r="B2029">
        <v>366</v>
      </c>
      <c r="C2029" t="s">
        <v>42</v>
      </c>
      <c r="D2029">
        <v>0</v>
      </c>
      <c r="E2029" t="s">
        <v>54</v>
      </c>
      <c r="F2029" t="s">
        <v>60</v>
      </c>
    </row>
    <row r="2030" spans="1:6" x14ac:dyDescent="0.45">
      <c r="A2030" s="144" t="str">
        <f t="shared" si="31"/>
        <v>HBSchSc_GC_368</v>
      </c>
      <c r="B2030">
        <v>368</v>
      </c>
      <c r="C2030" t="s">
        <v>42</v>
      </c>
      <c r="D2030">
        <v>0</v>
      </c>
      <c r="E2030" t="s">
        <v>54</v>
      </c>
      <c r="F2030" t="s">
        <v>60</v>
      </c>
    </row>
    <row r="2031" spans="1:6" x14ac:dyDescent="0.45">
      <c r="A2031" s="144" t="str">
        <f t="shared" si="31"/>
        <v>HBSchSc_GC_370</v>
      </c>
      <c r="B2031">
        <v>370</v>
      </c>
      <c r="C2031" t="s">
        <v>42</v>
      </c>
      <c r="D2031">
        <v>0</v>
      </c>
      <c r="E2031" t="s">
        <v>54</v>
      </c>
      <c r="F2031" t="s">
        <v>60</v>
      </c>
    </row>
    <row r="2032" spans="1:6" x14ac:dyDescent="0.45">
      <c r="A2032" s="144" t="str">
        <f t="shared" si="31"/>
        <v>HBSchSc_GC_372</v>
      </c>
      <c r="B2032">
        <v>372</v>
      </c>
      <c r="C2032" t="s">
        <v>42</v>
      </c>
      <c r="D2032">
        <v>0</v>
      </c>
      <c r="E2032" t="s">
        <v>54</v>
      </c>
      <c r="F2032" t="s">
        <v>60</v>
      </c>
    </row>
    <row r="2033" spans="1:6" x14ac:dyDescent="0.45">
      <c r="A2033" s="144" t="str">
        <f t="shared" si="31"/>
        <v>HBSchSc_GC_374</v>
      </c>
      <c r="B2033">
        <v>374</v>
      </c>
      <c r="C2033" t="s">
        <v>42</v>
      </c>
      <c r="D2033">
        <v>0</v>
      </c>
      <c r="E2033" t="s">
        <v>54</v>
      </c>
      <c r="F2033" t="s">
        <v>60</v>
      </c>
    </row>
    <row r="2034" spans="1:6" x14ac:dyDescent="0.45">
      <c r="A2034" s="144" t="str">
        <f t="shared" si="31"/>
        <v>HBSchSc_GC_376</v>
      </c>
      <c r="B2034">
        <v>376</v>
      </c>
      <c r="C2034" t="s">
        <v>42</v>
      </c>
      <c r="D2034">
        <v>0</v>
      </c>
      <c r="E2034" t="s">
        <v>54</v>
      </c>
      <c r="F2034" t="s">
        <v>60</v>
      </c>
    </row>
    <row r="2035" spans="1:6" x14ac:dyDescent="0.45">
      <c r="A2035" s="144" t="str">
        <f t="shared" si="31"/>
        <v>HBSchSc_GC_378</v>
      </c>
      <c r="B2035">
        <v>378</v>
      </c>
      <c r="C2035" t="s">
        <v>42</v>
      </c>
      <c r="D2035">
        <v>0</v>
      </c>
      <c r="E2035" t="s">
        <v>54</v>
      </c>
      <c r="F2035" t="s">
        <v>60</v>
      </c>
    </row>
    <row r="2036" spans="1:6" x14ac:dyDescent="0.45">
      <c r="A2036" s="144" t="str">
        <f t="shared" si="31"/>
        <v>HBSchSc_GC_380</v>
      </c>
      <c r="B2036">
        <v>380</v>
      </c>
      <c r="C2036" t="s">
        <v>42</v>
      </c>
      <c r="D2036">
        <v>0</v>
      </c>
      <c r="E2036" t="s">
        <v>54</v>
      </c>
      <c r="F2036" t="s">
        <v>60</v>
      </c>
    </row>
    <row r="2037" spans="1:6" x14ac:dyDescent="0.45">
      <c r="A2037" s="144" t="str">
        <f t="shared" si="31"/>
        <v>HBSchSc_GC_382</v>
      </c>
      <c r="B2037">
        <v>382</v>
      </c>
      <c r="C2037" t="s">
        <v>42</v>
      </c>
      <c r="D2037">
        <v>0</v>
      </c>
      <c r="E2037" t="s">
        <v>54</v>
      </c>
      <c r="F2037" t="s">
        <v>60</v>
      </c>
    </row>
    <row r="2038" spans="1:6" x14ac:dyDescent="0.45">
      <c r="A2038" s="144" t="str">
        <f t="shared" si="31"/>
        <v>HBSchSc_GC_384</v>
      </c>
      <c r="B2038">
        <v>384</v>
      </c>
      <c r="C2038" t="s">
        <v>42</v>
      </c>
      <c r="D2038">
        <v>0</v>
      </c>
      <c r="E2038" t="s">
        <v>54</v>
      </c>
      <c r="F2038" t="s">
        <v>60</v>
      </c>
    </row>
    <row r="2039" spans="1:6" x14ac:dyDescent="0.45">
      <c r="A2039" s="144" t="str">
        <f t="shared" si="31"/>
        <v>HBSchSc_GC_386</v>
      </c>
      <c r="B2039">
        <v>386</v>
      </c>
      <c r="C2039" t="s">
        <v>42</v>
      </c>
      <c r="D2039">
        <v>0</v>
      </c>
      <c r="E2039" t="s">
        <v>54</v>
      </c>
      <c r="F2039" t="s">
        <v>60</v>
      </c>
    </row>
    <row r="2040" spans="1:6" x14ac:dyDescent="0.45">
      <c r="A2040" s="144" t="str">
        <f t="shared" si="31"/>
        <v>HBSchSc_GC_388</v>
      </c>
      <c r="B2040">
        <v>388</v>
      </c>
      <c r="C2040" t="s">
        <v>42</v>
      </c>
      <c r="D2040">
        <v>0</v>
      </c>
      <c r="E2040" t="s">
        <v>54</v>
      </c>
      <c r="F2040" t="s">
        <v>60</v>
      </c>
    </row>
    <row r="2041" spans="1:6" x14ac:dyDescent="0.45">
      <c r="A2041" s="144" t="str">
        <f t="shared" si="31"/>
        <v>HBSchSc_GC_390</v>
      </c>
      <c r="B2041">
        <v>390</v>
      </c>
      <c r="C2041" t="s">
        <v>42</v>
      </c>
      <c r="D2041">
        <v>0</v>
      </c>
      <c r="E2041" t="s">
        <v>54</v>
      </c>
      <c r="F2041" t="s">
        <v>60</v>
      </c>
    </row>
    <row r="2042" spans="1:6" x14ac:dyDescent="0.45">
      <c r="A2042" s="144" t="str">
        <f t="shared" si="31"/>
        <v>HBSchSc_GC_392</v>
      </c>
      <c r="B2042">
        <v>392</v>
      </c>
      <c r="C2042" t="s">
        <v>42</v>
      </c>
      <c r="D2042">
        <v>0</v>
      </c>
      <c r="E2042" t="s">
        <v>54</v>
      </c>
      <c r="F2042" t="s">
        <v>60</v>
      </c>
    </row>
    <row r="2043" spans="1:6" x14ac:dyDescent="0.45">
      <c r="A2043" s="144" t="str">
        <f t="shared" si="31"/>
        <v>HBSchSc_GC_394</v>
      </c>
      <c r="B2043">
        <v>394</v>
      </c>
      <c r="C2043" t="s">
        <v>42</v>
      </c>
      <c r="D2043">
        <v>0</v>
      </c>
      <c r="E2043" t="s">
        <v>54</v>
      </c>
      <c r="F2043" t="s">
        <v>60</v>
      </c>
    </row>
    <row r="2044" spans="1:6" x14ac:dyDescent="0.45">
      <c r="A2044" s="144" t="str">
        <f t="shared" si="31"/>
        <v>HBSchSc_GC_396</v>
      </c>
      <c r="B2044">
        <v>396</v>
      </c>
      <c r="C2044" t="s">
        <v>42</v>
      </c>
      <c r="D2044">
        <v>0</v>
      </c>
      <c r="E2044" t="s">
        <v>54</v>
      </c>
      <c r="F2044" t="s">
        <v>60</v>
      </c>
    </row>
    <row r="2045" spans="1:6" x14ac:dyDescent="0.45">
      <c r="A2045" s="144" t="str">
        <f t="shared" si="31"/>
        <v>HBSchSc_GC_398</v>
      </c>
      <c r="B2045">
        <v>398</v>
      </c>
      <c r="C2045" t="s">
        <v>42</v>
      </c>
      <c r="D2045">
        <v>0</v>
      </c>
      <c r="E2045" t="s">
        <v>54</v>
      </c>
      <c r="F2045" t="s">
        <v>60</v>
      </c>
    </row>
    <row r="2046" spans="1:6" x14ac:dyDescent="0.45">
      <c r="A2046" s="144" t="str">
        <f t="shared" si="31"/>
        <v>HBSchSc_GC_400</v>
      </c>
      <c r="B2046">
        <v>400</v>
      </c>
      <c r="C2046" t="s">
        <v>42</v>
      </c>
      <c r="D2046">
        <v>0</v>
      </c>
      <c r="E2046" t="s">
        <v>54</v>
      </c>
      <c r="F2046" t="s">
        <v>60</v>
      </c>
    </row>
    <row r="2047" spans="1:6" x14ac:dyDescent="0.45">
      <c r="A2047" s="144" t="str">
        <f t="shared" si="31"/>
        <v>HBSchSc_GC_402</v>
      </c>
      <c r="B2047">
        <v>402</v>
      </c>
      <c r="C2047" t="s">
        <v>42</v>
      </c>
      <c r="D2047">
        <v>0</v>
      </c>
      <c r="E2047" t="s">
        <v>54</v>
      </c>
      <c r="F2047" t="s">
        <v>60</v>
      </c>
    </row>
    <row r="2048" spans="1:6" x14ac:dyDescent="0.45">
      <c r="A2048" s="144" t="str">
        <f t="shared" si="31"/>
        <v>HBSchSc_GC_404</v>
      </c>
      <c r="B2048">
        <v>404</v>
      </c>
      <c r="C2048" t="s">
        <v>42</v>
      </c>
      <c r="D2048">
        <v>0</v>
      </c>
      <c r="E2048" t="s">
        <v>54</v>
      </c>
      <c r="F2048" t="s">
        <v>60</v>
      </c>
    </row>
    <row r="2049" spans="1:6" x14ac:dyDescent="0.45">
      <c r="A2049" s="144" t="str">
        <f t="shared" si="31"/>
        <v>HBSchSc_GC_406</v>
      </c>
      <c r="B2049">
        <v>406</v>
      </c>
      <c r="C2049" t="s">
        <v>42</v>
      </c>
      <c r="D2049">
        <v>0</v>
      </c>
      <c r="E2049" t="s">
        <v>54</v>
      </c>
      <c r="F2049" t="s">
        <v>60</v>
      </c>
    </row>
    <row r="2050" spans="1:6" x14ac:dyDescent="0.45">
      <c r="A2050" s="144" t="str">
        <f t="shared" si="31"/>
        <v>HBSchSc_GC_408</v>
      </c>
      <c r="B2050">
        <v>408</v>
      </c>
      <c r="C2050" t="s">
        <v>42</v>
      </c>
      <c r="D2050">
        <v>0</v>
      </c>
      <c r="E2050" t="s">
        <v>54</v>
      </c>
      <c r="F2050" t="s">
        <v>60</v>
      </c>
    </row>
    <row r="2051" spans="1:6" x14ac:dyDescent="0.45">
      <c r="A2051" s="144" t="str">
        <f t="shared" ref="A2051:A2114" si="32">C2051&amp;"_"&amp;E2051&amp;"_"&amp;B2051</f>
        <v>HBSchSc_GC_410</v>
      </c>
      <c r="B2051">
        <v>410</v>
      </c>
      <c r="C2051" t="s">
        <v>42</v>
      </c>
      <c r="D2051">
        <v>0</v>
      </c>
      <c r="E2051" t="s">
        <v>54</v>
      </c>
      <c r="F2051" t="s">
        <v>60</v>
      </c>
    </row>
    <row r="2052" spans="1:6" x14ac:dyDescent="0.45">
      <c r="A2052" s="144" t="str">
        <f t="shared" si="32"/>
        <v>IX_Dist_0</v>
      </c>
      <c r="B2052">
        <v>0</v>
      </c>
      <c r="C2052" t="s">
        <v>4</v>
      </c>
      <c r="D2052">
        <v>3.0456899999999999E-2</v>
      </c>
      <c r="E2052" t="s">
        <v>53</v>
      </c>
      <c r="F2052" t="s">
        <v>60</v>
      </c>
    </row>
    <row r="2053" spans="1:6" x14ac:dyDescent="0.45">
      <c r="A2053" s="144" t="str">
        <f t="shared" si="32"/>
        <v>IX_Dist_2</v>
      </c>
      <c r="B2053">
        <v>2</v>
      </c>
      <c r="C2053" t="s">
        <v>4</v>
      </c>
      <c r="D2053">
        <v>3.3741100000000003E-2</v>
      </c>
      <c r="E2053" t="s">
        <v>53</v>
      </c>
      <c r="F2053" t="s">
        <v>60</v>
      </c>
    </row>
    <row r="2054" spans="1:6" x14ac:dyDescent="0.45">
      <c r="A2054" s="144" t="str">
        <f t="shared" si="32"/>
        <v>IX_Dist_4</v>
      </c>
      <c r="B2054">
        <v>4</v>
      </c>
      <c r="C2054" t="s">
        <v>4</v>
      </c>
      <c r="D2054">
        <v>3.94312E-2</v>
      </c>
      <c r="E2054" t="s">
        <v>53</v>
      </c>
      <c r="F2054" t="s">
        <v>60</v>
      </c>
    </row>
    <row r="2055" spans="1:6" x14ac:dyDescent="0.45">
      <c r="A2055" s="144" t="str">
        <f t="shared" si="32"/>
        <v>IX_Dist_6</v>
      </c>
      <c r="B2055">
        <v>6</v>
      </c>
      <c r="C2055" t="s">
        <v>4</v>
      </c>
      <c r="D2055">
        <v>4.4293300000000001E-2</v>
      </c>
      <c r="E2055" t="s">
        <v>53</v>
      </c>
      <c r="F2055" t="s">
        <v>60</v>
      </c>
    </row>
    <row r="2056" spans="1:6" x14ac:dyDescent="0.45">
      <c r="A2056" s="144" t="str">
        <f t="shared" si="32"/>
        <v>IX_Dist_8</v>
      </c>
      <c r="B2056">
        <v>8</v>
      </c>
      <c r="C2056" t="s">
        <v>4</v>
      </c>
      <c r="D2056">
        <v>4.6938300000000002E-2</v>
      </c>
      <c r="E2056" t="s">
        <v>53</v>
      </c>
      <c r="F2056" t="s">
        <v>60</v>
      </c>
    </row>
    <row r="2057" spans="1:6" x14ac:dyDescent="0.45">
      <c r="A2057" s="144" t="str">
        <f t="shared" si="32"/>
        <v>IX_Dist_10</v>
      </c>
      <c r="B2057">
        <v>10</v>
      </c>
      <c r="C2057" t="s">
        <v>4</v>
      </c>
      <c r="D2057">
        <v>4.8500700000000001E-2</v>
      </c>
      <c r="E2057" t="s">
        <v>53</v>
      </c>
      <c r="F2057" t="s">
        <v>60</v>
      </c>
    </row>
    <row r="2058" spans="1:6" x14ac:dyDescent="0.45">
      <c r="A2058" s="144" t="str">
        <f t="shared" si="32"/>
        <v>IX_Dist_12</v>
      </c>
      <c r="B2058">
        <v>12</v>
      </c>
      <c r="C2058" t="s">
        <v>4</v>
      </c>
      <c r="D2058">
        <v>4.8958099999999997E-2</v>
      </c>
      <c r="E2058" t="s">
        <v>53</v>
      </c>
      <c r="F2058" t="s">
        <v>60</v>
      </c>
    </row>
    <row r="2059" spans="1:6" x14ac:dyDescent="0.45">
      <c r="A2059" s="144" t="str">
        <f t="shared" si="32"/>
        <v>IX_Dist_14</v>
      </c>
      <c r="B2059">
        <v>14</v>
      </c>
      <c r="C2059" t="s">
        <v>4</v>
      </c>
      <c r="D2059">
        <v>4.9882000000000003E-2</v>
      </c>
      <c r="E2059" t="s">
        <v>53</v>
      </c>
      <c r="F2059" t="s">
        <v>60</v>
      </c>
    </row>
    <row r="2060" spans="1:6" x14ac:dyDescent="0.45">
      <c r="A2060" s="144" t="str">
        <f t="shared" si="32"/>
        <v>IX_Dist_16</v>
      </c>
      <c r="B2060">
        <v>16</v>
      </c>
      <c r="C2060" t="s">
        <v>4</v>
      </c>
      <c r="D2060">
        <v>5.01343E-2</v>
      </c>
      <c r="E2060" t="s">
        <v>53</v>
      </c>
      <c r="F2060" t="s">
        <v>60</v>
      </c>
    </row>
    <row r="2061" spans="1:6" x14ac:dyDescent="0.45">
      <c r="A2061" s="144" t="str">
        <f t="shared" si="32"/>
        <v>IX_Dist_18</v>
      </c>
      <c r="B2061">
        <v>18</v>
      </c>
      <c r="C2061" t="s">
        <v>4</v>
      </c>
      <c r="D2061">
        <v>4.9954699999999998E-2</v>
      </c>
      <c r="E2061" t="s">
        <v>53</v>
      </c>
      <c r="F2061" t="s">
        <v>60</v>
      </c>
    </row>
    <row r="2062" spans="1:6" x14ac:dyDescent="0.45">
      <c r="A2062" s="144" t="str">
        <f t="shared" si="32"/>
        <v>IX_Dist_20</v>
      </c>
      <c r="B2062">
        <v>20</v>
      </c>
      <c r="C2062" t="s">
        <v>4</v>
      </c>
      <c r="D2062">
        <v>4.8819500000000002E-2</v>
      </c>
      <c r="E2062" t="s">
        <v>53</v>
      </c>
      <c r="F2062" t="s">
        <v>60</v>
      </c>
    </row>
    <row r="2063" spans="1:6" x14ac:dyDescent="0.45">
      <c r="A2063" s="144" t="str">
        <f t="shared" si="32"/>
        <v>IX_Dist_22</v>
      </c>
      <c r="B2063">
        <v>22</v>
      </c>
      <c r="C2063" t="s">
        <v>4</v>
      </c>
      <c r="D2063">
        <v>4.5947700000000001E-2</v>
      </c>
      <c r="E2063" t="s">
        <v>53</v>
      </c>
      <c r="F2063" t="s">
        <v>60</v>
      </c>
    </row>
    <row r="2064" spans="1:6" x14ac:dyDescent="0.45">
      <c r="A2064" s="144" t="str">
        <f t="shared" si="32"/>
        <v>IX_Dist_24</v>
      </c>
      <c r="B2064">
        <v>24</v>
      </c>
      <c r="C2064" t="s">
        <v>4</v>
      </c>
      <c r="D2064">
        <v>4.3776099999999998E-2</v>
      </c>
      <c r="E2064" t="s">
        <v>53</v>
      </c>
      <c r="F2064" t="s">
        <v>60</v>
      </c>
    </row>
    <row r="2065" spans="1:6" x14ac:dyDescent="0.45">
      <c r="A2065" s="144" t="str">
        <f t="shared" si="32"/>
        <v>IX_Dist_26</v>
      </c>
      <c r="B2065">
        <v>26</v>
      </c>
      <c r="C2065" t="s">
        <v>4</v>
      </c>
      <c r="D2065">
        <v>3.5144000000000002E-2</v>
      </c>
      <c r="E2065" t="s">
        <v>53</v>
      </c>
      <c r="F2065" t="s">
        <v>60</v>
      </c>
    </row>
    <row r="2066" spans="1:6" x14ac:dyDescent="0.45">
      <c r="A2066" s="144" t="str">
        <f t="shared" si="32"/>
        <v>IX_Dist_28</v>
      </c>
      <c r="B2066">
        <v>28</v>
      </c>
      <c r="C2066" t="s">
        <v>4</v>
      </c>
      <c r="D2066">
        <v>2.67142E-2</v>
      </c>
      <c r="E2066" t="s">
        <v>53</v>
      </c>
      <c r="F2066" t="s">
        <v>60</v>
      </c>
    </row>
    <row r="2067" spans="1:6" x14ac:dyDescent="0.45">
      <c r="A2067" s="144" t="str">
        <f t="shared" si="32"/>
        <v>IX_Dist_30</v>
      </c>
      <c r="B2067">
        <v>30</v>
      </c>
      <c r="C2067" t="s">
        <v>4</v>
      </c>
      <c r="D2067">
        <v>2.2400300000000001E-2</v>
      </c>
      <c r="E2067" t="s">
        <v>53</v>
      </c>
      <c r="F2067" t="s">
        <v>60</v>
      </c>
    </row>
    <row r="2068" spans="1:6" x14ac:dyDescent="0.45">
      <c r="A2068" s="144" t="str">
        <f t="shared" si="32"/>
        <v>IX_Dist_32</v>
      </c>
      <c r="B2068">
        <v>32</v>
      </c>
      <c r="C2068" t="s">
        <v>4</v>
      </c>
      <c r="D2068">
        <v>1.7928400000000001E-2</v>
      </c>
      <c r="E2068" t="s">
        <v>53</v>
      </c>
      <c r="F2068" t="s">
        <v>60</v>
      </c>
    </row>
    <row r="2069" spans="1:6" x14ac:dyDescent="0.45">
      <c r="A2069" s="144" t="str">
        <f t="shared" si="32"/>
        <v>IX_Dist_34</v>
      </c>
      <c r="B2069">
        <v>34</v>
      </c>
      <c r="C2069" t="s">
        <v>4</v>
      </c>
      <c r="D2069">
        <v>1.4765500000000001E-2</v>
      </c>
      <c r="E2069" t="s">
        <v>53</v>
      </c>
      <c r="F2069" t="s">
        <v>60</v>
      </c>
    </row>
    <row r="2070" spans="1:6" x14ac:dyDescent="0.45">
      <c r="A2070" s="144" t="str">
        <f t="shared" si="32"/>
        <v>IX_Dist_36</v>
      </c>
      <c r="B2070">
        <v>36</v>
      </c>
      <c r="C2070" t="s">
        <v>4</v>
      </c>
      <c r="D2070">
        <v>1.3447300000000001E-2</v>
      </c>
      <c r="E2070" t="s">
        <v>53</v>
      </c>
      <c r="F2070" t="s">
        <v>60</v>
      </c>
    </row>
    <row r="2071" spans="1:6" x14ac:dyDescent="0.45">
      <c r="A2071" s="144" t="str">
        <f t="shared" si="32"/>
        <v>IX_Dist_38</v>
      </c>
      <c r="B2071">
        <v>38</v>
      </c>
      <c r="C2071" t="s">
        <v>4</v>
      </c>
      <c r="D2071">
        <v>1.3529899999999999E-2</v>
      </c>
      <c r="E2071" t="s">
        <v>53</v>
      </c>
      <c r="F2071" t="s">
        <v>60</v>
      </c>
    </row>
    <row r="2072" spans="1:6" x14ac:dyDescent="0.45">
      <c r="A2072" s="144" t="str">
        <f t="shared" si="32"/>
        <v>IX_Dist_40</v>
      </c>
      <c r="B2072">
        <v>40</v>
      </c>
      <c r="C2072" t="s">
        <v>4</v>
      </c>
      <c r="D2072">
        <v>1.36127E-2</v>
      </c>
      <c r="E2072" t="s">
        <v>53</v>
      </c>
      <c r="F2072" t="s">
        <v>60</v>
      </c>
    </row>
    <row r="2073" spans="1:6" x14ac:dyDescent="0.45">
      <c r="A2073" s="144" t="str">
        <f t="shared" si="32"/>
        <v>IX_Dist_42</v>
      </c>
      <c r="B2073">
        <v>42</v>
      </c>
      <c r="C2073" t="s">
        <v>4</v>
      </c>
      <c r="D2073">
        <v>1.36954E-2</v>
      </c>
      <c r="E2073" t="s">
        <v>53</v>
      </c>
      <c r="F2073" t="s">
        <v>60</v>
      </c>
    </row>
    <row r="2074" spans="1:6" x14ac:dyDescent="0.45">
      <c r="A2074" s="144" t="str">
        <f t="shared" si="32"/>
        <v>IX_Dist_44</v>
      </c>
      <c r="B2074">
        <v>44</v>
      </c>
      <c r="C2074" t="s">
        <v>4</v>
      </c>
      <c r="D2074">
        <v>1.3778E-2</v>
      </c>
      <c r="E2074" t="s">
        <v>53</v>
      </c>
      <c r="F2074" t="s">
        <v>60</v>
      </c>
    </row>
    <row r="2075" spans="1:6" x14ac:dyDescent="0.45">
      <c r="A2075" s="144" t="str">
        <f t="shared" si="32"/>
        <v>IX_Dist_46</v>
      </c>
      <c r="B2075">
        <v>46</v>
      </c>
      <c r="C2075" t="s">
        <v>4</v>
      </c>
      <c r="D2075">
        <v>1.3860900000000001E-2</v>
      </c>
      <c r="E2075" t="s">
        <v>53</v>
      </c>
      <c r="F2075" t="s">
        <v>60</v>
      </c>
    </row>
    <row r="2076" spans="1:6" x14ac:dyDescent="0.45">
      <c r="A2076" s="144" t="str">
        <f t="shared" si="32"/>
        <v>IX_Dist_48</v>
      </c>
      <c r="B2076">
        <v>48</v>
      </c>
      <c r="C2076" t="s">
        <v>4</v>
      </c>
      <c r="D2076">
        <v>1.39437E-2</v>
      </c>
      <c r="E2076" t="s">
        <v>53</v>
      </c>
      <c r="F2076" t="s">
        <v>60</v>
      </c>
    </row>
    <row r="2077" spans="1:6" x14ac:dyDescent="0.45">
      <c r="A2077" s="144" t="str">
        <f t="shared" si="32"/>
        <v>IX_Dist_50</v>
      </c>
      <c r="B2077">
        <v>50</v>
      </c>
      <c r="C2077" t="s">
        <v>4</v>
      </c>
      <c r="D2077">
        <v>1.4026200000000001E-2</v>
      </c>
      <c r="E2077" t="s">
        <v>53</v>
      </c>
      <c r="F2077" t="s">
        <v>60</v>
      </c>
    </row>
    <row r="2078" spans="1:6" x14ac:dyDescent="0.45">
      <c r="A2078" s="144" t="str">
        <f t="shared" si="32"/>
        <v>IX_Dist_52</v>
      </c>
      <c r="B2078">
        <v>52</v>
      </c>
      <c r="C2078" t="s">
        <v>4</v>
      </c>
      <c r="D2078">
        <v>1.4109099999999999E-2</v>
      </c>
      <c r="E2078" t="s">
        <v>53</v>
      </c>
      <c r="F2078" t="s">
        <v>60</v>
      </c>
    </row>
    <row r="2079" spans="1:6" x14ac:dyDescent="0.45">
      <c r="A2079" s="144" t="str">
        <f t="shared" si="32"/>
        <v>IX_Dist_54</v>
      </c>
      <c r="B2079">
        <v>54</v>
      </c>
      <c r="C2079" t="s">
        <v>4</v>
      </c>
      <c r="D2079">
        <v>1.41917E-2</v>
      </c>
      <c r="E2079" t="s">
        <v>53</v>
      </c>
      <c r="F2079" t="s">
        <v>60</v>
      </c>
    </row>
    <row r="2080" spans="1:6" x14ac:dyDescent="0.45">
      <c r="A2080" s="144" t="str">
        <f t="shared" si="32"/>
        <v>IX_Dist_56</v>
      </c>
      <c r="B2080">
        <v>56</v>
      </c>
      <c r="C2080" t="s">
        <v>4</v>
      </c>
      <c r="D2080">
        <v>1.4274500000000001E-2</v>
      </c>
      <c r="E2080" t="s">
        <v>53</v>
      </c>
      <c r="F2080" t="s">
        <v>60</v>
      </c>
    </row>
    <row r="2081" spans="1:6" x14ac:dyDescent="0.45">
      <c r="A2081" s="144" t="str">
        <f t="shared" si="32"/>
        <v>IX_Dist_58</v>
      </c>
      <c r="B2081">
        <v>58</v>
      </c>
      <c r="C2081" t="s">
        <v>4</v>
      </c>
      <c r="D2081">
        <v>1.4357200000000001E-2</v>
      </c>
      <c r="E2081" t="s">
        <v>53</v>
      </c>
      <c r="F2081" t="s">
        <v>60</v>
      </c>
    </row>
    <row r="2082" spans="1:6" x14ac:dyDescent="0.45">
      <c r="A2082" s="144" t="str">
        <f t="shared" si="32"/>
        <v>IX_Dist_60</v>
      </c>
      <c r="B2082">
        <v>60</v>
      </c>
      <c r="C2082" t="s">
        <v>4</v>
      </c>
      <c r="D2082">
        <v>1.444E-2</v>
      </c>
      <c r="E2082" t="s">
        <v>53</v>
      </c>
      <c r="F2082" t="s">
        <v>60</v>
      </c>
    </row>
    <row r="2083" spans="1:6" x14ac:dyDescent="0.45">
      <c r="A2083" s="144" t="str">
        <f t="shared" si="32"/>
        <v>IX_Dist_62</v>
      </c>
      <c r="B2083">
        <v>62</v>
      </c>
      <c r="C2083" t="s">
        <v>4</v>
      </c>
      <c r="D2083">
        <v>1.35786E-2</v>
      </c>
      <c r="E2083" t="s">
        <v>53</v>
      </c>
      <c r="F2083" t="s">
        <v>60</v>
      </c>
    </row>
    <row r="2084" spans="1:6" x14ac:dyDescent="0.45">
      <c r="A2084" s="144" t="str">
        <f t="shared" si="32"/>
        <v>IX_Dist_64</v>
      </c>
      <c r="B2084">
        <v>64</v>
      </c>
      <c r="C2084" t="s">
        <v>4</v>
      </c>
      <c r="D2084">
        <v>1.2716999999999999E-2</v>
      </c>
      <c r="E2084" t="s">
        <v>53</v>
      </c>
      <c r="F2084" t="s">
        <v>60</v>
      </c>
    </row>
    <row r="2085" spans="1:6" x14ac:dyDescent="0.45">
      <c r="A2085" s="144" t="str">
        <f t="shared" si="32"/>
        <v>IX_Dist_66</v>
      </c>
      <c r="B2085">
        <v>66</v>
      </c>
      <c r="C2085" t="s">
        <v>4</v>
      </c>
      <c r="D2085">
        <v>1.18555E-2</v>
      </c>
      <c r="E2085" t="s">
        <v>53</v>
      </c>
      <c r="F2085" t="s">
        <v>60</v>
      </c>
    </row>
    <row r="2086" spans="1:6" x14ac:dyDescent="0.45">
      <c r="A2086" s="144" t="str">
        <f t="shared" si="32"/>
        <v>IX_Dist_68</v>
      </c>
      <c r="B2086">
        <v>68</v>
      </c>
      <c r="C2086" t="s">
        <v>4</v>
      </c>
      <c r="D2086">
        <v>1.09941E-2</v>
      </c>
      <c r="E2086" t="s">
        <v>53</v>
      </c>
      <c r="F2086" t="s">
        <v>60</v>
      </c>
    </row>
    <row r="2087" spans="1:6" x14ac:dyDescent="0.45">
      <c r="A2087" s="144" t="str">
        <f t="shared" si="32"/>
        <v>IX_Dist_70</v>
      </c>
      <c r="B2087">
        <v>70</v>
      </c>
      <c r="C2087" t="s">
        <v>4</v>
      </c>
      <c r="D2087">
        <v>1.01326E-2</v>
      </c>
      <c r="E2087" t="s">
        <v>53</v>
      </c>
      <c r="F2087" t="s">
        <v>60</v>
      </c>
    </row>
    <row r="2088" spans="1:6" x14ac:dyDescent="0.45">
      <c r="A2088" s="144" t="str">
        <f t="shared" si="32"/>
        <v>IX_Dist_72</v>
      </c>
      <c r="B2088">
        <v>72</v>
      </c>
      <c r="C2088" t="s">
        <v>4</v>
      </c>
      <c r="D2088">
        <v>9.2712000000000003E-3</v>
      </c>
      <c r="E2088" t="s">
        <v>53</v>
      </c>
      <c r="F2088" t="s">
        <v>60</v>
      </c>
    </row>
    <row r="2089" spans="1:6" x14ac:dyDescent="0.45">
      <c r="A2089" s="144" t="str">
        <f t="shared" si="32"/>
        <v>IX_Dist_74</v>
      </c>
      <c r="B2089">
        <v>74</v>
      </c>
      <c r="C2089" t="s">
        <v>4</v>
      </c>
      <c r="D2089">
        <v>8.4095999999999997E-3</v>
      </c>
      <c r="E2089" t="s">
        <v>53</v>
      </c>
      <c r="F2089" t="s">
        <v>60</v>
      </c>
    </row>
    <row r="2090" spans="1:6" x14ac:dyDescent="0.45">
      <c r="A2090" s="144" t="str">
        <f t="shared" si="32"/>
        <v>IX_Dist_76</v>
      </c>
      <c r="B2090">
        <v>76</v>
      </c>
      <c r="C2090" t="s">
        <v>4</v>
      </c>
      <c r="D2090">
        <v>7.5481999999999997E-3</v>
      </c>
      <c r="E2090" t="s">
        <v>53</v>
      </c>
      <c r="F2090" t="s">
        <v>60</v>
      </c>
    </row>
    <row r="2091" spans="1:6" x14ac:dyDescent="0.45">
      <c r="A2091" s="144" t="str">
        <f t="shared" si="32"/>
        <v>IX_Dist_78</v>
      </c>
      <c r="B2091">
        <v>78</v>
      </c>
      <c r="C2091" t="s">
        <v>4</v>
      </c>
      <c r="D2091">
        <v>6.6867000000000003E-3</v>
      </c>
      <c r="E2091" t="s">
        <v>53</v>
      </c>
      <c r="F2091" t="s">
        <v>60</v>
      </c>
    </row>
    <row r="2092" spans="1:6" x14ac:dyDescent="0.45">
      <c r="A2092" s="144" t="str">
        <f t="shared" si="32"/>
        <v>IX_Dist_80</v>
      </c>
      <c r="B2092">
        <v>80</v>
      </c>
      <c r="C2092" t="s">
        <v>4</v>
      </c>
      <c r="D2092">
        <v>5.8252E-3</v>
      </c>
      <c r="E2092" t="s">
        <v>53</v>
      </c>
      <c r="F2092" t="s">
        <v>60</v>
      </c>
    </row>
    <row r="2093" spans="1:6" x14ac:dyDescent="0.45">
      <c r="A2093" s="144" t="str">
        <f t="shared" si="32"/>
        <v>IX_Dist_82</v>
      </c>
      <c r="B2093">
        <v>82</v>
      </c>
      <c r="C2093" t="s">
        <v>4</v>
      </c>
      <c r="D2093">
        <v>4.9638E-3</v>
      </c>
      <c r="E2093" t="s">
        <v>53</v>
      </c>
      <c r="F2093" t="s">
        <v>60</v>
      </c>
    </row>
    <row r="2094" spans="1:6" x14ac:dyDescent="0.45">
      <c r="A2094" s="144" t="str">
        <f t="shared" si="32"/>
        <v>IX_Dist_84</v>
      </c>
      <c r="B2094">
        <v>84</v>
      </c>
      <c r="C2094" t="s">
        <v>4</v>
      </c>
      <c r="D2094">
        <v>4.1022000000000003E-3</v>
      </c>
      <c r="E2094" t="s">
        <v>53</v>
      </c>
      <c r="F2094" t="s">
        <v>60</v>
      </c>
    </row>
    <row r="2095" spans="1:6" x14ac:dyDescent="0.45">
      <c r="A2095" s="144" t="str">
        <f t="shared" si="32"/>
        <v>IX_Dist_86</v>
      </c>
      <c r="B2095">
        <v>86</v>
      </c>
      <c r="C2095" t="s">
        <v>4</v>
      </c>
      <c r="D2095">
        <v>3.2407999999999998E-3</v>
      </c>
      <c r="E2095" t="s">
        <v>53</v>
      </c>
      <c r="F2095" t="s">
        <v>60</v>
      </c>
    </row>
    <row r="2096" spans="1:6" x14ac:dyDescent="0.45">
      <c r="A2096" s="144" t="str">
        <f t="shared" si="32"/>
        <v>IX_Dist_88</v>
      </c>
      <c r="B2096">
        <v>88</v>
      </c>
      <c r="C2096" t="s">
        <v>4</v>
      </c>
      <c r="D2096">
        <v>2.3793E-3</v>
      </c>
      <c r="E2096" t="s">
        <v>53</v>
      </c>
      <c r="F2096" t="s">
        <v>60</v>
      </c>
    </row>
    <row r="2097" spans="1:6" x14ac:dyDescent="0.45">
      <c r="A2097" s="144" t="str">
        <f t="shared" si="32"/>
        <v>IX_Dist_90</v>
      </c>
      <c r="B2097">
        <v>90</v>
      </c>
      <c r="C2097" t="s">
        <v>4</v>
      </c>
      <c r="D2097">
        <v>1.5179E-3</v>
      </c>
      <c r="E2097" t="s">
        <v>53</v>
      </c>
      <c r="F2097" t="s">
        <v>60</v>
      </c>
    </row>
    <row r="2098" spans="1:6" x14ac:dyDescent="0.45">
      <c r="A2098" s="144" t="str">
        <f t="shared" si="32"/>
        <v>IX_Dist_92</v>
      </c>
      <c r="B2098">
        <v>92</v>
      </c>
      <c r="C2098" t="s">
        <v>4</v>
      </c>
      <c r="D2098">
        <v>6.5629999999999996E-4</v>
      </c>
      <c r="E2098" t="s">
        <v>53</v>
      </c>
      <c r="F2098" t="s">
        <v>60</v>
      </c>
    </row>
    <row r="2099" spans="1:6" x14ac:dyDescent="0.45">
      <c r="A2099" s="144" t="str">
        <f t="shared" si="32"/>
        <v>IX_Dist_94</v>
      </c>
      <c r="B2099">
        <v>94</v>
      </c>
      <c r="C2099" t="s">
        <v>4</v>
      </c>
      <c r="D2099">
        <v>6.2620000000000004E-4</v>
      </c>
      <c r="E2099" t="s">
        <v>53</v>
      </c>
      <c r="F2099" t="s">
        <v>60</v>
      </c>
    </row>
    <row r="2100" spans="1:6" x14ac:dyDescent="0.45">
      <c r="A2100" s="144" t="str">
        <f t="shared" si="32"/>
        <v>IX_Dist_96</v>
      </c>
      <c r="B2100">
        <v>96</v>
      </c>
      <c r="C2100" t="s">
        <v>4</v>
      </c>
      <c r="D2100">
        <v>5.9610000000000002E-4</v>
      </c>
      <c r="E2100" t="s">
        <v>53</v>
      </c>
      <c r="F2100" t="s">
        <v>60</v>
      </c>
    </row>
    <row r="2101" spans="1:6" x14ac:dyDescent="0.45">
      <c r="A2101" s="144" t="str">
        <f t="shared" si="32"/>
        <v>IX_Dist_98</v>
      </c>
      <c r="B2101">
        <v>98</v>
      </c>
      <c r="C2101" t="s">
        <v>4</v>
      </c>
      <c r="D2101">
        <v>5.6599999999999999E-4</v>
      </c>
      <c r="E2101" t="s">
        <v>53</v>
      </c>
      <c r="F2101" t="s">
        <v>60</v>
      </c>
    </row>
    <row r="2102" spans="1:6" x14ac:dyDescent="0.45">
      <c r="A2102" s="144" t="str">
        <f t="shared" si="32"/>
        <v>IX_Dist_100</v>
      </c>
      <c r="B2102">
        <v>100</v>
      </c>
      <c r="C2102" t="s">
        <v>4</v>
      </c>
      <c r="D2102">
        <v>5.3589999999999996E-4</v>
      </c>
      <c r="E2102" t="s">
        <v>53</v>
      </c>
      <c r="F2102" t="s">
        <v>60</v>
      </c>
    </row>
    <row r="2103" spans="1:6" x14ac:dyDescent="0.45">
      <c r="A2103" s="144" t="str">
        <f t="shared" si="32"/>
        <v>IX_Dist_102</v>
      </c>
      <c r="B2103">
        <v>102</v>
      </c>
      <c r="C2103" t="s">
        <v>4</v>
      </c>
      <c r="D2103">
        <v>5.0580000000000004E-4</v>
      </c>
      <c r="E2103" t="s">
        <v>53</v>
      </c>
      <c r="F2103" t="s">
        <v>60</v>
      </c>
    </row>
    <row r="2104" spans="1:6" x14ac:dyDescent="0.45">
      <c r="A2104" s="144" t="str">
        <f t="shared" si="32"/>
        <v>IX_Dist_104</v>
      </c>
      <c r="B2104">
        <v>104</v>
      </c>
      <c r="C2104" t="s">
        <v>4</v>
      </c>
      <c r="D2104">
        <v>4.7570000000000002E-4</v>
      </c>
      <c r="E2104" t="s">
        <v>53</v>
      </c>
      <c r="F2104" t="s">
        <v>60</v>
      </c>
    </row>
    <row r="2105" spans="1:6" x14ac:dyDescent="0.45">
      <c r="A2105" s="144" t="str">
        <f t="shared" si="32"/>
        <v>IX_Dist_106</v>
      </c>
      <c r="B2105">
        <v>106</v>
      </c>
      <c r="C2105" t="s">
        <v>4</v>
      </c>
      <c r="D2105">
        <v>4.4549999999999999E-4</v>
      </c>
      <c r="E2105" t="s">
        <v>53</v>
      </c>
      <c r="F2105" t="s">
        <v>60</v>
      </c>
    </row>
    <row r="2106" spans="1:6" x14ac:dyDescent="0.45">
      <c r="A2106" s="144" t="str">
        <f t="shared" si="32"/>
        <v>IX_Dist_108</v>
      </c>
      <c r="B2106">
        <v>108</v>
      </c>
      <c r="C2106" t="s">
        <v>4</v>
      </c>
      <c r="D2106">
        <v>4.1540000000000001E-4</v>
      </c>
      <c r="E2106" t="s">
        <v>53</v>
      </c>
      <c r="F2106" t="s">
        <v>60</v>
      </c>
    </row>
    <row r="2107" spans="1:6" x14ac:dyDescent="0.45">
      <c r="A2107" s="144" t="str">
        <f t="shared" si="32"/>
        <v>IX_Dist_110</v>
      </c>
      <c r="B2107">
        <v>110</v>
      </c>
      <c r="C2107" t="s">
        <v>4</v>
      </c>
      <c r="D2107">
        <v>3.8529999999999999E-4</v>
      </c>
      <c r="E2107" t="s">
        <v>53</v>
      </c>
      <c r="F2107" t="s">
        <v>60</v>
      </c>
    </row>
    <row r="2108" spans="1:6" x14ac:dyDescent="0.45">
      <c r="A2108" s="144" t="str">
        <f t="shared" si="32"/>
        <v>IX_Dist_112</v>
      </c>
      <c r="B2108">
        <v>112</v>
      </c>
      <c r="C2108" t="s">
        <v>4</v>
      </c>
      <c r="D2108">
        <v>3.5520000000000001E-4</v>
      </c>
      <c r="E2108" t="s">
        <v>53</v>
      </c>
      <c r="F2108" t="s">
        <v>60</v>
      </c>
    </row>
    <row r="2109" spans="1:6" x14ac:dyDescent="0.45">
      <c r="A2109" s="144" t="str">
        <f t="shared" si="32"/>
        <v>IX_Dist_114</v>
      </c>
      <c r="B2109">
        <v>114</v>
      </c>
      <c r="C2109" t="s">
        <v>4</v>
      </c>
      <c r="D2109">
        <v>3.2509999999999999E-4</v>
      </c>
      <c r="E2109" t="s">
        <v>53</v>
      </c>
      <c r="F2109" t="s">
        <v>60</v>
      </c>
    </row>
    <row r="2110" spans="1:6" x14ac:dyDescent="0.45">
      <c r="A2110" s="144" t="str">
        <f t="shared" si="32"/>
        <v>IX_Dist_116</v>
      </c>
      <c r="B2110">
        <v>116</v>
      </c>
      <c r="C2110" t="s">
        <v>4</v>
      </c>
      <c r="D2110">
        <v>2.9500000000000001E-4</v>
      </c>
      <c r="E2110" t="s">
        <v>53</v>
      </c>
      <c r="F2110" t="s">
        <v>60</v>
      </c>
    </row>
    <row r="2111" spans="1:6" x14ac:dyDescent="0.45">
      <c r="A2111" s="144" t="str">
        <f t="shared" si="32"/>
        <v>IX_Dist_118</v>
      </c>
      <c r="B2111">
        <v>118</v>
      </c>
      <c r="C2111" t="s">
        <v>4</v>
      </c>
      <c r="D2111">
        <v>2.6489999999999999E-4</v>
      </c>
      <c r="E2111" t="s">
        <v>53</v>
      </c>
      <c r="F2111" t="s">
        <v>60</v>
      </c>
    </row>
    <row r="2112" spans="1:6" x14ac:dyDescent="0.45">
      <c r="A2112" s="144" t="str">
        <f t="shared" si="32"/>
        <v>IX_Dist_120</v>
      </c>
      <c r="B2112">
        <v>120</v>
      </c>
      <c r="C2112" t="s">
        <v>4</v>
      </c>
      <c r="D2112">
        <v>2.3470000000000001E-4</v>
      </c>
      <c r="E2112" t="s">
        <v>53</v>
      </c>
      <c r="F2112" t="s">
        <v>60</v>
      </c>
    </row>
    <row r="2113" spans="1:6" x14ac:dyDescent="0.45">
      <c r="A2113" s="144" t="str">
        <f t="shared" si="32"/>
        <v>IX_Dist_122</v>
      </c>
      <c r="B2113">
        <v>122</v>
      </c>
      <c r="C2113" t="s">
        <v>4</v>
      </c>
      <c r="D2113">
        <v>2.0460000000000001E-4</v>
      </c>
      <c r="E2113" t="s">
        <v>53</v>
      </c>
      <c r="F2113" t="s">
        <v>60</v>
      </c>
    </row>
    <row r="2114" spans="1:6" x14ac:dyDescent="0.45">
      <c r="A2114" s="144" t="str">
        <f t="shared" si="32"/>
        <v>IX_Dist_124</v>
      </c>
      <c r="B2114">
        <v>124</v>
      </c>
      <c r="C2114" t="s">
        <v>4</v>
      </c>
      <c r="D2114">
        <v>1.7450000000000001E-4</v>
      </c>
      <c r="E2114" t="s">
        <v>53</v>
      </c>
      <c r="F2114" t="s">
        <v>60</v>
      </c>
    </row>
    <row r="2115" spans="1:6" x14ac:dyDescent="0.45">
      <c r="A2115" s="144" t="str">
        <f t="shared" ref="A2115:A2178" si="33">C2115&amp;"_"&amp;E2115&amp;"_"&amp;B2115</f>
        <v>IX_Dist_126</v>
      </c>
      <c r="B2115">
        <v>126</v>
      </c>
      <c r="C2115" t="s">
        <v>4</v>
      </c>
      <c r="D2115">
        <v>1.5420000000000001E-4</v>
      </c>
      <c r="E2115" t="s">
        <v>53</v>
      </c>
      <c r="F2115" t="s">
        <v>60</v>
      </c>
    </row>
    <row r="2116" spans="1:6" x14ac:dyDescent="0.45">
      <c r="A2116" s="144" t="str">
        <f t="shared" si="33"/>
        <v>IX_Dist_128</v>
      </c>
      <c r="B2116">
        <v>128</v>
      </c>
      <c r="C2116" t="s">
        <v>4</v>
      </c>
      <c r="D2116">
        <v>1.338E-4</v>
      </c>
      <c r="E2116" t="s">
        <v>53</v>
      </c>
      <c r="F2116" t="s">
        <v>60</v>
      </c>
    </row>
    <row r="2117" spans="1:6" x14ac:dyDescent="0.45">
      <c r="A2117" s="144" t="str">
        <f t="shared" si="33"/>
        <v>IX_Dist_130</v>
      </c>
      <c r="B2117">
        <v>130</v>
      </c>
      <c r="C2117" t="s">
        <v>4</v>
      </c>
      <c r="D2117">
        <v>1.1340000000000001E-4</v>
      </c>
      <c r="E2117" t="s">
        <v>53</v>
      </c>
      <c r="F2117" t="s">
        <v>60</v>
      </c>
    </row>
    <row r="2118" spans="1:6" x14ac:dyDescent="0.45">
      <c r="A2118" s="144" t="str">
        <f t="shared" si="33"/>
        <v>IX_Dist_132</v>
      </c>
      <c r="B2118">
        <v>132</v>
      </c>
      <c r="C2118" t="s">
        <v>4</v>
      </c>
      <c r="D2118" s="143">
        <v>9.2999999999999997E-5</v>
      </c>
      <c r="E2118" t="s">
        <v>53</v>
      </c>
      <c r="F2118" t="s">
        <v>60</v>
      </c>
    </row>
    <row r="2119" spans="1:6" x14ac:dyDescent="0.45">
      <c r="A2119" s="144" t="str">
        <f t="shared" si="33"/>
        <v>IX_Dist_134</v>
      </c>
      <c r="B2119">
        <v>134</v>
      </c>
      <c r="C2119" t="s">
        <v>4</v>
      </c>
      <c r="D2119" s="143">
        <v>7.25E-5</v>
      </c>
      <c r="E2119" t="s">
        <v>53</v>
      </c>
      <c r="F2119" t="s">
        <v>60</v>
      </c>
    </row>
    <row r="2120" spans="1:6" x14ac:dyDescent="0.45">
      <c r="A2120" s="144" t="str">
        <f t="shared" si="33"/>
        <v>IX_Dist_136</v>
      </c>
      <c r="B2120">
        <v>136</v>
      </c>
      <c r="C2120" t="s">
        <v>4</v>
      </c>
      <c r="D2120" s="143">
        <v>5.2099999999999999E-5</v>
      </c>
      <c r="E2120" t="s">
        <v>53</v>
      </c>
      <c r="F2120" t="s">
        <v>60</v>
      </c>
    </row>
    <row r="2121" spans="1:6" x14ac:dyDescent="0.45">
      <c r="A2121" s="144" t="str">
        <f t="shared" si="33"/>
        <v>IX_Dist_138</v>
      </c>
      <c r="B2121">
        <v>138</v>
      </c>
      <c r="C2121" t="s">
        <v>4</v>
      </c>
      <c r="D2121" s="143">
        <v>3.18E-5</v>
      </c>
      <c r="E2121" t="s">
        <v>53</v>
      </c>
      <c r="F2121" t="s">
        <v>60</v>
      </c>
    </row>
    <row r="2122" spans="1:6" x14ac:dyDescent="0.45">
      <c r="A2122" s="144" t="str">
        <f t="shared" si="33"/>
        <v>IX_Dist_140</v>
      </c>
      <c r="B2122">
        <v>140</v>
      </c>
      <c r="C2122" t="s">
        <v>4</v>
      </c>
      <c r="D2122" s="143">
        <v>1.1399999999999999E-5</v>
      </c>
      <c r="E2122" t="s">
        <v>53</v>
      </c>
      <c r="F2122" t="s">
        <v>60</v>
      </c>
    </row>
    <row r="2123" spans="1:6" x14ac:dyDescent="0.45">
      <c r="A2123" s="144" t="str">
        <f t="shared" si="33"/>
        <v>IX_Dist_142</v>
      </c>
      <c r="B2123">
        <v>142</v>
      </c>
      <c r="C2123" t="s">
        <v>4</v>
      </c>
      <c r="D2123">
        <v>0</v>
      </c>
      <c r="E2123" t="s">
        <v>53</v>
      </c>
      <c r="F2123" t="s">
        <v>60</v>
      </c>
    </row>
    <row r="2124" spans="1:6" x14ac:dyDescent="0.45">
      <c r="A2124" s="144" t="str">
        <f t="shared" si="33"/>
        <v>IX_Dist_144</v>
      </c>
      <c r="B2124">
        <v>144</v>
      </c>
      <c r="C2124" t="s">
        <v>4</v>
      </c>
      <c r="D2124">
        <v>0</v>
      </c>
      <c r="E2124" t="s">
        <v>53</v>
      </c>
      <c r="F2124" t="s">
        <v>60</v>
      </c>
    </row>
    <row r="2125" spans="1:6" x14ac:dyDescent="0.45">
      <c r="A2125" s="144" t="str">
        <f t="shared" si="33"/>
        <v>IX_Dist_146</v>
      </c>
      <c r="B2125">
        <v>146</v>
      </c>
      <c r="C2125" t="s">
        <v>4</v>
      </c>
      <c r="D2125">
        <v>0</v>
      </c>
      <c r="E2125" t="s">
        <v>53</v>
      </c>
      <c r="F2125" t="s">
        <v>60</v>
      </c>
    </row>
    <row r="2126" spans="1:6" x14ac:dyDescent="0.45">
      <c r="A2126" s="144" t="str">
        <f t="shared" si="33"/>
        <v>IX_Dist_148</v>
      </c>
      <c r="B2126">
        <v>148</v>
      </c>
      <c r="C2126" t="s">
        <v>4</v>
      </c>
      <c r="D2126">
        <v>0</v>
      </c>
      <c r="E2126" t="s">
        <v>53</v>
      </c>
      <c r="F2126" t="s">
        <v>60</v>
      </c>
    </row>
    <row r="2127" spans="1:6" x14ac:dyDescent="0.45">
      <c r="A2127" s="144" t="str">
        <f t="shared" si="33"/>
        <v>IX_Dist_150</v>
      </c>
      <c r="B2127">
        <v>150</v>
      </c>
      <c r="C2127" t="s">
        <v>4</v>
      </c>
      <c r="D2127">
        <v>0</v>
      </c>
      <c r="E2127" t="s">
        <v>53</v>
      </c>
      <c r="F2127" t="s">
        <v>60</v>
      </c>
    </row>
    <row r="2128" spans="1:6" x14ac:dyDescent="0.45">
      <c r="A2128" s="144" t="str">
        <f t="shared" si="33"/>
        <v>IX_Dist_152</v>
      </c>
      <c r="B2128">
        <v>152</v>
      </c>
      <c r="C2128" t="s">
        <v>4</v>
      </c>
      <c r="D2128">
        <v>0</v>
      </c>
      <c r="E2128" t="s">
        <v>53</v>
      </c>
      <c r="F2128" t="s">
        <v>60</v>
      </c>
    </row>
    <row r="2129" spans="1:6" x14ac:dyDescent="0.45">
      <c r="A2129" s="144" t="str">
        <f t="shared" si="33"/>
        <v>IX_Dist_154</v>
      </c>
      <c r="B2129">
        <v>154</v>
      </c>
      <c r="C2129" t="s">
        <v>4</v>
      </c>
      <c r="D2129">
        <v>0</v>
      </c>
      <c r="E2129" t="s">
        <v>53</v>
      </c>
      <c r="F2129" t="s">
        <v>60</v>
      </c>
    </row>
    <row r="2130" spans="1:6" x14ac:dyDescent="0.45">
      <c r="A2130" s="144" t="str">
        <f t="shared" si="33"/>
        <v>IX_Dist_156</v>
      </c>
      <c r="B2130">
        <v>156</v>
      </c>
      <c r="C2130" t="s">
        <v>4</v>
      </c>
      <c r="D2130">
        <v>0</v>
      </c>
      <c r="E2130" t="s">
        <v>53</v>
      </c>
      <c r="F2130" t="s">
        <v>60</v>
      </c>
    </row>
    <row r="2131" spans="1:6" x14ac:dyDescent="0.45">
      <c r="A2131" s="144" t="str">
        <f t="shared" si="33"/>
        <v>IX_Dist_158</v>
      </c>
      <c r="B2131">
        <v>158</v>
      </c>
      <c r="C2131" t="s">
        <v>4</v>
      </c>
      <c r="D2131">
        <v>0</v>
      </c>
      <c r="E2131" t="s">
        <v>53</v>
      </c>
      <c r="F2131" t="s">
        <v>60</v>
      </c>
    </row>
    <row r="2132" spans="1:6" x14ac:dyDescent="0.45">
      <c r="A2132" s="144" t="str">
        <f t="shared" si="33"/>
        <v>IX_Dist_160</v>
      </c>
      <c r="B2132">
        <v>160</v>
      </c>
      <c r="C2132" t="s">
        <v>4</v>
      </c>
      <c r="D2132">
        <v>0</v>
      </c>
      <c r="E2132" t="s">
        <v>53</v>
      </c>
      <c r="F2132" t="s">
        <v>60</v>
      </c>
    </row>
    <row r="2133" spans="1:6" x14ac:dyDescent="0.45">
      <c r="A2133" s="144" t="str">
        <f t="shared" si="33"/>
        <v>IX_Dist_162</v>
      </c>
      <c r="B2133">
        <v>162</v>
      </c>
      <c r="C2133" t="s">
        <v>4</v>
      </c>
      <c r="D2133">
        <v>0</v>
      </c>
      <c r="E2133" t="s">
        <v>53</v>
      </c>
      <c r="F2133" t="s">
        <v>60</v>
      </c>
    </row>
    <row r="2134" spans="1:6" x14ac:dyDescent="0.45">
      <c r="A2134" s="144" t="str">
        <f t="shared" si="33"/>
        <v>IX_Dist_164</v>
      </c>
      <c r="B2134">
        <v>164</v>
      </c>
      <c r="C2134" t="s">
        <v>4</v>
      </c>
      <c r="D2134">
        <v>0</v>
      </c>
      <c r="E2134" t="s">
        <v>53</v>
      </c>
      <c r="F2134" t="s">
        <v>60</v>
      </c>
    </row>
    <row r="2135" spans="1:6" x14ac:dyDescent="0.45">
      <c r="A2135" s="144" t="str">
        <f t="shared" si="33"/>
        <v>IX_Dist_166</v>
      </c>
      <c r="B2135">
        <v>166</v>
      </c>
      <c r="C2135" t="s">
        <v>4</v>
      </c>
      <c r="D2135">
        <v>0</v>
      </c>
      <c r="E2135" t="s">
        <v>53</v>
      </c>
      <c r="F2135" t="s">
        <v>60</v>
      </c>
    </row>
    <row r="2136" spans="1:6" x14ac:dyDescent="0.45">
      <c r="A2136" s="144" t="str">
        <f t="shared" si="33"/>
        <v>IX_Dist_168</v>
      </c>
      <c r="B2136">
        <v>168</v>
      </c>
      <c r="C2136" t="s">
        <v>4</v>
      </c>
      <c r="D2136">
        <v>0</v>
      </c>
      <c r="E2136" t="s">
        <v>53</v>
      </c>
      <c r="F2136" t="s">
        <v>60</v>
      </c>
    </row>
    <row r="2137" spans="1:6" x14ac:dyDescent="0.45">
      <c r="A2137" s="144" t="str">
        <f t="shared" si="33"/>
        <v>IX_Dist_170</v>
      </c>
      <c r="B2137">
        <v>170</v>
      </c>
      <c r="C2137" t="s">
        <v>4</v>
      </c>
      <c r="D2137">
        <v>0</v>
      </c>
      <c r="E2137" t="s">
        <v>53</v>
      </c>
      <c r="F2137" t="s">
        <v>60</v>
      </c>
    </row>
    <row r="2138" spans="1:6" x14ac:dyDescent="0.45">
      <c r="A2138" s="144" t="str">
        <f t="shared" si="33"/>
        <v>IX_Dist_172</v>
      </c>
      <c r="B2138">
        <v>172</v>
      </c>
      <c r="C2138" t="s">
        <v>4</v>
      </c>
      <c r="D2138">
        <v>0</v>
      </c>
      <c r="E2138" t="s">
        <v>53</v>
      </c>
      <c r="F2138" t="s">
        <v>60</v>
      </c>
    </row>
    <row r="2139" spans="1:6" x14ac:dyDescent="0.45">
      <c r="A2139" s="144" t="str">
        <f t="shared" si="33"/>
        <v>IX_Dist_174</v>
      </c>
      <c r="B2139">
        <v>174</v>
      </c>
      <c r="C2139" t="s">
        <v>4</v>
      </c>
      <c r="D2139">
        <v>0</v>
      </c>
      <c r="E2139" t="s">
        <v>53</v>
      </c>
      <c r="F2139" t="s">
        <v>60</v>
      </c>
    </row>
    <row r="2140" spans="1:6" x14ac:dyDescent="0.45">
      <c r="A2140" s="144" t="str">
        <f t="shared" si="33"/>
        <v>IX_Dist_176</v>
      </c>
      <c r="B2140">
        <v>176</v>
      </c>
      <c r="C2140" t="s">
        <v>4</v>
      </c>
      <c r="D2140">
        <v>0</v>
      </c>
      <c r="E2140" t="s">
        <v>53</v>
      </c>
      <c r="F2140" t="s">
        <v>60</v>
      </c>
    </row>
    <row r="2141" spans="1:6" x14ac:dyDescent="0.45">
      <c r="A2141" s="144" t="str">
        <f t="shared" si="33"/>
        <v>IX_Dist_178</v>
      </c>
      <c r="B2141">
        <v>178</v>
      </c>
      <c r="C2141" t="s">
        <v>4</v>
      </c>
      <c r="D2141">
        <v>0</v>
      </c>
      <c r="E2141" t="s">
        <v>53</v>
      </c>
      <c r="F2141" t="s">
        <v>60</v>
      </c>
    </row>
    <row r="2142" spans="1:6" x14ac:dyDescent="0.45">
      <c r="A2142" s="144" t="str">
        <f t="shared" si="33"/>
        <v>IX_Dist_180</v>
      </c>
      <c r="B2142">
        <v>180</v>
      </c>
      <c r="C2142" t="s">
        <v>4</v>
      </c>
      <c r="D2142">
        <v>0</v>
      </c>
      <c r="E2142" t="s">
        <v>53</v>
      </c>
      <c r="F2142" t="s">
        <v>60</v>
      </c>
    </row>
    <row r="2143" spans="1:6" x14ac:dyDescent="0.45">
      <c r="A2143" s="144" t="str">
        <f t="shared" si="33"/>
        <v>IX_Dist_182</v>
      </c>
      <c r="B2143">
        <v>182</v>
      </c>
      <c r="C2143" t="s">
        <v>4</v>
      </c>
      <c r="D2143">
        <v>0</v>
      </c>
      <c r="E2143" t="s">
        <v>53</v>
      </c>
      <c r="F2143" t="s">
        <v>60</v>
      </c>
    </row>
    <row r="2144" spans="1:6" x14ac:dyDescent="0.45">
      <c r="A2144" s="144" t="str">
        <f t="shared" si="33"/>
        <v>IX_Dist_184</v>
      </c>
      <c r="B2144">
        <v>184</v>
      </c>
      <c r="C2144" t="s">
        <v>4</v>
      </c>
      <c r="D2144">
        <v>0</v>
      </c>
      <c r="E2144" t="s">
        <v>53</v>
      </c>
      <c r="F2144" t="s">
        <v>60</v>
      </c>
    </row>
    <row r="2145" spans="1:6" x14ac:dyDescent="0.45">
      <c r="A2145" s="144" t="str">
        <f t="shared" si="33"/>
        <v>IX_Dist_186</v>
      </c>
      <c r="B2145">
        <v>186</v>
      </c>
      <c r="C2145" t="s">
        <v>4</v>
      </c>
      <c r="D2145">
        <v>0</v>
      </c>
      <c r="E2145" t="s">
        <v>53</v>
      </c>
      <c r="F2145" t="s">
        <v>60</v>
      </c>
    </row>
    <row r="2146" spans="1:6" x14ac:dyDescent="0.45">
      <c r="A2146" s="144" t="str">
        <f t="shared" si="33"/>
        <v>IX_Dist_188</v>
      </c>
      <c r="B2146">
        <v>188</v>
      </c>
      <c r="C2146" t="s">
        <v>4</v>
      </c>
      <c r="D2146">
        <v>0</v>
      </c>
      <c r="E2146" t="s">
        <v>53</v>
      </c>
      <c r="F2146" t="s">
        <v>60</v>
      </c>
    </row>
    <row r="2147" spans="1:6" x14ac:dyDescent="0.45">
      <c r="A2147" s="144" t="str">
        <f t="shared" si="33"/>
        <v>IX_Dist_190</v>
      </c>
      <c r="B2147">
        <v>190</v>
      </c>
      <c r="C2147" t="s">
        <v>4</v>
      </c>
      <c r="D2147">
        <v>0</v>
      </c>
      <c r="E2147" t="s">
        <v>53</v>
      </c>
      <c r="F2147" t="s">
        <v>60</v>
      </c>
    </row>
    <row r="2148" spans="1:6" x14ac:dyDescent="0.45">
      <c r="A2148" s="144" t="str">
        <f t="shared" si="33"/>
        <v>IX_Dist_192</v>
      </c>
      <c r="B2148">
        <v>192</v>
      </c>
      <c r="C2148" t="s">
        <v>4</v>
      </c>
      <c r="D2148">
        <v>0</v>
      </c>
      <c r="E2148" t="s">
        <v>53</v>
      </c>
      <c r="F2148" t="s">
        <v>60</v>
      </c>
    </row>
    <row r="2149" spans="1:6" x14ac:dyDescent="0.45">
      <c r="A2149" s="144" t="str">
        <f t="shared" si="33"/>
        <v>IX_Dist_194</v>
      </c>
      <c r="B2149">
        <v>194</v>
      </c>
      <c r="C2149" t="s">
        <v>4</v>
      </c>
      <c r="D2149">
        <v>0</v>
      </c>
      <c r="E2149" t="s">
        <v>53</v>
      </c>
      <c r="F2149" t="s">
        <v>60</v>
      </c>
    </row>
    <row r="2150" spans="1:6" x14ac:dyDescent="0.45">
      <c r="A2150" s="144" t="str">
        <f t="shared" si="33"/>
        <v>IX_Dist_196</v>
      </c>
      <c r="B2150">
        <v>196</v>
      </c>
      <c r="C2150" t="s">
        <v>4</v>
      </c>
      <c r="D2150">
        <v>0</v>
      </c>
      <c r="E2150" t="s">
        <v>53</v>
      </c>
      <c r="F2150" t="s">
        <v>60</v>
      </c>
    </row>
    <row r="2151" spans="1:6" x14ac:dyDescent="0.45">
      <c r="A2151" s="144" t="str">
        <f t="shared" si="33"/>
        <v>IX_Dist_198</v>
      </c>
      <c r="B2151">
        <v>198</v>
      </c>
      <c r="C2151" t="s">
        <v>4</v>
      </c>
      <c r="D2151">
        <v>0</v>
      </c>
      <c r="E2151" t="s">
        <v>53</v>
      </c>
      <c r="F2151" t="s">
        <v>60</v>
      </c>
    </row>
    <row r="2152" spans="1:6" x14ac:dyDescent="0.45">
      <c r="A2152" s="144" t="str">
        <f t="shared" si="33"/>
        <v>IX_Dist_200</v>
      </c>
      <c r="B2152">
        <v>200</v>
      </c>
      <c r="C2152" t="s">
        <v>4</v>
      </c>
      <c r="D2152">
        <v>0</v>
      </c>
      <c r="E2152" t="s">
        <v>53</v>
      </c>
      <c r="F2152" t="s">
        <v>60</v>
      </c>
    </row>
    <row r="2153" spans="1:6" x14ac:dyDescent="0.45">
      <c r="A2153" s="144" t="str">
        <f t="shared" si="33"/>
        <v>IX_Dist_202</v>
      </c>
      <c r="B2153">
        <v>202</v>
      </c>
      <c r="C2153" t="s">
        <v>4</v>
      </c>
      <c r="E2153" t="s">
        <v>53</v>
      </c>
      <c r="F2153" t="s">
        <v>60</v>
      </c>
    </row>
    <row r="2154" spans="1:6" x14ac:dyDescent="0.45">
      <c r="A2154" s="144" t="str">
        <f t="shared" si="33"/>
        <v>IX_Time_0</v>
      </c>
      <c r="B2154">
        <v>0</v>
      </c>
      <c r="C2154" t="s">
        <v>4</v>
      </c>
      <c r="D2154">
        <v>0</v>
      </c>
      <c r="E2154" t="s">
        <v>14</v>
      </c>
      <c r="F2154" t="s">
        <v>60</v>
      </c>
    </row>
    <row r="2155" spans="1:6" x14ac:dyDescent="0.45">
      <c r="A2155" s="144" t="str">
        <f t="shared" si="33"/>
        <v>IX_Time_2</v>
      </c>
      <c r="B2155">
        <v>2</v>
      </c>
      <c r="C2155" t="s">
        <v>4</v>
      </c>
      <c r="D2155">
        <v>0</v>
      </c>
      <c r="E2155" t="s">
        <v>14</v>
      </c>
      <c r="F2155" t="s">
        <v>60</v>
      </c>
    </row>
    <row r="2156" spans="1:6" x14ac:dyDescent="0.45">
      <c r="A2156" s="144" t="str">
        <f t="shared" si="33"/>
        <v>IX_Time_4</v>
      </c>
      <c r="B2156">
        <v>4</v>
      </c>
      <c r="C2156" t="s">
        <v>4</v>
      </c>
      <c r="D2156">
        <v>9.7087000000000007E-3</v>
      </c>
      <c r="E2156" t="s">
        <v>14</v>
      </c>
      <c r="F2156" t="s">
        <v>60</v>
      </c>
    </row>
    <row r="2157" spans="1:6" x14ac:dyDescent="0.45">
      <c r="A2157" s="144" t="str">
        <f t="shared" si="33"/>
        <v>IX_Time_6</v>
      </c>
      <c r="B2157">
        <v>6</v>
      </c>
      <c r="C2157" t="s">
        <v>4</v>
      </c>
      <c r="D2157">
        <v>2.1178800000000001E-2</v>
      </c>
      <c r="E2157" t="s">
        <v>14</v>
      </c>
      <c r="F2157" t="s">
        <v>60</v>
      </c>
    </row>
    <row r="2158" spans="1:6" x14ac:dyDescent="0.45">
      <c r="A2158" s="144" t="str">
        <f t="shared" si="33"/>
        <v>IX_Time_8</v>
      </c>
      <c r="B2158">
        <v>8</v>
      </c>
      <c r="C2158" t="s">
        <v>4</v>
      </c>
      <c r="D2158">
        <v>2.9168900000000001E-2</v>
      </c>
      <c r="E2158" t="s">
        <v>14</v>
      </c>
      <c r="F2158" t="s">
        <v>60</v>
      </c>
    </row>
    <row r="2159" spans="1:6" x14ac:dyDescent="0.45">
      <c r="A2159" s="144" t="str">
        <f t="shared" si="33"/>
        <v>IX_Time_10</v>
      </c>
      <c r="B2159">
        <v>10</v>
      </c>
      <c r="C2159" t="s">
        <v>4</v>
      </c>
      <c r="D2159">
        <v>3.3853500000000002E-2</v>
      </c>
      <c r="E2159" t="s">
        <v>14</v>
      </c>
      <c r="F2159" t="s">
        <v>60</v>
      </c>
    </row>
    <row r="2160" spans="1:6" x14ac:dyDescent="0.45">
      <c r="A2160" s="144" t="str">
        <f t="shared" si="33"/>
        <v>IX_Time_12</v>
      </c>
      <c r="B2160">
        <v>12</v>
      </c>
      <c r="C2160" t="s">
        <v>4</v>
      </c>
      <c r="D2160">
        <v>4.1865600000000003E-2</v>
      </c>
      <c r="E2160" t="s">
        <v>14</v>
      </c>
      <c r="F2160" t="s">
        <v>60</v>
      </c>
    </row>
    <row r="2161" spans="1:6" x14ac:dyDescent="0.45">
      <c r="A2161" s="144" t="str">
        <f t="shared" si="33"/>
        <v>IX_Time_14</v>
      </c>
      <c r="B2161">
        <v>14</v>
      </c>
      <c r="C2161" t="s">
        <v>4</v>
      </c>
      <c r="D2161">
        <v>4.5257100000000001E-2</v>
      </c>
      <c r="E2161" t="s">
        <v>14</v>
      </c>
      <c r="F2161" t="s">
        <v>60</v>
      </c>
    </row>
    <row r="2162" spans="1:6" x14ac:dyDescent="0.45">
      <c r="A2162" s="144" t="str">
        <f t="shared" si="33"/>
        <v>IX_Time_16</v>
      </c>
      <c r="B2162">
        <v>16</v>
      </c>
      <c r="C2162" t="s">
        <v>4</v>
      </c>
      <c r="D2162">
        <v>4.7602999999999999E-2</v>
      </c>
      <c r="E2162" t="s">
        <v>14</v>
      </c>
      <c r="F2162" t="s">
        <v>60</v>
      </c>
    </row>
    <row r="2163" spans="1:6" x14ac:dyDescent="0.45">
      <c r="A2163" s="144" t="str">
        <f t="shared" si="33"/>
        <v>IX_Time_18</v>
      </c>
      <c r="B2163">
        <v>18</v>
      </c>
      <c r="C2163" t="s">
        <v>4</v>
      </c>
      <c r="D2163">
        <v>4.8677900000000003E-2</v>
      </c>
      <c r="E2163" t="s">
        <v>14</v>
      </c>
      <c r="F2163" t="s">
        <v>60</v>
      </c>
    </row>
    <row r="2164" spans="1:6" x14ac:dyDescent="0.45">
      <c r="A2164" s="144" t="str">
        <f t="shared" si="33"/>
        <v>IX_Time_20</v>
      </c>
      <c r="B2164">
        <v>20</v>
      </c>
      <c r="C2164" t="s">
        <v>4</v>
      </c>
      <c r="D2164">
        <v>4.9109E-2</v>
      </c>
      <c r="E2164" t="s">
        <v>14</v>
      </c>
      <c r="F2164" t="s">
        <v>60</v>
      </c>
    </row>
    <row r="2165" spans="1:6" x14ac:dyDescent="0.45">
      <c r="A2165" s="144" t="str">
        <f t="shared" si="33"/>
        <v>IX_Time_22</v>
      </c>
      <c r="B2165">
        <v>22</v>
      </c>
      <c r="C2165" t="s">
        <v>4</v>
      </c>
      <c r="D2165">
        <v>4.7980000000000002E-2</v>
      </c>
      <c r="E2165" t="s">
        <v>14</v>
      </c>
      <c r="F2165" t="s">
        <v>60</v>
      </c>
    </row>
    <row r="2166" spans="1:6" x14ac:dyDescent="0.45">
      <c r="A2166" s="144" t="str">
        <f t="shared" si="33"/>
        <v>IX_Time_24</v>
      </c>
      <c r="B2166">
        <v>24</v>
      </c>
      <c r="C2166" t="s">
        <v>4</v>
      </c>
      <c r="D2166">
        <v>4.4163599999999997E-2</v>
      </c>
      <c r="E2166" t="s">
        <v>14</v>
      </c>
      <c r="F2166" t="s">
        <v>60</v>
      </c>
    </row>
    <row r="2167" spans="1:6" x14ac:dyDescent="0.45">
      <c r="A2167" s="144" t="str">
        <f t="shared" si="33"/>
        <v>IX_Time_26</v>
      </c>
      <c r="B2167">
        <v>26</v>
      </c>
      <c r="C2167" t="s">
        <v>4</v>
      </c>
      <c r="D2167">
        <v>4.4124999999999998E-2</v>
      </c>
      <c r="E2167" t="s">
        <v>14</v>
      </c>
      <c r="F2167" t="s">
        <v>60</v>
      </c>
    </row>
    <row r="2168" spans="1:6" x14ac:dyDescent="0.45">
      <c r="A2168" s="144" t="str">
        <f t="shared" si="33"/>
        <v>IX_Time_28</v>
      </c>
      <c r="B2168">
        <v>28</v>
      </c>
      <c r="C2168" t="s">
        <v>4</v>
      </c>
      <c r="D2168">
        <v>4.08262E-2</v>
      </c>
      <c r="E2168" t="s">
        <v>14</v>
      </c>
      <c r="F2168" t="s">
        <v>60</v>
      </c>
    </row>
    <row r="2169" spans="1:6" x14ac:dyDescent="0.45">
      <c r="A2169" s="144" t="str">
        <f t="shared" si="33"/>
        <v>IX_Time_30</v>
      </c>
      <c r="B2169">
        <v>30</v>
      </c>
      <c r="C2169" t="s">
        <v>4</v>
      </c>
      <c r="D2169">
        <v>3.6591899999999997E-2</v>
      </c>
      <c r="E2169" t="s">
        <v>14</v>
      </c>
      <c r="F2169" t="s">
        <v>60</v>
      </c>
    </row>
    <row r="2170" spans="1:6" x14ac:dyDescent="0.45">
      <c r="A2170" s="144" t="str">
        <f t="shared" si="33"/>
        <v>IX_Time_32</v>
      </c>
      <c r="B2170">
        <v>32</v>
      </c>
      <c r="C2170" t="s">
        <v>4</v>
      </c>
      <c r="D2170">
        <v>3.2336499999999997E-2</v>
      </c>
      <c r="E2170" t="s">
        <v>14</v>
      </c>
      <c r="F2170" t="s">
        <v>60</v>
      </c>
    </row>
    <row r="2171" spans="1:6" x14ac:dyDescent="0.45">
      <c r="A2171" s="144" t="str">
        <f t="shared" si="33"/>
        <v>IX_Time_34</v>
      </c>
      <c r="B2171">
        <v>34</v>
      </c>
      <c r="C2171" t="s">
        <v>4</v>
      </c>
      <c r="D2171">
        <v>2.67586E-2</v>
      </c>
      <c r="E2171" t="s">
        <v>14</v>
      </c>
      <c r="F2171" t="s">
        <v>60</v>
      </c>
    </row>
    <row r="2172" spans="1:6" x14ac:dyDescent="0.45">
      <c r="A2172" s="144" t="str">
        <f t="shared" si="33"/>
        <v>IX_Time_36</v>
      </c>
      <c r="B2172">
        <v>36</v>
      </c>
      <c r="C2172" t="s">
        <v>4</v>
      </c>
      <c r="D2172">
        <v>2.1662600000000001E-2</v>
      </c>
      <c r="E2172" t="s">
        <v>14</v>
      </c>
      <c r="F2172" t="s">
        <v>60</v>
      </c>
    </row>
    <row r="2173" spans="1:6" x14ac:dyDescent="0.45">
      <c r="A2173" s="144" t="str">
        <f t="shared" si="33"/>
        <v>IX_Time_38</v>
      </c>
      <c r="B2173">
        <v>38</v>
      </c>
      <c r="C2173" t="s">
        <v>4</v>
      </c>
      <c r="D2173">
        <v>1.8485700000000001E-2</v>
      </c>
      <c r="E2173" t="s">
        <v>14</v>
      </c>
      <c r="F2173" t="s">
        <v>60</v>
      </c>
    </row>
    <row r="2174" spans="1:6" x14ac:dyDescent="0.45">
      <c r="A2174" s="144" t="str">
        <f t="shared" si="33"/>
        <v>IX_Time_40</v>
      </c>
      <c r="B2174">
        <v>40</v>
      </c>
      <c r="C2174" t="s">
        <v>4</v>
      </c>
      <c r="D2174">
        <v>1.6873200000000001E-2</v>
      </c>
      <c r="E2174" t="s">
        <v>14</v>
      </c>
      <c r="F2174" t="s">
        <v>60</v>
      </c>
    </row>
    <row r="2175" spans="1:6" x14ac:dyDescent="0.45">
      <c r="A2175" s="144" t="str">
        <f t="shared" si="33"/>
        <v>IX_Time_42</v>
      </c>
      <c r="B2175">
        <v>42</v>
      </c>
      <c r="C2175" t="s">
        <v>4</v>
      </c>
      <c r="D2175">
        <v>1.5752800000000001E-2</v>
      </c>
      <c r="E2175" t="s">
        <v>14</v>
      </c>
      <c r="F2175" t="s">
        <v>60</v>
      </c>
    </row>
    <row r="2176" spans="1:6" x14ac:dyDescent="0.45">
      <c r="A2176" s="144" t="str">
        <f t="shared" si="33"/>
        <v>IX_Time_44</v>
      </c>
      <c r="B2176">
        <v>44</v>
      </c>
      <c r="C2176" t="s">
        <v>4</v>
      </c>
      <c r="D2176">
        <v>1.46327E-2</v>
      </c>
      <c r="E2176" t="s">
        <v>14</v>
      </c>
      <c r="F2176" t="s">
        <v>60</v>
      </c>
    </row>
    <row r="2177" spans="1:6" x14ac:dyDescent="0.45">
      <c r="A2177" s="144" t="str">
        <f t="shared" si="33"/>
        <v>IX_Time_46</v>
      </c>
      <c r="B2177">
        <v>46</v>
      </c>
      <c r="C2177" t="s">
        <v>4</v>
      </c>
      <c r="D2177">
        <v>1.40047E-2</v>
      </c>
      <c r="E2177" t="s">
        <v>14</v>
      </c>
      <c r="F2177" t="s">
        <v>60</v>
      </c>
    </row>
    <row r="2178" spans="1:6" x14ac:dyDescent="0.45">
      <c r="A2178" s="144" t="str">
        <f t="shared" si="33"/>
        <v>IX_Time_48</v>
      </c>
      <c r="B2178">
        <v>48</v>
      </c>
      <c r="C2178" t="s">
        <v>4</v>
      </c>
      <c r="D2178">
        <v>1.3628899999999999E-2</v>
      </c>
      <c r="E2178" t="s">
        <v>14</v>
      </c>
      <c r="F2178" t="s">
        <v>60</v>
      </c>
    </row>
    <row r="2179" spans="1:6" x14ac:dyDescent="0.45">
      <c r="A2179" s="144" t="str">
        <f t="shared" ref="A2179:A2242" si="34">C2179&amp;"_"&amp;E2179&amp;"_"&amp;B2179</f>
        <v>IX_Time_50</v>
      </c>
      <c r="B2179">
        <v>50</v>
      </c>
      <c r="C2179" t="s">
        <v>4</v>
      </c>
      <c r="D2179">
        <v>1.32531E-2</v>
      </c>
      <c r="E2179" t="s">
        <v>14</v>
      </c>
      <c r="F2179" t="s">
        <v>60</v>
      </c>
    </row>
    <row r="2180" spans="1:6" x14ac:dyDescent="0.45">
      <c r="A2180" s="144" t="str">
        <f t="shared" si="34"/>
        <v>IX_Time_52</v>
      </c>
      <c r="B2180">
        <v>52</v>
      </c>
      <c r="C2180" t="s">
        <v>4</v>
      </c>
      <c r="D2180">
        <v>1.2877400000000001E-2</v>
      </c>
      <c r="E2180" t="s">
        <v>14</v>
      </c>
      <c r="F2180" t="s">
        <v>60</v>
      </c>
    </row>
    <row r="2181" spans="1:6" x14ac:dyDescent="0.45">
      <c r="A2181" s="144" t="str">
        <f t="shared" si="34"/>
        <v>IX_Time_54</v>
      </c>
      <c r="B2181">
        <v>54</v>
      </c>
      <c r="C2181" t="s">
        <v>4</v>
      </c>
      <c r="D2181">
        <v>1.2501699999999999E-2</v>
      </c>
      <c r="E2181" t="s">
        <v>14</v>
      </c>
      <c r="F2181" t="s">
        <v>60</v>
      </c>
    </row>
    <row r="2182" spans="1:6" x14ac:dyDescent="0.45">
      <c r="A2182" s="144" t="str">
        <f t="shared" si="34"/>
        <v>IX_Time_56</v>
      </c>
      <c r="B2182">
        <v>56</v>
      </c>
      <c r="C2182" t="s">
        <v>4</v>
      </c>
      <c r="D2182">
        <v>1.2123699999999999E-2</v>
      </c>
      <c r="E2182" t="s">
        <v>14</v>
      </c>
      <c r="F2182" t="s">
        <v>60</v>
      </c>
    </row>
    <row r="2183" spans="1:6" x14ac:dyDescent="0.45">
      <c r="A2183" s="144" t="str">
        <f t="shared" si="34"/>
        <v>IX_Time_58</v>
      </c>
      <c r="B2183">
        <v>58</v>
      </c>
      <c r="C2183" t="s">
        <v>4</v>
      </c>
      <c r="D2183">
        <v>1.17456E-2</v>
      </c>
      <c r="E2183" t="s">
        <v>14</v>
      </c>
      <c r="F2183" t="s">
        <v>60</v>
      </c>
    </row>
    <row r="2184" spans="1:6" x14ac:dyDescent="0.45">
      <c r="A2184" s="144" t="str">
        <f t="shared" si="34"/>
        <v>IX_Time_60</v>
      </c>
      <c r="B2184">
        <v>60</v>
      </c>
      <c r="C2184" t="s">
        <v>4</v>
      </c>
      <c r="D2184">
        <v>1.1367800000000001E-2</v>
      </c>
      <c r="E2184" t="s">
        <v>14</v>
      </c>
      <c r="F2184" t="s">
        <v>60</v>
      </c>
    </row>
    <row r="2185" spans="1:6" x14ac:dyDescent="0.45">
      <c r="A2185" s="144" t="str">
        <f t="shared" si="34"/>
        <v>IX_Time_62</v>
      </c>
      <c r="B2185">
        <v>62</v>
      </c>
      <c r="C2185" t="s">
        <v>4</v>
      </c>
      <c r="D2185">
        <v>1.09897E-2</v>
      </c>
      <c r="E2185" t="s">
        <v>14</v>
      </c>
      <c r="F2185" t="s">
        <v>60</v>
      </c>
    </row>
    <row r="2186" spans="1:6" x14ac:dyDescent="0.45">
      <c r="A2186" s="144" t="str">
        <f t="shared" si="34"/>
        <v>IX_Time_64</v>
      </c>
      <c r="B2186">
        <v>64</v>
      </c>
      <c r="C2186" t="s">
        <v>4</v>
      </c>
      <c r="D2186">
        <v>1.0611600000000001E-2</v>
      </c>
      <c r="E2186" t="s">
        <v>14</v>
      </c>
      <c r="F2186" t="s">
        <v>60</v>
      </c>
    </row>
    <row r="2187" spans="1:6" x14ac:dyDescent="0.45">
      <c r="A2187" s="144" t="str">
        <f t="shared" si="34"/>
        <v>IX_Time_66</v>
      </c>
      <c r="B2187">
        <v>66</v>
      </c>
      <c r="C2187" t="s">
        <v>4</v>
      </c>
      <c r="D2187">
        <v>1.02335E-2</v>
      </c>
      <c r="E2187" t="s">
        <v>14</v>
      </c>
      <c r="F2187" t="s">
        <v>60</v>
      </c>
    </row>
    <row r="2188" spans="1:6" x14ac:dyDescent="0.45">
      <c r="A2188" s="144" t="str">
        <f t="shared" si="34"/>
        <v>IX_Time_68</v>
      </c>
      <c r="B2188">
        <v>68</v>
      </c>
      <c r="C2188" t="s">
        <v>4</v>
      </c>
      <c r="D2188">
        <v>9.8557999999999996E-3</v>
      </c>
      <c r="E2188" t="s">
        <v>14</v>
      </c>
      <c r="F2188" t="s">
        <v>60</v>
      </c>
    </row>
    <row r="2189" spans="1:6" x14ac:dyDescent="0.45">
      <c r="A2189" s="144" t="str">
        <f t="shared" si="34"/>
        <v>IX_Time_70</v>
      </c>
      <c r="B2189">
        <v>70</v>
      </c>
      <c r="C2189" t="s">
        <v>4</v>
      </c>
      <c r="D2189">
        <v>9.5528000000000002E-3</v>
      </c>
      <c r="E2189" t="s">
        <v>14</v>
      </c>
      <c r="F2189" t="s">
        <v>60</v>
      </c>
    </row>
    <row r="2190" spans="1:6" x14ac:dyDescent="0.45">
      <c r="A2190" s="144" t="str">
        <f t="shared" si="34"/>
        <v>IX_Time_72</v>
      </c>
      <c r="B2190">
        <v>72</v>
      </c>
      <c r="C2190" t="s">
        <v>4</v>
      </c>
      <c r="D2190">
        <v>9.2501000000000007E-3</v>
      </c>
      <c r="E2190" t="s">
        <v>14</v>
      </c>
      <c r="F2190" t="s">
        <v>60</v>
      </c>
    </row>
    <row r="2191" spans="1:6" x14ac:dyDescent="0.45">
      <c r="A2191" s="144" t="str">
        <f t="shared" si="34"/>
        <v>IX_Time_74</v>
      </c>
      <c r="B2191">
        <v>74</v>
      </c>
      <c r="C2191" t="s">
        <v>4</v>
      </c>
      <c r="D2191">
        <v>8.9472000000000006E-3</v>
      </c>
      <c r="E2191" t="s">
        <v>14</v>
      </c>
      <c r="F2191" t="s">
        <v>60</v>
      </c>
    </row>
    <row r="2192" spans="1:6" x14ac:dyDescent="0.45">
      <c r="A2192" s="144" t="str">
        <f t="shared" si="34"/>
        <v>IX_Time_76</v>
      </c>
      <c r="B2192">
        <v>76</v>
      </c>
      <c r="C2192" t="s">
        <v>4</v>
      </c>
      <c r="D2192">
        <v>8.6444E-3</v>
      </c>
      <c r="E2192" t="s">
        <v>14</v>
      </c>
      <c r="F2192" t="s">
        <v>60</v>
      </c>
    </row>
    <row r="2193" spans="1:6" x14ac:dyDescent="0.45">
      <c r="A2193" s="144" t="str">
        <f t="shared" si="34"/>
        <v>IX_Time_78</v>
      </c>
      <c r="B2193">
        <v>78</v>
      </c>
      <c r="C2193" t="s">
        <v>4</v>
      </c>
      <c r="D2193">
        <v>8.3415999999999994E-3</v>
      </c>
      <c r="E2193" t="s">
        <v>14</v>
      </c>
      <c r="F2193" t="s">
        <v>60</v>
      </c>
    </row>
    <row r="2194" spans="1:6" x14ac:dyDescent="0.45">
      <c r="A2194" s="144" t="str">
        <f t="shared" si="34"/>
        <v>IX_Time_80</v>
      </c>
      <c r="B2194">
        <v>80</v>
      </c>
      <c r="C2194" t="s">
        <v>4</v>
      </c>
      <c r="D2194">
        <v>8.0388000000000005E-3</v>
      </c>
      <c r="E2194" t="s">
        <v>14</v>
      </c>
      <c r="F2194" t="s">
        <v>60</v>
      </c>
    </row>
    <row r="2195" spans="1:6" x14ac:dyDescent="0.45">
      <c r="A2195" s="144" t="str">
        <f t="shared" si="34"/>
        <v>IX_Time_82</v>
      </c>
      <c r="B2195">
        <v>82</v>
      </c>
      <c r="C2195" t="s">
        <v>4</v>
      </c>
      <c r="D2195">
        <v>7.7359000000000004E-3</v>
      </c>
      <c r="E2195" t="s">
        <v>14</v>
      </c>
      <c r="F2195" t="s">
        <v>60</v>
      </c>
    </row>
    <row r="2196" spans="1:6" x14ac:dyDescent="0.45">
      <c r="A2196" s="144" t="str">
        <f t="shared" si="34"/>
        <v>IX_Time_84</v>
      </c>
      <c r="B2196">
        <v>84</v>
      </c>
      <c r="C2196" t="s">
        <v>4</v>
      </c>
      <c r="D2196">
        <v>7.4332000000000001E-3</v>
      </c>
      <c r="E2196" t="s">
        <v>14</v>
      </c>
      <c r="F2196" t="s">
        <v>60</v>
      </c>
    </row>
    <row r="2197" spans="1:6" x14ac:dyDescent="0.45">
      <c r="A2197" s="144" t="str">
        <f t="shared" si="34"/>
        <v>IX_Time_86</v>
      </c>
      <c r="B2197">
        <v>86</v>
      </c>
      <c r="C2197" t="s">
        <v>4</v>
      </c>
      <c r="D2197">
        <v>7.1303E-3</v>
      </c>
      <c r="E2197" t="s">
        <v>14</v>
      </c>
      <c r="F2197" t="s">
        <v>60</v>
      </c>
    </row>
    <row r="2198" spans="1:6" x14ac:dyDescent="0.45">
      <c r="A2198" s="144" t="str">
        <f t="shared" si="34"/>
        <v>IX_Time_88</v>
      </c>
      <c r="B2198">
        <v>88</v>
      </c>
      <c r="C2198" t="s">
        <v>4</v>
      </c>
      <c r="D2198">
        <v>6.8275000000000002E-3</v>
      </c>
      <c r="E2198" t="s">
        <v>14</v>
      </c>
      <c r="F2198" t="s">
        <v>60</v>
      </c>
    </row>
    <row r="2199" spans="1:6" x14ac:dyDescent="0.45">
      <c r="A2199" s="144" t="str">
        <f t="shared" si="34"/>
        <v>IX_Time_90</v>
      </c>
      <c r="B2199">
        <v>90</v>
      </c>
      <c r="C2199" t="s">
        <v>4</v>
      </c>
      <c r="D2199">
        <v>6.5246000000000002E-3</v>
      </c>
      <c r="E2199" t="s">
        <v>14</v>
      </c>
      <c r="F2199" t="s">
        <v>60</v>
      </c>
    </row>
    <row r="2200" spans="1:6" x14ac:dyDescent="0.45">
      <c r="A2200" s="144" t="str">
        <f t="shared" si="34"/>
        <v>IX_Time_92</v>
      </c>
      <c r="B2200">
        <v>92</v>
      </c>
      <c r="C2200" t="s">
        <v>4</v>
      </c>
      <c r="D2200">
        <v>6.2218999999999998E-3</v>
      </c>
      <c r="E2200" t="s">
        <v>14</v>
      </c>
      <c r="F2200" t="s">
        <v>60</v>
      </c>
    </row>
    <row r="2201" spans="1:6" x14ac:dyDescent="0.45">
      <c r="A2201" s="144" t="str">
        <f t="shared" si="34"/>
        <v>IX_Time_94</v>
      </c>
      <c r="B2201">
        <v>94</v>
      </c>
      <c r="C2201" t="s">
        <v>4</v>
      </c>
      <c r="D2201">
        <v>5.9191000000000001E-3</v>
      </c>
      <c r="E2201" t="s">
        <v>14</v>
      </c>
      <c r="F2201" t="s">
        <v>60</v>
      </c>
    </row>
    <row r="2202" spans="1:6" x14ac:dyDescent="0.45">
      <c r="A2202" s="144" t="str">
        <f t="shared" si="34"/>
        <v>IX_Time_96</v>
      </c>
      <c r="B2202">
        <v>96</v>
      </c>
      <c r="C2202" t="s">
        <v>4</v>
      </c>
      <c r="D2202">
        <v>5.6163000000000003E-3</v>
      </c>
      <c r="E2202" t="s">
        <v>14</v>
      </c>
      <c r="F2202" t="s">
        <v>60</v>
      </c>
    </row>
    <row r="2203" spans="1:6" x14ac:dyDescent="0.45">
      <c r="A2203" s="144" t="str">
        <f t="shared" si="34"/>
        <v>IX_Time_98</v>
      </c>
      <c r="B2203">
        <v>98</v>
      </c>
      <c r="C2203" t="s">
        <v>4</v>
      </c>
      <c r="D2203">
        <v>5.3134000000000002E-3</v>
      </c>
      <c r="E2203" t="s">
        <v>14</v>
      </c>
      <c r="F2203" t="s">
        <v>60</v>
      </c>
    </row>
    <row r="2204" spans="1:6" x14ac:dyDescent="0.45">
      <c r="A2204" s="144" t="str">
        <f t="shared" si="34"/>
        <v>IX_Time_100</v>
      </c>
      <c r="B2204">
        <v>100</v>
      </c>
      <c r="C2204" t="s">
        <v>4</v>
      </c>
      <c r="D2204">
        <v>5.0105999999999996E-3</v>
      </c>
      <c r="E2204" t="s">
        <v>14</v>
      </c>
      <c r="F2204" t="s">
        <v>60</v>
      </c>
    </row>
    <row r="2205" spans="1:6" x14ac:dyDescent="0.45">
      <c r="A2205" s="144" t="str">
        <f t="shared" si="34"/>
        <v>IX_Time_102</v>
      </c>
      <c r="B2205">
        <v>102</v>
      </c>
      <c r="C2205" t="s">
        <v>4</v>
      </c>
      <c r="D2205">
        <v>4.7077999999999998E-3</v>
      </c>
      <c r="E2205" t="s">
        <v>14</v>
      </c>
      <c r="F2205" t="s">
        <v>60</v>
      </c>
    </row>
    <row r="2206" spans="1:6" x14ac:dyDescent="0.45">
      <c r="A2206" s="144" t="str">
        <f t="shared" si="34"/>
        <v>IX_Time_104</v>
      </c>
      <c r="B2206">
        <v>104</v>
      </c>
      <c r="C2206" t="s">
        <v>4</v>
      </c>
      <c r="D2206">
        <v>4.4048999999999998E-3</v>
      </c>
      <c r="E2206" t="s">
        <v>14</v>
      </c>
      <c r="F2206" t="s">
        <v>60</v>
      </c>
    </row>
    <row r="2207" spans="1:6" x14ac:dyDescent="0.45">
      <c r="A2207" s="144" t="str">
        <f t="shared" si="34"/>
        <v>IX_Time_106</v>
      </c>
      <c r="B2207">
        <v>106</v>
      </c>
      <c r="C2207" t="s">
        <v>4</v>
      </c>
      <c r="D2207">
        <v>4.1021E-3</v>
      </c>
      <c r="E2207" t="s">
        <v>14</v>
      </c>
      <c r="F2207" t="s">
        <v>60</v>
      </c>
    </row>
    <row r="2208" spans="1:6" x14ac:dyDescent="0.45">
      <c r="A2208" s="144" t="str">
        <f t="shared" si="34"/>
        <v>IX_Time_108</v>
      </c>
      <c r="B2208">
        <v>108</v>
      </c>
      <c r="C2208" t="s">
        <v>4</v>
      </c>
      <c r="D2208">
        <v>3.7992999999999998E-3</v>
      </c>
      <c r="E2208" t="s">
        <v>14</v>
      </c>
      <c r="F2208" t="s">
        <v>60</v>
      </c>
    </row>
    <row r="2209" spans="1:6" x14ac:dyDescent="0.45">
      <c r="A2209" s="144" t="str">
        <f t="shared" si="34"/>
        <v>IX_Time_110</v>
      </c>
      <c r="B2209">
        <v>110</v>
      </c>
      <c r="C2209" t="s">
        <v>4</v>
      </c>
      <c r="D2209">
        <v>3.6754000000000001E-3</v>
      </c>
      <c r="E2209" t="s">
        <v>14</v>
      </c>
      <c r="F2209" t="s">
        <v>60</v>
      </c>
    </row>
    <row r="2210" spans="1:6" x14ac:dyDescent="0.45">
      <c r="A2210" s="144" t="str">
        <f t="shared" si="34"/>
        <v>IX_Time_112</v>
      </c>
      <c r="B2210">
        <v>112</v>
      </c>
      <c r="C2210" t="s">
        <v>4</v>
      </c>
      <c r="D2210">
        <v>3.5515999999999998E-3</v>
      </c>
      <c r="E2210" t="s">
        <v>14</v>
      </c>
      <c r="F2210" t="s">
        <v>60</v>
      </c>
    </row>
    <row r="2211" spans="1:6" x14ac:dyDescent="0.45">
      <c r="A2211" s="144" t="str">
        <f t="shared" si="34"/>
        <v>IX_Time_114</v>
      </c>
      <c r="B2211">
        <v>114</v>
      </c>
      <c r="C2211" t="s">
        <v>4</v>
      </c>
      <c r="D2211">
        <v>3.4277000000000001E-3</v>
      </c>
      <c r="E2211" t="s">
        <v>14</v>
      </c>
      <c r="F2211" t="s">
        <v>60</v>
      </c>
    </row>
    <row r="2212" spans="1:6" x14ac:dyDescent="0.45">
      <c r="A2212" s="144" t="str">
        <f t="shared" si="34"/>
        <v>IX_Time_116</v>
      </c>
      <c r="B2212">
        <v>116</v>
      </c>
      <c r="C2212" t="s">
        <v>4</v>
      </c>
      <c r="D2212">
        <v>3.3038999999999998E-3</v>
      </c>
      <c r="E2212" t="s">
        <v>14</v>
      </c>
      <c r="F2212" t="s">
        <v>60</v>
      </c>
    </row>
    <row r="2213" spans="1:6" x14ac:dyDescent="0.45">
      <c r="A2213" s="144" t="str">
        <f t="shared" si="34"/>
        <v>IX_Time_118</v>
      </c>
      <c r="B2213">
        <v>118</v>
      </c>
      <c r="C2213" t="s">
        <v>4</v>
      </c>
      <c r="D2213">
        <v>3.1800000000000001E-3</v>
      </c>
      <c r="E2213" t="s">
        <v>14</v>
      </c>
      <c r="F2213" t="s">
        <v>60</v>
      </c>
    </row>
    <row r="2214" spans="1:6" x14ac:dyDescent="0.45">
      <c r="A2214" s="144" t="str">
        <f t="shared" si="34"/>
        <v>IX_Time_120</v>
      </c>
      <c r="B2214">
        <v>120</v>
      </c>
      <c r="C2214" t="s">
        <v>4</v>
      </c>
      <c r="D2214">
        <v>3.0561999999999998E-3</v>
      </c>
      <c r="E2214" t="s">
        <v>14</v>
      </c>
      <c r="F2214" t="s">
        <v>60</v>
      </c>
    </row>
    <row r="2215" spans="1:6" x14ac:dyDescent="0.45">
      <c r="A2215" s="144" t="str">
        <f t="shared" si="34"/>
        <v>IX_Time_122</v>
      </c>
      <c r="B2215">
        <v>122</v>
      </c>
      <c r="C2215" t="s">
        <v>4</v>
      </c>
      <c r="D2215">
        <v>2.9321999999999998E-3</v>
      </c>
      <c r="E2215" t="s">
        <v>14</v>
      </c>
      <c r="F2215" t="s">
        <v>60</v>
      </c>
    </row>
    <row r="2216" spans="1:6" x14ac:dyDescent="0.45">
      <c r="A2216" s="144" t="str">
        <f t="shared" si="34"/>
        <v>IX_Time_124</v>
      </c>
      <c r="B2216">
        <v>124</v>
      </c>
      <c r="C2216" t="s">
        <v>4</v>
      </c>
      <c r="D2216">
        <v>2.8084E-3</v>
      </c>
      <c r="E2216" t="s">
        <v>14</v>
      </c>
      <c r="F2216" t="s">
        <v>60</v>
      </c>
    </row>
    <row r="2217" spans="1:6" x14ac:dyDescent="0.45">
      <c r="A2217" s="144" t="str">
        <f t="shared" si="34"/>
        <v>IX_Time_126</v>
      </c>
      <c r="B2217">
        <v>126</v>
      </c>
      <c r="C2217" t="s">
        <v>4</v>
      </c>
      <c r="D2217">
        <v>2.6844999999999998E-3</v>
      </c>
      <c r="E2217" t="s">
        <v>14</v>
      </c>
      <c r="F2217" t="s">
        <v>60</v>
      </c>
    </row>
    <row r="2218" spans="1:6" x14ac:dyDescent="0.45">
      <c r="A2218" s="144" t="str">
        <f t="shared" si="34"/>
        <v>IX_Time_128</v>
      </c>
      <c r="B2218">
        <v>128</v>
      </c>
      <c r="C2218" t="s">
        <v>4</v>
      </c>
      <c r="D2218">
        <v>2.3010000000000001E-3</v>
      </c>
      <c r="E2218" t="s">
        <v>14</v>
      </c>
      <c r="F2218" t="s">
        <v>60</v>
      </c>
    </row>
    <row r="2219" spans="1:6" x14ac:dyDescent="0.45">
      <c r="A2219" s="144" t="str">
        <f t="shared" si="34"/>
        <v>IX_Time_130</v>
      </c>
      <c r="B2219">
        <v>130</v>
      </c>
      <c r="C2219" t="s">
        <v>4</v>
      </c>
      <c r="D2219">
        <v>1.9174999999999999E-3</v>
      </c>
      <c r="E2219" t="s">
        <v>14</v>
      </c>
      <c r="F2219" t="s">
        <v>60</v>
      </c>
    </row>
    <row r="2220" spans="1:6" x14ac:dyDescent="0.45">
      <c r="A2220" s="144" t="str">
        <f t="shared" si="34"/>
        <v>IX_Time_132</v>
      </c>
      <c r="B2220">
        <v>132</v>
      </c>
      <c r="C2220" t="s">
        <v>4</v>
      </c>
      <c r="D2220">
        <v>1.534E-3</v>
      </c>
      <c r="E2220" t="s">
        <v>14</v>
      </c>
      <c r="F2220" t="s">
        <v>60</v>
      </c>
    </row>
    <row r="2221" spans="1:6" x14ac:dyDescent="0.45">
      <c r="A2221" s="144" t="str">
        <f t="shared" si="34"/>
        <v>IX_Time_134</v>
      </c>
      <c r="B2221">
        <v>134</v>
      </c>
      <c r="C2221" t="s">
        <v>4</v>
      </c>
      <c r="D2221">
        <v>1.1505E-3</v>
      </c>
      <c r="E2221" t="s">
        <v>14</v>
      </c>
      <c r="F2221" t="s">
        <v>60</v>
      </c>
    </row>
    <row r="2222" spans="1:6" x14ac:dyDescent="0.45">
      <c r="A2222" s="144" t="str">
        <f t="shared" si="34"/>
        <v>IX_Time_136</v>
      </c>
      <c r="B2222">
        <v>136</v>
      </c>
      <c r="C2222" t="s">
        <v>4</v>
      </c>
      <c r="D2222">
        <v>7.67E-4</v>
      </c>
      <c r="E2222" t="s">
        <v>14</v>
      </c>
      <c r="F2222" t="s">
        <v>60</v>
      </c>
    </row>
    <row r="2223" spans="1:6" x14ac:dyDescent="0.45">
      <c r="A2223" s="144" t="str">
        <f t="shared" si="34"/>
        <v>IX_Time_138</v>
      </c>
      <c r="B2223">
        <v>138</v>
      </c>
      <c r="C2223" t="s">
        <v>4</v>
      </c>
      <c r="D2223">
        <v>3.835E-4</v>
      </c>
      <c r="E2223" t="s">
        <v>14</v>
      </c>
      <c r="F2223" t="s">
        <v>60</v>
      </c>
    </row>
    <row r="2224" spans="1:6" x14ac:dyDescent="0.45">
      <c r="A2224" s="144" t="str">
        <f t="shared" si="34"/>
        <v>IX_Time_140</v>
      </c>
      <c r="B2224">
        <v>140</v>
      </c>
      <c r="C2224" t="s">
        <v>4</v>
      </c>
      <c r="D2224">
        <v>0</v>
      </c>
      <c r="E2224" t="s">
        <v>14</v>
      </c>
      <c r="F2224" t="s">
        <v>60</v>
      </c>
    </row>
    <row r="2225" spans="1:6" x14ac:dyDescent="0.45">
      <c r="A2225" s="144" t="str">
        <f t="shared" si="34"/>
        <v>IX_Time_142</v>
      </c>
      <c r="B2225">
        <v>142</v>
      </c>
      <c r="C2225" t="s">
        <v>4</v>
      </c>
      <c r="D2225">
        <v>0</v>
      </c>
      <c r="E2225" t="s">
        <v>14</v>
      </c>
      <c r="F2225" t="s">
        <v>60</v>
      </c>
    </row>
    <row r="2226" spans="1:6" x14ac:dyDescent="0.45">
      <c r="A2226" s="144" t="str">
        <f t="shared" si="34"/>
        <v>IX_Time_144</v>
      </c>
      <c r="B2226">
        <v>144</v>
      </c>
      <c r="C2226" t="s">
        <v>4</v>
      </c>
      <c r="D2226">
        <v>0</v>
      </c>
      <c r="E2226" t="s">
        <v>14</v>
      </c>
      <c r="F2226" t="s">
        <v>60</v>
      </c>
    </row>
    <row r="2227" spans="1:6" x14ac:dyDescent="0.45">
      <c r="A2227" s="144" t="str">
        <f t="shared" si="34"/>
        <v>IX_Time_146</v>
      </c>
      <c r="B2227">
        <v>146</v>
      </c>
      <c r="C2227" t="s">
        <v>4</v>
      </c>
      <c r="D2227">
        <v>0</v>
      </c>
      <c r="E2227" t="s">
        <v>14</v>
      </c>
      <c r="F2227" t="s">
        <v>60</v>
      </c>
    </row>
    <row r="2228" spans="1:6" x14ac:dyDescent="0.45">
      <c r="A2228" s="144" t="str">
        <f t="shared" si="34"/>
        <v>IX_Time_148</v>
      </c>
      <c r="B2228">
        <v>148</v>
      </c>
      <c r="C2228" t="s">
        <v>4</v>
      </c>
      <c r="D2228">
        <v>0</v>
      </c>
      <c r="E2228" t="s">
        <v>14</v>
      </c>
      <c r="F2228" t="s">
        <v>60</v>
      </c>
    </row>
    <row r="2229" spans="1:6" x14ac:dyDescent="0.45">
      <c r="A2229" s="144" t="str">
        <f t="shared" si="34"/>
        <v>IX_Time_150</v>
      </c>
      <c r="B2229">
        <v>150</v>
      </c>
      <c r="C2229" t="s">
        <v>4</v>
      </c>
      <c r="D2229">
        <v>0</v>
      </c>
      <c r="E2229" t="s">
        <v>14</v>
      </c>
      <c r="F2229" t="s">
        <v>60</v>
      </c>
    </row>
    <row r="2230" spans="1:6" x14ac:dyDescent="0.45">
      <c r="A2230" s="144" t="str">
        <f t="shared" si="34"/>
        <v>IX_Time_152</v>
      </c>
      <c r="B2230">
        <v>152</v>
      </c>
      <c r="C2230" t="s">
        <v>4</v>
      </c>
      <c r="D2230">
        <v>0</v>
      </c>
      <c r="E2230" t="s">
        <v>14</v>
      </c>
      <c r="F2230" t="s">
        <v>60</v>
      </c>
    </row>
    <row r="2231" spans="1:6" x14ac:dyDescent="0.45">
      <c r="A2231" s="144" t="str">
        <f t="shared" si="34"/>
        <v>IX_Time_154</v>
      </c>
      <c r="B2231">
        <v>154</v>
      </c>
      <c r="C2231" t="s">
        <v>4</v>
      </c>
      <c r="D2231">
        <v>0</v>
      </c>
      <c r="E2231" t="s">
        <v>14</v>
      </c>
      <c r="F2231" t="s">
        <v>60</v>
      </c>
    </row>
    <row r="2232" spans="1:6" x14ac:dyDescent="0.45">
      <c r="A2232" s="144" t="str">
        <f t="shared" si="34"/>
        <v>IX_Time_156</v>
      </c>
      <c r="B2232">
        <v>156</v>
      </c>
      <c r="C2232" t="s">
        <v>4</v>
      </c>
      <c r="D2232">
        <v>0</v>
      </c>
      <c r="E2232" t="s">
        <v>14</v>
      </c>
      <c r="F2232" t="s">
        <v>60</v>
      </c>
    </row>
    <row r="2233" spans="1:6" x14ac:dyDescent="0.45">
      <c r="A2233" s="144" t="str">
        <f t="shared" si="34"/>
        <v>IX_Time_158</v>
      </c>
      <c r="B2233">
        <v>158</v>
      </c>
      <c r="C2233" t="s">
        <v>4</v>
      </c>
      <c r="D2233">
        <v>0</v>
      </c>
      <c r="E2233" t="s">
        <v>14</v>
      </c>
      <c r="F2233" t="s">
        <v>60</v>
      </c>
    </row>
    <row r="2234" spans="1:6" x14ac:dyDescent="0.45">
      <c r="A2234" s="144" t="str">
        <f t="shared" si="34"/>
        <v>IX_Time_160</v>
      </c>
      <c r="B2234">
        <v>160</v>
      </c>
      <c r="C2234" t="s">
        <v>4</v>
      </c>
      <c r="D2234">
        <v>0</v>
      </c>
      <c r="E2234" t="s">
        <v>14</v>
      </c>
      <c r="F2234" t="s">
        <v>60</v>
      </c>
    </row>
    <row r="2235" spans="1:6" x14ac:dyDescent="0.45">
      <c r="A2235" s="144" t="str">
        <f t="shared" si="34"/>
        <v>IX_Time_162</v>
      </c>
      <c r="B2235">
        <v>162</v>
      </c>
      <c r="C2235" t="s">
        <v>4</v>
      </c>
      <c r="D2235">
        <v>0</v>
      </c>
      <c r="E2235" t="s">
        <v>14</v>
      </c>
      <c r="F2235" t="s">
        <v>60</v>
      </c>
    </row>
    <row r="2236" spans="1:6" x14ac:dyDescent="0.45">
      <c r="A2236" s="144" t="str">
        <f t="shared" si="34"/>
        <v>IX_Time_164</v>
      </c>
      <c r="B2236">
        <v>164</v>
      </c>
      <c r="C2236" t="s">
        <v>4</v>
      </c>
      <c r="D2236">
        <v>0</v>
      </c>
      <c r="E2236" t="s">
        <v>14</v>
      </c>
      <c r="F2236" t="s">
        <v>60</v>
      </c>
    </row>
    <row r="2237" spans="1:6" x14ac:dyDescent="0.45">
      <c r="A2237" s="144" t="str">
        <f t="shared" si="34"/>
        <v>IX_Time_166</v>
      </c>
      <c r="B2237">
        <v>166</v>
      </c>
      <c r="C2237" t="s">
        <v>4</v>
      </c>
      <c r="D2237">
        <v>0</v>
      </c>
      <c r="E2237" t="s">
        <v>14</v>
      </c>
      <c r="F2237" t="s">
        <v>60</v>
      </c>
    </row>
    <row r="2238" spans="1:6" x14ac:dyDescent="0.45">
      <c r="A2238" s="144" t="str">
        <f t="shared" si="34"/>
        <v>IX_Time_168</v>
      </c>
      <c r="B2238">
        <v>168</v>
      </c>
      <c r="C2238" t="s">
        <v>4</v>
      </c>
      <c r="D2238">
        <v>0</v>
      </c>
      <c r="E2238" t="s">
        <v>14</v>
      </c>
      <c r="F2238" t="s">
        <v>60</v>
      </c>
    </row>
    <row r="2239" spans="1:6" x14ac:dyDescent="0.45">
      <c r="A2239" s="144" t="str">
        <f t="shared" si="34"/>
        <v>IX_Time_170</v>
      </c>
      <c r="B2239">
        <v>170</v>
      </c>
      <c r="C2239" t="s">
        <v>4</v>
      </c>
      <c r="D2239">
        <v>0</v>
      </c>
      <c r="E2239" t="s">
        <v>14</v>
      </c>
      <c r="F2239" t="s">
        <v>60</v>
      </c>
    </row>
    <row r="2240" spans="1:6" x14ac:dyDescent="0.45">
      <c r="A2240" s="144" t="str">
        <f t="shared" si="34"/>
        <v>IX_Time_172</v>
      </c>
      <c r="B2240">
        <v>172</v>
      </c>
      <c r="C2240" t="s">
        <v>4</v>
      </c>
      <c r="D2240">
        <v>0</v>
      </c>
      <c r="E2240" t="s">
        <v>14</v>
      </c>
      <c r="F2240" t="s">
        <v>60</v>
      </c>
    </row>
    <row r="2241" spans="1:6" x14ac:dyDescent="0.45">
      <c r="A2241" s="144" t="str">
        <f t="shared" si="34"/>
        <v>IX_Time_174</v>
      </c>
      <c r="B2241">
        <v>174</v>
      </c>
      <c r="C2241" t="s">
        <v>4</v>
      </c>
      <c r="D2241">
        <v>0</v>
      </c>
      <c r="E2241" t="s">
        <v>14</v>
      </c>
      <c r="F2241" t="s">
        <v>60</v>
      </c>
    </row>
    <row r="2242" spans="1:6" x14ac:dyDescent="0.45">
      <c r="A2242" s="144" t="str">
        <f t="shared" si="34"/>
        <v>IX_Time_176</v>
      </c>
      <c r="B2242">
        <v>176</v>
      </c>
      <c r="C2242" t="s">
        <v>4</v>
      </c>
      <c r="D2242">
        <v>0</v>
      </c>
      <c r="E2242" t="s">
        <v>14</v>
      </c>
      <c r="F2242" t="s">
        <v>60</v>
      </c>
    </row>
    <row r="2243" spans="1:6" x14ac:dyDescent="0.45">
      <c r="A2243" s="144" t="str">
        <f t="shared" ref="A2243:A2306" si="35">C2243&amp;"_"&amp;E2243&amp;"_"&amp;B2243</f>
        <v>IX_Time_178</v>
      </c>
      <c r="B2243">
        <v>178</v>
      </c>
      <c r="C2243" t="s">
        <v>4</v>
      </c>
      <c r="D2243">
        <v>0</v>
      </c>
      <c r="E2243" t="s">
        <v>14</v>
      </c>
      <c r="F2243" t="s">
        <v>60</v>
      </c>
    </row>
    <row r="2244" spans="1:6" x14ac:dyDescent="0.45">
      <c r="A2244" s="144" t="str">
        <f t="shared" si="35"/>
        <v>IX_Time_180</v>
      </c>
      <c r="B2244">
        <v>180</v>
      </c>
      <c r="C2244" t="s">
        <v>4</v>
      </c>
      <c r="D2244">
        <v>0</v>
      </c>
      <c r="E2244" t="s">
        <v>14</v>
      </c>
      <c r="F2244" t="s">
        <v>60</v>
      </c>
    </row>
    <row r="2245" spans="1:6" x14ac:dyDescent="0.45">
      <c r="A2245" s="144" t="str">
        <f t="shared" si="35"/>
        <v>IX_Time_182</v>
      </c>
      <c r="B2245">
        <v>182</v>
      </c>
      <c r="C2245" t="s">
        <v>4</v>
      </c>
      <c r="D2245">
        <v>0</v>
      </c>
      <c r="E2245" t="s">
        <v>14</v>
      </c>
      <c r="F2245" t="s">
        <v>60</v>
      </c>
    </row>
    <row r="2246" spans="1:6" x14ac:dyDescent="0.45">
      <c r="A2246" s="144" t="str">
        <f t="shared" si="35"/>
        <v>IX_Time_184</v>
      </c>
      <c r="B2246">
        <v>184</v>
      </c>
      <c r="C2246" t="s">
        <v>4</v>
      </c>
      <c r="D2246">
        <v>0</v>
      </c>
      <c r="E2246" t="s">
        <v>14</v>
      </c>
      <c r="F2246" t="s">
        <v>60</v>
      </c>
    </row>
    <row r="2247" spans="1:6" x14ac:dyDescent="0.45">
      <c r="A2247" s="144" t="str">
        <f t="shared" si="35"/>
        <v>IX_Time_186</v>
      </c>
      <c r="B2247">
        <v>186</v>
      </c>
      <c r="C2247" t="s">
        <v>4</v>
      </c>
      <c r="D2247">
        <v>0</v>
      </c>
      <c r="E2247" t="s">
        <v>14</v>
      </c>
      <c r="F2247" t="s">
        <v>60</v>
      </c>
    </row>
    <row r="2248" spans="1:6" x14ac:dyDescent="0.45">
      <c r="A2248" s="144" t="str">
        <f t="shared" si="35"/>
        <v>IX_Time_188</v>
      </c>
      <c r="B2248">
        <v>188</v>
      </c>
      <c r="C2248" t="s">
        <v>4</v>
      </c>
      <c r="D2248">
        <v>0</v>
      </c>
      <c r="E2248" t="s">
        <v>14</v>
      </c>
      <c r="F2248" t="s">
        <v>60</v>
      </c>
    </row>
    <row r="2249" spans="1:6" x14ac:dyDescent="0.45">
      <c r="A2249" s="144" t="str">
        <f t="shared" si="35"/>
        <v>IX_Time_190</v>
      </c>
      <c r="B2249">
        <v>190</v>
      </c>
      <c r="C2249" t="s">
        <v>4</v>
      </c>
      <c r="D2249">
        <v>0</v>
      </c>
      <c r="E2249" t="s">
        <v>14</v>
      </c>
      <c r="F2249" t="s">
        <v>60</v>
      </c>
    </row>
    <row r="2250" spans="1:6" x14ac:dyDescent="0.45">
      <c r="A2250" s="144" t="str">
        <f t="shared" si="35"/>
        <v>IX_Time_192</v>
      </c>
      <c r="B2250">
        <v>192</v>
      </c>
      <c r="C2250" t="s">
        <v>4</v>
      </c>
      <c r="D2250">
        <v>0</v>
      </c>
      <c r="E2250" t="s">
        <v>14</v>
      </c>
      <c r="F2250" t="s">
        <v>60</v>
      </c>
    </row>
    <row r="2251" spans="1:6" x14ac:dyDescent="0.45">
      <c r="A2251" s="144" t="str">
        <f t="shared" si="35"/>
        <v>IX_Time_194</v>
      </c>
      <c r="B2251">
        <v>194</v>
      </c>
      <c r="C2251" t="s">
        <v>4</v>
      </c>
      <c r="D2251">
        <v>0</v>
      </c>
      <c r="E2251" t="s">
        <v>14</v>
      </c>
      <c r="F2251" t="s">
        <v>60</v>
      </c>
    </row>
    <row r="2252" spans="1:6" x14ac:dyDescent="0.45">
      <c r="A2252" s="144" t="str">
        <f t="shared" si="35"/>
        <v>IX_Time_196</v>
      </c>
      <c r="B2252">
        <v>196</v>
      </c>
      <c r="C2252" t="s">
        <v>4</v>
      </c>
      <c r="D2252">
        <v>0</v>
      </c>
      <c r="E2252" t="s">
        <v>14</v>
      </c>
      <c r="F2252" t="s">
        <v>60</v>
      </c>
    </row>
    <row r="2253" spans="1:6" x14ac:dyDescent="0.45">
      <c r="A2253" s="144" t="str">
        <f t="shared" si="35"/>
        <v>IX_Time_198</v>
      </c>
      <c r="B2253">
        <v>198</v>
      </c>
      <c r="C2253" t="s">
        <v>4</v>
      </c>
      <c r="D2253">
        <v>0</v>
      </c>
      <c r="E2253" t="s">
        <v>14</v>
      </c>
      <c r="F2253" t="s">
        <v>60</v>
      </c>
    </row>
    <row r="2254" spans="1:6" x14ac:dyDescent="0.45">
      <c r="A2254" s="144" t="str">
        <f t="shared" si="35"/>
        <v>IX_Time_200</v>
      </c>
      <c r="B2254">
        <v>200</v>
      </c>
      <c r="C2254" t="s">
        <v>4</v>
      </c>
      <c r="D2254">
        <v>0</v>
      </c>
      <c r="E2254" t="s">
        <v>14</v>
      </c>
      <c r="F2254" t="s">
        <v>60</v>
      </c>
    </row>
    <row r="2255" spans="1:6" x14ac:dyDescent="0.45">
      <c r="A2255" s="144" t="str">
        <f t="shared" si="35"/>
        <v>IX_Time_202</v>
      </c>
      <c r="B2255">
        <v>202</v>
      </c>
      <c r="C2255" t="s">
        <v>4</v>
      </c>
      <c r="D2255">
        <v>0</v>
      </c>
      <c r="E2255" t="s">
        <v>14</v>
      </c>
      <c r="F2255" t="s">
        <v>60</v>
      </c>
    </row>
    <row r="2256" spans="1:6" x14ac:dyDescent="0.45">
      <c r="A2256" s="144" t="str">
        <f t="shared" si="35"/>
        <v>IX_GC_0</v>
      </c>
      <c r="B2256">
        <v>0</v>
      </c>
      <c r="C2256" t="s">
        <v>4</v>
      </c>
      <c r="D2256">
        <v>0</v>
      </c>
      <c r="E2256" t="s">
        <v>54</v>
      </c>
      <c r="F2256" t="s">
        <v>60</v>
      </c>
    </row>
    <row r="2257" spans="1:6" x14ac:dyDescent="0.45">
      <c r="A2257" s="144" t="str">
        <f t="shared" si="35"/>
        <v>IX_GC_2</v>
      </c>
      <c r="B2257">
        <v>2</v>
      </c>
      <c r="C2257" t="s">
        <v>4</v>
      </c>
      <c r="D2257">
        <v>0</v>
      </c>
      <c r="E2257" t="s">
        <v>54</v>
      </c>
      <c r="F2257" t="s">
        <v>60</v>
      </c>
    </row>
    <row r="2258" spans="1:6" x14ac:dyDescent="0.45">
      <c r="A2258" s="144" t="str">
        <f t="shared" si="35"/>
        <v>IX_GC_4</v>
      </c>
      <c r="B2258">
        <v>4</v>
      </c>
      <c r="C2258" t="s">
        <v>4</v>
      </c>
      <c r="D2258">
        <v>8.8429999999999997E-4</v>
      </c>
      <c r="E2258" t="s">
        <v>54</v>
      </c>
      <c r="F2258" t="s">
        <v>60</v>
      </c>
    </row>
    <row r="2259" spans="1:6" x14ac:dyDescent="0.45">
      <c r="A2259" s="144" t="str">
        <f t="shared" si="35"/>
        <v>IX_GC_6</v>
      </c>
      <c r="B2259">
        <v>6</v>
      </c>
      <c r="C2259" t="s">
        <v>4</v>
      </c>
      <c r="D2259">
        <v>3.5404999999999998E-3</v>
      </c>
      <c r="E2259" t="s">
        <v>54</v>
      </c>
      <c r="F2259" t="s">
        <v>60</v>
      </c>
    </row>
    <row r="2260" spans="1:6" x14ac:dyDescent="0.45">
      <c r="A2260" s="144" t="str">
        <f t="shared" si="35"/>
        <v>IX_GC_8</v>
      </c>
      <c r="B2260">
        <v>8</v>
      </c>
      <c r="C2260" t="s">
        <v>4</v>
      </c>
      <c r="D2260">
        <v>5.4999999999999997E-3</v>
      </c>
      <c r="E2260" t="s">
        <v>54</v>
      </c>
      <c r="F2260" t="s">
        <v>60</v>
      </c>
    </row>
    <row r="2261" spans="1:6" x14ac:dyDescent="0.45">
      <c r="A2261" s="144" t="str">
        <f t="shared" si="35"/>
        <v>IX_GC_10</v>
      </c>
      <c r="B2261">
        <v>10</v>
      </c>
      <c r="C2261" t="s">
        <v>4</v>
      </c>
      <c r="D2261">
        <v>7.3160999999999999E-3</v>
      </c>
      <c r="E2261" t="s">
        <v>54</v>
      </c>
      <c r="F2261" t="s">
        <v>60</v>
      </c>
    </row>
    <row r="2262" spans="1:6" x14ac:dyDescent="0.45">
      <c r="A2262" s="144" t="str">
        <f t="shared" si="35"/>
        <v>IX_GC_12</v>
      </c>
      <c r="B2262">
        <v>12</v>
      </c>
      <c r="C2262" t="s">
        <v>4</v>
      </c>
      <c r="D2262">
        <v>9.1829000000000008E-3</v>
      </c>
      <c r="E2262" t="s">
        <v>54</v>
      </c>
      <c r="F2262" t="s">
        <v>60</v>
      </c>
    </row>
    <row r="2263" spans="1:6" x14ac:dyDescent="0.45">
      <c r="A2263" s="144" t="str">
        <f t="shared" si="35"/>
        <v>IX_GC_14</v>
      </c>
      <c r="B2263">
        <v>14</v>
      </c>
      <c r="C2263" t="s">
        <v>4</v>
      </c>
      <c r="D2263">
        <v>1.09745E-2</v>
      </c>
      <c r="E2263" t="s">
        <v>54</v>
      </c>
      <c r="F2263" t="s">
        <v>60</v>
      </c>
    </row>
    <row r="2264" spans="1:6" x14ac:dyDescent="0.45">
      <c r="A2264" s="144" t="str">
        <f t="shared" si="35"/>
        <v>IX_GC_16</v>
      </c>
      <c r="B2264">
        <v>16</v>
      </c>
      <c r="C2264" t="s">
        <v>4</v>
      </c>
      <c r="D2264">
        <v>1.23578E-2</v>
      </c>
      <c r="E2264" t="s">
        <v>54</v>
      </c>
      <c r="F2264" t="s">
        <v>60</v>
      </c>
    </row>
    <row r="2265" spans="1:6" x14ac:dyDescent="0.45">
      <c r="A2265" s="144" t="str">
        <f t="shared" si="35"/>
        <v>IX_GC_18</v>
      </c>
      <c r="B2265">
        <v>18</v>
      </c>
      <c r="C2265" t="s">
        <v>4</v>
      </c>
      <c r="D2265">
        <v>1.37412E-2</v>
      </c>
      <c r="E2265" t="s">
        <v>54</v>
      </c>
      <c r="F2265" t="s">
        <v>60</v>
      </c>
    </row>
    <row r="2266" spans="1:6" x14ac:dyDescent="0.45">
      <c r="A2266" s="144" t="str">
        <f t="shared" si="35"/>
        <v>IX_GC_20</v>
      </c>
      <c r="B2266">
        <v>20</v>
      </c>
      <c r="C2266" t="s">
        <v>4</v>
      </c>
      <c r="D2266">
        <v>1.51249E-2</v>
      </c>
      <c r="E2266" t="s">
        <v>54</v>
      </c>
      <c r="F2266" t="s">
        <v>60</v>
      </c>
    </row>
    <row r="2267" spans="1:6" x14ac:dyDescent="0.45">
      <c r="A2267" s="144" t="str">
        <f t="shared" si="35"/>
        <v>IX_GC_22</v>
      </c>
      <c r="B2267">
        <v>22</v>
      </c>
      <c r="C2267" t="s">
        <v>4</v>
      </c>
      <c r="D2267">
        <v>1.6508499999999999E-2</v>
      </c>
      <c r="E2267" t="s">
        <v>54</v>
      </c>
      <c r="F2267" t="s">
        <v>60</v>
      </c>
    </row>
    <row r="2268" spans="1:6" x14ac:dyDescent="0.45">
      <c r="A2268" s="144" t="str">
        <f t="shared" si="35"/>
        <v>IX_GC_24</v>
      </c>
      <c r="B2268">
        <v>24</v>
      </c>
      <c r="C2268" t="s">
        <v>4</v>
      </c>
      <c r="D2268">
        <v>1.7892100000000001E-2</v>
      </c>
      <c r="E2268" t="s">
        <v>54</v>
      </c>
      <c r="F2268" t="s">
        <v>60</v>
      </c>
    </row>
    <row r="2269" spans="1:6" x14ac:dyDescent="0.45">
      <c r="A2269" s="144" t="str">
        <f t="shared" si="35"/>
        <v>IX_GC_26</v>
      </c>
      <c r="B2269">
        <v>26</v>
      </c>
      <c r="C2269" t="s">
        <v>4</v>
      </c>
      <c r="D2269">
        <v>1.9267099999999999E-2</v>
      </c>
      <c r="E2269" t="s">
        <v>54</v>
      </c>
      <c r="F2269" t="s">
        <v>60</v>
      </c>
    </row>
    <row r="2270" spans="1:6" x14ac:dyDescent="0.45">
      <c r="A2270" s="144" t="str">
        <f t="shared" si="35"/>
        <v>IX_GC_28</v>
      </c>
      <c r="B2270">
        <v>28</v>
      </c>
      <c r="C2270" t="s">
        <v>4</v>
      </c>
      <c r="D2270">
        <v>2.0228900000000001E-2</v>
      </c>
      <c r="E2270" t="s">
        <v>54</v>
      </c>
      <c r="F2270" t="s">
        <v>60</v>
      </c>
    </row>
    <row r="2271" spans="1:6" x14ac:dyDescent="0.45">
      <c r="A2271" s="144" t="str">
        <f t="shared" si="35"/>
        <v>IX_GC_30</v>
      </c>
      <c r="B2271">
        <v>30</v>
      </c>
      <c r="C2271" t="s">
        <v>4</v>
      </c>
      <c r="D2271">
        <v>2.1143700000000001E-2</v>
      </c>
      <c r="E2271" t="s">
        <v>54</v>
      </c>
      <c r="F2271" t="s">
        <v>60</v>
      </c>
    </row>
    <row r="2272" spans="1:6" x14ac:dyDescent="0.45">
      <c r="A2272" s="144" t="str">
        <f t="shared" si="35"/>
        <v>IX_GC_32</v>
      </c>
      <c r="B2272">
        <v>32</v>
      </c>
      <c r="C2272" t="s">
        <v>4</v>
      </c>
      <c r="D2272">
        <v>2.1851599999999999E-2</v>
      </c>
      <c r="E2272" t="s">
        <v>54</v>
      </c>
      <c r="F2272" t="s">
        <v>60</v>
      </c>
    </row>
    <row r="2273" spans="1:6" x14ac:dyDescent="0.45">
      <c r="A2273" s="144" t="str">
        <f t="shared" si="35"/>
        <v>IX_GC_34</v>
      </c>
      <c r="B2273">
        <v>34</v>
      </c>
      <c r="C2273" t="s">
        <v>4</v>
      </c>
      <c r="D2273">
        <v>2.2350600000000002E-2</v>
      </c>
      <c r="E2273" t="s">
        <v>54</v>
      </c>
      <c r="F2273" t="s">
        <v>60</v>
      </c>
    </row>
    <row r="2274" spans="1:6" x14ac:dyDescent="0.45">
      <c r="A2274" s="144" t="str">
        <f t="shared" si="35"/>
        <v>IX_GC_36</v>
      </c>
      <c r="B2274">
        <v>36</v>
      </c>
      <c r="C2274" t="s">
        <v>4</v>
      </c>
      <c r="D2274">
        <v>2.27271E-2</v>
      </c>
      <c r="E2274" t="s">
        <v>54</v>
      </c>
      <c r="F2274" t="s">
        <v>60</v>
      </c>
    </row>
    <row r="2275" spans="1:6" x14ac:dyDescent="0.45">
      <c r="A2275" s="144" t="str">
        <f t="shared" si="35"/>
        <v>IX_GC_38</v>
      </c>
      <c r="B2275">
        <v>38</v>
      </c>
      <c r="C2275" t="s">
        <v>4</v>
      </c>
      <c r="D2275">
        <v>2.2960299999999999E-2</v>
      </c>
      <c r="E2275" t="s">
        <v>54</v>
      </c>
      <c r="F2275" t="s">
        <v>60</v>
      </c>
    </row>
    <row r="2276" spans="1:6" x14ac:dyDescent="0.45">
      <c r="A2276" s="144" t="str">
        <f t="shared" si="35"/>
        <v>IX_GC_40</v>
      </c>
      <c r="B2276">
        <v>40</v>
      </c>
      <c r="C2276" t="s">
        <v>4</v>
      </c>
      <c r="D2276">
        <v>2.3252599999999998E-2</v>
      </c>
      <c r="E2276" t="s">
        <v>54</v>
      </c>
      <c r="F2276" t="s">
        <v>60</v>
      </c>
    </row>
    <row r="2277" spans="1:6" x14ac:dyDescent="0.45">
      <c r="A2277" s="144" t="str">
        <f t="shared" si="35"/>
        <v>IX_GC_42</v>
      </c>
      <c r="B2277">
        <v>42</v>
      </c>
      <c r="C2277" t="s">
        <v>4</v>
      </c>
      <c r="D2277">
        <v>2.31811E-2</v>
      </c>
      <c r="E2277" t="s">
        <v>54</v>
      </c>
      <c r="F2277" t="s">
        <v>60</v>
      </c>
    </row>
    <row r="2278" spans="1:6" x14ac:dyDescent="0.45">
      <c r="A2278" s="144" t="str">
        <f t="shared" si="35"/>
        <v>IX_GC_44</v>
      </c>
      <c r="B2278">
        <v>44</v>
      </c>
      <c r="C2278" t="s">
        <v>4</v>
      </c>
      <c r="D2278">
        <v>2.3150899999999999E-2</v>
      </c>
      <c r="E2278" t="s">
        <v>54</v>
      </c>
      <c r="F2278" t="s">
        <v>60</v>
      </c>
    </row>
    <row r="2279" spans="1:6" x14ac:dyDescent="0.45">
      <c r="A2279" s="144" t="str">
        <f t="shared" si="35"/>
        <v>IX_GC_46</v>
      </c>
      <c r="B2279">
        <v>46</v>
      </c>
      <c r="C2279" t="s">
        <v>4</v>
      </c>
      <c r="D2279">
        <v>2.2971800000000001E-2</v>
      </c>
      <c r="E2279" t="s">
        <v>54</v>
      </c>
      <c r="F2279" t="s">
        <v>60</v>
      </c>
    </row>
    <row r="2280" spans="1:6" x14ac:dyDescent="0.45">
      <c r="A2280" s="144" t="str">
        <f t="shared" si="35"/>
        <v>IX_GC_48</v>
      </c>
      <c r="B2280">
        <v>48</v>
      </c>
      <c r="C2280" t="s">
        <v>4</v>
      </c>
      <c r="D2280">
        <v>2.2717500000000002E-2</v>
      </c>
      <c r="E2280" t="s">
        <v>54</v>
      </c>
      <c r="F2280" t="s">
        <v>60</v>
      </c>
    </row>
    <row r="2281" spans="1:6" x14ac:dyDescent="0.45">
      <c r="A2281" s="144" t="str">
        <f t="shared" si="35"/>
        <v>IX_GC_50</v>
      </c>
      <c r="B2281">
        <v>50</v>
      </c>
      <c r="C2281" t="s">
        <v>4</v>
      </c>
      <c r="D2281">
        <v>2.2320199999999998E-2</v>
      </c>
      <c r="E2281" t="s">
        <v>54</v>
      </c>
      <c r="F2281" t="s">
        <v>60</v>
      </c>
    </row>
    <row r="2282" spans="1:6" x14ac:dyDescent="0.45">
      <c r="A2282" s="144" t="str">
        <f t="shared" si="35"/>
        <v>IX_GC_52</v>
      </c>
      <c r="B2282">
        <v>52</v>
      </c>
      <c r="C2282" t="s">
        <v>4</v>
      </c>
      <c r="D2282">
        <v>2.1507200000000001E-2</v>
      </c>
      <c r="E2282" t="s">
        <v>54</v>
      </c>
      <c r="F2282" t="s">
        <v>60</v>
      </c>
    </row>
    <row r="2283" spans="1:6" x14ac:dyDescent="0.45">
      <c r="A2283" s="144" t="str">
        <f t="shared" si="35"/>
        <v>IX_GC_54</v>
      </c>
      <c r="B2283">
        <v>54</v>
      </c>
      <c r="C2283" t="s">
        <v>4</v>
      </c>
      <c r="D2283">
        <v>2.0690799999999999E-2</v>
      </c>
      <c r="E2283" t="s">
        <v>54</v>
      </c>
      <c r="F2283" t="s">
        <v>60</v>
      </c>
    </row>
    <row r="2284" spans="1:6" x14ac:dyDescent="0.45">
      <c r="A2284" s="144" t="str">
        <f t="shared" si="35"/>
        <v>IX_GC_56</v>
      </c>
      <c r="B2284">
        <v>56</v>
      </c>
      <c r="C2284" t="s">
        <v>4</v>
      </c>
      <c r="D2284">
        <v>1.9721200000000001E-2</v>
      </c>
      <c r="E2284" t="s">
        <v>54</v>
      </c>
      <c r="F2284" t="s">
        <v>60</v>
      </c>
    </row>
    <row r="2285" spans="1:6" x14ac:dyDescent="0.45">
      <c r="A2285" s="144" t="str">
        <f t="shared" si="35"/>
        <v>IX_GC_58</v>
      </c>
      <c r="B2285">
        <v>58</v>
      </c>
      <c r="C2285" t="s">
        <v>4</v>
      </c>
      <c r="D2285">
        <v>1.8751500000000001E-2</v>
      </c>
      <c r="E2285" t="s">
        <v>54</v>
      </c>
      <c r="F2285" t="s">
        <v>60</v>
      </c>
    </row>
    <row r="2286" spans="1:6" x14ac:dyDescent="0.45">
      <c r="A2286" s="144" t="str">
        <f t="shared" si="35"/>
        <v>IX_GC_60</v>
      </c>
      <c r="B2286">
        <v>60</v>
      </c>
      <c r="C2286" t="s">
        <v>4</v>
      </c>
      <c r="D2286">
        <v>1.7781999999999999E-2</v>
      </c>
      <c r="E2286" t="s">
        <v>54</v>
      </c>
      <c r="F2286" t="s">
        <v>60</v>
      </c>
    </row>
    <row r="2287" spans="1:6" x14ac:dyDescent="0.45">
      <c r="A2287" s="144" t="str">
        <f t="shared" si="35"/>
        <v>IX_GC_62</v>
      </c>
      <c r="B2287">
        <v>62</v>
      </c>
      <c r="C2287" t="s">
        <v>4</v>
      </c>
      <c r="D2287">
        <v>1.6812400000000002E-2</v>
      </c>
      <c r="E2287" t="s">
        <v>54</v>
      </c>
      <c r="F2287" t="s">
        <v>60</v>
      </c>
    </row>
    <row r="2288" spans="1:6" x14ac:dyDescent="0.45">
      <c r="A2288" s="144" t="str">
        <f t="shared" si="35"/>
        <v>IX_GC_64</v>
      </c>
      <c r="B2288">
        <v>64</v>
      </c>
      <c r="C2288" t="s">
        <v>4</v>
      </c>
      <c r="D2288">
        <v>1.5842599999999998E-2</v>
      </c>
      <c r="E2288" t="s">
        <v>54</v>
      </c>
      <c r="F2288" t="s">
        <v>60</v>
      </c>
    </row>
    <row r="2289" spans="1:6" x14ac:dyDescent="0.45">
      <c r="A2289" s="144" t="str">
        <f t="shared" si="35"/>
        <v>IX_GC_66</v>
      </c>
      <c r="B2289">
        <v>66</v>
      </c>
      <c r="C2289" t="s">
        <v>4</v>
      </c>
      <c r="D2289">
        <v>1.4873000000000001E-2</v>
      </c>
      <c r="E2289" t="s">
        <v>54</v>
      </c>
      <c r="F2289" t="s">
        <v>60</v>
      </c>
    </row>
    <row r="2290" spans="1:6" x14ac:dyDescent="0.45">
      <c r="A2290" s="144" t="str">
        <f t="shared" si="35"/>
        <v>IX_GC_68</v>
      </c>
      <c r="B2290">
        <v>68</v>
      </c>
      <c r="C2290" t="s">
        <v>4</v>
      </c>
      <c r="D2290">
        <v>1.3903499999999999E-2</v>
      </c>
      <c r="E2290" t="s">
        <v>54</v>
      </c>
      <c r="F2290" t="s">
        <v>60</v>
      </c>
    </row>
    <row r="2291" spans="1:6" x14ac:dyDescent="0.45">
      <c r="A2291" s="144" t="str">
        <f t="shared" si="35"/>
        <v>IX_GC_70</v>
      </c>
      <c r="B2291">
        <v>70</v>
      </c>
      <c r="C2291" t="s">
        <v>4</v>
      </c>
      <c r="D2291">
        <v>1.2933800000000001E-2</v>
      </c>
      <c r="E2291" t="s">
        <v>54</v>
      </c>
      <c r="F2291" t="s">
        <v>60</v>
      </c>
    </row>
    <row r="2292" spans="1:6" x14ac:dyDescent="0.45">
      <c r="A2292" s="144" t="str">
        <f t="shared" si="35"/>
        <v>IX_GC_72</v>
      </c>
      <c r="B2292">
        <v>72</v>
      </c>
      <c r="C2292" t="s">
        <v>4</v>
      </c>
      <c r="D2292">
        <v>1.2561599999999999E-2</v>
      </c>
      <c r="E2292" t="s">
        <v>54</v>
      </c>
      <c r="F2292" t="s">
        <v>60</v>
      </c>
    </row>
    <row r="2293" spans="1:6" x14ac:dyDescent="0.45">
      <c r="A2293" s="144" t="str">
        <f t="shared" si="35"/>
        <v>IX_GC_74</v>
      </c>
      <c r="B2293">
        <v>74</v>
      </c>
      <c r="C2293" t="s">
        <v>4</v>
      </c>
      <c r="D2293">
        <v>1.1891199999999999E-2</v>
      </c>
      <c r="E2293" t="s">
        <v>54</v>
      </c>
      <c r="F2293" t="s">
        <v>60</v>
      </c>
    </row>
    <row r="2294" spans="1:6" x14ac:dyDescent="0.45">
      <c r="A2294" s="144" t="str">
        <f t="shared" si="35"/>
        <v>IX_GC_76</v>
      </c>
      <c r="B2294">
        <v>76</v>
      </c>
      <c r="C2294" t="s">
        <v>4</v>
      </c>
      <c r="D2294">
        <v>1.1420899999999999E-2</v>
      </c>
      <c r="E2294" t="s">
        <v>54</v>
      </c>
      <c r="F2294" t="s">
        <v>60</v>
      </c>
    </row>
    <row r="2295" spans="1:6" x14ac:dyDescent="0.45">
      <c r="A2295" s="144" t="str">
        <f t="shared" si="35"/>
        <v>IX_GC_78</v>
      </c>
      <c r="B2295">
        <v>78</v>
      </c>
      <c r="C2295" t="s">
        <v>4</v>
      </c>
      <c r="D2295">
        <v>1.0742099999999999E-2</v>
      </c>
      <c r="E2295" t="s">
        <v>54</v>
      </c>
      <c r="F2295" t="s">
        <v>60</v>
      </c>
    </row>
    <row r="2296" spans="1:6" x14ac:dyDescent="0.45">
      <c r="A2296" s="144" t="str">
        <f t="shared" si="35"/>
        <v>IX_GC_80</v>
      </c>
      <c r="B2296">
        <v>80</v>
      </c>
      <c r="C2296" t="s">
        <v>4</v>
      </c>
      <c r="D2296">
        <v>1.0061799999999999E-2</v>
      </c>
      <c r="E2296" t="s">
        <v>54</v>
      </c>
      <c r="F2296" t="s">
        <v>60</v>
      </c>
    </row>
    <row r="2297" spans="1:6" x14ac:dyDescent="0.45">
      <c r="A2297" s="144" t="str">
        <f t="shared" si="35"/>
        <v>IX_GC_82</v>
      </c>
      <c r="B2297">
        <v>82</v>
      </c>
      <c r="C2297" t="s">
        <v>4</v>
      </c>
      <c r="D2297">
        <v>9.6804000000000005E-3</v>
      </c>
      <c r="E2297" t="s">
        <v>54</v>
      </c>
      <c r="F2297" t="s">
        <v>60</v>
      </c>
    </row>
    <row r="2298" spans="1:6" x14ac:dyDescent="0.45">
      <c r="A2298" s="144" t="str">
        <f t="shared" si="35"/>
        <v>IX_GC_84</v>
      </c>
      <c r="B2298">
        <v>84</v>
      </c>
      <c r="C2298" t="s">
        <v>4</v>
      </c>
      <c r="D2298">
        <v>9.2987999999999994E-3</v>
      </c>
      <c r="E2298" t="s">
        <v>54</v>
      </c>
      <c r="F2298" t="s">
        <v>60</v>
      </c>
    </row>
    <row r="2299" spans="1:6" x14ac:dyDescent="0.45">
      <c r="A2299" s="144" t="str">
        <f t="shared" si="35"/>
        <v>IX_GC_86</v>
      </c>
      <c r="B2299">
        <v>86</v>
      </c>
      <c r="C2299" t="s">
        <v>4</v>
      </c>
      <c r="D2299">
        <v>9.1176E-3</v>
      </c>
      <c r="E2299" t="s">
        <v>54</v>
      </c>
      <c r="F2299" t="s">
        <v>60</v>
      </c>
    </row>
    <row r="2300" spans="1:6" x14ac:dyDescent="0.45">
      <c r="A2300" s="144" t="str">
        <f t="shared" si="35"/>
        <v>IX_GC_88</v>
      </c>
      <c r="B2300">
        <v>88</v>
      </c>
      <c r="C2300" t="s">
        <v>4</v>
      </c>
      <c r="D2300">
        <v>8.9359000000000001E-3</v>
      </c>
      <c r="E2300" t="s">
        <v>54</v>
      </c>
      <c r="F2300" t="s">
        <v>60</v>
      </c>
    </row>
    <row r="2301" spans="1:6" x14ac:dyDescent="0.45">
      <c r="A2301" s="144" t="str">
        <f t="shared" si="35"/>
        <v>IX_GC_90</v>
      </c>
      <c r="B2301">
        <v>90</v>
      </c>
      <c r="C2301" t="s">
        <v>4</v>
      </c>
      <c r="D2301">
        <v>8.7542999999999996E-3</v>
      </c>
      <c r="E2301" t="s">
        <v>54</v>
      </c>
      <c r="F2301" t="s">
        <v>60</v>
      </c>
    </row>
    <row r="2302" spans="1:6" x14ac:dyDescent="0.45">
      <c r="A2302" s="144" t="str">
        <f t="shared" si="35"/>
        <v>IX_GC_92</v>
      </c>
      <c r="B2302">
        <v>92</v>
      </c>
      <c r="C2302" t="s">
        <v>4</v>
      </c>
      <c r="D2302">
        <v>8.5730000000000008E-3</v>
      </c>
      <c r="E2302" t="s">
        <v>54</v>
      </c>
      <c r="F2302" t="s">
        <v>60</v>
      </c>
    </row>
    <row r="2303" spans="1:6" x14ac:dyDescent="0.45">
      <c r="A2303" s="144" t="str">
        <f t="shared" si="35"/>
        <v>IX_GC_94</v>
      </c>
      <c r="B2303">
        <v>94</v>
      </c>
      <c r="C2303" t="s">
        <v>4</v>
      </c>
      <c r="D2303">
        <v>8.3911999999999997E-3</v>
      </c>
      <c r="E2303" t="s">
        <v>54</v>
      </c>
      <c r="F2303" t="s">
        <v>60</v>
      </c>
    </row>
    <row r="2304" spans="1:6" x14ac:dyDescent="0.45">
      <c r="A2304" s="144" t="str">
        <f t="shared" si="35"/>
        <v>IX_GC_96</v>
      </c>
      <c r="B2304">
        <v>96</v>
      </c>
      <c r="C2304" t="s">
        <v>4</v>
      </c>
      <c r="D2304">
        <v>8.2100000000000003E-3</v>
      </c>
      <c r="E2304" t="s">
        <v>54</v>
      </c>
      <c r="F2304" t="s">
        <v>60</v>
      </c>
    </row>
    <row r="2305" spans="1:6" x14ac:dyDescent="0.45">
      <c r="A2305" s="144" t="str">
        <f t="shared" si="35"/>
        <v>IX_GC_98</v>
      </c>
      <c r="B2305">
        <v>98</v>
      </c>
      <c r="C2305" t="s">
        <v>4</v>
      </c>
      <c r="D2305">
        <v>8.0284999999999992E-3</v>
      </c>
      <c r="E2305" t="s">
        <v>54</v>
      </c>
      <c r="F2305" t="s">
        <v>60</v>
      </c>
    </row>
    <row r="2306" spans="1:6" x14ac:dyDescent="0.45">
      <c r="A2306" s="144" t="str">
        <f t="shared" si="35"/>
        <v>IX_GC_100</v>
      </c>
      <c r="B2306">
        <v>100</v>
      </c>
      <c r="C2306" t="s">
        <v>4</v>
      </c>
      <c r="D2306">
        <v>7.8467999999999993E-3</v>
      </c>
      <c r="E2306" t="s">
        <v>54</v>
      </c>
      <c r="F2306" t="s">
        <v>60</v>
      </c>
    </row>
    <row r="2307" spans="1:6" x14ac:dyDescent="0.45">
      <c r="A2307" s="144" t="str">
        <f t="shared" ref="A2307:A2370" si="36">C2307&amp;"_"&amp;E2307&amp;"_"&amp;B2307</f>
        <v>IX_GC_102</v>
      </c>
      <c r="B2307">
        <v>102</v>
      </c>
      <c r="C2307" t="s">
        <v>4</v>
      </c>
      <c r="D2307">
        <v>7.6654999999999996E-3</v>
      </c>
      <c r="E2307" t="s">
        <v>54</v>
      </c>
      <c r="F2307" t="s">
        <v>60</v>
      </c>
    </row>
    <row r="2308" spans="1:6" x14ac:dyDescent="0.45">
      <c r="A2308" s="144" t="str">
        <f t="shared" si="36"/>
        <v>IX_GC_104</v>
      </c>
      <c r="B2308">
        <v>104</v>
      </c>
      <c r="C2308" t="s">
        <v>4</v>
      </c>
      <c r="D2308">
        <v>7.4838999999999999E-3</v>
      </c>
      <c r="E2308" t="s">
        <v>54</v>
      </c>
      <c r="F2308" t="s">
        <v>60</v>
      </c>
    </row>
    <row r="2309" spans="1:6" x14ac:dyDescent="0.45">
      <c r="A2309" s="144" t="str">
        <f t="shared" si="36"/>
        <v>IX_GC_106</v>
      </c>
      <c r="B2309">
        <v>106</v>
      </c>
      <c r="C2309" t="s">
        <v>4</v>
      </c>
      <c r="D2309">
        <v>7.3023000000000003E-3</v>
      </c>
      <c r="E2309" t="s">
        <v>54</v>
      </c>
      <c r="F2309" t="s">
        <v>60</v>
      </c>
    </row>
    <row r="2310" spans="1:6" x14ac:dyDescent="0.45">
      <c r="A2310" s="144" t="str">
        <f t="shared" si="36"/>
        <v>IX_GC_108</v>
      </c>
      <c r="B2310">
        <v>108</v>
      </c>
      <c r="C2310" t="s">
        <v>4</v>
      </c>
      <c r="D2310">
        <v>7.1209000000000003E-3</v>
      </c>
      <c r="E2310" t="s">
        <v>54</v>
      </c>
      <c r="F2310" t="s">
        <v>60</v>
      </c>
    </row>
    <row r="2311" spans="1:6" x14ac:dyDescent="0.45">
      <c r="A2311" s="144" t="str">
        <f t="shared" si="36"/>
        <v>IX_GC_110</v>
      </c>
      <c r="B2311">
        <v>110</v>
      </c>
      <c r="C2311" t="s">
        <v>4</v>
      </c>
      <c r="D2311">
        <v>6.9394000000000001E-3</v>
      </c>
      <c r="E2311" t="s">
        <v>54</v>
      </c>
      <c r="F2311" t="s">
        <v>60</v>
      </c>
    </row>
    <row r="2312" spans="1:6" x14ac:dyDescent="0.45">
      <c r="A2312" s="144" t="str">
        <f t="shared" si="36"/>
        <v>IX_GC_112</v>
      </c>
      <c r="B2312">
        <v>112</v>
      </c>
      <c r="C2312" t="s">
        <v>4</v>
      </c>
      <c r="D2312">
        <v>6.7577999999999996E-3</v>
      </c>
      <c r="E2312" t="s">
        <v>54</v>
      </c>
      <c r="F2312" t="s">
        <v>60</v>
      </c>
    </row>
    <row r="2313" spans="1:6" x14ac:dyDescent="0.45">
      <c r="A2313" s="144" t="str">
        <f t="shared" si="36"/>
        <v>IX_GC_114</v>
      </c>
      <c r="B2313">
        <v>114</v>
      </c>
      <c r="C2313" t="s">
        <v>4</v>
      </c>
      <c r="D2313">
        <v>6.5763999999999996E-3</v>
      </c>
      <c r="E2313" t="s">
        <v>54</v>
      </c>
      <c r="F2313" t="s">
        <v>60</v>
      </c>
    </row>
    <row r="2314" spans="1:6" x14ac:dyDescent="0.45">
      <c r="A2314" s="144" t="str">
        <f t="shared" si="36"/>
        <v>IX_GC_116</v>
      </c>
      <c r="B2314">
        <v>116</v>
      </c>
      <c r="C2314" t="s">
        <v>4</v>
      </c>
      <c r="D2314">
        <v>6.3946000000000003E-3</v>
      </c>
      <c r="E2314" t="s">
        <v>54</v>
      </c>
      <c r="F2314" t="s">
        <v>60</v>
      </c>
    </row>
    <row r="2315" spans="1:6" x14ac:dyDescent="0.45">
      <c r="A2315" s="144" t="str">
        <f t="shared" si="36"/>
        <v>IX_GC_118</v>
      </c>
      <c r="B2315">
        <v>118</v>
      </c>
      <c r="C2315" t="s">
        <v>4</v>
      </c>
      <c r="D2315">
        <v>6.2135000000000003E-3</v>
      </c>
      <c r="E2315" t="s">
        <v>54</v>
      </c>
      <c r="F2315" t="s">
        <v>60</v>
      </c>
    </row>
    <row r="2316" spans="1:6" x14ac:dyDescent="0.45">
      <c r="A2316" s="144" t="str">
        <f t="shared" si="36"/>
        <v>IX_GC_120</v>
      </c>
      <c r="B2316">
        <v>120</v>
      </c>
      <c r="C2316" t="s">
        <v>4</v>
      </c>
      <c r="D2316">
        <v>6.0318999999999998E-3</v>
      </c>
      <c r="E2316" t="s">
        <v>54</v>
      </c>
      <c r="F2316" t="s">
        <v>60</v>
      </c>
    </row>
    <row r="2317" spans="1:6" x14ac:dyDescent="0.45">
      <c r="A2317" s="144" t="str">
        <f t="shared" si="36"/>
        <v>IX_GC_122</v>
      </c>
      <c r="B2317">
        <v>122</v>
      </c>
      <c r="C2317" t="s">
        <v>4</v>
      </c>
      <c r="D2317">
        <v>5.8503000000000001E-3</v>
      </c>
      <c r="E2317" t="s">
        <v>54</v>
      </c>
      <c r="F2317" t="s">
        <v>60</v>
      </c>
    </row>
    <row r="2318" spans="1:6" x14ac:dyDescent="0.45">
      <c r="A2318" s="144" t="str">
        <f t="shared" si="36"/>
        <v>IX_GC_124</v>
      </c>
      <c r="B2318">
        <v>124</v>
      </c>
      <c r="C2318" t="s">
        <v>4</v>
      </c>
      <c r="D2318">
        <v>5.6689000000000002E-3</v>
      </c>
      <c r="E2318" t="s">
        <v>54</v>
      </c>
      <c r="F2318" t="s">
        <v>60</v>
      </c>
    </row>
    <row r="2319" spans="1:6" x14ac:dyDescent="0.45">
      <c r="A2319" s="144" t="str">
        <f t="shared" si="36"/>
        <v>IX_GC_126</v>
      </c>
      <c r="B2319">
        <v>126</v>
      </c>
      <c r="C2319" t="s">
        <v>4</v>
      </c>
      <c r="D2319">
        <v>5.4872999999999996E-3</v>
      </c>
      <c r="E2319" t="s">
        <v>54</v>
      </c>
      <c r="F2319" t="s">
        <v>60</v>
      </c>
    </row>
    <row r="2320" spans="1:6" x14ac:dyDescent="0.45">
      <c r="A2320" s="144" t="str">
        <f t="shared" si="36"/>
        <v>IX_GC_128</v>
      </c>
      <c r="B2320">
        <v>128</v>
      </c>
      <c r="C2320" t="s">
        <v>4</v>
      </c>
      <c r="D2320">
        <v>5.4028000000000001E-3</v>
      </c>
      <c r="E2320" t="s">
        <v>54</v>
      </c>
      <c r="F2320" t="s">
        <v>60</v>
      </c>
    </row>
    <row r="2321" spans="1:6" x14ac:dyDescent="0.45">
      <c r="A2321" s="144" t="str">
        <f t="shared" si="36"/>
        <v>IX_GC_130</v>
      </c>
      <c r="B2321">
        <v>130</v>
      </c>
      <c r="C2321" t="s">
        <v>4</v>
      </c>
      <c r="D2321">
        <v>5.3187E-3</v>
      </c>
      <c r="E2321" t="s">
        <v>54</v>
      </c>
      <c r="F2321" t="s">
        <v>60</v>
      </c>
    </row>
    <row r="2322" spans="1:6" x14ac:dyDescent="0.45">
      <c r="A2322" s="144" t="str">
        <f t="shared" si="36"/>
        <v>IX_GC_132</v>
      </c>
      <c r="B2322">
        <v>132</v>
      </c>
      <c r="C2322" t="s">
        <v>4</v>
      </c>
      <c r="D2322">
        <v>5.2344000000000002E-3</v>
      </c>
      <c r="E2322" t="s">
        <v>54</v>
      </c>
      <c r="F2322" t="s">
        <v>60</v>
      </c>
    </row>
    <row r="2323" spans="1:6" x14ac:dyDescent="0.45">
      <c r="A2323" s="144" t="str">
        <f t="shared" si="36"/>
        <v>IX_GC_134</v>
      </c>
      <c r="B2323">
        <v>134</v>
      </c>
      <c r="C2323" t="s">
        <v>4</v>
      </c>
      <c r="D2323">
        <v>5.1501000000000003E-3</v>
      </c>
      <c r="E2323" t="s">
        <v>54</v>
      </c>
      <c r="F2323" t="s">
        <v>60</v>
      </c>
    </row>
    <row r="2324" spans="1:6" x14ac:dyDescent="0.45">
      <c r="A2324" s="144" t="str">
        <f t="shared" si="36"/>
        <v>IX_GC_136</v>
      </c>
      <c r="B2324">
        <v>136</v>
      </c>
      <c r="C2324" t="s">
        <v>4</v>
      </c>
      <c r="D2324">
        <v>5.0657000000000002E-3</v>
      </c>
      <c r="E2324" t="s">
        <v>54</v>
      </c>
      <c r="F2324" t="s">
        <v>60</v>
      </c>
    </row>
    <row r="2325" spans="1:6" x14ac:dyDescent="0.45">
      <c r="A2325" s="144" t="str">
        <f t="shared" si="36"/>
        <v>IX_GC_138</v>
      </c>
      <c r="B2325">
        <v>138</v>
      </c>
      <c r="C2325" t="s">
        <v>4</v>
      </c>
      <c r="D2325">
        <v>4.9814000000000004E-3</v>
      </c>
      <c r="E2325" t="s">
        <v>54</v>
      </c>
      <c r="F2325" t="s">
        <v>60</v>
      </c>
    </row>
    <row r="2326" spans="1:6" x14ac:dyDescent="0.45">
      <c r="A2326" s="144" t="str">
        <f t="shared" si="36"/>
        <v>IX_GC_140</v>
      </c>
      <c r="B2326">
        <v>140</v>
      </c>
      <c r="C2326" t="s">
        <v>4</v>
      </c>
      <c r="D2326">
        <v>4.8970999999999997E-3</v>
      </c>
      <c r="E2326" t="s">
        <v>54</v>
      </c>
      <c r="F2326" t="s">
        <v>60</v>
      </c>
    </row>
    <row r="2327" spans="1:6" x14ac:dyDescent="0.45">
      <c r="A2327" s="144" t="str">
        <f t="shared" si="36"/>
        <v>IX_GC_142</v>
      </c>
      <c r="B2327">
        <v>142</v>
      </c>
      <c r="C2327" t="s">
        <v>4</v>
      </c>
      <c r="D2327">
        <v>4.8127999999999999E-3</v>
      </c>
      <c r="E2327" t="s">
        <v>54</v>
      </c>
      <c r="F2327" t="s">
        <v>60</v>
      </c>
    </row>
    <row r="2328" spans="1:6" x14ac:dyDescent="0.45">
      <c r="A2328" s="144" t="str">
        <f t="shared" si="36"/>
        <v>IX_GC_144</v>
      </c>
      <c r="B2328">
        <v>144</v>
      </c>
      <c r="C2328" t="s">
        <v>4</v>
      </c>
      <c r="D2328">
        <v>4.7285000000000001E-3</v>
      </c>
      <c r="E2328" t="s">
        <v>54</v>
      </c>
      <c r="F2328" t="s">
        <v>60</v>
      </c>
    </row>
    <row r="2329" spans="1:6" x14ac:dyDescent="0.45">
      <c r="A2329" s="144" t="str">
        <f t="shared" si="36"/>
        <v>IX_GC_146</v>
      </c>
      <c r="B2329">
        <v>146</v>
      </c>
      <c r="C2329" t="s">
        <v>4</v>
      </c>
      <c r="D2329">
        <v>4.6442000000000002E-3</v>
      </c>
      <c r="E2329" t="s">
        <v>54</v>
      </c>
      <c r="F2329" t="s">
        <v>60</v>
      </c>
    </row>
    <row r="2330" spans="1:6" x14ac:dyDescent="0.45">
      <c r="A2330" s="144" t="str">
        <f t="shared" si="36"/>
        <v>IX_GC_148</v>
      </c>
      <c r="B2330">
        <v>148</v>
      </c>
      <c r="C2330" t="s">
        <v>4</v>
      </c>
      <c r="D2330">
        <v>4.5599000000000004E-3</v>
      </c>
      <c r="E2330" t="s">
        <v>54</v>
      </c>
      <c r="F2330" t="s">
        <v>60</v>
      </c>
    </row>
    <row r="2331" spans="1:6" x14ac:dyDescent="0.45">
      <c r="A2331" s="144" t="str">
        <f t="shared" si="36"/>
        <v>IX_GC_150</v>
      </c>
      <c r="B2331">
        <v>150</v>
      </c>
      <c r="C2331" t="s">
        <v>4</v>
      </c>
      <c r="D2331">
        <v>4.4755000000000003E-3</v>
      </c>
      <c r="E2331" t="s">
        <v>54</v>
      </c>
      <c r="F2331" t="s">
        <v>60</v>
      </c>
    </row>
    <row r="2332" spans="1:6" x14ac:dyDescent="0.45">
      <c r="A2332" s="144" t="str">
        <f t="shared" si="36"/>
        <v>IX_GC_152</v>
      </c>
      <c r="B2332">
        <v>152</v>
      </c>
      <c r="C2332" t="s">
        <v>4</v>
      </c>
      <c r="D2332">
        <v>4.3911000000000002E-3</v>
      </c>
      <c r="E2332" t="s">
        <v>54</v>
      </c>
      <c r="F2332" t="s">
        <v>60</v>
      </c>
    </row>
    <row r="2333" spans="1:6" x14ac:dyDescent="0.45">
      <c r="A2333" s="144" t="str">
        <f t="shared" si="36"/>
        <v>IX_GC_154</v>
      </c>
      <c r="B2333">
        <v>154</v>
      </c>
      <c r="C2333" t="s">
        <v>4</v>
      </c>
      <c r="D2333">
        <v>4.3068999999999998E-3</v>
      </c>
      <c r="E2333" t="s">
        <v>54</v>
      </c>
      <c r="F2333" t="s">
        <v>60</v>
      </c>
    </row>
    <row r="2334" spans="1:6" x14ac:dyDescent="0.45">
      <c r="A2334" s="144" t="str">
        <f t="shared" si="36"/>
        <v>IX_GC_156</v>
      </c>
      <c r="B2334">
        <v>156</v>
      </c>
      <c r="C2334" t="s">
        <v>4</v>
      </c>
      <c r="D2334">
        <v>4.2227000000000002E-3</v>
      </c>
      <c r="E2334" t="s">
        <v>54</v>
      </c>
      <c r="F2334" t="s">
        <v>60</v>
      </c>
    </row>
    <row r="2335" spans="1:6" x14ac:dyDescent="0.45">
      <c r="A2335" s="144" t="str">
        <f t="shared" si="36"/>
        <v>IX_GC_158</v>
      </c>
      <c r="B2335">
        <v>158</v>
      </c>
      <c r="C2335" t="s">
        <v>4</v>
      </c>
      <c r="D2335">
        <v>4.1381999999999999E-3</v>
      </c>
      <c r="E2335" t="s">
        <v>54</v>
      </c>
      <c r="F2335" t="s">
        <v>60</v>
      </c>
    </row>
    <row r="2336" spans="1:6" x14ac:dyDescent="0.45">
      <c r="A2336" s="144" t="str">
        <f t="shared" si="36"/>
        <v>IX_GC_160</v>
      </c>
      <c r="B2336">
        <v>160</v>
      </c>
      <c r="C2336" t="s">
        <v>4</v>
      </c>
      <c r="D2336">
        <v>4.0540000000000003E-3</v>
      </c>
      <c r="E2336" t="s">
        <v>54</v>
      </c>
      <c r="F2336" t="s">
        <v>60</v>
      </c>
    </row>
    <row r="2337" spans="1:6" x14ac:dyDescent="0.45">
      <c r="A2337" s="144" t="str">
        <f t="shared" si="36"/>
        <v>IX_GC_162</v>
      </c>
      <c r="B2337">
        <v>162</v>
      </c>
      <c r="C2337" t="s">
        <v>4</v>
      </c>
      <c r="D2337">
        <v>3.9694999999999999E-3</v>
      </c>
      <c r="E2337" t="s">
        <v>54</v>
      </c>
      <c r="F2337" t="s">
        <v>60</v>
      </c>
    </row>
    <row r="2338" spans="1:6" x14ac:dyDescent="0.45">
      <c r="A2338" s="144" t="str">
        <f t="shared" si="36"/>
        <v>IX_GC_164</v>
      </c>
      <c r="B2338">
        <v>164</v>
      </c>
      <c r="C2338" t="s">
        <v>4</v>
      </c>
      <c r="D2338">
        <v>3.8853E-3</v>
      </c>
      <c r="E2338" t="s">
        <v>54</v>
      </c>
      <c r="F2338" t="s">
        <v>60</v>
      </c>
    </row>
    <row r="2339" spans="1:6" x14ac:dyDescent="0.45">
      <c r="A2339" s="144" t="str">
        <f t="shared" si="36"/>
        <v>IX_GC_166</v>
      </c>
      <c r="B2339">
        <v>166</v>
      </c>
      <c r="C2339" t="s">
        <v>4</v>
      </c>
      <c r="D2339">
        <v>3.8010000000000001E-3</v>
      </c>
      <c r="E2339" t="s">
        <v>54</v>
      </c>
      <c r="F2339" t="s">
        <v>60</v>
      </c>
    </row>
    <row r="2340" spans="1:6" x14ac:dyDescent="0.45">
      <c r="A2340" s="144" t="str">
        <f t="shared" si="36"/>
        <v>IX_GC_168</v>
      </c>
      <c r="B2340">
        <v>168</v>
      </c>
      <c r="C2340" t="s">
        <v>4</v>
      </c>
      <c r="D2340">
        <v>3.7168000000000001E-3</v>
      </c>
      <c r="E2340" t="s">
        <v>54</v>
      </c>
      <c r="F2340" t="s">
        <v>60</v>
      </c>
    </row>
    <row r="2341" spans="1:6" x14ac:dyDescent="0.45">
      <c r="A2341" s="144" t="str">
        <f t="shared" si="36"/>
        <v>IX_GC_170</v>
      </c>
      <c r="B2341">
        <v>170</v>
      </c>
      <c r="C2341" t="s">
        <v>4</v>
      </c>
      <c r="D2341">
        <v>3.6323000000000002E-3</v>
      </c>
      <c r="E2341" t="s">
        <v>54</v>
      </c>
      <c r="F2341" t="s">
        <v>60</v>
      </c>
    </row>
    <row r="2342" spans="1:6" x14ac:dyDescent="0.45">
      <c r="A2342" s="144" t="str">
        <f t="shared" si="36"/>
        <v>IX_GC_172</v>
      </c>
      <c r="B2342">
        <v>172</v>
      </c>
      <c r="C2342" t="s">
        <v>4</v>
      </c>
      <c r="D2342">
        <v>3.5479999999999999E-3</v>
      </c>
      <c r="E2342" t="s">
        <v>54</v>
      </c>
      <c r="F2342" t="s">
        <v>60</v>
      </c>
    </row>
    <row r="2343" spans="1:6" x14ac:dyDescent="0.45">
      <c r="A2343" s="144" t="str">
        <f t="shared" si="36"/>
        <v>IX_GC_174</v>
      </c>
      <c r="B2343">
        <v>174</v>
      </c>
      <c r="C2343" t="s">
        <v>4</v>
      </c>
      <c r="D2343">
        <v>3.4637000000000001E-3</v>
      </c>
      <c r="E2343" t="s">
        <v>54</v>
      </c>
      <c r="F2343" t="s">
        <v>60</v>
      </c>
    </row>
    <row r="2344" spans="1:6" x14ac:dyDescent="0.45">
      <c r="A2344" s="144" t="str">
        <f t="shared" si="36"/>
        <v>IX_GC_176</v>
      </c>
      <c r="B2344">
        <v>176</v>
      </c>
      <c r="C2344" t="s">
        <v>4</v>
      </c>
      <c r="D2344">
        <v>3.3795000000000001E-3</v>
      </c>
      <c r="E2344" t="s">
        <v>54</v>
      </c>
      <c r="F2344" t="s">
        <v>60</v>
      </c>
    </row>
    <row r="2345" spans="1:6" x14ac:dyDescent="0.45">
      <c r="A2345" s="144" t="str">
        <f t="shared" si="36"/>
        <v>IX_GC_178</v>
      </c>
      <c r="B2345">
        <v>178</v>
      </c>
      <c r="C2345" t="s">
        <v>4</v>
      </c>
      <c r="D2345">
        <v>3.2950000000000002E-3</v>
      </c>
      <c r="E2345" t="s">
        <v>54</v>
      </c>
      <c r="F2345" t="s">
        <v>60</v>
      </c>
    </row>
    <row r="2346" spans="1:6" x14ac:dyDescent="0.45">
      <c r="A2346" s="144" t="str">
        <f t="shared" si="36"/>
        <v>IX_GC_180</v>
      </c>
      <c r="B2346">
        <v>180</v>
      </c>
      <c r="C2346" t="s">
        <v>4</v>
      </c>
      <c r="D2346">
        <v>3.2108000000000002E-3</v>
      </c>
      <c r="E2346" t="s">
        <v>54</v>
      </c>
      <c r="F2346" t="s">
        <v>60</v>
      </c>
    </row>
    <row r="2347" spans="1:6" x14ac:dyDescent="0.45">
      <c r="A2347" s="144" t="str">
        <f t="shared" si="36"/>
        <v>IX_GC_182</v>
      </c>
      <c r="B2347">
        <v>182</v>
      </c>
      <c r="C2347" t="s">
        <v>4</v>
      </c>
      <c r="D2347">
        <v>3.1264000000000001E-3</v>
      </c>
      <c r="E2347" t="s">
        <v>54</v>
      </c>
      <c r="F2347" t="s">
        <v>60</v>
      </c>
    </row>
    <row r="2348" spans="1:6" x14ac:dyDescent="0.45">
      <c r="A2348" s="144" t="str">
        <f t="shared" si="36"/>
        <v>IX_GC_184</v>
      </c>
      <c r="B2348">
        <v>184</v>
      </c>
      <c r="C2348" t="s">
        <v>4</v>
      </c>
      <c r="D2348">
        <v>3.0423E-3</v>
      </c>
      <c r="E2348" t="s">
        <v>54</v>
      </c>
      <c r="F2348" t="s">
        <v>60</v>
      </c>
    </row>
    <row r="2349" spans="1:6" x14ac:dyDescent="0.45">
      <c r="A2349" s="144" t="str">
        <f t="shared" si="36"/>
        <v>IX_GC_186</v>
      </c>
      <c r="B2349">
        <v>186</v>
      </c>
      <c r="C2349" t="s">
        <v>4</v>
      </c>
      <c r="D2349">
        <v>2.9578E-3</v>
      </c>
      <c r="E2349" t="s">
        <v>54</v>
      </c>
      <c r="F2349" t="s">
        <v>60</v>
      </c>
    </row>
    <row r="2350" spans="1:6" x14ac:dyDescent="0.45">
      <c r="A2350" s="144" t="str">
        <f t="shared" si="36"/>
        <v>IX_GC_188</v>
      </c>
      <c r="B2350">
        <v>188</v>
      </c>
      <c r="C2350" t="s">
        <v>4</v>
      </c>
      <c r="D2350">
        <v>2.8735000000000002E-3</v>
      </c>
      <c r="E2350" t="s">
        <v>54</v>
      </c>
      <c r="F2350" t="s">
        <v>60</v>
      </c>
    </row>
    <row r="2351" spans="1:6" x14ac:dyDescent="0.45">
      <c r="A2351" s="144" t="str">
        <f t="shared" si="36"/>
        <v>IX_GC_190</v>
      </c>
      <c r="B2351">
        <v>190</v>
      </c>
      <c r="C2351" t="s">
        <v>4</v>
      </c>
      <c r="D2351">
        <v>2.7891999999999999E-3</v>
      </c>
      <c r="E2351" t="s">
        <v>54</v>
      </c>
      <c r="F2351" t="s">
        <v>60</v>
      </c>
    </row>
    <row r="2352" spans="1:6" x14ac:dyDescent="0.45">
      <c r="A2352" s="144" t="str">
        <f t="shared" si="36"/>
        <v>IX_GC_192</v>
      </c>
      <c r="B2352">
        <v>192</v>
      </c>
      <c r="C2352" t="s">
        <v>4</v>
      </c>
      <c r="D2352">
        <v>2.7049999999999999E-3</v>
      </c>
      <c r="E2352" t="s">
        <v>54</v>
      </c>
      <c r="F2352" t="s">
        <v>60</v>
      </c>
    </row>
    <row r="2353" spans="1:6" x14ac:dyDescent="0.45">
      <c r="A2353" s="144" t="str">
        <f t="shared" si="36"/>
        <v>IX_GC_194</v>
      </c>
      <c r="B2353">
        <v>194</v>
      </c>
      <c r="C2353" t="s">
        <v>4</v>
      </c>
      <c r="D2353">
        <v>2.6205E-3</v>
      </c>
      <c r="E2353" t="s">
        <v>54</v>
      </c>
      <c r="F2353" t="s">
        <v>60</v>
      </c>
    </row>
    <row r="2354" spans="1:6" x14ac:dyDescent="0.45">
      <c r="A2354" s="144" t="str">
        <f t="shared" si="36"/>
        <v>IX_GC_196</v>
      </c>
      <c r="B2354">
        <v>196</v>
      </c>
      <c r="C2354" t="s">
        <v>4</v>
      </c>
      <c r="D2354">
        <v>2.5363E-3</v>
      </c>
      <c r="E2354" t="s">
        <v>54</v>
      </c>
      <c r="F2354" t="s">
        <v>60</v>
      </c>
    </row>
    <row r="2355" spans="1:6" x14ac:dyDescent="0.45">
      <c r="A2355" s="144" t="str">
        <f t="shared" si="36"/>
        <v>IX_GC_198</v>
      </c>
      <c r="B2355">
        <v>198</v>
      </c>
      <c r="C2355" t="s">
        <v>4</v>
      </c>
      <c r="D2355">
        <v>2.4518999999999999E-3</v>
      </c>
      <c r="E2355" t="s">
        <v>54</v>
      </c>
      <c r="F2355" t="s">
        <v>60</v>
      </c>
    </row>
    <row r="2356" spans="1:6" x14ac:dyDescent="0.45">
      <c r="A2356" s="144" t="str">
        <f t="shared" si="36"/>
        <v>IX_GC_200</v>
      </c>
      <c r="B2356">
        <v>200</v>
      </c>
      <c r="C2356" t="s">
        <v>4</v>
      </c>
      <c r="D2356">
        <v>2.3678000000000002E-3</v>
      </c>
      <c r="E2356" t="s">
        <v>54</v>
      </c>
      <c r="F2356" t="s">
        <v>60</v>
      </c>
    </row>
    <row r="2357" spans="1:6" x14ac:dyDescent="0.45">
      <c r="A2357" s="144" t="str">
        <f t="shared" si="36"/>
        <v>IX_GC_202</v>
      </c>
      <c r="B2357">
        <v>202</v>
      </c>
      <c r="C2357" t="s">
        <v>4</v>
      </c>
      <c r="D2357">
        <v>2.3162E-3</v>
      </c>
      <c r="E2357" t="s">
        <v>54</v>
      </c>
      <c r="F2357" t="s">
        <v>60</v>
      </c>
    </row>
    <row r="2358" spans="1:6" x14ac:dyDescent="0.45">
      <c r="A2358" s="144" t="str">
        <f t="shared" si="36"/>
        <v>IX_GC_204</v>
      </c>
      <c r="B2358">
        <v>204</v>
      </c>
      <c r="C2358" t="s">
        <v>4</v>
      </c>
      <c r="D2358">
        <v>2.2647000000000001E-3</v>
      </c>
      <c r="E2358" t="s">
        <v>54</v>
      </c>
      <c r="F2358" t="s">
        <v>60</v>
      </c>
    </row>
    <row r="2359" spans="1:6" x14ac:dyDescent="0.45">
      <c r="A2359" s="144" t="str">
        <f t="shared" si="36"/>
        <v>IX_GC_206</v>
      </c>
      <c r="B2359">
        <v>206</v>
      </c>
      <c r="C2359" t="s">
        <v>4</v>
      </c>
      <c r="D2359">
        <v>2.2133000000000001E-3</v>
      </c>
      <c r="E2359" t="s">
        <v>54</v>
      </c>
      <c r="F2359" t="s">
        <v>60</v>
      </c>
    </row>
    <row r="2360" spans="1:6" x14ac:dyDescent="0.45">
      <c r="A2360" s="144" t="str">
        <f t="shared" si="36"/>
        <v>IX_GC_208</v>
      </c>
      <c r="B2360">
        <v>208</v>
      </c>
      <c r="C2360" t="s">
        <v>4</v>
      </c>
      <c r="D2360">
        <v>2.1618000000000002E-3</v>
      </c>
      <c r="E2360" t="s">
        <v>54</v>
      </c>
      <c r="F2360" t="s">
        <v>60</v>
      </c>
    </row>
    <row r="2361" spans="1:6" x14ac:dyDescent="0.45">
      <c r="A2361" s="144" t="str">
        <f t="shared" si="36"/>
        <v>IX_GC_210</v>
      </c>
      <c r="B2361">
        <v>210</v>
      </c>
      <c r="C2361" t="s">
        <v>4</v>
      </c>
      <c r="D2361">
        <v>2.1102999999999998E-3</v>
      </c>
      <c r="E2361" t="s">
        <v>54</v>
      </c>
      <c r="F2361" t="s">
        <v>60</v>
      </c>
    </row>
    <row r="2362" spans="1:6" x14ac:dyDescent="0.45">
      <c r="A2362" s="144" t="str">
        <f t="shared" si="36"/>
        <v>IX_GC_212</v>
      </c>
      <c r="B2362">
        <v>212</v>
      </c>
      <c r="C2362" t="s">
        <v>4</v>
      </c>
      <c r="D2362">
        <v>2.0588E-3</v>
      </c>
      <c r="E2362" t="s">
        <v>54</v>
      </c>
      <c r="F2362" t="s">
        <v>60</v>
      </c>
    </row>
    <row r="2363" spans="1:6" x14ac:dyDescent="0.45">
      <c r="A2363" s="144" t="str">
        <f t="shared" si="36"/>
        <v>IX_GC_214</v>
      </c>
      <c r="B2363">
        <v>214</v>
      </c>
      <c r="C2363" t="s">
        <v>4</v>
      </c>
      <c r="D2363">
        <v>2.0073999999999999E-3</v>
      </c>
      <c r="E2363" t="s">
        <v>54</v>
      </c>
      <c r="F2363" t="s">
        <v>60</v>
      </c>
    </row>
    <row r="2364" spans="1:6" x14ac:dyDescent="0.45">
      <c r="A2364" s="144" t="str">
        <f t="shared" si="36"/>
        <v>IX_GC_216</v>
      </c>
      <c r="B2364">
        <v>216</v>
      </c>
      <c r="C2364" t="s">
        <v>4</v>
      </c>
      <c r="D2364">
        <v>1.9558000000000002E-3</v>
      </c>
      <c r="E2364" t="s">
        <v>54</v>
      </c>
      <c r="F2364" t="s">
        <v>60</v>
      </c>
    </row>
    <row r="2365" spans="1:6" x14ac:dyDescent="0.45">
      <c r="A2365" s="144" t="str">
        <f t="shared" si="36"/>
        <v>IX_GC_218</v>
      </c>
      <c r="B2365">
        <v>218</v>
      </c>
      <c r="C2365" t="s">
        <v>4</v>
      </c>
      <c r="D2365">
        <v>1.9044000000000001E-3</v>
      </c>
      <c r="E2365" t="s">
        <v>54</v>
      </c>
      <c r="F2365" t="s">
        <v>60</v>
      </c>
    </row>
    <row r="2366" spans="1:6" x14ac:dyDescent="0.45">
      <c r="A2366" s="144" t="str">
        <f t="shared" si="36"/>
        <v>IX_GC_220</v>
      </c>
      <c r="B2366">
        <v>220</v>
      </c>
      <c r="C2366" t="s">
        <v>4</v>
      </c>
      <c r="D2366">
        <v>1.8529E-3</v>
      </c>
      <c r="E2366" t="s">
        <v>54</v>
      </c>
      <c r="F2366" t="s">
        <v>60</v>
      </c>
    </row>
    <row r="2367" spans="1:6" x14ac:dyDescent="0.45">
      <c r="A2367" s="144" t="str">
        <f t="shared" si="36"/>
        <v>IX_GC_222</v>
      </c>
      <c r="B2367">
        <v>222</v>
      </c>
      <c r="C2367" t="s">
        <v>4</v>
      </c>
      <c r="D2367">
        <v>1.8014999999999999E-3</v>
      </c>
      <c r="E2367" t="s">
        <v>54</v>
      </c>
      <c r="F2367" t="s">
        <v>60</v>
      </c>
    </row>
    <row r="2368" spans="1:6" x14ac:dyDescent="0.45">
      <c r="A2368" s="144" t="str">
        <f t="shared" si="36"/>
        <v>IX_GC_224</v>
      </c>
      <c r="B2368">
        <v>224</v>
      </c>
      <c r="C2368" t="s">
        <v>4</v>
      </c>
      <c r="D2368">
        <v>1.7499E-3</v>
      </c>
      <c r="E2368" t="s">
        <v>54</v>
      </c>
      <c r="F2368" t="s">
        <v>60</v>
      </c>
    </row>
    <row r="2369" spans="1:6" x14ac:dyDescent="0.45">
      <c r="A2369" s="144" t="str">
        <f t="shared" si="36"/>
        <v>IX_GC_226</v>
      </c>
      <c r="B2369">
        <v>226</v>
      </c>
      <c r="C2369" t="s">
        <v>4</v>
      </c>
      <c r="D2369">
        <v>1.6986E-3</v>
      </c>
      <c r="E2369" t="s">
        <v>54</v>
      </c>
      <c r="F2369" t="s">
        <v>60</v>
      </c>
    </row>
    <row r="2370" spans="1:6" x14ac:dyDescent="0.45">
      <c r="A2370" s="144" t="str">
        <f t="shared" si="36"/>
        <v>IX_GC_228</v>
      </c>
      <c r="B2370">
        <v>228</v>
      </c>
      <c r="C2370" t="s">
        <v>4</v>
      </c>
      <c r="D2370">
        <v>1.647E-3</v>
      </c>
      <c r="E2370" t="s">
        <v>54</v>
      </c>
      <c r="F2370" t="s">
        <v>60</v>
      </c>
    </row>
    <row r="2371" spans="1:6" x14ac:dyDescent="0.45">
      <c r="A2371" s="144" t="str">
        <f t="shared" ref="A2371:A2434" si="37">C2371&amp;"_"&amp;E2371&amp;"_"&amp;B2371</f>
        <v>IX_GC_230</v>
      </c>
      <c r="B2371">
        <v>230</v>
      </c>
      <c r="C2371" t="s">
        <v>4</v>
      </c>
      <c r="D2371">
        <v>1.5957E-3</v>
      </c>
      <c r="E2371" t="s">
        <v>54</v>
      </c>
      <c r="F2371" t="s">
        <v>60</v>
      </c>
    </row>
    <row r="2372" spans="1:6" x14ac:dyDescent="0.45">
      <c r="A2372" s="144" t="str">
        <f t="shared" si="37"/>
        <v>IX_GC_232</v>
      </c>
      <c r="B2372">
        <v>232</v>
      </c>
      <c r="C2372" t="s">
        <v>4</v>
      </c>
      <c r="D2372">
        <v>1.5441000000000001E-3</v>
      </c>
      <c r="E2372" t="s">
        <v>54</v>
      </c>
      <c r="F2372" t="s">
        <v>60</v>
      </c>
    </row>
    <row r="2373" spans="1:6" x14ac:dyDescent="0.45">
      <c r="A2373" s="144" t="str">
        <f t="shared" si="37"/>
        <v>IX_GC_234</v>
      </c>
      <c r="B2373">
        <v>234</v>
      </c>
      <c r="C2373" t="s">
        <v>4</v>
      </c>
      <c r="D2373">
        <v>1.4927E-3</v>
      </c>
      <c r="E2373" t="s">
        <v>54</v>
      </c>
      <c r="F2373" t="s">
        <v>60</v>
      </c>
    </row>
    <row r="2374" spans="1:6" x14ac:dyDescent="0.45">
      <c r="A2374" s="144" t="str">
        <f t="shared" si="37"/>
        <v>IX_GC_236</v>
      </c>
      <c r="B2374">
        <v>236</v>
      </c>
      <c r="C2374" t="s">
        <v>4</v>
      </c>
      <c r="D2374">
        <v>1.4411000000000001E-3</v>
      </c>
      <c r="E2374" t="s">
        <v>54</v>
      </c>
      <c r="F2374" t="s">
        <v>60</v>
      </c>
    </row>
    <row r="2375" spans="1:6" x14ac:dyDescent="0.45">
      <c r="A2375" s="144" t="str">
        <f t="shared" si="37"/>
        <v>IX_GC_238</v>
      </c>
      <c r="B2375">
        <v>238</v>
      </c>
      <c r="C2375" t="s">
        <v>4</v>
      </c>
      <c r="D2375">
        <v>1.3895999999999999E-3</v>
      </c>
      <c r="E2375" t="s">
        <v>54</v>
      </c>
      <c r="F2375" t="s">
        <v>60</v>
      </c>
    </row>
    <row r="2376" spans="1:6" x14ac:dyDescent="0.45">
      <c r="A2376" s="144" t="str">
        <f t="shared" si="37"/>
        <v>IX_GC_240</v>
      </c>
      <c r="B2376">
        <v>240</v>
      </c>
      <c r="C2376" t="s">
        <v>4</v>
      </c>
      <c r="D2376">
        <v>1.3381999999999999E-3</v>
      </c>
      <c r="E2376" t="s">
        <v>54</v>
      </c>
      <c r="F2376" t="s">
        <v>60</v>
      </c>
    </row>
    <row r="2377" spans="1:6" x14ac:dyDescent="0.45">
      <c r="A2377" s="144" t="str">
        <f t="shared" si="37"/>
        <v>IX_GC_242</v>
      </c>
      <c r="B2377">
        <v>242</v>
      </c>
      <c r="C2377" t="s">
        <v>4</v>
      </c>
      <c r="D2377">
        <v>1.2865999999999999E-3</v>
      </c>
      <c r="E2377" t="s">
        <v>54</v>
      </c>
      <c r="F2377" t="s">
        <v>60</v>
      </c>
    </row>
    <row r="2378" spans="1:6" x14ac:dyDescent="0.45">
      <c r="A2378" s="144" t="str">
        <f t="shared" si="37"/>
        <v>IX_GC_244</v>
      </c>
      <c r="B2378">
        <v>244</v>
      </c>
      <c r="C2378" t="s">
        <v>4</v>
      </c>
      <c r="D2378">
        <v>1.2354E-3</v>
      </c>
      <c r="E2378" t="s">
        <v>54</v>
      </c>
      <c r="F2378" t="s">
        <v>60</v>
      </c>
    </row>
    <row r="2379" spans="1:6" x14ac:dyDescent="0.45">
      <c r="A2379" s="144" t="str">
        <f t="shared" si="37"/>
        <v>IX_GC_246</v>
      </c>
      <c r="B2379">
        <v>246</v>
      </c>
      <c r="C2379" t="s">
        <v>4</v>
      </c>
      <c r="D2379">
        <v>1.1837E-3</v>
      </c>
      <c r="E2379" t="s">
        <v>54</v>
      </c>
      <c r="F2379" t="s">
        <v>60</v>
      </c>
    </row>
    <row r="2380" spans="1:6" x14ac:dyDescent="0.45">
      <c r="A2380" s="144" t="str">
        <f t="shared" si="37"/>
        <v>IX_GC_248</v>
      </c>
      <c r="B2380">
        <v>248</v>
      </c>
      <c r="C2380" t="s">
        <v>4</v>
      </c>
      <c r="D2380">
        <v>1.1322999999999999E-3</v>
      </c>
      <c r="E2380" t="s">
        <v>54</v>
      </c>
      <c r="F2380" t="s">
        <v>60</v>
      </c>
    </row>
    <row r="2381" spans="1:6" x14ac:dyDescent="0.45">
      <c r="A2381" s="144" t="str">
        <f t="shared" si="37"/>
        <v>IX_GC_250</v>
      </c>
      <c r="B2381">
        <v>250</v>
      </c>
      <c r="C2381" t="s">
        <v>4</v>
      </c>
      <c r="D2381">
        <v>1.0808E-3</v>
      </c>
      <c r="E2381" t="s">
        <v>54</v>
      </c>
      <c r="F2381" t="s">
        <v>60</v>
      </c>
    </row>
    <row r="2382" spans="1:6" x14ac:dyDescent="0.45">
      <c r="A2382" s="144" t="str">
        <f t="shared" si="37"/>
        <v>IX_GC_252</v>
      </c>
      <c r="B2382">
        <v>252</v>
      </c>
      <c r="C2382" t="s">
        <v>4</v>
      </c>
      <c r="D2382">
        <v>1.0296000000000001E-3</v>
      </c>
      <c r="E2382" t="s">
        <v>54</v>
      </c>
      <c r="F2382" t="s">
        <v>60</v>
      </c>
    </row>
    <row r="2383" spans="1:6" x14ac:dyDescent="0.45">
      <c r="A2383" s="144" t="str">
        <f t="shared" si="37"/>
        <v>IX_GC_254</v>
      </c>
      <c r="B2383">
        <v>254</v>
      </c>
      <c r="C2383" t="s">
        <v>4</v>
      </c>
      <c r="D2383">
        <v>9.7790000000000008E-4</v>
      </c>
      <c r="E2383" t="s">
        <v>54</v>
      </c>
      <c r="F2383" t="s">
        <v>60</v>
      </c>
    </row>
    <row r="2384" spans="1:6" x14ac:dyDescent="0.45">
      <c r="A2384" s="144" t="str">
        <f t="shared" si="37"/>
        <v>IX_GC_256</v>
      </c>
      <c r="B2384">
        <v>256</v>
      </c>
      <c r="C2384" t="s">
        <v>4</v>
      </c>
      <c r="D2384">
        <v>9.2650000000000002E-4</v>
      </c>
      <c r="E2384" t="s">
        <v>54</v>
      </c>
      <c r="F2384" t="s">
        <v>60</v>
      </c>
    </row>
    <row r="2385" spans="1:6" x14ac:dyDescent="0.45">
      <c r="A2385" s="144" t="str">
        <f t="shared" si="37"/>
        <v>IX_GC_258</v>
      </c>
      <c r="B2385">
        <v>258</v>
      </c>
      <c r="C2385" t="s">
        <v>4</v>
      </c>
      <c r="D2385">
        <v>8.7500000000000002E-4</v>
      </c>
      <c r="E2385" t="s">
        <v>54</v>
      </c>
      <c r="F2385" t="s">
        <v>60</v>
      </c>
    </row>
    <row r="2386" spans="1:6" x14ac:dyDescent="0.45">
      <c r="A2386" s="144" t="str">
        <f t="shared" si="37"/>
        <v>IX_GC_260</v>
      </c>
      <c r="B2386">
        <v>260</v>
      </c>
      <c r="C2386" t="s">
        <v>4</v>
      </c>
      <c r="D2386">
        <v>8.2359999999999996E-4</v>
      </c>
      <c r="E2386" t="s">
        <v>54</v>
      </c>
      <c r="F2386" t="s">
        <v>60</v>
      </c>
    </row>
    <row r="2387" spans="1:6" x14ac:dyDescent="0.45">
      <c r="A2387" s="144" t="str">
        <f t="shared" si="37"/>
        <v>IX_GC_262</v>
      </c>
      <c r="B2387">
        <v>262</v>
      </c>
      <c r="C2387" t="s">
        <v>4</v>
      </c>
      <c r="D2387">
        <v>7.7200000000000001E-4</v>
      </c>
      <c r="E2387" t="s">
        <v>54</v>
      </c>
      <c r="F2387" t="s">
        <v>60</v>
      </c>
    </row>
    <row r="2388" spans="1:6" x14ac:dyDescent="0.45">
      <c r="A2388" s="144" t="str">
        <f t="shared" si="37"/>
        <v>IX_GC_264</v>
      </c>
      <c r="B2388">
        <v>264</v>
      </c>
      <c r="C2388" t="s">
        <v>4</v>
      </c>
      <c r="D2388">
        <v>7.2070000000000001E-4</v>
      </c>
      <c r="E2388" t="s">
        <v>54</v>
      </c>
      <c r="F2388" t="s">
        <v>60</v>
      </c>
    </row>
    <row r="2389" spans="1:6" x14ac:dyDescent="0.45">
      <c r="A2389" s="144" t="str">
        <f t="shared" si="37"/>
        <v>IX_GC_266</v>
      </c>
      <c r="B2389">
        <v>266</v>
      </c>
      <c r="C2389" t="s">
        <v>4</v>
      </c>
      <c r="D2389">
        <v>6.692E-4</v>
      </c>
      <c r="E2389" t="s">
        <v>54</v>
      </c>
      <c r="F2389" t="s">
        <v>60</v>
      </c>
    </row>
    <row r="2390" spans="1:6" x14ac:dyDescent="0.45">
      <c r="A2390" s="144" t="str">
        <f t="shared" si="37"/>
        <v>IX_GC_268</v>
      </c>
      <c r="B2390">
        <v>268</v>
      </c>
      <c r="C2390" t="s">
        <v>4</v>
      </c>
      <c r="D2390">
        <v>6.1760000000000005E-4</v>
      </c>
      <c r="E2390" t="s">
        <v>54</v>
      </c>
      <c r="F2390" t="s">
        <v>60</v>
      </c>
    </row>
    <row r="2391" spans="1:6" x14ac:dyDescent="0.45">
      <c r="A2391" s="144" t="str">
        <f t="shared" si="37"/>
        <v>IX_GC_270</v>
      </c>
      <c r="B2391">
        <v>270</v>
      </c>
      <c r="C2391" t="s">
        <v>4</v>
      </c>
      <c r="D2391">
        <v>5.6630000000000005E-4</v>
      </c>
      <c r="E2391" t="s">
        <v>54</v>
      </c>
      <c r="F2391" t="s">
        <v>60</v>
      </c>
    </row>
    <row r="2392" spans="1:6" x14ac:dyDescent="0.45">
      <c r="A2392" s="144" t="str">
        <f t="shared" si="37"/>
        <v>IX_GC_272</v>
      </c>
      <c r="B2392">
        <v>272</v>
      </c>
      <c r="C2392" t="s">
        <v>4</v>
      </c>
      <c r="D2392">
        <v>5.1469999999999999E-4</v>
      </c>
      <c r="E2392" t="s">
        <v>54</v>
      </c>
      <c r="F2392" t="s">
        <v>60</v>
      </c>
    </row>
    <row r="2393" spans="1:6" x14ac:dyDescent="0.45">
      <c r="A2393" s="144" t="str">
        <f t="shared" si="37"/>
        <v>IX_GC_274</v>
      </c>
      <c r="B2393">
        <v>274</v>
      </c>
      <c r="C2393" t="s">
        <v>4</v>
      </c>
      <c r="D2393">
        <v>4.6329999999999999E-4</v>
      </c>
      <c r="E2393" t="s">
        <v>54</v>
      </c>
      <c r="F2393" t="s">
        <v>60</v>
      </c>
    </row>
    <row r="2394" spans="1:6" x14ac:dyDescent="0.45">
      <c r="A2394" s="144" t="str">
        <f t="shared" si="37"/>
        <v>IX_GC_276</v>
      </c>
      <c r="B2394">
        <v>276</v>
      </c>
      <c r="C2394" t="s">
        <v>4</v>
      </c>
      <c r="D2394">
        <v>4.1169999999999998E-4</v>
      </c>
      <c r="E2394" t="s">
        <v>54</v>
      </c>
      <c r="F2394" t="s">
        <v>60</v>
      </c>
    </row>
    <row r="2395" spans="1:6" x14ac:dyDescent="0.45">
      <c r="A2395" s="144" t="str">
        <f t="shared" si="37"/>
        <v>IX_GC_278</v>
      </c>
      <c r="B2395">
        <v>278</v>
      </c>
      <c r="C2395" t="s">
        <v>4</v>
      </c>
      <c r="D2395">
        <v>3.6039999999999998E-4</v>
      </c>
      <c r="E2395" t="s">
        <v>54</v>
      </c>
      <c r="F2395" t="s">
        <v>60</v>
      </c>
    </row>
    <row r="2396" spans="1:6" x14ac:dyDescent="0.45">
      <c r="A2396" s="144" t="str">
        <f t="shared" si="37"/>
        <v>IX_GC_280</v>
      </c>
      <c r="B2396">
        <v>280</v>
      </c>
      <c r="C2396" t="s">
        <v>4</v>
      </c>
      <c r="D2396">
        <v>3.0880000000000002E-4</v>
      </c>
      <c r="E2396" t="s">
        <v>54</v>
      </c>
      <c r="F2396" t="s">
        <v>60</v>
      </c>
    </row>
    <row r="2397" spans="1:6" x14ac:dyDescent="0.45">
      <c r="A2397" s="144" t="str">
        <f t="shared" si="37"/>
        <v>IX_GC_282</v>
      </c>
      <c r="B2397">
        <v>282</v>
      </c>
      <c r="C2397" t="s">
        <v>4</v>
      </c>
      <c r="D2397">
        <v>2.5730000000000002E-4</v>
      </c>
      <c r="E2397" t="s">
        <v>54</v>
      </c>
      <c r="F2397" t="s">
        <v>60</v>
      </c>
    </row>
    <row r="2398" spans="1:6" x14ac:dyDescent="0.45">
      <c r="A2398" s="144" t="str">
        <f t="shared" si="37"/>
        <v>IX_GC_284</v>
      </c>
      <c r="B2398">
        <v>284</v>
      </c>
      <c r="C2398" t="s">
        <v>4</v>
      </c>
      <c r="D2398">
        <v>2.0589999999999999E-4</v>
      </c>
      <c r="E2398" t="s">
        <v>54</v>
      </c>
      <c r="F2398" t="s">
        <v>60</v>
      </c>
    </row>
    <row r="2399" spans="1:6" x14ac:dyDescent="0.45">
      <c r="A2399" s="144" t="str">
        <f t="shared" si="37"/>
        <v>IX_GC_286</v>
      </c>
      <c r="B2399">
        <v>286</v>
      </c>
      <c r="C2399" t="s">
        <v>4</v>
      </c>
      <c r="D2399">
        <v>1.5449999999999999E-4</v>
      </c>
      <c r="E2399" t="s">
        <v>54</v>
      </c>
      <c r="F2399" t="s">
        <v>60</v>
      </c>
    </row>
    <row r="2400" spans="1:6" x14ac:dyDescent="0.45">
      <c r="A2400" s="144" t="str">
        <f t="shared" si="37"/>
        <v>IX_GC_288</v>
      </c>
      <c r="B2400">
        <v>288</v>
      </c>
      <c r="C2400" t="s">
        <v>4</v>
      </c>
      <c r="D2400">
        <v>1.03E-4</v>
      </c>
      <c r="E2400" t="s">
        <v>54</v>
      </c>
      <c r="F2400" t="s">
        <v>60</v>
      </c>
    </row>
    <row r="2401" spans="1:6" x14ac:dyDescent="0.45">
      <c r="A2401" s="144" t="str">
        <f t="shared" si="37"/>
        <v>IX_GC_290</v>
      </c>
      <c r="B2401">
        <v>290</v>
      </c>
      <c r="C2401" t="s">
        <v>4</v>
      </c>
      <c r="D2401" s="143">
        <v>5.1600000000000001E-5</v>
      </c>
      <c r="E2401" t="s">
        <v>54</v>
      </c>
      <c r="F2401" t="s">
        <v>60</v>
      </c>
    </row>
    <row r="2402" spans="1:6" x14ac:dyDescent="0.45">
      <c r="A2402" s="144" t="str">
        <f t="shared" si="37"/>
        <v>IX_GC_292</v>
      </c>
      <c r="B2402">
        <v>292</v>
      </c>
      <c r="C2402" t="s">
        <v>4</v>
      </c>
      <c r="D2402">
        <v>0</v>
      </c>
      <c r="E2402" t="s">
        <v>54</v>
      </c>
      <c r="F2402" t="s">
        <v>60</v>
      </c>
    </row>
    <row r="2403" spans="1:6" x14ac:dyDescent="0.45">
      <c r="A2403" s="144" t="str">
        <f t="shared" si="37"/>
        <v>IX_GC_294</v>
      </c>
      <c r="B2403">
        <v>294</v>
      </c>
      <c r="C2403" t="s">
        <v>4</v>
      </c>
      <c r="D2403">
        <v>0</v>
      </c>
      <c r="E2403" t="s">
        <v>54</v>
      </c>
      <c r="F2403" t="s">
        <v>60</v>
      </c>
    </row>
    <row r="2404" spans="1:6" x14ac:dyDescent="0.45">
      <c r="A2404" s="144" t="str">
        <f t="shared" si="37"/>
        <v>IX_GC_296</v>
      </c>
      <c r="B2404">
        <v>296</v>
      </c>
      <c r="C2404" t="s">
        <v>4</v>
      </c>
      <c r="D2404">
        <v>0</v>
      </c>
      <c r="E2404" t="s">
        <v>54</v>
      </c>
      <c r="F2404" t="s">
        <v>60</v>
      </c>
    </row>
    <row r="2405" spans="1:6" x14ac:dyDescent="0.45">
      <c r="A2405" s="144" t="str">
        <f t="shared" si="37"/>
        <v>IX_GC_298</v>
      </c>
      <c r="B2405">
        <v>298</v>
      </c>
      <c r="C2405" t="s">
        <v>4</v>
      </c>
      <c r="D2405">
        <v>0</v>
      </c>
      <c r="E2405" t="s">
        <v>54</v>
      </c>
      <c r="F2405" t="s">
        <v>60</v>
      </c>
    </row>
    <row r="2406" spans="1:6" x14ac:dyDescent="0.45">
      <c r="A2406" s="144" t="str">
        <f t="shared" si="37"/>
        <v>IX_GC_300</v>
      </c>
      <c r="B2406">
        <v>300</v>
      </c>
      <c r="C2406" t="s">
        <v>4</v>
      </c>
      <c r="D2406">
        <v>0</v>
      </c>
      <c r="E2406" t="s">
        <v>54</v>
      </c>
      <c r="F2406" t="s">
        <v>60</v>
      </c>
    </row>
    <row r="2407" spans="1:6" x14ac:dyDescent="0.45">
      <c r="A2407" s="144" t="str">
        <f t="shared" si="37"/>
        <v>IX_GC_302</v>
      </c>
      <c r="B2407">
        <v>302</v>
      </c>
      <c r="C2407" t="s">
        <v>4</v>
      </c>
      <c r="D2407">
        <v>0</v>
      </c>
      <c r="E2407" t="s">
        <v>54</v>
      </c>
      <c r="F2407" t="s">
        <v>60</v>
      </c>
    </row>
    <row r="2408" spans="1:6" x14ac:dyDescent="0.45">
      <c r="A2408" s="144" t="str">
        <f t="shared" si="37"/>
        <v>IX_GC_304</v>
      </c>
      <c r="B2408">
        <v>304</v>
      </c>
      <c r="C2408" t="s">
        <v>4</v>
      </c>
      <c r="D2408">
        <v>0</v>
      </c>
      <c r="E2408" t="s">
        <v>54</v>
      </c>
      <c r="F2408" t="s">
        <v>60</v>
      </c>
    </row>
    <row r="2409" spans="1:6" x14ac:dyDescent="0.45">
      <c r="A2409" s="144" t="str">
        <f t="shared" si="37"/>
        <v>IX_GC_306</v>
      </c>
      <c r="B2409">
        <v>306</v>
      </c>
      <c r="C2409" t="s">
        <v>4</v>
      </c>
      <c r="D2409">
        <v>0</v>
      </c>
      <c r="E2409" t="s">
        <v>54</v>
      </c>
      <c r="F2409" t="s">
        <v>60</v>
      </c>
    </row>
    <row r="2410" spans="1:6" x14ac:dyDescent="0.45">
      <c r="A2410" s="144" t="str">
        <f t="shared" si="37"/>
        <v>IX_GC_308</v>
      </c>
      <c r="B2410">
        <v>308</v>
      </c>
      <c r="C2410" t="s">
        <v>4</v>
      </c>
      <c r="D2410">
        <v>0</v>
      </c>
      <c r="E2410" t="s">
        <v>54</v>
      </c>
      <c r="F2410" t="s">
        <v>60</v>
      </c>
    </row>
    <row r="2411" spans="1:6" x14ac:dyDescent="0.45">
      <c r="A2411" s="144" t="str">
        <f t="shared" si="37"/>
        <v>IX_GC_310</v>
      </c>
      <c r="B2411">
        <v>310</v>
      </c>
      <c r="C2411" t="s">
        <v>4</v>
      </c>
      <c r="D2411">
        <v>0</v>
      </c>
      <c r="E2411" t="s">
        <v>54</v>
      </c>
      <c r="F2411" t="s">
        <v>60</v>
      </c>
    </row>
    <row r="2412" spans="1:6" x14ac:dyDescent="0.45">
      <c r="A2412" s="144" t="str">
        <f t="shared" si="37"/>
        <v>IX_GC_312</v>
      </c>
      <c r="B2412">
        <v>312</v>
      </c>
      <c r="C2412" t="s">
        <v>4</v>
      </c>
      <c r="D2412">
        <v>0</v>
      </c>
      <c r="E2412" t="s">
        <v>54</v>
      </c>
      <c r="F2412" t="s">
        <v>60</v>
      </c>
    </row>
    <row r="2413" spans="1:6" x14ac:dyDescent="0.45">
      <c r="A2413" s="144" t="str">
        <f t="shared" si="37"/>
        <v>IX_GC_314</v>
      </c>
      <c r="B2413">
        <v>314</v>
      </c>
      <c r="C2413" t="s">
        <v>4</v>
      </c>
      <c r="D2413">
        <v>0</v>
      </c>
      <c r="E2413" t="s">
        <v>54</v>
      </c>
      <c r="F2413" t="s">
        <v>60</v>
      </c>
    </row>
    <row r="2414" spans="1:6" x14ac:dyDescent="0.45">
      <c r="A2414" s="144" t="str">
        <f t="shared" si="37"/>
        <v>IX_GC_316</v>
      </c>
      <c r="B2414">
        <v>316</v>
      </c>
      <c r="C2414" t="s">
        <v>4</v>
      </c>
      <c r="D2414">
        <v>0</v>
      </c>
      <c r="E2414" t="s">
        <v>54</v>
      </c>
      <c r="F2414" t="s">
        <v>60</v>
      </c>
    </row>
    <row r="2415" spans="1:6" x14ac:dyDescent="0.45">
      <c r="A2415" s="144" t="str">
        <f t="shared" si="37"/>
        <v>IX_GC_318</v>
      </c>
      <c r="B2415">
        <v>318</v>
      </c>
      <c r="C2415" t="s">
        <v>4</v>
      </c>
      <c r="D2415">
        <v>0</v>
      </c>
      <c r="E2415" t="s">
        <v>54</v>
      </c>
      <c r="F2415" t="s">
        <v>60</v>
      </c>
    </row>
    <row r="2416" spans="1:6" x14ac:dyDescent="0.45">
      <c r="A2416" s="144" t="str">
        <f t="shared" si="37"/>
        <v>IX_GC_320</v>
      </c>
      <c r="B2416">
        <v>320</v>
      </c>
      <c r="C2416" t="s">
        <v>4</v>
      </c>
      <c r="D2416">
        <v>0</v>
      </c>
      <c r="E2416" t="s">
        <v>54</v>
      </c>
      <c r="F2416" t="s">
        <v>60</v>
      </c>
    </row>
    <row r="2417" spans="1:6" x14ac:dyDescent="0.45">
      <c r="A2417" s="144" t="str">
        <f t="shared" si="37"/>
        <v>IX_GC_322</v>
      </c>
      <c r="B2417">
        <v>322</v>
      </c>
      <c r="C2417" t="s">
        <v>4</v>
      </c>
      <c r="D2417">
        <v>0</v>
      </c>
      <c r="E2417" t="s">
        <v>54</v>
      </c>
      <c r="F2417" t="s">
        <v>60</v>
      </c>
    </row>
    <row r="2418" spans="1:6" x14ac:dyDescent="0.45">
      <c r="A2418" s="144" t="str">
        <f t="shared" si="37"/>
        <v>IX_GC_324</v>
      </c>
      <c r="B2418">
        <v>324</v>
      </c>
      <c r="C2418" t="s">
        <v>4</v>
      </c>
      <c r="D2418">
        <v>0</v>
      </c>
      <c r="E2418" t="s">
        <v>54</v>
      </c>
      <c r="F2418" t="s">
        <v>60</v>
      </c>
    </row>
    <row r="2419" spans="1:6" x14ac:dyDescent="0.45">
      <c r="A2419" s="144" t="str">
        <f t="shared" si="37"/>
        <v>IX_GC_326</v>
      </c>
      <c r="B2419">
        <v>326</v>
      </c>
      <c r="C2419" t="s">
        <v>4</v>
      </c>
      <c r="D2419">
        <v>0</v>
      </c>
      <c r="E2419" t="s">
        <v>54</v>
      </c>
      <c r="F2419" t="s">
        <v>60</v>
      </c>
    </row>
    <row r="2420" spans="1:6" x14ac:dyDescent="0.45">
      <c r="A2420" s="144" t="str">
        <f t="shared" si="37"/>
        <v>IX_GC_328</v>
      </c>
      <c r="B2420">
        <v>328</v>
      </c>
      <c r="C2420" t="s">
        <v>4</v>
      </c>
      <c r="D2420">
        <v>0</v>
      </c>
      <c r="E2420" t="s">
        <v>54</v>
      </c>
      <c r="F2420" t="s">
        <v>60</v>
      </c>
    </row>
    <row r="2421" spans="1:6" x14ac:dyDescent="0.45">
      <c r="A2421" s="144" t="str">
        <f t="shared" si="37"/>
        <v>IX_GC_330</v>
      </c>
      <c r="B2421">
        <v>330</v>
      </c>
      <c r="C2421" t="s">
        <v>4</v>
      </c>
      <c r="D2421">
        <v>0</v>
      </c>
      <c r="E2421" t="s">
        <v>54</v>
      </c>
      <c r="F2421" t="s">
        <v>60</v>
      </c>
    </row>
    <row r="2422" spans="1:6" x14ac:dyDescent="0.45">
      <c r="A2422" s="144" t="str">
        <f t="shared" si="37"/>
        <v>IX_GC_332</v>
      </c>
      <c r="B2422">
        <v>332</v>
      </c>
      <c r="C2422" t="s">
        <v>4</v>
      </c>
      <c r="D2422">
        <v>0</v>
      </c>
      <c r="E2422" t="s">
        <v>54</v>
      </c>
      <c r="F2422" t="s">
        <v>60</v>
      </c>
    </row>
    <row r="2423" spans="1:6" x14ac:dyDescent="0.45">
      <c r="A2423" s="144" t="str">
        <f t="shared" si="37"/>
        <v>IX_GC_334</v>
      </c>
      <c r="B2423">
        <v>334</v>
      </c>
      <c r="C2423" t="s">
        <v>4</v>
      </c>
      <c r="D2423">
        <v>0</v>
      </c>
      <c r="E2423" t="s">
        <v>54</v>
      </c>
      <c r="F2423" t="s">
        <v>60</v>
      </c>
    </row>
    <row r="2424" spans="1:6" x14ac:dyDescent="0.45">
      <c r="A2424" s="144" t="str">
        <f t="shared" si="37"/>
        <v>IX_GC_336</v>
      </c>
      <c r="B2424">
        <v>336</v>
      </c>
      <c r="C2424" t="s">
        <v>4</v>
      </c>
      <c r="D2424">
        <v>0</v>
      </c>
      <c r="E2424" t="s">
        <v>54</v>
      </c>
      <c r="F2424" t="s">
        <v>60</v>
      </c>
    </row>
    <row r="2425" spans="1:6" x14ac:dyDescent="0.45">
      <c r="A2425" s="144" t="str">
        <f t="shared" si="37"/>
        <v>IX_GC_338</v>
      </c>
      <c r="B2425">
        <v>338</v>
      </c>
      <c r="C2425" t="s">
        <v>4</v>
      </c>
      <c r="D2425">
        <v>0</v>
      </c>
      <c r="E2425" t="s">
        <v>54</v>
      </c>
      <c r="F2425" t="s">
        <v>60</v>
      </c>
    </row>
    <row r="2426" spans="1:6" x14ac:dyDescent="0.45">
      <c r="A2426" s="144" t="str">
        <f t="shared" si="37"/>
        <v>IX_GC_340</v>
      </c>
      <c r="B2426">
        <v>340</v>
      </c>
      <c r="C2426" t="s">
        <v>4</v>
      </c>
      <c r="D2426">
        <v>0</v>
      </c>
      <c r="E2426" t="s">
        <v>54</v>
      </c>
      <c r="F2426" t="s">
        <v>60</v>
      </c>
    </row>
    <row r="2427" spans="1:6" x14ac:dyDescent="0.45">
      <c r="A2427" s="144" t="str">
        <f t="shared" si="37"/>
        <v>IX_GC_342</v>
      </c>
      <c r="B2427">
        <v>342</v>
      </c>
      <c r="C2427" t="s">
        <v>4</v>
      </c>
      <c r="D2427">
        <v>0</v>
      </c>
      <c r="E2427" t="s">
        <v>54</v>
      </c>
      <c r="F2427" t="s">
        <v>60</v>
      </c>
    </row>
    <row r="2428" spans="1:6" x14ac:dyDescent="0.45">
      <c r="A2428" s="144" t="str">
        <f t="shared" si="37"/>
        <v>IX_GC_344</v>
      </c>
      <c r="B2428">
        <v>344</v>
      </c>
      <c r="C2428" t="s">
        <v>4</v>
      </c>
      <c r="D2428">
        <v>0</v>
      </c>
      <c r="E2428" t="s">
        <v>54</v>
      </c>
      <c r="F2428" t="s">
        <v>60</v>
      </c>
    </row>
    <row r="2429" spans="1:6" x14ac:dyDescent="0.45">
      <c r="A2429" s="144" t="str">
        <f t="shared" si="37"/>
        <v>IX_GC_346</v>
      </c>
      <c r="B2429">
        <v>346</v>
      </c>
      <c r="C2429" t="s">
        <v>4</v>
      </c>
      <c r="D2429">
        <v>0</v>
      </c>
      <c r="E2429" t="s">
        <v>54</v>
      </c>
      <c r="F2429" t="s">
        <v>60</v>
      </c>
    </row>
    <row r="2430" spans="1:6" x14ac:dyDescent="0.45">
      <c r="A2430" s="144" t="str">
        <f t="shared" si="37"/>
        <v>IX_GC_348</v>
      </c>
      <c r="B2430">
        <v>348</v>
      </c>
      <c r="C2430" t="s">
        <v>4</v>
      </c>
      <c r="D2430">
        <v>0</v>
      </c>
      <c r="E2430" t="s">
        <v>54</v>
      </c>
      <c r="F2430" t="s">
        <v>60</v>
      </c>
    </row>
    <row r="2431" spans="1:6" x14ac:dyDescent="0.45">
      <c r="A2431" s="144" t="str">
        <f t="shared" si="37"/>
        <v>IX_GC_350</v>
      </c>
      <c r="B2431">
        <v>350</v>
      </c>
      <c r="C2431" t="s">
        <v>4</v>
      </c>
      <c r="D2431">
        <v>0</v>
      </c>
      <c r="E2431" t="s">
        <v>54</v>
      </c>
      <c r="F2431" t="s">
        <v>60</v>
      </c>
    </row>
    <row r="2432" spans="1:6" x14ac:dyDescent="0.45">
      <c r="A2432" s="144" t="str">
        <f t="shared" si="37"/>
        <v>IX_GC_352</v>
      </c>
      <c r="B2432">
        <v>352</v>
      </c>
      <c r="C2432" t="s">
        <v>4</v>
      </c>
      <c r="D2432">
        <v>0</v>
      </c>
      <c r="E2432" t="s">
        <v>54</v>
      </c>
      <c r="F2432" t="s">
        <v>60</v>
      </c>
    </row>
    <row r="2433" spans="1:6" x14ac:dyDescent="0.45">
      <c r="A2433" s="144" t="str">
        <f t="shared" si="37"/>
        <v>IX_GC_354</v>
      </c>
      <c r="B2433">
        <v>354</v>
      </c>
      <c r="C2433" t="s">
        <v>4</v>
      </c>
      <c r="D2433">
        <v>0</v>
      </c>
      <c r="E2433" t="s">
        <v>54</v>
      </c>
      <c r="F2433" t="s">
        <v>60</v>
      </c>
    </row>
    <row r="2434" spans="1:6" x14ac:dyDescent="0.45">
      <c r="A2434" s="144" t="str">
        <f t="shared" si="37"/>
        <v>IX_GC_356</v>
      </c>
      <c r="B2434">
        <v>356</v>
      </c>
      <c r="C2434" t="s">
        <v>4</v>
      </c>
      <c r="D2434">
        <v>0</v>
      </c>
      <c r="E2434" t="s">
        <v>54</v>
      </c>
      <c r="F2434" t="s">
        <v>60</v>
      </c>
    </row>
    <row r="2435" spans="1:6" x14ac:dyDescent="0.45">
      <c r="A2435" s="144" t="str">
        <f t="shared" ref="A2435:A2498" si="38">C2435&amp;"_"&amp;E2435&amp;"_"&amp;B2435</f>
        <v>IX_GC_358</v>
      </c>
      <c r="B2435">
        <v>358</v>
      </c>
      <c r="C2435" t="s">
        <v>4</v>
      </c>
      <c r="D2435">
        <v>0</v>
      </c>
      <c r="E2435" t="s">
        <v>54</v>
      </c>
      <c r="F2435" t="s">
        <v>60</v>
      </c>
    </row>
    <row r="2436" spans="1:6" x14ac:dyDescent="0.45">
      <c r="A2436" s="144" t="str">
        <f t="shared" si="38"/>
        <v>IX_GC_360</v>
      </c>
      <c r="B2436">
        <v>360</v>
      </c>
      <c r="C2436" t="s">
        <v>4</v>
      </c>
      <c r="D2436">
        <v>0</v>
      </c>
      <c r="E2436" t="s">
        <v>54</v>
      </c>
      <c r="F2436" t="s">
        <v>60</v>
      </c>
    </row>
    <row r="2437" spans="1:6" x14ac:dyDescent="0.45">
      <c r="A2437" s="144" t="str">
        <f t="shared" si="38"/>
        <v>IX_GC_362</v>
      </c>
      <c r="B2437">
        <v>362</v>
      </c>
      <c r="C2437" t="s">
        <v>4</v>
      </c>
      <c r="D2437">
        <v>0</v>
      </c>
      <c r="E2437" t="s">
        <v>54</v>
      </c>
      <c r="F2437" t="s">
        <v>60</v>
      </c>
    </row>
    <row r="2438" spans="1:6" x14ac:dyDescent="0.45">
      <c r="A2438" s="144" t="str">
        <f t="shared" si="38"/>
        <v>IX_GC_364</v>
      </c>
      <c r="B2438">
        <v>364</v>
      </c>
      <c r="C2438" t="s">
        <v>4</v>
      </c>
      <c r="D2438">
        <v>0</v>
      </c>
      <c r="E2438" t="s">
        <v>54</v>
      </c>
      <c r="F2438" t="s">
        <v>60</v>
      </c>
    </row>
    <row r="2439" spans="1:6" x14ac:dyDescent="0.45">
      <c r="A2439" s="144" t="str">
        <f t="shared" si="38"/>
        <v>IX_GC_366</v>
      </c>
      <c r="B2439">
        <v>366</v>
      </c>
      <c r="C2439" t="s">
        <v>4</v>
      </c>
      <c r="D2439">
        <v>0</v>
      </c>
      <c r="E2439" t="s">
        <v>54</v>
      </c>
      <c r="F2439" t="s">
        <v>60</v>
      </c>
    </row>
    <row r="2440" spans="1:6" x14ac:dyDescent="0.45">
      <c r="A2440" s="144" t="str">
        <f t="shared" si="38"/>
        <v>IX_GC_368</v>
      </c>
      <c r="B2440">
        <v>368</v>
      </c>
      <c r="C2440" t="s">
        <v>4</v>
      </c>
      <c r="D2440">
        <v>0</v>
      </c>
      <c r="E2440" t="s">
        <v>54</v>
      </c>
      <c r="F2440" t="s">
        <v>60</v>
      </c>
    </row>
    <row r="2441" spans="1:6" x14ac:dyDescent="0.45">
      <c r="A2441" s="144" t="str">
        <f t="shared" si="38"/>
        <v>IX_GC_370</v>
      </c>
      <c r="B2441">
        <v>370</v>
      </c>
      <c r="C2441" t="s">
        <v>4</v>
      </c>
      <c r="D2441">
        <v>0</v>
      </c>
      <c r="E2441" t="s">
        <v>54</v>
      </c>
      <c r="F2441" t="s">
        <v>60</v>
      </c>
    </row>
    <row r="2442" spans="1:6" x14ac:dyDescent="0.45">
      <c r="A2442" s="144" t="str">
        <f t="shared" si="38"/>
        <v>IX_GC_372</v>
      </c>
      <c r="B2442">
        <v>372</v>
      </c>
      <c r="C2442" t="s">
        <v>4</v>
      </c>
      <c r="D2442">
        <v>0</v>
      </c>
      <c r="E2442" t="s">
        <v>54</v>
      </c>
      <c r="F2442" t="s">
        <v>60</v>
      </c>
    </row>
    <row r="2443" spans="1:6" x14ac:dyDescent="0.45">
      <c r="A2443" s="144" t="str">
        <f t="shared" si="38"/>
        <v>IX_GC_374</v>
      </c>
      <c r="B2443">
        <v>374</v>
      </c>
      <c r="C2443" t="s">
        <v>4</v>
      </c>
      <c r="D2443">
        <v>0</v>
      </c>
      <c r="E2443" t="s">
        <v>54</v>
      </c>
      <c r="F2443" t="s">
        <v>60</v>
      </c>
    </row>
    <row r="2444" spans="1:6" x14ac:dyDescent="0.45">
      <c r="A2444" s="144" t="str">
        <f t="shared" si="38"/>
        <v>IX_GC_376</v>
      </c>
      <c r="B2444">
        <v>376</v>
      </c>
      <c r="C2444" t="s">
        <v>4</v>
      </c>
      <c r="D2444">
        <v>0</v>
      </c>
      <c r="E2444" t="s">
        <v>54</v>
      </c>
      <c r="F2444" t="s">
        <v>60</v>
      </c>
    </row>
    <row r="2445" spans="1:6" x14ac:dyDescent="0.45">
      <c r="A2445" s="144" t="str">
        <f t="shared" si="38"/>
        <v>IX_GC_378</v>
      </c>
      <c r="B2445">
        <v>378</v>
      </c>
      <c r="C2445" t="s">
        <v>4</v>
      </c>
      <c r="D2445">
        <v>0</v>
      </c>
      <c r="E2445" t="s">
        <v>54</v>
      </c>
      <c r="F2445" t="s">
        <v>60</v>
      </c>
    </row>
    <row r="2446" spans="1:6" x14ac:dyDescent="0.45">
      <c r="A2446" s="144" t="str">
        <f t="shared" si="38"/>
        <v>IX_GC_380</v>
      </c>
      <c r="B2446">
        <v>380</v>
      </c>
      <c r="C2446" t="s">
        <v>4</v>
      </c>
      <c r="D2446">
        <v>0</v>
      </c>
      <c r="E2446" t="s">
        <v>54</v>
      </c>
      <c r="F2446" t="s">
        <v>60</v>
      </c>
    </row>
    <row r="2447" spans="1:6" x14ac:dyDescent="0.45">
      <c r="A2447" s="144" t="str">
        <f t="shared" si="38"/>
        <v>IX_GC_382</v>
      </c>
      <c r="B2447">
        <v>382</v>
      </c>
      <c r="C2447" t="s">
        <v>4</v>
      </c>
      <c r="D2447">
        <v>0</v>
      </c>
      <c r="E2447" t="s">
        <v>54</v>
      </c>
      <c r="F2447" t="s">
        <v>60</v>
      </c>
    </row>
    <row r="2448" spans="1:6" x14ac:dyDescent="0.45">
      <c r="A2448" s="144" t="str">
        <f t="shared" si="38"/>
        <v>IX_GC_384</v>
      </c>
      <c r="B2448">
        <v>384</v>
      </c>
      <c r="C2448" t="s">
        <v>4</v>
      </c>
      <c r="D2448">
        <v>0</v>
      </c>
      <c r="E2448" t="s">
        <v>54</v>
      </c>
      <c r="F2448" t="s">
        <v>60</v>
      </c>
    </row>
    <row r="2449" spans="1:6" x14ac:dyDescent="0.45">
      <c r="A2449" s="144" t="str">
        <f t="shared" si="38"/>
        <v>IX_GC_386</v>
      </c>
      <c r="B2449">
        <v>386</v>
      </c>
      <c r="C2449" t="s">
        <v>4</v>
      </c>
      <c r="D2449">
        <v>0</v>
      </c>
      <c r="E2449" t="s">
        <v>54</v>
      </c>
      <c r="F2449" t="s">
        <v>60</v>
      </c>
    </row>
    <row r="2450" spans="1:6" x14ac:dyDescent="0.45">
      <c r="A2450" s="144" t="str">
        <f t="shared" si="38"/>
        <v>IX_GC_388</v>
      </c>
      <c r="B2450">
        <v>388</v>
      </c>
      <c r="C2450" t="s">
        <v>4</v>
      </c>
      <c r="D2450">
        <v>0</v>
      </c>
      <c r="E2450" t="s">
        <v>54</v>
      </c>
      <c r="F2450" t="s">
        <v>60</v>
      </c>
    </row>
    <row r="2451" spans="1:6" x14ac:dyDescent="0.45">
      <c r="A2451" s="144" t="str">
        <f t="shared" si="38"/>
        <v>IX_GC_390</v>
      </c>
      <c r="B2451">
        <v>390</v>
      </c>
      <c r="C2451" t="s">
        <v>4</v>
      </c>
      <c r="D2451">
        <v>0</v>
      </c>
      <c r="E2451" t="s">
        <v>54</v>
      </c>
      <c r="F2451" t="s">
        <v>60</v>
      </c>
    </row>
    <row r="2452" spans="1:6" x14ac:dyDescent="0.45">
      <c r="A2452" s="144" t="str">
        <f t="shared" si="38"/>
        <v>IX_GC_392</v>
      </c>
      <c r="B2452">
        <v>392</v>
      </c>
      <c r="C2452" t="s">
        <v>4</v>
      </c>
      <c r="D2452">
        <v>0</v>
      </c>
      <c r="E2452" t="s">
        <v>54</v>
      </c>
      <c r="F2452" t="s">
        <v>60</v>
      </c>
    </row>
    <row r="2453" spans="1:6" x14ac:dyDescent="0.45">
      <c r="A2453" s="144" t="str">
        <f t="shared" si="38"/>
        <v>IX_GC_394</v>
      </c>
      <c r="B2453">
        <v>394</v>
      </c>
      <c r="C2453" t="s">
        <v>4</v>
      </c>
      <c r="D2453">
        <v>0</v>
      </c>
      <c r="E2453" t="s">
        <v>54</v>
      </c>
      <c r="F2453" t="s">
        <v>60</v>
      </c>
    </row>
    <row r="2454" spans="1:6" x14ac:dyDescent="0.45">
      <c r="A2454" s="144" t="str">
        <f t="shared" si="38"/>
        <v>IX_GC_396</v>
      </c>
      <c r="B2454">
        <v>396</v>
      </c>
      <c r="C2454" t="s">
        <v>4</v>
      </c>
      <c r="D2454">
        <v>0</v>
      </c>
      <c r="E2454" t="s">
        <v>54</v>
      </c>
      <c r="F2454" t="s">
        <v>60</v>
      </c>
    </row>
    <row r="2455" spans="1:6" x14ac:dyDescent="0.45">
      <c r="A2455" s="144" t="str">
        <f t="shared" si="38"/>
        <v>IX_GC_398</v>
      </c>
      <c r="B2455">
        <v>398</v>
      </c>
      <c r="C2455" t="s">
        <v>4</v>
      </c>
      <c r="D2455">
        <v>0</v>
      </c>
      <c r="E2455" t="s">
        <v>54</v>
      </c>
      <c r="F2455" t="s">
        <v>60</v>
      </c>
    </row>
    <row r="2456" spans="1:6" x14ac:dyDescent="0.45">
      <c r="A2456" s="144" t="str">
        <f t="shared" si="38"/>
        <v>IX_GC_400</v>
      </c>
      <c r="B2456">
        <v>400</v>
      </c>
      <c r="C2456" t="s">
        <v>4</v>
      </c>
      <c r="D2456">
        <v>0</v>
      </c>
      <c r="E2456" t="s">
        <v>54</v>
      </c>
      <c r="F2456" t="s">
        <v>60</v>
      </c>
    </row>
    <row r="2457" spans="1:6" x14ac:dyDescent="0.45">
      <c r="A2457" s="144" t="str">
        <f t="shared" si="38"/>
        <v>IX_GC_402</v>
      </c>
      <c r="B2457">
        <v>402</v>
      </c>
      <c r="C2457" t="s">
        <v>4</v>
      </c>
      <c r="D2457">
        <v>0</v>
      </c>
      <c r="E2457" t="s">
        <v>54</v>
      </c>
      <c r="F2457" t="s">
        <v>60</v>
      </c>
    </row>
    <row r="2458" spans="1:6" x14ac:dyDescent="0.45">
      <c r="A2458" s="144" t="str">
        <f t="shared" si="38"/>
        <v>IX_GC_404</v>
      </c>
      <c r="B2458">
        <v>404</v>
      </c>
      <c r="C2458" t="s">
        <v>4</v>
      </c>
      <c r="D2458">
        <v>0</v>
      </c>
      <c r="E2458" t="s">
        <v>54</v>
      </c>
      <c r="F2458" t="s">
        <v>60</v>
      </c>
    </row>
    <row r="2459" spans="1:6" x14ac:dyDescent="0.45">
      <c r="A2459" s="144" t="str">
        <f t="shared" si="38"/>
        <v>IX_GC_406</v>
      </c>
      <c r="B2459">
        <v>406</v>
      </c>
      <c r="C2459" t="s">
        <v>4</v>
      </c>
      <c r="D2459">
        <v>0</v>
      </c>
      <c r="E2459" t="s">
        <v>54</v>
      </c>
      <c r="F2459" t="s">
        <v>60</v>
      </c>
    </row>
    <row r="2460" spans="1:6" x14ac:dyDescent="0.45">
      <c r="A2460" s="144" t="str">
        <f t="shared" si="38"/>
        <v>IX_GC_408</v>
      </c>
      <c r="B2460">
        <v>408</v>
      </c>
      <c r="C2460" t="s">
        <v>4</v>
      </c>
      <c r="D2460">
        <v>0</v>
      </c>
      <c r="E2460" t="s">
        <v>54</v>
      </c>
      <c r="F2460" t="s">
        <v>60</v>
      </c>
    </row>
    <row r="2461" spans="1:6" x14ac:dyDescent="0.45">
      <c r="A2461" s="144" t="str">
        <f t="shared" si="38"/>
        <v>IX_GC_410</v>
      </c>
      <c r="B2461">
        <v>410</v>
      </c>
      <c r="C2461" t="s">
        <v>4</v>
      </c>
      <c r="D2461">
        <v>0</v>
      </c>
      <c r="E2461" t="s">
        <v>54</v>
      </c>
      <c r="F2461" t="s">
        <v>60</v>
      </c>
    </row>
    <row r="2462" spans="1:6" x14ac:dyDescent="0.45">
      <c r="A2462" s="144" t="str">
        <f t="shared" si="38"/>
        <v>XI_Dist_0</v>
      </c>
      <c r="B2462">
        <v>0</v>
      </c>
      <c r="C2462" t="s">
        <v>5</v>
      </c>
      <c r="D2462">
        <v>2.8952000000000001E-3</v>
      </c>
      <c r="E2462" t="s">
        <v>53</v>
      </c>
      <c r="F2462" t="s">
        <v>60</v>
      </c>
    </row>
    <row r="2463" spans="1:6" x14ac:dyDescent="0.45">
      <c r="A2463" s="144" t="str">
        <f t="shared" si="38"/>
        <v>XI_Dist_2</v>
      </c>
      <c r="B2463">
        <v>2</v>
      </c>
      <c r="C2463" t="s">
        <v>5</v>
      </c>
      <c r="D2463">
        <v>7.8708000000000007E-3</v>
      </c>
      <c r="E2463" t="s">
        <v>53</v>
      </c>
      <c r="F2463" t="s">
        <v>60</v>
      </c>
    </row>
    <row r="2464" spans="1:6" x14ac:dyDescent="0.45">
      <c r="A2464" s="144" t="str">
        <f t="shared" si="38"/>
        <v>XI_Dist_4</v>
      </c>
      <c r="B2464">
        <v>4</v>
      </c>
      <c r="C2464" t="s">
        <v>5</v>
      </c>
      <c r="D2464">
        <v>2.0172099999999998E-2</v>
      </c>
      <c r="E2464" t="s">
        <v>53</v>
      </c>
      <c r="F2464" t="s">
        <v>60</v>
      </c>
    </row>
    <row r="2465" spans="1:6" x14ac:dyDescent="0.45">
      <c r="A2465" s="144" t="str">
        <f t="shared" si="38"/>
        <v>XI_Dist_6</v>
      </c>
      <c r="B2465">
        <v>6</v>
      </c>
      <c r="C2465" t="s">
        <v>5</v>
      </c>
      <c r="D2465">
        <v>3.3327099999999998E-2</v>
      </c>
      <c r="E2465" t="s">
        <v>53</v>
      </c>
      <c r="F2465" t="s">
        <v>60</v>
      </c>
    </row>
    <row r="2466" spans="1:6" x14ac:dyDescent="0.45">
      <c r="A2466" s="144" t="str">
        <f t="shared" si="38"/>
        <v>XI_Dist_8</v>
      </c>
      <c r="B2466">
        <v>8</v>
      </c>
      <c r="C2466" t="s">
        <v>5</v>
      </c>
      <c r="D2466">
        <v>4.4677000000000001E-2</v>
      </c>
      <c r="E2466" t="s">
        <v>53</v>
      </c>
      <c r="F2466" t="s">
        <v>60</v>
      </c>
    </row>
    <row r="2467" spans="1:6" x14ac:dyDescent="0.45">
      <c r="A2467" s="144" t="str">
        <f t="shared" si="38"/>
        <v>XI_Dist_10</v>
      </c>
      <c r="B2467">
        <v>10</v>
      </c>
      <c r="C2467" t="s">
        <v>5</v>
      </c>
      <c r="D2467">
        <v>5.35483E-2</v>
      </c>
      <c r="E2467" t="s">
        <v>53</v>
      </c>
      <c r="F2467" t="s">
        <v>60</v>
      </c>
    </row>
    <row r="2468" spans="1:6" x14ac:dyDescent="0.45">
      <c r="A2468" s="144" t="str">
        <f t="shared" si="38"/>
        <v>XI_Dist_12</v>
      </c>
      <c r="B2468">
        <v>12</v>
      </c>
      <c r="C2468" t="s">
        <v>5</v>
      </c>
      <c r="D2468">
        <v>6.0808399999999999E-2</v>
      </c>
      <c r="E2468" t="s">
        <v>53</v>
      </c>
      <c r="F2468" t="s">
        <v>60</v>
      </c>
    </row>
    <row r="2469" spans="1:6" x14ac:dyDescent="0.45">
      <c r="A2469" s="144" t="str">
        <f t="shared" si="38"/>
        <v>XI_Dist_14</v>
      </c>
      <c r="B2469">
        <v>14</v>
      </c>
      <c r="C2469" t="s">
        <v>5</v>
      </c>
      <c r="D2469">
        <v>6.5702300000000005E-2</v>
      </c>
      <c r="E2469" t="s">
        <v>53</v>
      </c>
      <c r="F2469" t="s">
        <v>60</v>
      </c>
    </row>
    <row r="2470" spans="1:6" x14ac:dyDescent="0.45">
      <c r="A2470" s="144" t="str">
        <f t="shared" si="38"/>
        <v>XI_Dist_16</v>
      </c>
      <c r="B2470">
        <v>16</v>
      </c>
      <c r="C2470" t="s">
        <v>5</v>
      </c>
      <c r="D2470">
        <v>6.8606600000000004E-2</v>
      </c>
      <c r="E2470" t="s">
        <v>53</v>
      </c>
      <c r="F2470" t="s">
        <v>60</v>
      </c>
    </row>
    <row r="2471" spans="1:6" x14ac:dyDescent="0.45">
      <c r="A2471" s="144" t="str">
        <f t="shared" si="38"/>
        <v>XI_Dist_18</v>
      </c>
      <c r="B2471">
        <v>18</v>
      </c>
      <c r="C2471" t="s">
        <v>5</v>
      </c>
      <c r="D2471">
        <v>7.0813899999999999E-2</v>
      </c>
      <c r="E2471" t="s">
        <v>53</v>
      </c>
      <c r="F2471" t="s">
        <v>60</v>
      </c>
    </row>
    <row r="2472" spans="1:6" x14ac:dyDescent="0.45">
      <c r="A2472" s="144" t="str">
        <f t="shared" si="38"/>
        <v>XI_Dist_20</v>
      </c>
      <c r="B2472">
        <v>20</v>
      </c>
      <c r="C2472" t="s">
        <v>5</v>
      </c>
      <c r="D2472">
        <v>7.3662400000000003E-2</v>
      </c>
      <c r="E2472" t="s">
        <v>53</v>
      </c>
      <c r="F2472" t="s">
        <v>60</v>
      </c>
    </row>
    <row r="2473" spans="1:6" x14ac:dyDescent="0.45">
      <c r="A2473" s="144" t="str">
        <f t="shared" si="38"/>
        <v>XI_Dist_22</v>
      </c>
      <c r="B2473">
        <v>22</v>
      </c>
      <c r="C2473" t="s">
        <v>5</v>
      </c>
      <c r="D2473">
        <v>7.4432200000000004E-2</v>
      </c>
      <c r="E2473" t="s">
        <v>53</v>
      </c>
      <c r="F2473" t="s">
        <v>60</v>
      </c>
    </row>
    <row r="2474" spans="1:6" x14ac:dyDescent="0.45">
      <c r="A2474" s="144" t="str">
        <f t="shared" si="38"/>
        <v>XI_Dist_24</v>
      </c>
      <c r="B2474">
        <v>24</v>
      </c>
      <c r="C2474" t="s">
        <v>5</v>
      </c>
      <c r="D2474">
        <v>7.1360300000000002E-2</v>
      </c>
      <c r="E2474" t="s">
        <v>53</v>
      </c>
      <c r="F2474" t="s">
        <v>60</v>
      </c>
    </row>
    <row r="2475" spans="1:6" x14ac:dyDescent="0.45">
      <c r="A2475" s="144" t="str">
        <f t="shared" si="38"/>
        <v>XI_Dist_26</v>
      </c>
      <c r="B2475">
        <v>26</v>
      </c>
      <c r="C2475" t="s">
        <v>5</v>
      </c>
      <c r="D2475">
        <v>4.2926600000000002E-2</v>
      </c>
      <c r="E2475" t="s">
        <v>53</v>
      </c>
      <c r="F2475" t="s">
        <v>60</v>
      </c>
    </row>
    <row r="2476" spans="1:6" x14ac:dyDescent="0.45">
      <c r="A2476" s="144" t="str">
        <f t="shared" si="38"/>
        <v>XI_Dist_28</v>
      </c>
      <c r="B2476">
        <v>28</v>
      </c>
      <c r="C2476" t="s">
        <v>5</v>
      </c>
      <c r="D2476">
        <v>2.7602499999999999E-2</v>
      </c>
      <c r="E2476" t="s">
        <v>53</v>
      </c>
      <c r="F2476" t="s">
        <v>60</v>
      </c>
    </row>
    <row r="2477" spans="1:6" x14ac:dyDescent="0.45">
      <c r="A2477" s="144" t="str">
        <f t="shared" si="38"/>
        <v>XI_Dist_30</v>
      </c>
      <c r="B2477">
        <v>30</v>
      </c>
      <c r="C2477" t="s">
        <v>5</v>
      </c>
      <c r="D2477">
        <v>1.9730000000000001E-2</v>
      </c>
      <c r="E2477" t="s">
        <v>53</v>
      </c>
      <c r="F2477" t="s">
        <v>60</v>
      </c>
    </row>
    <row r="2478" spans="1:6" x14ac:dyDescent="0.45">
      <c r="A2478" s="144" t="str">
        <f t="shared" si="38"/>
        <v>XI_Dist_32</v>
      </c>
      <c r="B2478">
        <v>32</v>
      </c>
      <c r="C2478" t="s">
        <v>5</v>
      </c>
      <c r="D2478">
        <v>1.6556700000000001E-2</v>
      </c>
      <c r="E2478" t="s">
        <v>53</v>
      </c>
      <c r="F2478" t="s">
        <v>60</v>
      </c>
    </row>
    <row r="2479" spans="1:6" x14ac:dyDescent="0.45">
      <c r="A2479" s="144" t="str">
        <f t="shared" si="38"/>
        <v>XI_Dist_34</v>
      </c>
      <c r="B2479">
        <v>34</v>
      </c>
      <c r="C2479" t="s">
        <v>5</v>
      </c>
      <c r="D2479">
        <v>1.43252E-2</v>
      </c>
      <c r="E2479" t="s">
        <v>53</v>
      </c>
      <c r="F2479" t="s">
        <v>60</v>
      </c>
    </row>
    <row r="2480" spans="1:6" x14ac:dyDescent="0.45">
      <c r="A2480" s="144" t="str">
        <f t="shared" si="38"/>
        <v>XI_Dist_36</v>
      </c>
      <c r="B2480">
        <v>36</v>
      </c>
      <c r="C2480" t="s">
        <v>5</v>
      </c>
      <c r="D2480">
        <v>1.25705E-2</v>
      </c>
      <c r="E2480" t="s">
        <v>53</v>
      </c>
      <c r="F2480" t="s">
        <v>60</v>
      </c>
    </row>
    <row r="2481" spans="1:6" x14ac:dyDescent="0.45">
      <c r="A2481" s="144" t="str">
        <f t="shared" si="38"/>
        <v>XI_Dist_38</v>
      </c>
      <c r="B2481">
        <v>38</v>
      </c>
      <c r="C2481" t="s">
        <v>5</v>
      </c>
      <c r="D2481">
        <v>1.16057E-2</v>
      </c>
      <c r="E2481" t="s">
        <v>53</v>
      </c>
      <c r="F2481" t="s">
        <v>60</v>
      </c>
    </row>
    <row r="2482" spans="1:6" x14ac:dyDescent="0.45">
      <c r="A2482" s="144" t="str">
        <f t="shared" si="38"/>
        <v>XI_Dist_40</v>
      </c>
      <c r="B2482">
        <v>40</v>
      </c>
      <c r="C2482" t="s">
        <v>5</v>
      </c>
      <c r="D2482">
        <v>1.09388E-2</v>
      </c>
      <c r="E2482" t="s">
        <v>53</v>
      </c>
      <c r="F2482" t="s">
        <v>60</v>
      </c>
    </row>
    <row r="2483" spans="1:6" x14ac:dyDescent="0.45">
      <c r="A2483" s="144" t="str">
        <f t="shared" si="38"/>
        <v>XI_Dist_42</v>
      </c>
      <c r="B2483">
        <v>42</v>
      </c>
      <c r="C2483" t="s">
        <v>5</v>
      </c>
      <c r="D2483">
        <v>1.0271199999999999E-2</v>
      </c>
      <c r="E2483" t="s">
        <v>53</v>
      </c>
      <c r="F2483" t="s">
        <v>60</v>
      </c>
    </row>
    <row r="2484" spans="1:6" x14ac:dyDescent="0.45">
      <c r="A2484" s="144" t="str">
        <f t="shared" si="38"/>
        <v>XI_Dist_44</v>
      </c>
      <c r="B2484">
        <v>44</v>
      </c>
      <c r="C2484" t="s">
        <v>5</v>
      </c>
      <c r="D2484">
        <v>1.0003400000000001E-2</v>
      </c>
      <c r="E2484" t="s">
        <v>53</v>
      </c>
      <c r="F2484" t="s">
        <v>60</v>
      </c>
    </row>
    <row r="2485" spans="1:6" x14ac:dyDescent="0.45">
      <c r="A2485" s="144" t="str">
        <f t="shared" si="38"/>
        <v>XI_Dist_46</v>
      </c>
      <c r="B2485">
        <v>46</v>
      </c>
      <c r="C2485" t="s">
        <v>5</v>
      </c>
      <c r="D2485">
        <v>9.7356000000000005E-3</v>
      </c>
      <c r="E2485" t="s">
        <v>53</v>
      </c>
      <c r="F2485" t="s">
        <v>60</v>
      </c>
    </row>
    <row r="2486" spans="1:6" x14ac:dyDescent="0.45">
      <c r="A2486" s="144" t="str">
        <f t="shared" si="38"/>
        <v>XI_Dist_48</v>
      </c>
      <c r="B2486">
        <v>48</v>
      </c>
      <c r="C2486" t="s">
        <v>5</v>
      </c>
      <c r="D2486">
        <v>9.4678999999999996E-3</v>
      </c>
      <c r="E2486" t="s">
        <v>53</v>
      </c>
      <c r="F2486" t="s">
        <v>60</v>
      </c>
    </row>
    <row r="2487" spans="1:6" x14ac:dyDescent="0.45">
      <c r="A2487" s="144" t="str">
        <f t="shared" si="38"/>
        <v>XI_Dist_50</v>
      </c>
      <c r="B2487">
        <v>50</v>
      </c>
      <c r="C2487" t="s">
        <v>5</v>
      </c>
      <c r="D2487">
        <v>9.1999000000000004E-3</v>
      </c>
      <c r="E2487" t="s">
        <v>53</v>
      </c>
      <c r="F2487" t="s">
        <v>60</v>
      </c>
    </row>
    <row r="2488" spans="1:6" x14ac:dyDescent="0.45">
      <c r="A2488" s="144" t="str">
        <f t="shared" si="38"/>
        <v>XI_Dist_52</v>
      </c>
      <c r="B2488">
        <v>52</v>
      </c>
      <c r="C2488" t="s">
        <v>5</v>
      </c>
      <c r="D2488">
        <v>8.9324000000000001E-3</v>
      </c>
      <c r="E2488" t="s">
        <v>53</v>
      </c>
      <c r="F2488" t="s">
        <v>60</v>
      </c>
    </row>
    <row r="2489" spans="1:6" x14ac:dyDescent="0.45">
      <c r="A2489" s="144" t="str">
        <f t="shared" si="38"/>
        <v>XI_Dist_54</v>
      </c>
      <c r="B2489">
        <v>54</v>
      </c>
      <c r="C2489" t="s">
        <v>5</v>
      </c>
      <c r="D2489">
        <v>8.6645000000000003E-3</v>
      </c>
      <c r="E2489" t="s">
        <v>53</v>
      </c>
      <c r="F2489" t="s">
        <v>60</v>
      </c>
    </row>
    <row r="2490" spans="1:6" x14ac:dyDescent="0.45">
      <c r="A2490" s="144" t="str">
        <f t="shared" si="38"/>
        <v>XI_Dist_56</v>
      </c>
      <c r="B2490">
        <v>56</v>
      </c>
      <c r="C2490" t="s">
        <v>5</v>
      </c>
      <c r="D2490">
        <v>8.3967999999999994E-3</v>
      </c>
      <c r="E2490" t="s">
        <v>53</v>
      </c>
      <c r="F2490" t="s">
        <v>60</v>
      </c>
    </row>
    <row r="2491" spans="1:6" x14ac:dyDescent="0.45">
      <c r="A2491" s="144" t="str">
        <f t="shared" si="38"/>
        <v>XI_Dist_58</v>
      </c>
      <c r="B2491">
        <v>58</v>
      </c>
      <c r="C2491" t="s">
        <v>5</v>
      </c>
      <c r="D2491">
        <v>8.1290000000000008E-3</v>
      </c>
      <c r="E2491" t="s">
        <v>53</v>
      </c>
      <c r="F2491" t="s">
        <v>60</v>
      </c>
    </row>
    <row r="2492" spans="1:6" x14ac:dyDescent="0.45">
      <c r="A2492" s="144" t="str">
        <f t="shared" si="38"/>
        <v>XI_Dist_60</v>
      </c>
      <c r="B2492">
        <v>60</v>
      </c>
      <c r="C2492" t="s">
        <v>5</v>
      </c>
      <c r="D2492">
        <v>7.8615000000000004E-3</v>
      </c>
      <c r="E2492" t="s">
        <v>53</v>
      </c>
      <c r="F2492" t="s">
        <v>60</v>
      </c>
    </row>
    <row r="2493" spans="1:6" x14ac:dyDescent="0.45">
      <c r="A2493" s="144" t="str">
        <f t="shared" si="38"/>
        <v>XI_Dist_62</v>
      </c>
      <c r="B2493">
        <v>62</v>
      </c>
      <c r="C2493" t="s">
        <v>5</v>
      </c>
      <c r="D2493">
        <v>7.5935000000000004E-3</v>
      </c>
      <c r="E2493" t="s">
        <v>53</v>
      </c>
      <c r="F2493" t="s">
        <v>60</v>
      </c>
    </row>
    <row r="2494" spans="1:6" x14ac:dyDescent="0.45">
      <c r="A2494" s="144" t="str">
        <f t="shared" si="38"/>
        <v>XI_Dist_64</v>
      </c>
      <c r="B2494">
        <v>64</v>
      </c>
      <c r="C2494" t="s">
        <v>5</v>
      </c>
      <c r="D2494">
        <v>7.3258999999999998E-3</v>
      </c>
      <c r="E2494" t="s">
        <v>53</v>
      </c>
      <c r="F2494" t="s">
        <v>60</v>
      </c>
    </row>
    <row r="2495" spans="1:6" x14ac:dyDescent="0.45">
      <c r="A2495" s="144" t="str">
        <f t="shared" si="38"/>
        <v>XI_Dist_66</v>
      </c>
      <c r="B2495">
        <v>66</v>
      </c>
      <c r="C2495" t="s">
        <v>5</v>
      </c>
      <c r="D2495">
        <v>7.0581000000000003E-3</v>
      </c>
      <c r="E2495" t="s">
        <v>53</v>
      </c>
      <c r="F2495" t="s">
        <v>60</v>
      </c>
    </row>
    <row r="2496" spans="1:6" x14ac:dyDescent="0.45">
      <c r="A2496" s="144" t="str">
        <f t="shared" si="38"/>
        <v>XI_Dist_68</v>
      </c>
      <c r="B2496">
        <v>68</v>
      </c>
      <c r="C2496" t="s">
        <v>5</v>
      </c>
      <c r="D2496">
        <v>6.7904999999999997E-3</v>
      </c>
      <c r="E2496" t="s">
        <v>53</v>
      </c>
      <c r="F2496" t="s">
        <v>60</v>
      </c>
    </row>
    <row r="2497" spans="1:6" x14ac:dyDescent="0.45">
      <c r="A2497" s="144" t="str">
        <f t="shared" si="38"/>
        <v>XI_Dist_70</v>
      </c>
      <c r="B2497">
        <v>70</v>
      </c>
      <c r="C2497" t="s">
        <v>5</v>
      </c>
      <c r="D2497">
        <v>6.5225999999999999E-3</v>
      </c>
      <c r="E2497" t="s">
        <v>53</v>
      </c>
      <c r="F2497" t="s">
        <v>60</v>
      </c>
    </row>
    <row r="2498" spans="1:6" x14ac:dyDescent="0.45">
      <c r="A2498" s="144" t="str">
        <f t="shared" si="38"/>
        <v>XI_Dist_72</v>
      </c>
      <c r="B2498">
        <v>72</v>
      </c>
      <c r="C2498" t="s">
        <v>5</v>
      </c>
      <c r="D2498">
        <v>6.2547000000000002E-3</v>
      </c>
      <c r="E2498" t="s">
        <v>53</v>
      </c>
      <c r="F2498" t="s">
        <v>60</v>
      </c>
    </row>
    <row r="2499" spans="1:6" x14ac:dyDescent="0.45">
      <c r="A2499" s="144" t="str">
        <f t="shared" ref="A2499:A2562" si="39">C2499&amp;"_"&amp;E2499&amp;"_"&amp;B2499</f>
        <v>XI_Dist_74</v>
      </c>
      <c r="B2499">
        <v>74</v>
      </c>
      <c r="C2499" t="s">
        <v>5</v>
      </c>
      <c r="D2499">
        <v>5.9870000000000001E-3</v>
      </c>
      <c r="E2499" t="s">
        <v>53</v>
      </c>
      <c r="F2499" t="s">
        <v>60</v>
      </c>
    </row>
    <row r="2500" spans="1:6" x14ac:dyDescent="0.45">
      <c r="A2500" s="144" t="str">
        <f t="shared" si="39"/>
        <v>XI_Dist_76</v>
      </c>
      <c r="B2500">
        <v>76</v>
      </c>
      <c r="C2500" t="s">
        <v>5</v>
      </c>
      <c r="D2500">
        <v>5.7191000000000004E-3</v>
      </c>
      <c r="E2500" t="s">
        <v>53</v>
      </c>
      <c r="F2500" t="s">
        <v>60</v>
      </c>
    </row>
    <row r="2501" spans="1:6" x14ac:dyDescent="0.45">
      <c r="A2501" s="144" t="str">
        <f t="shared" si="39"/>
        <v>XI_Dist_78</v>
      </c>
      <c r="B2501">
        <v>78</v>
      </c>
      <c r="C2501" t="s">
        <v>5</v>
      </c>
      <c r="D2501">
        <v>5.4514000000000003E-3</v>
      </c>
      <c r="E2501" t="s">
        <v>53</v>
      </c>
      <c r="F2501" t="s">
        <v>60</v>
      </c>
    </row>
    <row r="2502" spans="1:6" x14ac:dyDescent="0.45">
      <c r="A2502" s="144" t="str">
        <f t="shared" si="39"/>
        <v>XI_Dist_80</v>
      </c>
      <c r="B2502">
        <v>80</v>
      </c>
      <c r="C2502" t="s">
        <v>5</v>
      </c>
      <c r="D2502">
        <v>5.1837000000000003E-3</v>
      </c>
      <c r="E2502" t="s">
        <v>53</v>
      </c>
      <c r="F2502" t="s">
        <v>60</v>
      </c>
    </row>
    <row r="2503" spans="1:6" x14ac:dyDescent="0.45">
      <c r="A2503" s="144" t="str">
        <f t="shared" si="39"/>
        <v>XI_Dist_82</v>
      </c>
      <c r="B2503">
        <v>82</v>
      </c>
      <c r="C2503" t="s">
        <v>5</v>
      </c>
      <c r="D2503">
        <v>4.9160000000000002E-3</v>
      </c>
      <c r="E2503" t="s">
        <v>53</v>
      </c>
      <c r="F2503" t="s">
        <v>60</v>
      </c>
    </row>
    <row r="2504" spans="1:6" x14ac:dyDescent="0.45">
      <c r="A2504" s="144" t="str">
        <f t="shared" si="39"/>
        <v>XI_Dist_84</v>
      </c>
      <c r="B2504">
        <v>84</v>
      </c>
      <c r="C2504" t="s">
        <v>5</v>
      </c>
      <c r="D2504">
        <v>4.6480000000000002E-3</v>
      </c>
      <c r="E2504" t="s">
        <v>53</v>
      </c>
      <c r="F2504" t="s">
        <v>60</v>
      </c>
    </row>
    <row r="2505" spans="1:6" x14ac:dyDescent="0.45">
      <c r="A2505" s="144" t="str">
        <f t="shared" si="39"/>
        <v>XI_Dist_86</v>
      </c>
      <c r="B2505">
        <v>86</v>
      </c>
      <c r="C2505" t="s">
        <v>5</v>
      </c>
      <c r="D2505">
        <v>4.3803999999999996E-3</v>
      </c>
      <c r="E2505" t="s">
        <v>53</v>
      </c>
      <c r="F2505" t="s">
        <v>60</v>
      </c>
    </row>
    <row r="2506" spans="1:6" x14ac:dyDescent="0.45">
      <c r="A2506" s="144" t="str">
        <f t="shared" si="39"/>
        <v>XI_Dist_88</v>
      </c>
      <c r="B2506">
        <v>88</v>
      </c>
      <c r="C2506" t="s">
        <v>5</v>
      </c>
      <c r="D2506">
        <v>4.1124999999999998E-3</v>
      </c>
      <c r="E2506" t="s">
        <v>53</v>
      </c>
      <c r="F2506" t="s">
        <v>60</v>
      </c>
    </row>
    <row r="2507" spans="1:6" x14ac:dyDescent="0.45">
      <c r="A2507" s="144" t="str">
        <f t="shared" si="39"/>
        <v>XI_Dist_90</v>
      </c>
      <c r="B2507">
        <v>90</v>
      </c>
      <c r="C2507" t="s">
        <v>5</v>
      </c>
      <c r="D2507">
        <v>3.8449000000000001E-3</v>
      </c>
      <c r="E2507" t="s">
        <v>53</v>
      </c>
      <c r="F2507" t="s">
        <v>60</v>
      </c>
    </row>
    <row r="2508" spans="1:6" x14ac:dyDescent="0.45">
      <c r="A2508" s="144" t="str">
        <f t="shared" si="39"/>
        <v>XI_Dist_92</v>
      </c>
      <c r="B2508">
        <v>92</v>
      </c>
      <c r="C2508" t="s">
        <v>5</v>
      </c>
      <c r="D2508">
        <v>3.5771000000000002E-3</v>
      </c>
      <c r="E2508" t="s">
        <v>53</v>
      </c>
      <c r="F2508" t="s">
        <v>60</v>
      </c>
    </row>
    <row r="2509" spans="1:6" x14ac:dyDescent="0.45">
      <c r="A2509" s="144" t="str">
        <f t="shared" si="39"/>
        <v>XI_Dist_94</v>
      </c>
      <c r="B2509">
        <v>94</v>
      </c>
      <c r="C2509" t="s">
        <v>5</v>
      </c>
      <c r="D2509">
        <v>3.3094000000000001E-3</v>
      </c>
      <c r="E2509" t="s">
        <v>53</v>
      </c>
      <c r="F2509" t="s">
        <v>60</v>
      </c>
    </row>
    <row r="2510" spans="1:6" x14ac:dyDescent="0.45">
      <c r="A2510" s="144" t="str">
        <f t="shared" si="39"/>
        <v>XI_Dist_96</v>
      </c>
      <c r="B2510">
        <v>96</v>
      </c>
      <c r="C2510" t="s">
        <v>5</v>
      </c>
      <c r="D2510">
        <v>3.0416000000000002E-3</v>
      </c>
      <c r="E2510" t="s">
        <v>53</v>
      </c>
      <c r="F2510" t="s">
        <v>60</v>
      </c>
    </row>
    <row r="2511" spans="1:6" x14ac:dyDescent="0.45">
      <c r="A2511" s="144" t="str">
        <f t="shared" si="39"/>
        <v>XI_Dist_98</v>
      </c>
      <c r="B2511">
        <v>98</v>
      </c>
      <c r="C2511" t="s">
        <v>5</v>
      </c>
      <c r="D2511">
        <v>2.774E-3</v>
      </c>
      <c r="E2511" t="s">
        <v>53</v>
      </c>
      <c r="F2511" t="s">
        <v>60</v>
      </c>
    </row>
    <row r="2512" spans="1:6" x14ac:dyDescent="0.45">
      <c r="A2512" s="144" t="str">
        <f t="shared" si="39"/>
        <v>XI_Dist_100</v>
      </c>
      <c r="B2512">
        <v>100</v>
      </c>
      <c r="C2512" t="s">
        <v>5</v>
      </c>
      <c r="D2512">
        <v>2.5059000000000001E-3</v>
      </c>
      <c r="E2512" t="s">
        <v>53</v>
      </c>
      <c r="F2512" t="s">
        <v>60</v>
      </c>
    </row>
    <row r="2513" spans="1:6" x14ac:dyDescent="0.45">
      <c r="A2513" s="144" t="str">
        <f t="shared" si="39"/>
        <v>XI_Dist_102</v>
      </c>
      <c r="B2513">
        <v>102</v>
      </c>
      <c r="C2513" t="s">
        <v>5</v>
      </c>
      <c r="D2513">
        <v>2.2382999999999999E-3</v>
      </c>
      <c r="E2513" t="s">
        <v>53</v>
      </c>
      <c r="F2513" t="s">
        <v>60</v>
      </c>
    </row>
    <row r="2514" spans="1:6" x14ac:dyDescent="0.45">
      <c r="A2514" s="144" t="str">
        <f t="shared" si="39"/>
        <v>XI_Dist_104</v>
      </c>
      <c r="B2514">
        <v>104</v>
      </c>
      <c r="C2514" t="s">
        <v>5</v>
      </c>
      <c r="D2514">
        <v>1.9705999999999999E-3</v>
      </c>
      <c r="E2514" t="s">
        <v>53</v>
      </c>
      <c r="F2514" t="s">
        <v>60</v>
      </c>
    </row>
    <row r="2515" spans="1:6" x14ac:dyDescent="0.45">
      <c r="A2515" s="144" t="str">
        <f t="shared" si="39"/>
        <v>XI_Dist_106</v>
      </c>
      <c r="B2515">
        <v>106</v>
      </c>
      <c r="C2515" t="s">
        <v>5</v>
      </c>
      <c r="D2515">
        <v>0</v>
      </c>
      <c r="E2515" t="s">
        <v>53</v>
      </c>
      <c r="F2515" t="s">
        <v>60</v>
      </c>
    </row>
    <row r="2516" spans="1:6" x14ac:dyDescent="0.45">
      <c r="A2516" s="144" t="str">
        <f t="shared" si="39"/>
        <v>XI_Dist_108</v>
      </c>
      <c r="B2516">
        <v>108</v>
      </c>
      <c r="C2516" t="s">
        <v>5</v>
      </c>
      <c r="D2516">
        <v>0</v>
      </c>
      <c r="E2516" t="s">
        <v>53</v>
      </c>
      <c r="F2516" t="s">
        <v>60</v>
      </c>
    </row>
    <row r="2517" spans="1:6" x14ac:dyDescent="0.45">
      <c r="A2517" s="144" t="str">
        <f t="shared" si="39"/>
        <v>XI_Dist_110</v>
      </c>
      <c r="B2517">
        <v>110</v>
      </c>
      <c r="C2517" t="s">
        <v>5</v>
      </c>
      <c r="D2517">
        <v>0</v>
      </c>
      <c r="E2517" t="s">
        <v>53</v>
      </c>
      <c r="F2517" t="s">
        <v>60</v>
      </c>
    </row>
    <row r="2518" spans="1:6" x14ac:dyDescent="0.45">
      <c r="A2518" s="144" t="str">
        <f t="shared" si="39"/>
        <v>XI_Dist_112</v>
      </c>
      <c r="B2518">
        <v>112</v>
      </c>
      <c r="C2518" t="s">
        <v>5</v>
      </c>
      <c r="D2518">
        <v>0</v>
      </c>
      <c r="E2518" t="s">
        <v>53</v>
      </c>
      <c r="F2518" t="s">
        <v>60</v>
      </c>
    </row>
    <row r="2519" spans="1:6" x14ac:dyDescent="0.45">
      <c r="A2519" s="144" t="str">
        <f t="shared" si="39"/>
        <v>XI_Dist_114</v>
      </c>
      <c r="B2519">
        <v>114</v>
      </c>
      <c r="C2519" t="s">
        <v>5</v>
      </c>
      <c r="D2519">
        <v>0</v>
      </c>
      <c r="E2519" t="s">
        <v>53</v>
      </c>
      <c r="F2519" t="s">
        <v>60</v>
      </c>
    </row>
    <row r="2520" spans="1:6" x14ac:dyDescent="0.45">
      <c r="A2520" s="144" t="str">
        <f t="shared" si="39"/>
        <v>XI_Dist_116</v>
      </c>
      <c r="B2520">
        <v>116</v>
      </c>
      <c r="C2520" t="s">
        <v>5</v>
      </c>
      <c r="D2520">
        <v>0</v>
      </c>
      <c r="E2520" t="s">
        <v>53</v>
      </c>
      <c r="F2520" t="s">
        <v>60</v>
      </c>
    </row>
    <row r="2521" spans="1:6" x14ac:dyDescent="0.45">
      <c r="A2521" s="144" t="str">
        <f t="shared" si="39"/>
        <v>XI_Dist_118</v>
      </c>
      <c r="B2521">
        <v>118</v>
      </c>
      <c r="C2521" t="s">
        <v>5</v>
      </c>
      <c r="D2521">
        <v>0</v>
      </c>
      <c r="E2521" t="s">
        <v>53</v>
      </c>
      <c r="F2521" t="s">
        <v>60</v>
      </c>
    </row>
    <row r="2522" spans="1:6" x14ac:dyDescent="0.45">
      <c r="A2522" s="144" t="str">
        <f t="shared" si="39"/>
        <v>XI_Dist_120</v>
      </c>
      <c r="B2522">
        <v>120</v>
      </c>
      <c r="C2522" t="s">
        <v>5</v>
      </c>
      <c r="D2522">
        <v>0</v>
      </c>
      <c r="E2522" t="s">
        <v>53</v>
      </c>
      <c r="F2522" t="s">
        <v>60</v>
      </c>
    </row>
    <row r="2523" spans="1:6" x14ac:dyDescent="0.45">
      <c r="A2523" s="144" t="str">
        <f t="shared" si="39"/>
        <v>XI_Dist_122</v>
      </c>
      <c r="B2523">
        <v>122</v>
      </c>
      <c r="C2523" t="s">
        <v>5</v>
      </c>
      <c r="D2523">
        <v>0</v>
      </c>
      <c r="E2523" t="s">
        <v>53</v>
      </c>
      <c r="F2523" t="s">
        <v>60</v>
      </c>
    </row>
    <row r="2524" spans="1:6" x14ac:dyDescent="0.45">
      <c r="A2524" s="144" t="str">
        <f t="shared" si="39"/>
        <v>XI_Dist_124</v>
      </c>
      <c r="B2524">
        <v>124</v>
      </c>
      <c r="C2524" t="s">
        <v>5</v>
      </c>
      <c r="D2524">
        <v>0</v>
      </c>
      <c r="E2524" t="s">
        <v>53</v>
      </c>
      <c r="F2524" t="s">
        <v>60</v>
      </c>
    </row>
    <row r="2525" spans="1:6" x14ac:dyDescent="0.45">
      <c r="A2525" s="144" t="str">
        <f t="shared" si="39"/>
        <v>XI_Dist_126</v>
      </c>
      <c r="B2525">
        <v>126</v>
      </c>
      <c r="C2525" t="s">
        <v>5</v>
      </c>
      <c r="D2525">
        <v>0</v>
      </c>
      <c r="E2525" t="s">
        <v>53</v>
      </c>
      <c r="F2525" t="s">
        <v>60</v>
      </c>
    </row>
    <row r="2526" spans="1:6" x14ac:dyDescent="0.45">
      <c r="A2526" s="144" t="str">
        <f t="shared" si="39"/>
        <v>XI_Dist_128</v>
      </c>
      <c r="B2526">
        <v>128</v>
      </c>
      <c r="C2526" t="s">
        <v>5</v>
      </c>
      <c r="D2526">
        <v>0</v>
      </c>
      <c r="E2526" t="s">
        <v>53</v>
      </c>
      <c r="F2526" t="s">
        <v>60</v>
      </c>
    </row>
    <row r="2527" spans="1:6" x14ac:dyDescent="0.45">
      <c r="A2527" s="144" t="str">
        <f t="shared" si="39"/>
        <v>XI_Dist_130</v>
      </c>
      <c r="B2527">
        <v>130</v>
      </c>
      <c r="C2527" t="s">
        <v>5</v>
      </c>
      <c r="D2527">
        <v>0</v>
      </c>
      <c r="E2527" t="s">
        <v>53</v>
      </c>
      <c r="F2527" t="s">
        <v>60</v>
      </c>
    </row>
    <row r="2528" spans="1:6" x14ac:dyDescent="0.45">
      <c r="A2528" s="144" t="str">
        <f t="shared" si="39"/>
        <v>XI_Dist_132</v>
      </c>
      <c r="B2528">
        <v>132</v>
      </c>
      <c r="C2528" t="s">
        <v>5</v>
      </c>
      <c r="D2528">
        <v>0</v>
      </c>
      <c r="E2528" t="s">
        <v>53</v>
      </c>
      <c r="F2528" t="s">
        <v>60</v>
      </c>
    </row>
    <row r="2529" spans="1:6" x14ac:dyDescent="0.45">
      <c r="A2529" s="144" t="str">
        <f t="shared" si="39"/>
        <v>XI_Dist_134</v>
      </c>
      <c r="B2529">
        <v>134</v>
      </c>
      <c r="C2529" t="s">
        <v>5</v>
      </c>
      <c r="D2529">
        <v>0</v>
      </c>
      <c r="E2529" t="s">
        <v>53</v>
      </c>
      <c r="F2529" t="s">
        <v>60</v>
      </c>
    </row>
    <row r="2530" spans="1:6" x14ac:dyDescent="0.45">
      <c r="A2530" s="144" t="str">
        <f t="shared" si="39"/>
        <v>XI_Dist_136</v>
      </c>
      <c r="B2530">
        <v>136</v>
      </c>
      <c r="C2530" t="s">
        <v>5</v>
      </c>
      <c r="D2530">
        <v>0</v>
      </c>
      <c r="E2530" t="s">
        <v>53</v>
      </c>
      <c r="F2530" t="s">
        <v>60</v>
      </c>
    </row>
    <row r="2531" spans="1:6" x14ac:dyDescent="0.45">
      <c r="A2531" s="144" t="str">
        <f t="shared" si="39"/>
        <v>XI_Dist_138</v>
      </c>
      <c r="B2531">
        <v>138</v>
      </c>
      <c r="C2531" t="s">
        <v>5</v>
      </c>
      <c r="D2531">
        <v>0</v>
      </c>
      <c r="E2531" t="s">
        <v>53</v>
      </c>
      <c r="F2531" t="s">
        <v>60</v>
      </c>
    </row>
    <row r="2532" spans="1:6" x14ac:dyDescent="0.45">
      <c r="A2532" s="144" t="str">
        <f t="shared" si="39"/>
        <v>XI_Dist_140</v>
      </c>
      <c r="B2532">
        <v>140</v>
      </c>
      <c r="C2532" t="s">
        <v>5</v>
      </c>
      <c r="D2532">
        <v>0</v>
      </c>
      <c r="E2532" t="s">
        <v>53</v>
      </c>
      <c r="F2532" t="s">
        <v>60</v>
      </c>
    </row>
    <row r="2533" spans="1:6" x14ac:dyDescent="0.45">
      <c r="A2533" s="144" t="str">
        <f t="shared" si="39"/>
        <v>XI_Dist_142</v>
      </c>
      <c r="B2533">
        <v>142</v>
      </c>
      <c r="C2533" t="s">
        <v>5</v>
      </c>
      <c r="D2533">
        <v>0</v>
      </c>
      <c r="E2533" t="s">
        <v>53</v>
      </c>
      <c r="F2533" t="s">
        <v>60</v>
      </c>
    </row>
    <row r="2534" spans="1:6" x14ac:dyDescent="0.45">
      <c r="A2534" s="144" t="str">
        <f t="shared" si="39"/>
        <v>XI_Dist_144</v>
      </c>
      <c r="B2534">
        <v>144</v>
      </c>
      <c r="C2534" t="s">
        <v>5</v>
      </c>
      <c r="D2534">
        <v>0</v>
      </c>
      <c r="E2534" t="s">
        <v>53</v>
      </c>
      <c r="F2534" t="s">
        <v>60</v>
      </c>
    </row>
    <row r="2535" spans="1:6" x14ac:dyDescent="0.45">
      <c r="A2535" s="144" t="str">
        <f t="shared" si="39"/>
        <v>XI_Dist_146</v>
      </c>
      <c r="B2535">
        <v>146</v>
      </c>
      <c r="C2535" t="s">
        <v>5</v>
      </c>
      <c r="D2535">
        <v>0</v>
      </c>
      <c r="E2535" t="s">
        <v>53</v>
      </c>
      <c r="F2535" t="s">
        <v>60</v>
      </c>
    </row>
    <row r="2536" spans="1:6" x14ac:dyDescent="0.45">
      <c r="A2536" s="144" t="str">
        <f t="shared" si="39"/>
        <v>XI_Dist_148</v>
      </c>
      <c r="B2536">
        <v>148</v>
      </c>
      <c r="C2536" t="s">
        <v>5</v>
      </c>
      <c r="D2536">
        <v>0</v>
      </c>
      <c r="E2536" t="s">
        <v>53</v>
      </c>
      <c r="F2536" t="s">
        <v>60</v>
      </c>
    </row>
    <row r="2537" spans="1:6" x14ac:dyDescent="0.45">
      <c r="A2537" s="144" t="str">
        <f t="shared" si="39"/>
        <v>XI_Dist_150</v>
      </c>
      <c r="B2537">
        <v>150</v>
      </c>
      <c r="C2537" t="s">
        <v>5</v>
      </c>
      <c r="D2537">
        <v>0</v>
      </c>
      <c r="E2537" t="s">
        <v>53</v>
      </c>
      <c r="F2537" t="s">
        <v>60</v>
      </c>
    </row>
    <row r="2538" spans="1:6" x14ac:dyDescent="0.45">
      <c r="A2538" s="144" t="str">
        <f t="shared" si="39"/>
        <v>XI_Dist_152</v>
      </c>
      <c r="B2538">
        <v>152</v>
      </c>
      <c r="C2538" t="s">
        <v>5</v>
      </c>
      <c r="D2538">
        <v>0</v>
      </c>
      <c r="E2538" t="s">
        <v>53</v>
      </c>
      <c r="F2538" t="s">
        <v>60</v>
      </c>
    </row>
    <row r="2539" spans="1:6" x14ac:dyDescent="0.45">
      <c r="A2539" s="144" t="str">
        <f t="shared" si="39"/>
        <v>XI_Dist_154</v>
      </c>
      <c r="B2539">
        <v>154</v>
      </c>
      <c r="C2539" t="s">
        <v>5</v>
      </c>
      <c r="D2539">
        <v>0</v>
      </c>
      <c r="E2539" t="s">
        <v>53</v>
      </c>
      <c r="F2539" t="s">
        <v>60</v>
      </c>
    </row>
    <row r="2540" spans="1:6" x14ac:dyDescent="0.45">
      <c r="A2540" s="144" t="str">
        <f t="shared" si="39"/>
        <v>XI_Dist_156</v>
      </c>
      <c r="B2540">
        <v>156</v>
      </c>
      <c r="C2540" t="s">
        <v>5</v>
      </c>
      <c r="D2540">
        <v>0</v>
      </c>
      <c r="E2540" t="s">
        <v>53</v>
      </c>
      <c r="F2540" t="s">
        <v>60</v>
      </c>
    </row>
    <row r="2541" spans="1:6" x14ac:dyDescent="0.45">
      <c r="A2541" s="144" t="str">
        <f t="shared" si="39"/>
        <v>XI_Dist_158</v>
      </c>
      <c r="B2541">
        <v>158</v>
      </c>
      <c r="C2541" t="s">
        <v>5</v>
      </c>
      <c r="D2541">
        <v>0</v>
      </c>
      <c r="E2541" t="s">
        <v>53</v>
      </c>
      <c r="F2541" t="s">
        <v>60</v>
      </c>
    </row>
    <row r="2542" spans="1:6" x14ac:dyDescent="0.45">
      <c r="A2542" s="144" t="str">
        <f t="shared" si="39"/>
        <v>XI_Dist_160</v>
      </c>
      <c r="B2542">
        <v>160</v>
      </c>
      <c r="C2542" t="s">
        <v>5</v>
      </c>
      <c r="D2542">
        <v>0</v>
      </c>
      <c r="E2542" t="s">
        <v>53</v>
      </c>
      <c r="F2542" t="s">
        <v>60</v>
      </c>
    </row>
    <row r="2543" spans="1:6" x14ac:dyDescent="0.45">
      <c r="A2543" s="144" t="str">
        <f t="shared" si="39"/>
        <v>XI_Dist_162</v>
      </c>
      <c r="B2543">
        <v>162</v>
      </c>
      <c r="C2543" t="s">
        <v>5</v>
      </c>
      <c r="D2543">
        <v>0</v>
      </c>
      <c r="E2543" t="s">
        <v>53</v>
      </c>
      <c r="F2543" t="s">
        <v>60</v>
      </c>
    </row>
    <row r="2544" spans="1:6" x14ac:dyDescent="0.45">
      <c r="A2544" s="144" t="str">
        <f t="shared" si="39"/>
        <v>XI_Dist_164</v>
      </c>
      <c r="B2544">
        <v>164</v>
      </c>
      <c r="C2544" t="s">
        <v>5</v>
      </c>
      <c r="D2544">
        <v>0</v>
      </c>
      <c r="E2544" t="s">
        <v>53</v>
      </c>
      <c r="F2544" t="s">
        <v>60</v>
      </c>
    </row>
    <row r="2545" spans="1:6" x14ac:dyDescent="0.45">
      <c r="A2545" s="144" t="str">
        <f t="shared" si="39"/>
        <v>XI_Dist_166</v>
      </c>
      <c r="B2545">
        <v>166</v>
      </c>
      <c r="C2545" t="s">
        <v>5</v>
      </c>
      <c r="D2545">
        <v>0</v>
      </c>
      <c r="E2545" t="s">
        <v>53</v>
      </c>
      <c r="F2545" t="s">
        <v>60</v>
      </c>
    </row>
    <row r="2546" spans="1:6" x14ac:dyDescent="0.45">
      <c r="A2546" s="144" t="str">
        <f t="shared" si="39"/>
        <v>XI_Dist_168</v>
      </c>
      <c r="B2546">
        <v>168</v>
      </c>
      <c r="C2546" t="s">
        <v>5</v>
      </c>
      <c r="D2546">
        <v>0</v>
      </c>
      <c r="E2546" t="s">
        <v>53</v>
      </c>
      <c r="F2546" t="s">
        <v>60</v>
      </c>
    </row>
    <row r="2547" spans="1:6" x14ac:dyDescent="0.45">
      <c r="A2547" s="144" t="str">
        <f t="shared" si="39"/>
        <v>XI_Dist_170</v>
      </c>
      <c r="B2547">
        <v>170</v>
      </c>
      <c r="C2547" t="s">
        <v>5</v>
      </c>
      <c r="D2547">
        <v>0</v>
      </c>
      <c r="E2547" t="s">
        <v>53</v>
      </c>
      <c r="F2547" t="s">
        <v>60</v>
      </c>
    </row>
    <row r="2548" spans="1:6" x14ac:dyDescent="0.45">
      <c r="A2548" s="144" t="str">
        <f t="shared" si="39"/>
        <v>XI_Dist_172</v>
      </c>
      <c r="B2548">
        <v>172</v>
      </c>
      <c r="C2548" t="s">
        <v>5</v>
      </c>
      <c r="D2548">
        <v>0</v>
      </c>
      <c r="E2548" t="s">
        <v>53</v>
      </c>
      <c r="F2548" t="s">
        <v>60</v>
      </c>
    </row>
    <row r="2549" spans="1:6" x14ac:dyDescent="0.45">
      <c r="A2549" s="144" t="str">
        <f t="shared" si="39"/>
        <v>XI_Dist_174</v>
      </c>
      <c r="B2549">
        <v>174</v>
      </c>
      <c r="C2549" t="s">
        <v>5</v>
      </c>
      <c r="D2549">
        <v>0</v>
      </c>
      <c r="E2549" t="s">
        <v>53</v>
      </c>
      <c r="F2549" t="s">
        <v>60</v>
      </c>
    </row>
    <row r="2550" spans="1:6" x14ac:dyDescent="0.45">
      <c r="A2550" s="144" t="str">
        <f t="shared" si="39"/>
        <v>XI_Dist_176</v>
      </c>
      <c r="B2550">
        <v>176</v>
      </c>
      <c r="C2550" t="s">
        <v>5</v>
      </c>
      <c r="D2550">
        <v>0</v>
      </c>
      <c r="E2550" t="s">
        <v>53</v>
      </c>
      <c r="F2550" t="s">
        <v>60</v>
      </c>
    </row>
    <row r="2551" spans="1:6" x14ac:dyDescent="0.45">
      <c r="A2551" s="144" t="str">
        <f t="shared" si="39"/>
        <v>XI_Dist_178</v>
      </c>
      <c r="B2551">
        <v>178</v>
      </c>
      <c r="C2551" t="s">
        <v>5</v>
      </c>
      <c r="D2551">
        <v>0</v>
      </c>
      <c r="E2551" t="s">
        <v>53</v>
      </c>
      <c r="F2551" t="s">
        <v>60</v>
      </c>
    </row>
    <row r="2552" spans="1:6" x14ac:dyDescent="0.45">
      <c r="A2552" s="144" t="str">
        <f t="shared" si="39"/>
        <v>XI_Dist_180</v>
      </c>
      <c r="B2552">
        <v>180</v>
      </c>
      <c r="C2552" t="s">
        <v>5</v>
      </c>
      <c r="D2552">
        <v>0</v>
      </c>
      <c r="E2552" t="s">
        <v>53</v>
      </c>
      <c r="F2552" t="s">
        <v>60</v>
      </c>
    </row>
    <row r="2553" spans="1:6" x14ac:dyDescent="0.45">
      <c r="A2553" s="144" t="str">
        <f t="shared" si="39"/>
        <v>XI_Dist_182</v>
      </c>
      <c r="B2553">
        <v>182</v>
      </c>
      <c r="C2553" t="s">
        <v>5</v>
      </c>
      <c r="D2553">
        <v>0</v>
      </c>
      <c r="E2553" t="s">
        <v>53</v>
      </c>
      <c r="F2553" t="s">
        <v>60</v>
      </c>
    </row>
    <row r="2554" spans="1:6" x14ac:dyDescent="0.45">
      <c r="A2554" s="144" t="str">
        <f t="shared" si="39"/>
        <v>XI_Dist_184</v>
      </c>
      <c r="B2554">
        <v>184</v>
      </c>
      <c r="C2554" t="s">
        <v>5</v>
      </c>
      <c r="D2554">
        <v>0</v>
      </c>
      <c r="E2554" t="s">
        <v>53</v>
      </c>
      <c r="F2554" t="s">
        <v>60</v>
      </c>
    </row>
    <row r="2555" spans="1:6" x14ac:dyDescent="0.45">
      <c r="A2555" s="144" t="str">
        <f t="shared" si="39"/>
        <v>XI_Dist_186</v>
      </c>
      <c r="B2555">
        <v>186</v>
      </c>
      <c r="C2555" t="s">
        <v>5</v>
      </c>
      <c r="D2555">
        <v>0</v>
      </c>
      <c r="E2555" t="s">
        <v>53</v>
      </c>
      <c r="F2555" t="s">
        <v>60</v>
      </c>
    </row>
    <row r="2556" spans="1:6" x14ac:dyDescent="0.45">
      <c r="A2556" s="144" t="str">
        <f t="shared" si="39"/>
        <v>XI_Dist_188</v>
      </c>
      <c r="B2556">
        <v>188</v>
      </c>
      <c r="C2556" t="s">
        <v>5</v>
      </c>
      <c r="D2556">
        <v>0</v>
      </c>
      <c r="E2556" t="s">
        <v>53</v>
      </c>
      <c r="F2556" t="s">
        <v>60</v>
      </c>
    </row>
    <row r="2557" spans="1:6" x14ac:dyDescent="0.45">
      <c r="A2557" s="144" t="str">
        <f t="shared" si="39"/>
        <v>XI_Dist_190</v>
      </c>
      <c r="B2557">
        <v>190</v>
      </c>
      <c r="C2557" t="s">
        <v>5</v>
      </c>
      <c r="D2557">
        <v>0</v>
      </c>
      <c r="E2557" t="s">
        <v>53</v>
      </c>
      <c r="F2557" t="s">
        <v>60</v>
      </c>
    </row>
    <row r="2558" spans="1:6" x14ac:dyDescent="0.45">
      <c r="A2558" s="144" t="str">
        <f t="shared" si="39"/>
        <v>XI_Dist_192</v>
      </c>
      <c r="B2558">
        <v>192</v>
      </c>
      <c r="C2558" t="s">
        <v>5</v>
      </c>
      <c r="D2558">
        <v>0</v>
      </c>
      <c r="E2558" t="s">
        <v>53</v>
      </c>
      <c r="F2558" t="s">
        <v>60</v>
      </c>
    </row>
    <row r="2559" spans="1:6" x14ac:dyDescent="0.45">
      <c r="A2559" s="144" t="str">
        <f t="shared" si="39"/>
        <v>XI_Dist_194</v>
      </c>
      <c r="B2559">
        <v>194</v>
      </c>
      <c r="C2559" t="s">
        <v>5</v>
      </c>
      <c r="D2559">
        <v>0</v>
      </c>
      <c r="E2559" t="s">
        <v>53</v>
      </c>
      <c r="F2559" t="s">
        <v>60</v>
      </c>
    </row>
    <row r="2560" spans="1:6" x14ac:dyDescent="0.45">
      <c r="A2560" s="144" t="str">
        <f t="shared" si="39"/>
        <v>XI_Dist_196</v>
      </c>
      <c r="B2560">
        <v>196</v>
      </c>
      <c r="C2560" t="s">
        <v>5</v>
      </c>
      <c r="D2560">
        <v>0</v>
      </c>
      <c r="E2560" t="s">
        <v>53</v>
      </c>
      <c r="F2560" t="s">
        <v>60</v>
      </c>
    </row>
    <row r="2561" spans="1:6" x14ac:dyDescent="0.45">
      <c r="A2561" s="144" t="str">
        <f t="shared" si="39"/>
        <v>XI_Dist_198</v>
      </c>
      <c r="B2561">
        <v>198</v>
      </c>
      <c r="C2561" t="s">
        <v>5</v>
      </c>
      <c r="D2561">
        <v>0</v>
      </c>
      <c r="E2561" t="s">
        <v>53</v>
      </c>
      <c r="F2561" t="s">
        <v>60</v>
      </c>
    </row>
    <row r="2562" spans="1:6" x14ac:dyDescent="0.45">
      <c r="A2562" s="144" t="str">
        <f t="shared" si="39"/>
        <v>XI_Dist_200</v>
      </c>
      <c r="B2562">
        <v>200</v>
      </c>
      <c r="C2562" t="s">
        <v>5</v>
      </c>
      <c r="D2562">
        <v>0</v>
      </c>
      <c r="E2562" t="s">
        <v>53</v>
      </c>
      <c r="F2562" t="s">
        <v>60</v>
      </c>
    </row>
    <row r="2563" spans="1:6" x14ac:dyDescent="0.45">
      <c r="A2563" s="144" t="str">
        <f t="shared" ref="A2563:A2626" si="40">C2563&amp;"_"&amp;E2563&amp;"_"&amp;B2563</f>
        <v>XI_Dist_202</v>
      </c>
      <c r="B2563">
        <v>202</v>
      </c>
      <c r="C2563" t="s">
        <v>5</v>
      </c>
      <c r="D2563">
        <v>0</v>
      </c>
      <c r="E2563" t="s">
        <v>53</v>
      </c>
      <c r="F2563" t="s">
        <v>60</v>
      </c>
    </row>
    <row r="2564" spans="1:6" x14ac:dyDescent="0.45">
      <c r="A2564" s="144" t="str">
        <f t="shared" si="40"/>
        <v>XI_Time_0</v>
      </c>
      <c r="B2564">
        <v>0</v>
      </c>
      <c r="C2564" t="s">
        <v>5</v>
      </c>
      <c r="D2564">
        <v>0</v>
      </c>
      <c r="E2564" t="s">
        <v>14</v>
      </c>
      <c r="F2564" t="s">
        <v>60</v>
      </c>
    </row>
    <row r="2565" spans="1:6" x14ac:dyDescent="0.45">
      <c r="A2565" s="144" t="str">
        <f t="shared" si="40"/>
        <v>XI_Time_2</v>
      </c>
      <c r="B2565">
        <v>2</v>
      </c>
      <c r="C2565" t="s">
        <v>5</v>
      </c>
      <c r="D2565">
        <v>1.4164E-3</v>
      </c>
      <c r="E2565" t="s">
        <v>14</v>
      </c>
      <c r="F2565" t="s">
        <v>60</v>
      </c>
    </row>
    <row r="2566" spans="1:6" x14ac:dyDescent="0.45">
      <c r="A2566" s="144" t="str">
        <f t="shared" si="40"/>
        <v>XI_Time_4</v>
      </c>
      <c r="B2566">
        <v>4</v>
      </c>
      <c r="C2566" t="s">
        <v>5</v>
      </c>
      <c r="D2566">
        <v>2.2433000000000002E-3</v>
      </c>
      <c r="E2566" t="s">
        <v>14</v>
      </c>
      <c r="F2566" t="s">
        <v>60</v>
      </c>
    </row>
    <row r="2567" spans="1:6" x14ac:dyDescent="0.45">
      <c r="A2567" s="144" t="str">
        <f t="shared" si="40"/>
        <v>XI_Time_6</v>
      </c>
      <c r="B2567">
        <v>6</v>
      </c>
      <c r="C2567" t="s">
        <v>5</v>
      </c>
      <c r="D2567">
        <v>9.6054E-3</v>
      </c>
      <c r="E2567" t="s">
        <v>14</v>
      </c>
      <c r="F2567" t="s">
        <v>60</v>
      </c>
    </row>
    <row r="2568" spans="1:6" x14ac:dyDescent="0.45">
      <c r="A2568" s="144" t="str">
        <f t="shared" si="40"/>
        <v>XI_Time_8</v>
      </c>
      <c r="B2568">
        <v>8</v>
      </c>
      <c r="C2568" t="s">
        <v>5</v>
      </c>
      <c r="D2568">
        <v>2.28737E-2</v>
      </c>
      <c r="E2568" t="s">
        <v>14</v>
      </c>
      <c r="F2568" t="s">
        <v>60</v>
      </c>
    </row>
    <row r="2569" spans="1:6" x14ac:dyDescent="0.45">
      <c r="A2569" s="144" t="str">
        <f t="shared" si="40"/>
        <v>XI_Time_10</v>
      </c>
      <c r="B2569">
        <v>10</v>
      </c>
      <c r="C2569" t="s">
        <v>5</v>
      </c>
      <c r="D2569">
        <v>3.7006600000000001E-2</v>
      </c>
      <c r="E2569" t="s">
        <v>14</v>
      </c>
      <c r="F2569" t="s">
        <v>60</v>
      </c>
    </row>
    <row r="2570" spans="1:6" x14ac:dyDescent="0.45">
      <c r="A2570" s="144" t="str">
        <f t="shared" si="40"/>
        <v>XI_Time_12</v>
      </c>
      <c r="B2570">
        <v>12</v>
      </c>
      <c r="C2570" t="s">
        <v>5</v>
      </c>
      <c r="D2570">
        <v>4.5510599999999998E-2</v>
      </c>
      <c r="E2570" t="s">
        <v>14</v>
      </c>
      <c r="F2570" t="s">
        <v>60</v>
      </c>
    </row>
    <row r="2571" spans="1:6" x14ac:dyDescent="0.45">
      <c r="A2571" s="144" t="str">
        <f t="shared" si="40"/>
        <v>XI_Time_14</v>
      </c>
      <c r="B2571">
        <v>14</v>
      </c>
      <c r="C2571" t="s">
        <v>5</v>
      </c>
      <c r="D2571">
        <v>5.2280899999999998E-2</v>
      </c>
      <c r="E2571" t="s">
        <v>14</v>
      </c>
      <c r="F2571" t="s">
        <v>60</v>
      </c>
    </row>
    <row r="2572" spans="1:6" x14ac:dyDescent="0.45">
      <c r="A2572" s="144" t="str">
        <f t="shared" si="40"/>
        <v>XI_Time_16</v>
      </c>
      <c r="B2572">
        <v>16</v>
      </c>
      <c r="C2572" t="s">
        <v>5</v>
      </c>
      <c r="D2572">
        <v>5.8601800000000002E-2</v>
      </c>
      <c r="E2572" t="s">
        <v>14</v>
      </c>
      <c r="F2572" t="s">
        <v>60</v>
      </c>
    </row>
    <row r="2573" spans="1:6" x14ac:dyDescent="0.45">
      <c r="A2573" s="144" t="str">
        <f t="shared" si="40"/>
        <v>XI_Time_18</v>
      </c>
      <c r="B2573">
        <v>18</v>
      </c>
      <c r="C2573" t="s">
        <v>5</v>
      </c>
      <c r="D2573">
        <v>6.20244E-2</v>
      </c>
      <c r="E2573" t="s">
        <v>14</v>
      </c>
      <c r="F2573" t="s">
        <v>60</v>
      </c>
    </row>
    <row r="2574" spans="1:6" x14ac:dyDescent="0.45">
      <c r="A2574" s="144" t="str">
        <f t="shared" si="40"/>
        <v>XI_Time_20</v>
      </c>
      <c r="B2574">
        <v>20</v>
      </c>
      <c r="C2574" t="s">
        <v>5</v>
      </c>
      <c r="D2574">
        <v>6.4255599999999996E-2</v>
      </c>
      <c r="E2574" t="s">
        <v>14</v>
      </c>
      <c r="F2574" t="s">
        <v>60</v>
      </c>
    </row>
    <row r="2575" spans="1:6" x14ac:dyDescent="0.45">
      <c r="A2575" s="144" t="str">
        <f t="shared" si="40"/>
        <v>XI_Time_22</v>
      </c>
      <c r="B2575">
        <v>22</v>
      </c>
      <c r="C2575" t="s">
        <v>5</v>
      </c>
      <c r="D2575">
        <v>6.42374E-2</v>
      </c>
      <c r="E2575" t="s">
        <v>14</v>
      </c>
      <c r="F2575" t="s">
        <v>60</v>
      </c>
    </row>
    <row r="2576" spans="1:6" x14ac:dyDescent="0.45">
      <c r="A2576" s="144" t="str">
        <f t="shared" si="40"/>
        <v>XI_Time_24</v>
      </c>
      <c r="B2576">
        <v>24</v>
      </c>
      <c r="C2576" t="s">
        <v>5</v>
      </c>
      <c r="D2576">
        <v>6.1240799999999998E-2</v>
      </c>
      <c r="E2576" t="s">
        <v>14</v>
      </c>
      <c r="F2576" t="s">
        <v>60</v>
      </c>
    </row>
    <row r="2577" spans="1:6" x14ac:dyDescent="0.45">
      <c r="A2577" s="144" t="str">
        <f t="shared" si="40"/>
        <v>XI_Time_26</v>
      </c>
      <c r="B2577">
        <v>26</v>
      </c>
      <c r="C2577" t="s">
        <v>5</v>
      </c>
      <c r="D2577">
        <v>5.6747600000000002E-2</v>
      </c>
      <c r="E2577" t="s">
        <v>14</v>
      </c>
      <c r="F2577" t="s">
        <v>60</v>
      </c>
    </row>
    <row r="2578" spans="1:6" x14ac:dyDescent="0.45">
      <c r="A2578" s="144" t="str">
        <f t="shared" si="40"/>
        <v>XI_Time_28</v>
      </c>
      <c r="B2578">
        <v>28</v>
      </c>
      <c r="C2578" t="s">
        <v>5</v>
      </c>
      <c r="D2578">
        <v>5.0393599999999997E-2</v>
      </c>
      <c r="E2578" t="s">
        <v>14</v>
      </c>
      <c r="F2578" t="s">
        <v>60</v>
      </c>
    </row>
    <row r="2579" spans="1:6" x14ac:dyDescent="0.45">
      <c r="A2579" s="144" t="str">
        <f t="shared" si="40"/>
        <v>XI_Time_30</v>
      </c>
      <c r="B2579">
        <v>30</v>
      </c>
      <c r="C2579" t="s">
        <v>5</v>
      </c>
      <c r="D2579">
        <v>4.3396799999999999E-2</v>
      </c>
      <c r="E2579" t="s">
        <v>14</v>
      </c>
      <c r="F2579" t="s">
        <v>60</v>
      </c>
    </row>
    <row r="2580" spans="1:6" x14ac:dyDescent="0.45">
      <c r="A2580" s="144" t="str">
        <f t="shared" si="40"/>
        <v>XI_Time_32</v>
      </c>
      <c r="B2580">
        <v>32</v>
      </c>
      <c r="C2580" t="s">
        <v>5</v>
      </c>
      <c r="D2580">
        <v>3.5454300000000001E-2</v>
      </c>
      <c r="E2580" t="s">
        <v>14</v>
      </c>
      <c r="F2580" t="s">
        <v>60</v>
      </c>
    </row>
    <row r="2581" spans="1:6" x14ac:dyDescent="0.45">
      <c r="A2581" s="144" t="str">
        <f t="shared" si="40"/>
        <v>XI_Time_34</v>
      </c>
      <c r="B2581">
        <v>34</v>
      </c>
      <c r="C2581" t="s">
        <v>5</v>
      </c>
      <c r="D2581">
        <v>2.9244800000000001E-2</v>
      </c>
      <c r="E2581" t="s">
        <v>14</v>
      </c>
      <c r="F2581" t="s">
        <v>60</v>
      </c>
    </row>
    <row r="2582" spans="1:6" x14ac:dyDescent="0.45">
      <c r="A2582" s="144" t="str">
        <f t="shared" si="40"/>
        <v>XI_Time_36</v>
      </c>
      <c r="B2582">
        <v>36</v>
      </c>
      <c r="C2582" t="s">
        <v>5</v>
      </c>
      <c r="D2582">
        <v>2.3585499999999999E-2</v>
      </c>
      <c r="E2582" t="s">
        <v>14</v>
      </c>
      <c r="F2582" t="s">
        <v>60</v>
      </c>
    </row>
    <row r="2583" spans="1:6" x14ac:dyDescent="0.45">
      <c r="A2583" s="144" t="str">
        <f t="shared" si="40"/>
        <v>XI_Time_38</v>
      </c>
      <c r="B2583">
        <v>38</v>
      </c>
      <c r="C2583" t="s">
        <v>5</v>
      </c>
      <c r="D2583">
        <v>1.8959199999999999E-2</v>
      </c>
      <c r="E2583" t="s">
        <v>14</v>
      </c>
      <c r="F2583" t="s">
        <v>60</v>
      </c>
    </row>
    <row r="2584" spans="1:6" x14ac:dyDescent="0.45">
      <c r="A2584" s="144" t="str">
        <f t="shared" si="40"/>
        <v>XI_Time_40</v>
      </c>
      <c r="B2584">
        <v>40</v>
      </c>
      <c r="C2584" t="s">
        <v>5</v>
      </c>
      <c r="D2584">
        <v>1.43331E-2</v>
      </c>
      <c r="E2584" t="s">
        <v>14</v>
      </c>
      <c r="F2584" t="s">
        <v>60</v>
      </c>
    </row>
    <row r="2585" spans="1:6" x14ac:dyDescent="0.45">
      <c r="A2585" s="144" t="str">
        <f t="shared" si="40"/>
        <v>XI_Time_42</v>
      </c>
      <c r="B2585">
        <v>42</v>
      </c>
      <c r="C2585" t="s">
        <v>5</v>
      </c>
      <c r="D2585">
        <v>1.2878000000000001E-2</v>
      </c>
      <c r="E2585" t="s">
        <v>14</v>
      </c>
      <c r="F2585" t="s">
        <v>60</v>
      </c>
    </row>
    <row r="2586" spans="1:6" x14ac:dyDescent="0.45">
      <c r="A2586" s="144" t="str">
        <f t="shared" si="40"/>
        <v>XI_Time_44</v>
      </c>
      <c r="B2586">
        <v>44</v>
      </c>
      <c r="C2586" t="s">
        <v>5</v>
      </c>
      <c r="D2586">
        <v>1.1422399999999999E-2</v>
      </c>
      <c r="E2586" t="s">
        <v>14</v>
      </c>
      <c r="F2586" t="s">
        <v>60</v>
      </c>
    </row>
    <row r="2587" spans="1:6" x14ac:dyDescent="0.45">
      <c r="A2587" s="144" t="str">
        <f t="shared" si="40"/>
        <v>XI_Time_46</v>
      </c>
      <c r="B2587">
        <v>46</v>
      </c>
      <c r="C2587" t="s">
        <v>5</v>
      </c>
      <c r="D2587">
        <v>9.9670999999999996E-3</v>
      </c>
      <c r="E2587" t="s">
        <v>14</v>
      </c>
      <c r="F2587" t="s">
        <v>60</v>
      </c>
    </row>
    <row r="2588" spans="1:6" x14ac:dyDescent="0.45">
      <c r="A2588" s="144" t="str">
        <f t="shared" si="40"/>
        <v>XI_Time_48</v>
      </c>
      <c r="B2588">
        <v>48</v>
      </c>
      <c r="C2588" t="s">
        <v>5</v>
      </c>
      <c r="D2588">
        <v>8.5117000000000005E-3</v>
      </c>
      <c r="E2588" t="s">
        <v>14</v>
      </c>
      <c r="F2588" t="s">
        <v>60</v>
      </c>
    </row>
    <row r="2589" spans="1:6" x14ac:dyDescent="0.45">
      <c r="A2589" s="144" t="str">
        <f t="shared" si="40"/>
        <v>XI_Time_50</v>
      </c>
      <c r="B2589">
        <v>50</v>
      </c>
      <c r="C2589" t="s">
        <v>5</v>
      </c>
      <c r="D2589">
        <v>8.3379999999999999E-3</v>
      </c>
      <c r="E2589" t="s">
        <v>14</v>
      </c>
      <c r="F2589" t="s">
        <v>60</v>
      </c>
    </row>
    <row r="2590" spans="1:6" x14ac:dyDescent="0.45">
      <c r="A2590" s="144" t="str">
        <f t="shared" si="40"/>
        <v>XI_Time_52</v>
      </c>
      <c r="B2590">
        <v>52</v>
      </c>
      <c r="C2590" t="s">
        <v>5</v>
      </c>
      <c r="D2590">
        <v>8.1642999999999993E-3</v>
      </c>
      <c r="E2590" t="s">
        <v>14</v>
      </c>
      <c r="F2590" t="s">
        <v>60</v>
      </c>
    </row>
    <row r="2591" spans="1:6" x14ac:dyDescent="0.45">
      <c r="A2591" s="144" t="str">
        <f t="shared" si="40"/>
        <v>XI_Time_54</v>
      </c>
      <c r="B2591">
        <v>54</v>
      </c>
      <c r="C2591" t="s">
        <v>5</v>
      </c>
      <c r="D2591">
        <v>7.9906000000000005E-3</v>
      </c>
      <c r="E2591" t="s">
        <v>14</v>
      </c>
      <c r="F2591" t="s">
        <v>60</v>
      </c>
    </row>
    <row r="2592" spans="1:6" x14ac:dyDescent="0.45">
      <c r="A2592" s="144" t="str">
        <f t="shared" si="40"/>
        <v>XI_Time_56</v>
      </c>
      <c r="B2592">
        <v>56</v>
      </c>
      <c r="C2592" t="s">
        <v>5</v>
      </c>
      <c r="D2592">
        <v>7.8169999999999993E-3</v>
      </c>
      <c r="E2592" t="s">
        <v>14</v>
      </c>
      <c r="F2592" t="s">
        <v>60</v>
      </c>
    </row>
    <row r="2593" spans="1:6" x14ac:dyDescent="0.45">
      <c r="A2593" s="144" t="str">
        <f t="shared" si="40"/>
        <v>XI_Time_58</v>
      </c>
      <c r="B2593">
        <v>58</v>
      </c>
      <c r="C2593" t="s">
        <v>5</v>
      </c>
      <c r="D2593">
        <v>7.6432000000000002E-3</v>
      </c>
      <c r="E2593" t="s">
        <v>14</v>
      </c>
      <c r="F2593" t="s">
        <v>60</v>
      </c>
    </row>
    <row r="2594" spans="1:6" x14ac:dyDescent="0.45">
      <c r="A2594" s="144" t="str">
        <f t="shared" si="40"/>
        <v>XI_Time_60</v>
      </c>
      <c r="B2594">
        <v>60</v>
      </c>
      <c r="C2594" t="s">
        <v>5</v>
      </c>
      <c r="D2594">
        <v>7.4694999999999996E-3</v>
      </c>
      <c r="E2594" t="s">
        <v>14</v>
      </c>
      <c r="F2594" t="s">
        <v>60</v>
      </c>
    </row>
    <row r="2595" spans="1:6" x14ac:dyDescent="0.45">
      <c r="A2595" s="144" t="str">
        <f t="shared" si="40"/>
        <v>XI_Time_62</v>
      </c>
      <c r="B2595">
        <v>62</v>
      </c>
      <c r="C2595" t="s">
        <v>5</v>
      </c>
      <c r="D2595">
        <v>7.2957999999999999E-3</v>
      </c>
      <c r="E2595" t="s">
        <v>14</v>
      </c>
      <c r="F2595" t="s">
        <v>60</v>
      </c>
    </row>
    <row r="2596" spans="1:6" x14ac:dyDescent="0.45">
      <c r="A2596" s="144" t="str">
        <f t="shared" si="40"/>
        <v>XI_Time_64</v>
      </c>
      <c r="B2596">
        <v>64</v>
      </c>
      <c r="C2596" t="s">
        <v>5</v>
      </c>
      <c r="D2596">
        <v>7.1222000000000004E-3</v>
      </c>
      <c r="E2596" t="s">
        <v>14</v>
      </c>
      <c r="F2596" t="s">
        <v>60</v>
      </c>
    </row>
    <row r="2597" spans="1:6" x14ac:dyDescent="0.45">
      <c r="A2597" s="144" t="str">
        <f t="shared" si="40"/>
        <v>XI_Time_66</v>
      </c>
      <c r="B2597">
        <v>66</v>
      </c>
      <c r="C2597" t="s">
        <v>5</v>
      </c>
      <c r="D2597">
        <v>6.9484000000000004E-3</v>
      </c>
      <c r="E2597" t="s">
        <v>14</v>
      </c>
      <c r="F2597" t="s">
        <v>60</v>
      </c>
    </row>
    <row r="2598" spans="1:6" x14ac:dyDescent="0.45">
      <c r="A2598" s="144" t="str">
        <f t="shared" si="40"/>
        <v>XI_Time_68</v>
      </c>
      <c r="B2598">
        <v>68</v>
      </c>
      <c r="C2598" t="s">
        <v>5</v>
      </c>
      <c r="D2598">
        <v>6.7748000000000001E-3</v>
      </c>
      <c r="E2598" t="s">
        <v>14</v>
      </c>
      <c r="F2598" t="s">
        <v>60</v>
      </c>
    </row>
    <row r="2599" spans="1:6" x14ac:dyDescent="0.45">
      <c r="A2599" s="144" t="str">
        <f t="shared" si="40"/>
        <v>XI_Time_70</v>
      </c>
      <c r="B2599">
        <v>70</v>
      </c>
      <c r="C2599" t="s">
        <v>5</v>
      </c>
      <c r="D2599">
        <v>6.6011000000000004E-3</v>
      </c>
      <c r="E2599" t="s">
        <v>14</v>
      </c>
      <c r="F2599" t="s">
        <v>60</v>
      </c>
    </row>
    <row r="2600" spans="1:6" x14ac:dyDescent="0.45">
      <c r="A2600" s="144" t="str">
        <f t="shared" si="40"/>
        <v>XI_Time_72</v>
      </c>
      <c r="B2600">
        <v>72</v>
      </c>
      <c r="C2600" t="s">
        <v>5</v>
      </c>
      <c r="D2600">
        <v>6.4273000000000004E-3</v>
      </c>
      <c r="E2600" t="s">
        <v>14</v>
      </c>
      <c r="F2600" t="s">
        <v>60</v>
      </c>
    </row>
    <row r="2601" spans="1:6" x14ac:dyDescent="0.45">
      <c r="A2601" s="144" t="str">
        <f t="shared" si="40"/>
        <v>XI_Time_74</v>
      </c>
      <c r="B2601">
        <v>74</v>
      </c>
      <c r="C2601" t="s">
        <v>5</v>
      </c>
      <c r="D2601">
        <v>6.2537000000000001E-3</v>
      </c>
      <c r="E2601" t="s">
        <v>14</v>
      </c>
      <c r="F2601" t="s">
        <v>60</v>
      </c>
    </row>
    <row r="2602" spans="1:6" x14ac:dyDescent="0.45">
      <c r="A2602" s="144" t="str">
        <f t="shared" si="40"/>
        <v>XI_Time_76</v>
      </c>
      <c r="B2602">
        <v>76</v>
      </c>
      <c r="C2602" t="s">
        <v>5</v>
      </c>
      <c r="D2602">
        <v>6.0799000000000001E-3</v>
      </c>
      <c r="E2602" t="s">
        <v>14</v>
      </c>
      <c r="F2602" t="s">
        <v>60</v>
      </c>
    </row>
    <row r="2603" spans="1:6" x14ac:dyDescent="0.45">
      <c r="A2603" s="144" t="str">
        <f t="shared" si="40"/>
        <v>XI_Time_78</v>
      </c>
      <c r="B2603">
        <v>78</v>
      </c>
      <c r="C2603" t="s">
        <v>5</v>
      </c>
      <c r="D2603">
        <v>5.9102E-3</v>
      </c>
      <c r="E2603" t="s">
        <v>14</v>
      </c>
      <c r="F2603" t="s">
        <v>60</v>
      </c>
    </row>
    <row r="2604" spans="1:6" x14ac:dyDescent="0.45">
      <c r="A2604" s="144" t="str">
        <f t="shared" si="40"/>
        <v>XI_Time_80</v>
      </c>
      <c r="B2604">
        <v>80</v>
      </c>
      <c r="C2604" t="s">
        <v>5</v>
      </c>
      <c r="D2604">
        <v>5.7403000000000003E-3</v>
      </c>
      <c r="E2604" t="s">
        <v>14</v>
      </c>
      <c r="F2604" t="s">
        <v>60</v>
      </c>
    </row>
    <row r="2605" spans="1:6" x14ac:dyDescent="0.45">
      <c r="A2605" s="144" t="str">
        <f t="shared" si="40"/>
        <v>XI_Time_82</v>
      </c>
      <c r="B2605">
        <v>82</v>
      </c>
      <c r="C2605" t="s">
        <v>5</v>
      </c>
      <c r="D2605">
        <v>5.5706000000000002E-3</v>
      </c>
      <c r="E2605" t="s">
        <v>14</v>
      </c>
      <c r="F2605" t="s">
        <v>60</v>
      </c>
    </row>
    <row r="2606" spans="1:6" x14ac:dyDescent="0.45">
      <c r="A2606" s="144" t="str">
        <f t="shared" si="40"/>
        <v>XI_Time_84</v>
      </c>
      <c r="B2606">
        <v>84</v>
      </c>
      <c r="C2606" t="s">
        <v>5</v>
      </c>
      <c r="D2606">
        <v>5.4007999999999999E-3</v>
      </c>
      <c r="E2606" t="s">
        <v>14</v>
      </c>
      <c r="F2606" t="s">
        <v>60</v>
      </c>
    </row>
    <row r="2607" spans="1:6" x14ac:dyDescent="0.45">
      <c r="A2607" s="144" t="str">
        <f t="shared" si="40"/>
        <v>XI_Time_86</v>
      </c>
      <c r="B2607">
        <v>86</v>
      </c>
      <c r="C2607" t="s">
        <v>5</v>
      </c>
      <c r="D2607">
        <v>5.2310000000000004E-3</v>
      </c>
      <c r="E2607" t="s">
        <v>14</v>
      </c>
      <c r="F2607" t="s">
        <v>60</v>
      </c>
    </row>
    <row r="2608" spans="1:6" x14ac:dyDescent="0.45">
      <c r="A2608" s="144" t="str">
        <f t="shared" si="40"/>
        <v>XI_Time_88</v>
      </c>
      <c r="B2608">
        <v>88</v>
      </c>
      <c r="C2608" t="s">
        <v>5</v>
      </c>
      <c r="D2608">
        <v>5.0612000000000001E-3</v>
      </c>
      <c r="E2608" t="s">
        <v>14</v>
      </c>
      <c r="F2608" t="s">
        <v>60</v>
      </c>
    </row>
    <row r="2609" spans="1:6" x14ac:dyDescent="0.45">
      <c r="A2609" s="144" t="str">
        <f t="shared" si="40"/>
        <v>XI_Time_90</v>
      </c>
      <c r="B2609">
        <v>90</v>
      </c>
      <c r="C2609" t="s">
        <v>5</v>
      </c>
      <c r="D2609">
        <v>4.8913999999999997E-3</v>
      </c>
      <c r="E2609" t="s">
        <v>14</v>
      </c>
      <c r="F2609" t="s">
        <v>60</v>
      </c>
    </row>
    <row r="2610" spans="1:6" x14ac:dyDescent="0.45">
      <c r="A2610" s="144" t="str">
        <f t="shared" si="40"/>
        <v>XI_Time_92</v>
      </c>
      <c r="B2610">
        <v>92</v>
      </c>
      <c r="C2610" t="s">
        <v>5</v>
      </c>
      <c r="D2610">
        <v>4.7216000000000003E-3</v>
      </c>
      <c r="E2610" t="s">
        <v>14</v>
      </c>
      <c r="F2610" t="s">
        <v>60</v>
      </c>
    </row>
    <row r="2611" spans="1:6" x14ac:dyDescent="0.45">
      <c r="A2611" s="144" t="str">
        <f t="shared" si="40"/>
        <v>XI_Time_94</v>
      </c>
      <c r="B2611">
        <v>94</v>
      </c>
      <c r="C2611" t="s">
        <v>5</v>
      </c>
      <c r="D2611">
        <v>4.5519000000000002E-3</v>
      </c>
      <c r="E2611" t="s">
        <v>14</v>
      </c>
      <c r="F2611" t="s">
        <v>60</v>
      </c>
    </row>
    <row r="2612" spans="1:6" x14ac:dyDescent="0.45">
      <c r="A2612" s="144" t="str">
        <f t="shared" si="40"/>
        <v>XI_Time_96</v>
      </c>
      <c r="B2612">
        <v>96</v>
      </c>
      <c r="C2612" t="s">
        <v>5</v>
      </c>
      <c r="D2612">
        <v>4.3819999999999996E-3</v>
      </c>
      <c r="E2612" t="s">
        <v>14</v>
      </c>
      <c r="F2612" t="s">
        <v>60</v>
      </c>
    </row>
    <row r="2613" spans="1:6" x14ac:dyDescent="0.45">
      <c r="A2613" s="144" t="str">
        <f t="shared" si="40"/>
        <v>XI_Time_98</v>
      </c>
      <c r="B2613">
        <v>98</v>
      </c>
      <c r="C2613" t="s">
        <v>5</v>
      </c>
      <c r="D2613">
        <v>4.2123000000000004E-3</v>
      </c>
      <c r="E2613" t="s">
        <v>14</v>
      </c>
      <c r="F2613" t="s">
        <v>60</v>
      </c>
    </row>
    <row r="2614" spans="1:6" x14ac:dyDescent="0.45">
      <c r="A2614" s="144" t="str">
        <f t="shared" si="40"/>
        <v>XI_Time_100</v>
      </c>
      <c r="B2614">
        <v>100</v>
      </c>
      <c r="C2614" t="s">
        <v>5</v>
      </c>
      <c r="D2614">
        <v>4.0423999999999998E-3</v>
      </c>
      <c r="E2614" t="s">
        <v>14</v>
      </c>
      <c r="F2614" t="s">
        <v>60</v>
      </c>
    </row>
    <row r="2615" spans="1:6" x14ac:dyDescent="0.45">
      <c r="A2615" s="144" t="str">
        <f t="shared" si="40"/>
        <v>XI_Time_102</v>
      </c>
      <c r="B2615">
        <v>102</v>
      </c>
      <c r="C2615" t="s">
        <v>5</v>
      </c>
      <c r="D2615">
        <v>3.8728E-3</v>
      </c>
      <c r="E2615" t="s">
        <v>14</v>
      </c>
      <c r="F2615" t="s">
        <v>60</v>
      </c>
    </row>
    <row r="2616" spans="1:6" x14ac:dyDescent="0.45">
      <c r="A2616" s="144" t="str">
        <f t="shared" si="40"/>
        <v>XI_Time_104</v>
      </c>
      <c r="B2616">
        <v>104</v>
      </c>
      <c r="C2616" t="s">
        <v>5</v>
      </c>
      <c r="D2616">
        <v>3.7028999999999999E-3</v>
      </c>
      <c r="E2616" t="s">
        <v>14</v>
      </c>
      <c r="F2616" t="s">
        <v>60</v>
      </c>
    </row>
    <row r="2617" spans="1:6" x14ac:dyDescent="0.45">
      <c r="A2617" s="144" t="str">
        <f t="shared" si="40"/>
        <v>XI_Time_106</v>
      </c>
      <c r="B2617">
        <v>106</v>
      </c>
      <c r="C2617" t="s">
        <v>5</v>
      </c>
      <c r="D2617">
        <v>3.5331E-3</v>
      </c>
      <c r="E2617" t="s">
        <v>14</v>
      </c>
      <c r="F2617" t="s">
        <v>60</v>
      </c>
    </row>
    <row r="2618" spans="1:6" x14ac:dyDescent="0.45">
      <c r="A2618" s="144" t="str">
        <f t="shared" si="40"/>
        <v>XI_Time_108</v>
      </c>
      <c r="B2618">
        <v>108</v>
      </c>
      <c r="C2618" t="s">
        <v>5</v>
      </c>
      <c r="D2618">
        <v>3.3633999999999999E-3</v>
      </c>
      <c r="E2618" t="s">
        <v>14</v>
      </c>
      <c r="F2618" t="s">
        <v>60</v>
      </c>
    </row>
    <row r="2619" spans="1:6" x14ac:dyDescent="0.45">
      <c r="A2619" s="144" t="str">
        <f t="shared" si="40"/>
        <v>XI_Time_110</v>
      </c>
      <c r="B2619">
        <v>110</v>
      </c>
      <c r="C2619" t="s">
        <v>5</v>
      </c>
      <c r="D2619">
        <v>3.1935000000000002E-3</v>
      </c>
      <c r="E2619" t="s">
        <v>14</v>
      </c>
      <c r="F2619" t="s">
        <v>60</v>
      </c>
    </row>
    <row r="2620" spans="1:6" x14ac:dyDescent="0.45">
      <c r="A2620" s="144" t="str">
        <f t="shared" si="40"/>
        <v>XI_Time_112</v>
      </c>
      <c r="B2620">
        <v>112</v>
      </c>
      <c r="C2620" t="s">
        <v>5</v>
      </c>
      <c r="D2620">
        <v>3.0238000000000001E-3</v>
      </c>
      <c r="E2620" t="s">
        <v>14</v>
      </c>
      <c r="F2620" t="s">
        <v>60</v>
      </c>
    </row>
    <row r="2621" spans="1:6" x14ac:dyDescent="0.45">
      <c r="A2621" s="144" t="str">
        <f t="shared" si="40"/>
        <v>XI_Time_114</v>
      </c>
      <c r="B2621">
        <v>114</v>
      </c>
      <c r="C2621" t="s">
        <v>5</v>
      </c>
      <c r="D2621">
        <v>2.8540000000000002E-3</v>
      </c>
      <c r="E2621" t="s">
        <v>14</v>
      </c>
      <c r="F2621" t="s">
        <v>60</v>
      </c>
    </row>
    <row r="2622" spans="1:6" x14ac:dyDescent="0.45">
      <c r="A2622" s="144" t="str">
        <f t="shared" si="40"/>
        <v>XI_Time_116</v>
      </c>
      <c r="B2622">
        <v>116</v>
      </c>
      <c r="C2622" t="s">
        <v>5</v>
      </c>
      <c r="D2622">
        <v>2.6841999999999999E-3</v>
      </c>
      <c r="E2622" t="s">
        <v>14</v>
      </c>
      <c r="F2622" t="s">
        <v>60</v>
      </c>
    </row>
    <row r="2623" spans="1:6" x14ac:dyDescent="0.45">
      <c r="A2623" s="144" t="str">
        <f t="shared" si="40"/>
        <v>XI_Time_118</v>
      </c>
      <c r="B2623">
        <v>118</v>
      </c>
      <c r="C2623" t="s">
        <v>5</v>
      </c>
      <c r="D2623">
        <v>2.5144E-3</v>
      </c>
      <c r="E2623" t="s">
        <v>14</v>
      </c>
      <c r="F2623" t="s">
        <v>60</v>
      </c>
    </row>
    <row r="2624" spans="1:6" x14ac:dyDescent="0.45">
      <c r="A2624" s="144" t="str">
        <f t="shared" si="40"/>
        <v>XI_Time_120</v>
      </c>
      <c r="B2624">
        <v>120</v>
      </c>
      <c r="C2624" t="s">
        <v>5</v>
      </c>
      <c r="D2624">
        <v>2.3446999999999999E-3</v>
      </c>
      <c r="E2624" t="s">
        <v>14</v>
      </c>
      <c r="F2624" t="s">
        <v>60</v>
      </c>
    </row>
    <row r="2625" spans="1:6" x14ac:dyDescent="0.45">
      <c r="A2625" s="144" t="str">
        <f t="shared" si="40"/>
        <v>XI_Time_122</v>
      </c>
      <c r="B2625">
        <v>122</v>
      </c>
      <c r="C2625" t="s">
        <v>5</v>
      </c>
      <c r="D2625">
        <v>2.1748000000000002E-3</v>
      </c>
      <c r="E2625" t="s">
        <v>14</v>
      </c>
      <c r="F2625" t="s">
        <v>60</v>
      </c>
    </row>
    <row r="2626" spans="1:6" x14ac:dyDescent="0.45">
      <c r="A2626" s="144" t="str">
        <f t="shared" si="40"/>
        <v>XI_Time_124</v>
      </c>
      <c r="B2626">
        <v>124</v>
      </c>
      <c r="C2626" t="s">
        <v>5</v>
      </c>
      <c r="D2626">
        <v>2.0051000000000001E-3</v>
      </c>
      <c r="E2626" t="s">
        <v>14</v>
      </c>
      <c r="F2626" t="s">
        <v>60</v>
      </c>
    </row>
    <row r="2627" spans="1:6" x14ac:dyDescent="0.45">
      <c r="A2627" s="144" t="str">
        <f t="shared" ref="A2627:A2690" si="41">C2627&amp;"_"&amp;E2627&amp;"_"&amp;B2627</f>
        <v>XI_Time_126</v>
      </c>
      <c r="B2627">
        <v>126</v>
      </c>
      <c r="C2627" t="s">
        <v>5</v>
      </c>
      <c r="D2627">
        <v>1.8351999999999999E-3</v>
      </c>
      <c r="E2627" t="s">
        <v>14</v>
      </c>
      <c r="F2627" t="s">
        <v>60</v>
      </c>
    </row>
    <row r="2628" spans="1:6" x14ac:dyDescent="0.45">
      <c r="A2628" s="144" t="str">
        <f t="shared" si="41"/>
        <v>XI_Time_128</v>
      </c>
      <c r="B2628">
        <v>128</v>
      </c>
      <c r="C2628" t="s">
        <v>5</v>
      </c>
      <c r="D2628">
        <v>1.6655000000000001E-3</v>
      </c>
      <c r="E2628" t="s">
        <v>14</v>
      </c>
      <c r="F2628" t="s">
        <v>60</v>
      </c>
    </row>
    <row r="2629" spans="1:6" x14ac:dyDescent="0.45">
      <c r="A2629" s="144" t="str">
        <f t="shared" si="41"/>
        <v>XI_Time_130</v>
      </c>
      <c r="B2629">
        <v>130</v>
      </c>
      <c r="C2629" t="s">
        <v>5</v>
      </c>
      <c r="D2629">
        <v>1.5661E-3</v>
      </c>
      <c r="E2629" t="s">
        <v>14</v>
      </c>
      <c r="F2629" t="s">
        <v>60</v>
      </c>
    </row>
    <row r="2630" spans="1:6" x14ac:dyDescent="0.45">
      <c r="A2630" s="144" t="str">
        <f t="shared" si="41"/>
        <v>XI_Time_132</v>
      </c>
      <c r="B2630">
        <v>132</v>
      </c>
      <c r="C2630" t="s">
        <v>5</v>
      </c>
      <c r="D2630">
        <v>1.4667E-3</v>
      </c>
      <c r="E2630" t="s">
        <v>14</v>
      </c>
      <c r="F2630" t="s">
        <v>60</v>
      </c>
    </row>
    <row r="2631" spans="1:6" x14ac:dyDescent="0.45">
      <c r="A2631" s="144" t="str">
        <f t="shared" si="41"/>
        <v>XI_Time_134</v>
      </c>
      <c r="B2631">
        <v>134</v>
      </c>
      <c r="C2631" t="s">
        <v>5</v>
      </c>
      <c r="D2631">
        <v>1.3672999999999999E-3</v>
      </c>
      <c r="E2631" t="s">
        <v>14</v>
      </c>
      <c r="F2631" t="s">
        <v>60</v>
      </c>
    </row>
    <row r="2632" spans="1:6" x14ac:dyDescent="0.45">
      <c r="A2632" s="144" t="str">
        <f t="shared" si="41"/>
        <v>XI_Time_136</v>
      </c>
      <c r="B2632">
        <v>136</v>
      </c>
      <c r="C2632" t="s">
        <v>5</v>
      </c>
      <c r="D2632">
        <v>0</v>
      </c>
      <c r="E2632" t="s">
        <v>14</v>
      </c>
      <c r="F2632" t="s">
        <v>60</v>
      </c>
    </row>
    <row r="2633" spans="1:6" x14ac:dyDescent="0.45">
      <c r="A2633" s="144" t="str">
        <f t="shared" si="41"/>
        <v>XI_Time_138</v>
      </c>
      <c r="B2633">
        <v>138</v>
      </c>
      <c r="C2633" t="s">
        <v>5</v>
      </c>
      <c r="D2633">
        <v>0</v>
      </c>
      <c r="E2633" t="s">
        <v>14</v>
      </c>
      <c r="F2633" t="s">
        <v>60</v>
      </c>
    </row>
    <row r="2634" spans="1:6" x14ac:dyDescent="0.45">
      <c r="A2634" s="144" t="str">
        <f t="shared" si="41"/>
        <v>XI_Time_140</v>
      </c>
      <c r="B2634">
        <v>140</v>
      </c>
      <c r="C2634" t="s">
        <v>5</v>
      </c>
      <c r="D2634">
        <v>0</v>
      </c>
      <c r="E2634" t="s">
        <v>14</v>
      </c>
      <c r="F2634" t="s">
        <v>60</v>
      </c>
    </row>
    <row r="2635" spans="1:6" x14ac:dyDescent="0.45">
      <c r="A2635" s="144" t="str">
        <f t="shared" si="41"/>
        <v>XI_Time_142</v>
      </c>
      <c r="B2635">
        <v>142</v>
      </c>
      <c r="C2635" t="s">
        <v>5</v>
      </c>
      <c r="D2635">
        <v>0</v>
      </c>
      <c r="E2635" t="s">
        <v>14</v>
      </c>
      <c r="F2635" t="s">
        <v>60</v>
      </c>
    </row>
    <row r="2636" spans="1:6" x14ac:dyDescent="0.45">
      <c r="A2636" s="144" t="str">
        <f t="shared" si="41"/>
        <v>XI_Time_144</v>
      </c>
      <c r="B2636">
        <v>144</v>
      </c>
      <c r="C2636" t="s">
        <v>5</v>
      </c>
      <c r="D2636">
        <v>0</v>
      </c>
      <c r="E2636" t="s">
        <v>14</v>
      </c>
      <c r="F2636" t="s">
        <v>60</v>
      </c>
    </row>
    <row r="2637" spans="1:6" x14ac:dyDescent="0.45">
      <c r="A2637" s="144" t="str">
        <f t="shared" si="41"/>
        <v>XI_Time_146</v>
      </c>
      <c r="B2637">
        <v>146</v>
      </c>
      <c r="C2637" t="s">
        <v>5</v>
      </c>
      <c r="D2637">
        <v>0</v>
      </c>
      <c r="E2637" t="s">
        <v>14</v>
      </c>
      <c r="F2637" t="s">
        <v>60</v>
      </c>
    </row>
    <row r="2638" spans="1:6" x14ac:dyDescent="0.45">
      <c r="A2638" s="144" t="str">
        <f t="shared" si="41"/>
        <v>XI_Time_148</v>
      </c>
      <c r="B2638">
        <v>148</v>
      </c>
      <c r="C2638" t="s">
        <v>5</v>
      </c>
      <c r="D2638">
        <v>0</v>
      </c>
      <c r="E2638" t="s">
        <v>14</v>
      </c>
      <c r="F2638" t="s">
        <v>60</v>
      </c>
    </row>
    <row r="2639" spans="1:6" x14ac:dyDescent="0.45">
      <c r="A2639" s="144" t="str">
        <f t="shared" si="41"/>
        <v>XI_Time_150</v>
      </c>
      <c r="B2639">
        <v>150</v>
      </c>
      <c r="C2639" t="s">
        <v>5</v>
      </c>
      <c r="D2639">
        <v>0</v>
      </c>
      <c r="E2639" t="s">
        <v>14</v>
      </c>
      <c r="F2639" t="s">
        <v>60</v>
      </c>
    </row>
    <row r="2640" spans="1:6" x14ac:dyDescent="0.45">
      <c r="A2640" s="144" t="str">
        <f t="shared" si="41"/>
        <v>XI_Time_152</v>
      </c>
      <c r="B2640">
        <v>152</v>
      </c>
      <c r="C2640" t="s">
        <v>5</v>
      </c>
      <c r="D2640">
        <v>0</v>
      </c>
      <c r="E2640" t="s">
        <v>14</v>
      </c>
      <c r="F2640" t="s">
        <v>60</v>
      </c>
    </row>
    <row r="2641" spans="1:6" x14ac:dyDescent="0.45">
      <c r="A2641" s="144" t="str">
        <f t="shared" si="41"/>
        <v>XI_Time_154</v>
      </c>
      <c r="B2641">
        <v>154</v>
      </c>
      <c r="C2641" t="s">
        <v>5</v>
      </c>
      <c r="D2641">
        <v>0</v>
      </c>
      <c r="E2641" t="s">
        <v>14</v>
      </c>
      <c r="F2641" t="s">
        <v>60</v>
      </c>
    </row>
    <row r="2642" spans="1:6" x14ac:dyDescent="0.45">
      <c r="A2642" s="144" t="str">
        <f t="shared" si="41"/>
        <v>XI_Time_156</v>
      </c>
      <c r="B2642">
        <v>156</v>
      </c>
      <c r="C2642" t="s">
        <v>5</v>
      </c>
      <c r="D2642">
        <v>0</v>
      </c>
      <c r="E2642" t="s">
        <v>14</v>
      </c>
      <c r="F2642" t="s">
        <v>60</v>
      </c>
    </row>
    <row r="2643" spans="1:6" x14ac:dyDescent="0.45">
      <c r="A2643" s="144" t="str">
        <f t="shared" si="41"/>
        <v>XI_Time_158</v>
      </c>
      <c r="B2643">
        <v>158</v>
      </c>
      <c r="C2643" t="s">
        <v>5</v>
      </c>
      <c r="D2643">
        <v>0</v>
      </c>
      <c r="E2643" t="s">
        <v>14</v>
      </c>
      <c r="F2643" t="s">
        <v>60</v>
      </c>
    </row>
    <row r="2644" spans="1:6" x14ac:dyDescent="0.45">
      <c r="A2644" s="144" t="str">
        <f t="shared" si="41"/>
        <v>XI_Time_160</v>
      </c>
      <c r="B2644">
        <v>160</v>
      </c>
      <c r="C2644" t="s">
        <v>5</v>
      </c>
      <c r="D2644">
        <v>0</v>
      </c>
      <c r="E2644" t="s">
        <v>14</v>
      </c>
      <c r="F2644" t="s">
        <v>60</v>
      </c>
    </row>
    <row r="2645" spans="1:6" x14ac:dyDescent="0.45">
      <c r="A2645" s="144" t="str">
        <f t="shared" si="41"/>
        <v>XI_Time_162</v>
      </c>
      <c r="B2645">
        <v>162</v>
      </c>
      <c r="C2645" t="s">
        <v>5</v>
      </c>
      <c r="D2645">
        <v>0</v>
      </c>
      <c r="E2645" t="s">
        <v>14</v>
      </c>
      <c r="F2645" t="s">
        <v>60</v>
      </c>
    </row>
    <row r="2646" spans="1:6" x14ac:dyDescent="0.45">
      <c r="A2646" s="144" t="str">
        <f t="shared" si="41"/>
        <v>XI_Time_164</v>
      </c>
      <c r="B2646">
        <v>164</v>
      </c>
      <c r="C2646" t="s">
        <v>5</v>
      </c>
      <c r="D2646">
        <v>0</v>
      </c>
      <c r="E2646" t="s">
        <v>14</v>
      </c>
      <c r="F2646" t="s">
        <v>60</v>
      </c>
    </row>
    <row r="2647" spans="1:6" x14ac:dyDescent="0.45">
      <c r="A2647" s="144" t="str">
        <f t="shared" si="41"/>
        <v>XI_Time_166</v>
      </c>
      <c r="B2647">
        <v>166</v>
      </c>
      <c r="C2647" t="s">
        <v>5</v>
      </c>
      <c r="D2647">
        <v>0</v>
      </c>
      <c r="E2647" t="s">
        <v>14</v>
      </c>
      <c r="F2647" t="s">
        <v>60</v>
      </c>
    </row>
    <row r="2648" spans="1:6" x14ac:dyDescent="0.45">
      <c r="A2648" s="144" t="str">
        <f t="shared" si="41"/>
        <v>XI_Time_168</v>
      </c>
      <c r="B2648">
        <v>168</v>
      </c>
      <c r="C2648" t="s">
        <v>5</v>
      </c>
      <c r="D2648">
        <v>0</v>
      </c>
      <c r="E2648" t="s">
        <v>14</v>
      </c>
      <c r="F2648" t="s">
        <v>60</v>
      </c>
    </row>
    <row r="2649" spans="1:6" x14ac:dyDescent="0.45">
      <c r="A2649" s="144" t="str">
        <f t="shared" si="41"/>
        <v>XI_Time_170</v>
      </c>
      <c r="B2649">
        <v>170</v>
      </c>
      <c r="C2649" t="s">
        <v>5</v>
      </c>
      <c r="D2649">
        <v>0</v>
      </c>
      <c r="E2649" t="s">
        <v>14</v>
      </c>
      <c r="F2649" t="s">
        <v>60</v>
      </c>
    </row>
    <row r="2650" spans="1:6" x14ac:dyDescent="0.45">
      <c r="A2650" s="144" t="str">
        <f t="shared" si="41"/>
        <v>XI_Time_172</v>
      </c>
      <c r="B2650">
        <v>172</v>
      </c>
      <c r="C2650" t="s">
        <v>5</v>
      </c>
      <c r="D2650">
        <v>0</v>
      </c>
      <c r="E2650" t="s">
        <v>14</v>
      </c>
      <c r="F2650" t="s">
        <v>60</v>
      </c>
    </row>
    <row r="2651" spans="1:6" x14ac:dyDescent="0.45">
      <c r="A2651" s="144" t="str">
        <f t="shared" si="41"/>
        <v>XI_Time_174</v>
      </c>
      <c r="B2651">
        <v>174</v>
      </c>
      <c r="C2651" t="s">
        <v>5</v>
      </c>
      <c r="D2651">
        <v>0</v>
      </c>
      <c r="E2651" t="s">
        <v>14</v>
      </c>
      <c r="F2651" t="s">
        <v>60</v>
      </c>
    </row>
    <row r="2652" spans="1:6" x14ac:dyDescent="0.45">
      <c r="A2652" s="144" t="str">
        <f t="shared" si="41"/>
        <v>XI_Time_176</v>
      </c>
      <c r="B2652">
        <v>176</v>
      </c>
      <c r="C2652" t="s">
        <v>5</v>
      </c>
      <c r="D2652">
        <v>0</v>
      </c>
      <c r="E2652" t="s">
        <v>14</v>
      </c>
      <c r="F2652" t="s">
        <v>60</v>
      </c>
    </row>
    <row r="2653" spans="1:6" x14ac:dyDescent="0.45">
      <c r="A2653" s="144" t="str">
        <f t="shared" si="41"/>
        <v>XI_Time_178</v>
      </c>
      <c r="B2653">
        <v>178</v>
      </c>
      <c r="C2653" t="s">
        <v>5</v>
      </c>
      <c r="D2653">
        <v>0</v>
      </c>
      <c r="E2653" t="s">
        <v>14</v>
      </c>
      <c r="F2653" t="s">
        <v>60</v>
      </c>
    </row>
    <row r="2654" spans="1:6" x14ac:dyDescent="0.45">
      <c r="A2654" s="144" t="str">
        <f t="shared" si="41"/>
        <v>XI_Time_180</v>
      </c>
      <c r="B2654">
        <v>180</v>
      </c>
      <c r="C2654" t="s">
        <v>5</v>
      </c>
      <c r="D2654">
        <v>0</v>
      </c>
      <c r="E2654" t="s">
        <v>14</v>
      </c>
      <c r="F2654" t="s">
        <v>60</v>
      </c>
    </row>
    <row r="2655" spans="1:6" x14ac:dyDescent="0.45">
      <c r="A2655" s="144" t="str">
        <f t="shared" si="41"/>
        <v>XI_Time_182</v>
      </c>
      <c r="B2655">
        <v>182</v>
      </c>
      <c r="C2655" t="s">
        <v>5</v>
      </c>
      <c r="D2655">
        <v>0</v>
      </c>
      <c r="E2655" t="s">
        <v>14</v>
      </c>
      <c r="F2655" t="s">
        <v>60</v>
      </c>
    </row>
    <row r="2656" spans="1:6" x14ac:dyDescent="0.45">
      <c r="A2656" s="144" t="str">
        <f t="shared" si="41"/>
        <v>XI_Time_184</v>
      </c>
      <c r="B2656">
        <v>184</v>
      </c>
      <c r="C2656" t="s">
        <v>5</v>
      </c>
      <c r="D2656">
        <v>0</v>
      </c>
      <c r="E2656" t="s">
        <v>14</v>
      </c>
      <c r="F2656" t="s">
        <v>60</v>
      </c>
    </row>
    <row r="2657" spans="1:6" x14ac:dyDescent="0.45">
      <c r="A2657" s="144" t="str">
        <f t="shared" si="41"/>
        <v>XI_Time_186</v>
      </c>
      <c r="B2657">
        <v>186</v>
      </c>
      <c r="C2657" t="s">
        <v>5</v>
      </c>
      <c r="D2657">
        <v>0</v>
      </c>
      <c r="E2657" t="s">
        <v>14</v>
      </c>
      <c r="F2657" t="s">
        <v>60</v>
      </c>
    </row>
    <row r="2658" spans="1:6" x14ac:dyDescent="0.45">
      <c r="A2658" s="144" t="str">
        <f t="shared" si="41"/>
        <v>XI_Time_188</v>
      </c>
      <c r="B2658">
        <v>188</v>
      </c>
      <c r="C2658" t="s">
        <v>5</v>
      </c>
      <c r="D2658">
        <v>0</v>
      </c>
      <c r="E2658" t="s">
        <v>14</v>
      </c>
      <c r="F2658" t="s">
        <v>60</v>
      </c>
    </row>
    <row r="2659" spans="1:6" x14ac:dyDescent="0.45">
      <c r="A2659" s="144" t="str">
        <f t="shared" si="41"/>
        <v>XI_Time_190</v>
      </c>
      <c r="B2659">
        <v>190</v>
      </c>
      <c r="C2659" t="s">
        <v>5</v>
      </c>
      <c r="D2659">
        <v>0</v>
      </c>
      <c r="E2659" t="s">
        <v>14</v>
      </c>
      <c r="F2659" t="s">
        <v>60</v>
      </c>
    </row>
    <row r="2660" spans="1:6" x14ac:dyDescent="0.45">
      <c r="A2660" s="144" t="str">
        <f t="shared" si="41"/>
        <v>XI_Time_192</v>
      </c>
      <c r="B2660">
        <v>192</v>
      </c>
      <c r="C2660" t="s">
        <v>5</v>
      </c>
      <c r="D2660">
        <v>0</v>
      </c>
      <c r="E2660" t="s">
        <v>14</v>
      </c>
      <c r="F2660" t="s">
        <v>60</v>
      </c>
    </row>
    <row r="2661" spans="1:6" x14ac:dyDescent="0.45">
      <c r="A2661" s="144" t="str">
        <f t="shared" si="41"/>
        <v>XI_Time_194</v>
      </c>
      <c r="B2661">
        <v>194</v>
      </c>
      <c r="C2661" t="s">
        <v>5</v>
      </c>
      <c r="D2661">
        <v>0</v>
      </c>
      <c r="E2661" t="s">
        <v>14</v>
      </c>
      <c r="F2661" t="s">
        <v>60</v>
      </c>
    </row>
    <row r="2662" spans="1:6" x14ac:dyDescent="0.45">
      <c r="A2662" s="144" t="str">
        <f t="shared" si="41"/>
        <v>XI_Time_196</v>
      </c>
      <c r="B2662">
        <v>196</v>
      </c>
      <c r="C2662" t="s">
        <v>5</v>
      </c>
      <c r="D2662">
        <v>0</v>
      </c>
      <c r="E2662" t="s">
        <v>14</v>
      </c>
      <c r="F2662" t="s">
        <v>60</v>
      </c>
    </row>
    <row r="2663" spans="1:6" x14ac:dyDescent="0.45">
      <c r="A2663" s="144" t="str">
        <f t="shared" si="41"/>
        <v>XI_Time_198</v>
      </c>
      <c r="B2663">
        <v>198</v>
      </c>
      <c r="C2663" t="s">
        <v>5</v>
      </c>
      <c r="D2663">
        <v>0</v>
      </c>
      <c r="E2663" t="s">
        <v>14</v>
      </c>
      <c r="F2663" t="s">
        <v>60</v>
      </c>
    </row>
    <row r="2664" spans="1:6" x14ac:dyDescent="0.45">
      <c r="A2664" s="144" t="str">
        <f t="shared" si="41"/>
        <v>XI_Time_200</v>
      </c>
      <c r="B2664">
        <v>200</v>
      </c>
      <c r="C2664" t="s">
        <v>5</v>
      </c>
      <c r="D2664">
        <v>0</v>
      </c>
      <c r="E2664" t="s">
        <v>14</v>
      </c>
      <c r="F2664" t="s">
        <v>60</v>
      </c>
    </row>
    <row r="2665" spans="1:6" x14ac:dyDescent="0.45">
      <c r="A2665" s="144" t="str">
        <f t="shared" si="41"/>
        <v>XI_Time_202</v>
      </c>
      <c r="B2665">
        <v>202</v>
      </c>
      <c r="C2665" t="s">
        <v>5</v>
      </c>
      <c r="D2665">
        <v>0</v>
      </c>
      <c r="E2665" t="s">
        <v>14</v>
      </c>
      <c r="F2665" t="s">
        <v>60</v>
      </c>
    </row>
    <row r="2666" spans="1:6" x14ac:dyDescent="0.45">
      <c r="A2666" s="144" t="str">
        <f t="shared" si="41"/>
        <v>XI_GC_0</v>
      </c>
      <c r="B2666">
        <v>0</v>
      </c>
      <c r="C2666" t="s">
        <v>5</v>
      </c>
      <c r="D2666">
        <v>0</v>
      </c>
      <c r="E2666" t="s">
        <v>54</v>
      </c>
      <c r="F2666" t="s">
        <v>60</v>
      </c>
    </row>
    <row r="2667" spans="1:6" x14ac:dyDescent="0.45">
      <c r="A2667" s="144" t="str">
        <f t="shared" si="41"/>
        <v>XI_GC_2</v>
      </c>
      <c r="B2667">
        <v>2</v>
      </c>
      <c r="C2667" t="s">
        <v>5</v>
      </c>
      <c r="D2667" s="143">
        <v>8.4099999999999998E-5</v>
      </c>
      <c r="E2667" t="s">
        <v>54</v>
      </c>
      <c r="F2667" t="s">
        <v>60</v>
      </c>
    </row>
    <row r="2668" spans="1:6" x14ac:dyDescent="0.45">
      <c r="A2668" s="144" t="str">
        <f t="shared" si="41"/>
        <v>XI_GC_4</v>
      </c>
      <c r="B2668">
        <v>4</v>
      </c>
      <c r="C2668" t="s">
        <v>5</v>
      </c>
      <c r="D2668">
        <v>1.4557999999999999E-3</v>
      </c>
      <c r="E2668" t="s">
        <v>54</v>
      </c>
      <c r="F2668" t="s">
        <v>60</v>
      </c>
    </row>
    <row r="2669" spans="1:6" x14ac:dyDescent="0.45">
      <c r="A2669" s="144" t="str">
        <f t="shared" si="41"/>
        <v>XI_GC_6</v>
      </c>
      <c r="B2669">
        <v>6</v>
      </c>
      <c r="C2669" t="s">
        <v>5</v>
      </c>
      <c r="D2669">
        <v>3.4462999999999998E-3</v>
      </c>
      <c r="E2669" t="s">
        <v>54</v>
      </c>
      <c r="F2669" t="s">
        <v>60</v>
      </c>
    </row>
    <row r="2670" spans="1:6" x14ac:dyDescent="0.45">
      <c r="A2670" s="144" t="str">
        <f t="shared" si="41"/>
        <v>XI_GC_8</v>
      </c>
      <c r="B2670">
        <v>8</v>
      </c>
      <c r="C2670" t="s">
        <v>5</v>
      </c>
      <c r="D2670">
        <v>5.4365999999999998E-3</v>
      </c>
      <c r="E2670" t="s">
        <v>54</v>
      </c>
      <c r="F2670" t="s">
        <v>60</v>
      </c>
    </row>
    <row r="2671" spans="1:6" x14ac:dyDescent="0.45">
      <c r="A2671" s="144" t="str">
        <f t="shared" si="41"/>
        <v>XI_GC_10</v>
      </c>
      <c r="B2671">
        <v>10</v>
      </c>
      <c r="C2671" t="s">
        <v>5</v>
      </c>
      <c r="D2671">
        <v>7.4269999999999996E-3</v>
      </c>
      <c r="E2671" t="s">
        <v>54</v>
      </c>
      <c r="F2671" t="s">
        <v>60</v>
      </c>
    </row>
    <row r="2672" spans="1:6" x14ac:dyDescent="0.45">
      <c r="A2672" s="144" t="str">
        <f t="shared" si="41"/>
        <v>XI_GC_12</v>
      </c>
      <c r="B2672">
        <v>12</v>
      </c>
      <c r="C2672" t="s">
        <v>5</v>
      </c>
      <c r="D2672">
        <v>9.4173999999999994E-3</v>
      </c>
      <c r="E2672" t="s">
        <v>54</v>
      </c>
      <c r="F2672" t="s">
        <v>60</v>
      </c>
    </row>
    <row r="2673" spans="1:6" x14ac:dyDescent="0.45">
      <c r="A2673" s="144" t="str">
        <f t="shared" si="41"/>
        <v>XI_GC_14</v>
      </c>
      <c r="B2673">
        <v>14</v>
      </c>
      <c r="C2673" t="s">
        <v>5</v>
      </c>
      <c r="D2673">
        <v>1.14077E-2</v>
      </c>
      <c r="E2673" t="s">
        <v>54</v>
      </c>
      <c r="F2673" t="s">
        <v>60</v>
      </c>
    </row>
    <row r="2674" spans="1:6" x14ac:dyDescent="0.45">
      <c r="A2674" s="144" t="str">
        <f t="shared" si="41"/>
        <v>XI_GC_16</v>
      </c>
      <c r="B2674">
        <v>16</v>
      </c>
      <c r="C2674" t="s">
        <v>5</v>
      </c>
      <c r="D2674">
        <v>1.33983E-2</v>
      </c>
      <c r="E2674" t="s">
        <v>54</v>
      </c>
      <c r="F2674" t="s">
        <v>60</v>
      </c>
    </row>
    <row r="2675" spans="1:6" x14ac:dyDescent="0.45">
      <c r="A2675" s="144" t="str">
        <f t="shared" si="41"/>
        <v>XI_GC_18</v>
      </c>
      <c r="B2675">
        <v>18</v>
      </c>
      <c r="C2675" t="s">
        <v>5</v>
      </c>
      <c r="D2675">
        <v>1.53884E-2</v>
      </c>
      <c r="E2675" t="s">
        <v>54</v>
      </c>
      <c r="F2675" t="s">
        <v>60</v>
      </c>
    </row>
    <row r="2676" spans="1:6" x14ac:dyDescent="0.45">
      <c r="A2676" s="144" t="str">
        <f t="shared" si="41"/>
        <v>XI_GC_20</v>
      </c>
      <c r="B2676">
        <v>20</v>
      </c>
      <c r="C2676" t="s">
        <v>5</v>
      </c>
      <c r="D2676">
        <v>1.73788E-2</v>
      </c>
      <c r="E2676" t="s">
        <v>54</v>
      </c>
      <c r="F2676" t="s">
        <v>60</v>
      </c>
    </row>
    <row r="2677" spans="1:6" x14ac:dyDescent="0.45">
      <c r="A2677" s="144" t="str">
        <f t="shared" si="41"/>
        <v>XI_GC_22</v>
      </c>
      <c r="B2677">
        <v>22</v>
      </c>
      <c r="C2677" t="s">
        <v>5</v>
      </c>
      <c r="D2677">
        <v>1.93692E-2</v>
      </c>
      <c r="E2677" t="s">
        <v>54</v>
      </c>
      <c r="F2677" t="s">
        <v>60</v>
      </c>
    </row>
    <row r="2678" spans="1:6" x14ac:dyDescent="0.45">
      <c r="A2678" s="144" t="str">
        <f t="shared" si="41"/>
        <v>XI_GC_24</v>
      </c>
      <c r="B2678">
        <v>24</v>
      </c>
      <c r="C2678" t="s">
        <v>5</v>
      </c>
      <c r="D2678">
        <v>2.13595E-2</v>
      </c>
      <c r="E2678" t="s">
        <v>54</v>
      </c>
      <c r="F2678" t="s">
        <v>60</v>
      </c>
    </row>
    <row r="2679" spans="1:6" x14ac:dyDescent="0.45">
      <c r="A2679" s="144" t="str">
        <f t="shared" si="41"/>
        <v>XI_GC_26</v>
      </c>
      <c r="B2679">
        <v>26</v>
      </c>
      <c r="C2679" t="s">
        <v>5</v>
      </c>
      <c r="D2679">
        <v>2.3350300000000001E-2</v>
      </c>
      <c r="E2679" t="s">
        <v>54</v>
      </c>
      <c r="F2679" t="s">
        <v>60</v>
      </c>
    </row>
    <row r="2680" spans="1:6" x14ac:dyDescent="0.45">
      <c r="A2680" s="144" t="str">
        <f t="shared" si="41"/>
        <v>XI_GC_28</v>
      </c>
      <c r="B2680">
        <v>28</v>
      </c>
      <c r="C2680" t="s">
        <v>5</v>
      </c>
      <c r="D2680">
        <v>2.53403E-2</v>
      </c>
      <c r="E2680" t="s">
        <v>54</v>
      </c>
      <c r="F2680" t="s">
        <v>60</v>
      </c>
    </row>
    <row r="2681" spans="1:6" x14ac:dyDescent="0.45">
      <c r="A2681" s="144" t="str">
        <f t="shared" si="41"/>
        <v>XI_GC_30</v>
      </c>
      <c r="B2681">
        <v>30</v>
      </c>
      <c r="C2681" t="s">
        <v>5</v>
      </c>
      <c r="D2681">
        <v>2.7330900000000002E-2</v>
      </c>
      <c r="E2681" t="s">
        <v>54</v>
      </c>
      <c r="F2681" t="s">
        <v>60</v>
      </c>
    </row>
    <row r="2682" spans="1:6" x14ac:dyDescent="0.45">
      <c r="A2682" s="144" t="str">
        <f t="shared" si="41"/>
        <v>XI_GC_32</v>
      </c>
      <c r="B2682">
        <v>32</v>
      </c>
      <c r="C2682" t="s">
        <v>5</v>
      </c>
      <c r="D2682">
        <v>2.8759E-2</v>
      </c>
      <c r="E2682" t="s">
        <v>54</v>
      </c>
      <c r="F2682" t="s">
        <v>60</v>
      </c>
    </row>
    <row r="2683" spans="1:6" x14ac:dyDescent="0.45">
      <c r="A2683" s="144" t="str">
        <f t="shared" si="41"/>
        <v>XI_GC_34</v>
      </c>
      <c r="B2683">
        <v>34</v>
      </c>
      <c r="C2683" t="s">
        <v>5</v>
      </c>
      <c r="D2683">
        <v>2.96428E-2</v>
      </c>
      <c r="E2683" t="s">
        <v>54</v>
      </c>
      <c r="F2683" t="s">
        <v>60</v>
      </c>
    </row>
    <row r="2684" spans="1:6" x14ac:dyDescent="0.45">
      <c r="A2684" s="144" t="str">
        <f t="shared" si="41"/>
        <v>XI_GC_36</v>
      </c>
      <c r="B2684">
        <v>36</v>
      </c>
      <c r="C2684" t="s">
        <v>5</v>
      </c>
      <c r="D2684">
        <v>3.1191699999999999E-2</v>
      </c>
      <c r="E2684" t="s">
        <v>54</v>
      </c>
      <c r="F2684" t="s">
        <v>60</v>
      </c>
    </row>
    <row r="2685" spans="1:6" x14ac:dyDescent="0.45">
      <c r="A2685" s="144" t="str">
        <f t="shared" si="41"/>
        <v>XI_GC_38</v>
      </c>
      <c r="B2685">
        <v>38</v>
      </c>
      <c r="C2685" t="s">
        <v>5</v>
      </c>
      <c r="D2685">
        <v>3.1675599999999998E-2</v>
      </c>
      <c r="E2685" t="s">
        <v>54</v>
      </c>
      <c r="F2685" t="s">
        <v>60</v>
      </c>
    </row>
    <row r="2686" spans="1:6" x14ac:dyDescent="0.45">
      <c r="A2686" s="144" t="str">
        <f t="shared" si="41"/>
        <v>XI_GC_40</v>
      </c>
      <c r="B2686">
        <v>40</v>
      </c>
      <c r="C2686" t="s">
        <v>5</v>
      </c>
      <c r="D2686">
        <v>3.1845499999999999E-2</v>
      </c>
      <c r="E2686" t="s">
        <v>54</v>
      </c>
      <c r="F2686" t="s">
        <v>60</v>
      </c>
    </row>
    <row r="2687" spans="1:6" x14ac:dyDescent="0.45">
      <c r="A2687" s="144" t="str">
        <f t="shared" si="41"/>
        <v>XI_GC_42</v>
      </c>
      <c r="B2687">
        <v>42</v>
      </c>
      <c r="C2687" t="s">
        <v>5</v>
      </c>
      <c r="D2687">
        <v>3.1980700000000001E-2</v>
      </c>
      <c r="E2687" t="s">
        <v>54</v>
      </c>
      <c r="F2687" t="s">
        <v>60</v>
      </c>
    </row>
    <row r="2688" spans="1:6" x14ac:dyDescent="0.45">
      <c r="A2688" s="144" t="str">
        <f t="shared" si="41"/>
        <v>XI_GC_44</v>
      </c>
      <c r="B2688">
        <v>44</v>
      </c>
      <c r="C2688" t="s">
        <v>5</v>
      </c>
      <c r="D2688">
        <v>3.1846199999999998E-2</v>
      </c>
      <c r="E2688" t="s">
        <v>54</v>
      </c>
      <c r="F2688" t="s">
        <v>60</v>
      </c>
    </row>
    <row r="2689" spans="1:6" x14ac:dyDescent="0.45">
      <c r="A2689" s="144" t="str">
        <f t="shared" si="41"/>
        <v>XI_GC_46</v>
      </c>
      <c r="B2689">
        <v>46</v>
      </c>
      <c r="C2689" t="s">
        <v>5</v>
      </c>
      <c r="D2689">
        <v>3.1097E-2</v>
      </c>
      <c r="E2689" t="s">
        <v>54</v>
      </c>
      <c r="F2689" t="s">
        <v>60</v>
      </c>
    </row>
    <row r="2690" spans="1:6" x14ac:dyDescent="0.45">
      <c r="A2690" s="144" t="str">
        <f t="shared" si="41"/>
        <v>XI_GC_48</v>
      </c>
      <c r="B2690">
        <v>48</v>
      </c>
      <c r="C2690" t="s">
        <v>5</v>
      </c>
      <c r="D2690">
        <v>2.9710799999999999E-2</v>
      </c>
      <c r="E2690" t="s">
        <v>54</v>
      </c>
      <c r="F2690" t="s">
        <v>60</v>
      </c>
    </row>
    <row r="2691" spans="1:6" x14ac:dyDescent="0.45">
      <c r="A2691" s="144" t="str">
        <f t="shared" ref="A2691:A2754" si="42">C2691&amp;"_"&amp;E2691&amp;"_"&amp;B2691</f>
        <v>XI_GC_50</v>
      </c>
      <c r="B2691">
        <v>50</v>
      </c>
      <c r="C2691" t="s">
        <v>5</v>
      </c>
      <c r="D2691">
        <v>2.8161100000000001E-2</v>
      </c>
      <c r="E2691" t="s">
        <v>54</v>
      </c>
      <c r="F2691" t="s">
        <v>60</v>
      </c>
    </row>
    <row r="2692" spans="1:6" x14ac:dyDescent="0.45">
      <c r="A2692" s="144" t="str">
        <f t="shared" si="42"/>
        <v>XI_GC_52</v>
      </c>
      <c r="B2692">
        <v>52</v>
      </c>
      <c r="C2692" t="s">
        <v>5</v>
      </c>
      <c r="D2692">
        <v>2.6611300000000001E-2</v>
      </c>
      <c r="E2692" t="s">
        <v>54</v>
      </c>
      <c r="F2692" t="s">
        <v>60</v>
      </c>
    </row>
    <row r="2693" spans="1:6" x14ac:dyDescent="0.45">
      <c r="A2693" s="144" t="str">
        <f t="shared" si="42"/>
        <v>XI_GC_54</v>
      </c>
      <c r="B2693">
        <v>54</v>
      </c>
      <c r="C2693" t="s">
        <v>5</v>
      </c>
      <c r="D2693">
        <v>2.50615E-2</v>
      </c>
      <c r="E2693" t="s">
        <v>54</v>
      </c>
      <c r="F2693" t="s">
        <v>60</v>
      </c>
    </row>
    <row r="2694" spans="1:6" x14ac:dyDescent="0.45">
      <c r="A2694" s="144" t="str">
        <f t="shared" si="42"/>
        <v>XI_GC_56</v>
      </c>
      <c r="B2694">
        <v>56</v>
      </c>
      <c r="C2694" t="s">
        <v>5</v>
      </c>
      <c r="D2694">
        <v>2.3511500000000001E-2</v>
      </c>
      <c r="E2694" t="s">
        <v>54</v>
      </c>
      <c r="F2694" t="s">
        <v>60</v>
      </c>
    </row>
    <row r="2695" spans="1:6" x14ac:dyDescent="0.45">
      <c r="A2695" s="144" t="str">
        <f t="shared" si="42"/>
        <v>XI_GC_58</v>
      </c>
      <c r="B2695">
        <v>58</v>
      </c>
      <c r="C2695" t="s">
        <v>5</v>
      </c>
      <c r="D2695">
        <v>2.1962200000000001E-2</v>
      </c>
      <c r="E2695" t="s">
        <v>54</v>
      </c>
      <c r="F2695" t="s">
        <v>60</v>
      </c>
    </row>
    <row r="2696" spans="1:6" x14ac:dyDescent="0.45">
      <c r="A2696" s="144" t="str">
        <f t="shared" si="42"/>
        <v>XI_GC_60</v>
      </c>
      <c r="B2696">
        <v>60</v>
      </c>
      <c r="C2696" t="s">
        <v>5</v>
      </c>
      <c r="D2696">
        <v>2.0412300000000001E-2</v>
      </c>
      <c r="E2696" t="s">
        <v>54</v>
      </c>
      <c r="F2696" t="s">
        <v>60</v>
      </c>
    </row>
    <row r="2697" spans="1:6" x14ac:dyDescent="0.45">
      <c r="A2697" s="144" t="str">
        <f t="shared" si="42"/>
        <v>XI_GC_62</v>
      </c>
      <c r="B2697">
        <v>62</v>
      </c>
      <c r="C2697" t="s">
        <v>5</v>
      </c>
      <c r="D2697">
        <v>1.88627E-2</v>
      </c>
      <c r="E2697" t="s">
        <v>54</v>
      </c>
      <c r="F2697" t="s">
        <v>60</v>
      </c>
    </row>
    <row r="2698" spans="1:6" x14ac:dyDescent="0.45">
      <c r="A2698" s="144" t="str">
        <f t="shared" si="42"/>
        <v>XI_GC_64</v>
      </c>
      <c r="B2698">
        <v>64</v>
      </c>
      <c r="C2698" t="s">
        <v>5</v>
      </c>
      <c r="D2698">
        <v>1.7312999999999999E-2</v>
      </c>
      <c r="E2698" t="s">
        <v>54</v>
      </c>
      <c r="F2698" t="s">
        <v>60</v>
      </c>
    </row>
    <row r="2699" spans="1:6" x14ac:dyDescent="0.45">
      <c r="A2699" s="144" t="str">
        <f t="shared" si="42"/>
        <v>XI_GC_66</v>
      </c>
      <c r="B2699">
        <v>66</v>
      </c>
      <c r="C2699" t="s">
        <v>5</v>
      </c>
      <c r="D2699">
        <v>1.5763099999999999E-2</v>
      </c>
      <c r="E2699" t="s">
        <v>54</v>
      </c>
      <c r="F2699" t="s">
        <v>60</v>
      </c>
    </row>
    <row r="2700" spans="1:6" x14ac:dyDescent="0.45">
      <c r="A2700" s="144" t="str">
        <f t="shared" si="42"/>
        <v>XI_GC_68</v>
      </c>
      <c r="B2700">
        <v>68</v>
      </c>
      <c r="C2700" t="s">
        <v>5</v>
      </c>
      <c r="D2700">
        <v>1.42136E-2</v>
      </c>
      <c r="E2700" t="s">
        <v>54</v>
      </c>
      <c r="F2700" t="s">
        <v>60</v>
      </c>
    </row>
    <row r="2701" spans="1:6" x14ac:dyDescent="0.45">
      <c r="A2701" s="144" t="str">
        <f t="shared" si="42"/>
        <v>XI_GC_70</v>
      </c>
      <c r="B2701">
        <v>70</v>
      </c>
      <c r="C2701" t="s">
        <v>5</v>
      </c>
      <c r="D2701">
        <v>1.27625E-2</v>
      </c>
      <c r="E2701" t="s">
        <v>54</v>
      </c>
      <c r="F2701" t="s">
        <v>60</v>
      </c>
    </row>
    <row r="2702" spans="1:6" x14ac:dyDescent="0.45">
      <c r="A2702" s="144" t="str">
        <f t="shared" si="42"/>
        <v>XI_GC_72</v>
      </c>
      <c r="B2702">
        <v>72</v>
      </c>
      <c r="C2702" t="s">
        <v>5</v>
      </c>
      <c r="D2702">
        <v>1.13118E-2</v>
      </c>
      <c r="E2702" t="s">
        <v>54</v>
      </c>
      <c r="F2702" t="s">
        <v>60</v>
      </c>
    </row>
    <row r="2703" spans="1:6" x14ac:dyDescent="0.45">
      <c r="A2703" s="144" t="str">
        <f t="shared" si="42"/>
        <v>XI_GC_74</v>
      </c>
      <c r="B2703">
        <v>74</v>
      </c>
      <c r="C2703" t="s">
        <v>5</v>
      </c>
      <c r="D2703">
        <v>1.01574E-2</v>
      </c>
      <c r="E2703" t="s">
        <v>54</v>
      </c>
      <c r="F2703" t="s">
        <v>60</v>
      </c>
    </row>
    <row r="2704" spans="1:6" x14ac:dyDescent="0.45">
      <c r="A2704" s="144" t="str">
        <f t="shared" si="42"/>
        <v>XI_GC_76</v>
      </c>
      <c r="B2704">
        <v>76</v>
      </c>
      <c r="C2704" t="s">
        <v>5</v>
      </c>
      <c r="D2704">
        <v>9.2016000000000008E-3</v>
      </c>
      <c r="E2704" t="s">
        <v>54</v>
      </c>
      <c r="F2704" t="s">
        <v>60</v>
      </c>
    </row>
    <row r="2705" spans="1:6" x14ac:dyDescent="0.45">
      <c r="A2705" s="144" t="str">
        <f t="shared" si="42"/>
        <v>XI_GC_78</v>
      </c>
      <c r="B2705">
        <v>78</v>
      </c>
      <c r="C2705" t="s">
        <v>5</v>
      </c>
      <c r="D2705">
        <v>8.2471999999999997E-3</v>
      </c>
      <c r="E2705" t="s">
        <v>54</v>
      </c>
      <c r="F2705" t="s">
        <v>60</v>
      </c>
    </row>
    <row r="2706" spans="1:6" x14ac:dyDescent="0.45">
      <c r="A2706" s="144" t="str">
        <f t="shared" si="42"/>
        <v>XI_GC_80</v>
      </c>
      <c r="B2706">
        <v>80</v>
      </c>
      <c r="C2706" t="s">
        <v>5</v>
      </c>
      <c r="D2706">
        <v>7.2956999999999996E-3</v>
      </c>
      <c r="E2706" t="s">
        <v>54</v>
      </c>
      <c r="F2706" t="s">
        <v>60</v>
      </c>
    </row>
    <row r="2707" spans="1:6" x14ac:dyDescent="0.45">
      <c r="A2707" s="144" t="str">
        <f t="shared" si="42"/>
        <v>XI_GC_82</v>
      </c>
      <c r="B2707">
        <v>82</v>
      </c>
      <c r="C2707" t="s">
        <v>5</v>
      </c>
      <c r="D2707">
        <v>6.6489000000000001E-3</v>
      </c>
      <c r="E2707" t="s">
        <v>54</v>
      </c>
      <c r="F2707" t="s">
        <v>60</v>
      </c>
    </row>
    <row r="2708" spans="1:6" x14ac:dyDescent="0.45">
      <c r="A2708" s="144" t="str">
        <f t="shared" si="42"/>
        <v>XI_GC_84</v>
      </c>
      <c r="B2708">
        <v>84</v>
      </c>
      <c r="C2708" t="s">
        <v>5</v>
      </c>
      <c r="D2708">
        <v>6.2972999999999996E-3</v>
      </c>
      <c r="E2708" t="s">
        <v>54</v>
      </c>
      <c r="F2708" t="s">
        <v>60</v>
      </c>
    </row>
    <row r="2709" spans="1:6" x14ac:dyDescent="0.45">
      <c r="A2709" s="144" t="str">
        <f t="shared" si="42"/>
        <v>XI_GC_86</v>
      </c>
      <c r="B2709">
        <v>86</v>
      </c>
      <c r="C2709" t="s">
        <v>5</v>
      </c>
      <c r="D2709">
        <v>5.8443000000000002E-3</v>
      </c>
      <c r="E2709" t="s">
        <v>54</v>
      </c>
      <c r="F2709" t="s">
        <v>60</v>
      </c>
    </row>
    <row r="2710" spans="1:6" x14ac:dyDescent="0.45">
      <c r="A2710" s="144" t="str">
        <f t="shared" si="42"/>
        <v>XI_GC_88</v>
      </c>
      <c r="B2710">
        <v>88</v>
      </c>
      <c r="C2710" t="s">
        <v>5</v>
      </c>
      <c r="D2710">
        <v>5.3902999999999998E-3</v>
      </c>
      <c r="E2710" t="s">
        <v>54</v>
      </c>
      <c r="F2710" t="s">
        <v>60</v>
      </c>
    </row>
    <row r="2711" spans="1:6" x14ac:dyDescent="0.45">
      <c r="A2711" s="144" t="str">
        <f t="shared" si="42"/>
        <v>XI_GC_90</v>
      </c>
      <c r="B2711">
        <v>90</v>
      </c>
      <c r="C2711" t="s">
        <v>5</v>
      </c>
      <c r="D2711">
        <v>5.0350000000000004E-3</v>
      </c>
      <c r="E2711" t="s">
        <v>54</v>
      </c>
      <c r="F2711" t="s">
        <v>60</v>
      </c>
    </row>
    <row r="2712" spans="1:6" x14ac:dyDescent="0.45">
      <c r="A2712" s="144" t="str">
        <f t="shared" si="42"/>
        <v>XI_GC_92</v>
      </c>
      <c r="B2712">
        <v>92</v>
      </c>
      <c r="C2712" t="s">
        <v>5</v>
      </c>
      <c r="D2712">
        <v>4.7789E-3</v>
      </c>
      <c r="E2712" t="s">
        <v>54</v>
      </c>
      <c r="F2712" t="s">
        <v>60</v>
      </c>
    </row>
    <row r="2713" spans="1:6" x14ac:dyDescent="0.45">
      <c r="A2713" s="144" t="str">
        <f t="shared" si="42"/>
        <v>XI_GC_94</v>
      </c>
      <c r="B2713">
        <v>94</v>
      </c>
      <c r="C2713" t="s">
        <v>5</v>
      </c>
      <c r="D2713">
        <v>4.6230000000000004E-3</v>
      </c>
      <c r="E2713" t="s">
        <v>54</v>
      </c>
      <c r="F2713" t="s">
        <v>60</v>
      </c>
    </row>
    <row r="2714" spans="1:6" x14ac:dyDescent="0.45">
      <c r="A2714" s="144" t="str">
        <f t="shared" si="42"/>
        <v>XI_GC_96</v>
      </c>
      <c r="B2714">
        <v>96</v>
      </c>
      <c r="C2714" t="s">
        <v>5</v>
      </c>
      <c r="D2714">
        <v>4.4672000000000002E-3</v>
      </c>
      <c r="E2714" t="s">
        <v>54</v>
      </c>
      <c r="F2714" t="s">
        <v>60</v>
      </c>
    </row>
    <row r="2715" spans="1:6" x14ac:dyDescent="0.45">
      <c r="A2715" s="144" t="str">
        <f t="shared" si="42"/>
        <v>XI_GC_98</v>
      </c>
      <c r="B2715">
        <v>98</v>
      </c>
      <c r="C2715" t="s">
        <v>5</v>
      </c>
      <c r="D2715">
        <v>4.4111000000000003E-3</v>
      </c>
      <c r="E2715" t="s">
        <v>54</v>
      </c>
      <c r="F2715" t="s">
        <v>60</v>
      </c>
    </row>
    <row r="2716" spans="1:6" x14ac:dyDescent="0.45">
      <c r="A2716" s="144" t="str">
        <f t="shared" si="42"/>
        <v>XI_GC_100</v>
      </c>
      <c r="B2716">
        <v>100</v>
      </c>
      <c r="C2716" t="s">
        <v>5</v>
      </c>
      <c r="D2716">
        <v>4.3550000000000004E-3</v>
      </c>
      <c r="E2716" t="s">
        <v>54</v>
      </c>
      <c r="F2716" t="s">
        <v>60</v>
      </c>
    </row>
    <row r="2717" spans="1:6" x14ac:dyDescent="0.45">
      <c r="A2717" s="144" t="str">
        <f t="shared" si="42"/>
        <v>XI_GC_102</v>
      </c>
      <c r="B2717">
        <v>102</v>
      </c>
      <c r="C2717" t="s">
        <v>5</v>
      </c>
      <c r="D2717">
        <v>4.2991000000000001E-3</v>
      </c>
      <c r="E2717" t="s">
        <v>54</v>
      </c>
      <c r="F2717" t="s">
        <v>60</v>
      </c>
    </row>
    <row r="2718" spans="1:6" x14ac:dyDescent="0.45">
      <c r="A2718" s="144" t="str">
        <f t="shared" si="42"/>
        <v>XI_GC_104</v>
      </c>
      <c r="B2718">
        <v>104</v>
      </c>
      <c r="C2718" t="s">
        <v>5</v>
      </c>
      <c r="D2718">
        <v>4.2430999999999996E-3</v>
      </c>
      <c r="E2718" t="s">
        <v>54</v>
      </c>
      <c r="F2718" t="s">
        <v>60</v>
      </c>
    </row>
    <row r="2719" spans="1:6" x14ac:dyDescent="0.45">
      <c r="A2719" s="144" t="str">
        <f t="shared" si="42"/>
        <v>XI_GC_106</v>
      </c>
      <c r="B2719">
        <v>106</v>
      </c>
      <c r="C2719" t="s">
        <v>5</v>
      </c>
      <c r="D2719">
        <v>4.1871E-3</v>
      </c>
      <c r="E2719" t="s">
        <v>54</v>
      </c>
      <c r="F2719" t="s">
        <v>60</v>
      </c>
    </row>
    <row r="2720" spans="1:6" x14ac:dyDescent="0.45">
      <c r="A2720" s="144" t="str">
        <f t="shared" si="42"/>
        <v>XI_GC_108</v>
      </c>
      <c r="B2720">
        <v>108</v>
      </c>
      <c r="C2720" t="s">
        <v>5</v>
      </c>
      <c r="D2720">
        <v>4.1307999999999996E-3</v>
      </c>
      <c r="E2720" t="s">
        <v>54</v>
      </c>
      <c r="F2720" t="s">
        <v>60</v>
      </c>
    </row>
    <row r="2721" spans="1:6" x14ac:dyDescent="0.45">
      <c r="A2721" s="144" t="str">
        <f t="shared" si="42"/>
        <v>XI_GC_110</v>
      </c>
      <c r="B2721">
        <v>110</v>
      </c>
      <c r="C2721" t="s">
        <v>5</v>
      </c>
      <c r="D2721">
        <v>4.0749999999999996E-3</v>
      </c>
      <c r="E2721" t="s">
        <v>54</v>
      </c>
      <c r="F2721" t="s">
        <v>60</v>
      </c>
    </row>
    <row r="2722" spans="1:6" x14ac:dyDescent="0.45">
      <c r="A2722" s="144" t="str">
        <f t="shared" si="42"/>
        <v>XI_GC_112</v>
      </c>
      <c r="B2722">
        <v>112</v>
      </c>
      <c r="C2722" t="s">
        <v>5</v>
      </c>
      <c r="D2722">
        <v>4.0188999999999997E-3</v>
      </c>
      <c r="E2722" t="s">
        <v>54</v>
      </c>
      <c r="F2722" t="s">
        <v>60</v>
      </c>
    </row>
    <row r="2723" spans="1:6" x14ac:dyDescent="0.45">
      <c r="A2723" s="144" t="str">
        <f t="shared" si="42"/>
        <v>XI_GC_114</v>
      </c>
      <c r="B2723">
        <v>114</v>
      </c>
      <c r="C2723" t="s">
        <v>5</v>
      </c>
      <c r="D2723">
        <v>3.9626000000000001E-3</v>
      </c>
      <c r="E2723" t="s">
        <v>54</v>
      </c>
      <c r="F2723" t="s">
        <v>60</v>
      </c>
    </row>
    <row r="2724" spans="1:6" x14ac:dyDescent="0.45">
      <c r="A2724" s="144" t="str">
        <f t="shared" si="42"/>
        <v>XI_GC_116</v>
      </c>
      <c r="B2724">
        <v>116</v>
      </c>
      <c r="C2724" t="s">
        <v>5</v>
      </c>
      <c r="D2724">
        <v>3.9068999999999996E-3</v>
      </c>
      <c r="E2724" t="s">
        <v>54</v>
      </c>
      <c r="F2724" t="s">
        <v>60</v>
      </c>
    </row>
    <row r="2725" spans="1:6" x14ac:dyDescent="0.45">
      <c r="A2725" s="144" t="str">
        <f t="shared" si="42"/>
        <v>XI_GC_118</v>
      </c>
      <c r="B2725">
        <v>118</v>
      </c>
      <c r="C2725" t="s">
        <v>5</v>
      </c>
      <c r="D2725">
        <v>3.8508000000000001E-3</v>
      </c>
      <c r="E2725" t="s">
        <v>54</v>
      </c>
      <c r="F2725" t="s">
        <v>60</v>
      </c>
    </row>
    <row r="2726" spans="1:6" x14ac:dyDescent="0.45">
      <c r="A2726" s="144" t="str">
        <f t="shared" si="42"/>
        <v>XI_GC_120</v>
      </c>
      <c r="B2726">
        <v>120</v>
      </c>
      <c r="C2726" t="s">
        <v>5</v>
      </c>
      <c r="D2726">
        <v>3.7945000000000001E-3</v>
      </c>
      <c r="E2726" t="s">
        <v>54</v>
      </c>
      <c r="F2726" t="s">
        <v>60</v>
      </c>
    </row>
    <row r="2727" spans="1:6" x14ac:dyDescent="0.45">
      <c r="A2727" s="144" t="str">
        <f t="shared" si="42"/>
        <v>XI_GC_122</v>
      </c>
      <c r="B2727">
        <v>122</v>
      </c>
      <c r="C2727" t="s">
        <v>5</v>
      </c>
      <c r="D2727">
        <v>3.7387000000000002E-3</v>
      </c>
      <c r="E2727" t="s">
        <v>54</v>
      </c>
      <c r="F2727" t="s">
        <v>60</v>
      </c>
    </row>
    <row r="2728" spans="1:6" x14ac:dyDescent="0.45">
      <c r="A2728" s="144" t="str">
        <f t="shared" si="42"/>
        <v>XI_GC_124</v>
      </c>
      <c r="B2728">
        <v>124</v>
      </c>
      <c r="C2728" t="s">
        <v>5</v>
      </c>
      <c r="D2728">
        <v>3.6827000000000001E-3</v>
      </c>
      <c r="E2728" t="s">
        <v>54</v>
      </c>
      <c r="F2728" t="s">
        <v>60</v>
      </c>
    </row>
    <row r="2729" spans="1:6" x14ac:dyDescent="0.45">
      <c r="A2729" s="144" t="str">
        <f t="shared" si="42"/>
        <v>XI_GC_126</v>
      </c>
      <c r="B2729">
        <v>126</v>
      </c>
      <c r="C2729" t="s">
        <v>5</v>
      </c>
      <c r="D2729">
        <v>3.6264999999999999E-3</v>
      </c>
      <c r="E2729" t="s">
        <v>54</v>
      </c>
      <c r="F2729" t="s">
        <v>60</v>
      </c>
    </row>
    <row r="2730" spans="1:6" x14ac:dyDescent="0.45">
      <c r="A2730" s="144" t="str">
        <f t="shared" si="42"/>
        <v>XI_GC_128</v>
      </c>
      <c r="B2730">
        <v>128</v>
      </c>
      <c r="C2730" t="s">
        <v>5</v>
      </c>
      <c r="D2730">
        <v>3.5704999999999999E-3</v>
      </c>
      <c r="E2730" t="s">
        <v>54</v>
      </c>
      <c r="F2730" t="s">
        <v>60</v>
      </c>
    </row>
    <row r="2731" spans="1:6" x14ac:dyDescent="0.45">
      <c r="A2731" s="144" t="str">
        <f t="shared" si="42"/>
        <v>XI_GC_130</v>
      </c>
      <c r="B2731">
        <v>130</v>
      </c>
      <c r="C2731" t="s">
        <v>5</v>
      </c>
      <c r="D2731">
        <v>3.5144E-3</v>
      </c>
      <c r="E2731" t="s">
        <v>54</v>
      </c>
      <c r="F2731" t="s">
        <v>60</v>
      </c>
    </row>
    <row r="2732" spans="1:6" x14ac:dyDescent="0.45">
      <c r="A2732" s="144" t="str">
        <f t="shared" si="42"/>
        <v>XI_GC_132</v>
      </c>
      <c r="B2732">
        <v>132</v>
      </c>
      <c r="C2732" t="s">
        <v>5</v>
      </c>
      <c r="D2732">
        <v>3.4586999999999999E-3</v>
      </c>
      <c r="E2732" t="s">
        <v>54</v>
      </c>
      <c r="F2732" t="s">
        <v>60</v>
      </c>
    </row>
    <row r="2733" spans="1:6" x14ac:dyDescent="0.45">
      <c r="A2733" s="144" t="str">
        <f t="shared" si="42"/>
        <v>XI_GC_134</v>
      </c>
      <c r="B2733">
        <v>134</v>
      </c>
      <c r="C2733" t="s">
        <v>5</v>
      </c>
      <c r="D2733">
        <v>3.4026999999999998E-3</v>
      </c>
      <c r="E2733" t="s">
        <v>54</v>
      </c>
      <c r="F2733" t="s">
        <v>60</v>
      </c>
    </row>
    <row r="2734" spans="1:6" x14ac:dyDescent="0.45">
      <c r="A2734" s="144" t="str">
        <f t="shared" si="42"/>
        <v>XI_GC_136</v>
      </c>
      <c r="B2734">
        <v>136</v>
      </c>
      <c r="C2734" t="s">
        <v>5</v>
      </c>
      <c r="D2734">
        <v>3.3467000000000002E-3</v>
      </c>
      <c r="E2734" t="s">
        <v>54</v>
      </c>
      <c r="F2734" t="s">
        <v>60</v>
      </c>
    </row>
    <row r="2735" spans="1:6" x14ac:dyDescent="0.45">
      <c r="A2735" s="144" t="str">
        <f t="shared" si="42"/>
        <v>XI_GC_138</v>
      </c>
      <c r="B2735">
        <v>138</v>
      </c>
      <c r="C2735" t="s">
        <v>5</v>
      </c>
      <c r="D2735">
        <v>3.2907000000000001E-3</v>
      </c>
      <c r="E2735" t="s">
        <v>54</v>
      </c>
      <c r="F2735" t="s">
        <v>60</v>
      </c>
    </row>
    <row r="2736" spans="1:6" x14ac:dyDescent="0.45">
      <c r="A2736" s="144" t="str">
        <f t="shared" si="42"/>
        <v>XI_GC_140</v>
      </c>
      <c r="B2736">
        <v>140</v>
      </c>
      <c r="C2736" t="s">
        <v>5</v>
      </c>
      <c r="D2736">
        <v>3.2345E-3</v>
      </c>
      <c r="E2736" t="s">
        <v>54</v>
      </c>
      <c r="F2736" t="s">
        <v>60</v>
      </c>
    </row>
    <row r="2737" spans="1:6" x14ac:dyDescent="0.45">
      <c r="A2737" s="144" t="str">
        <f t="shared" si="42"/>
        <v>XI_GC_142</v>
      </c>
      <c r="B2737">
        <v>142</v>
      </c>
      <c r="C2737" t="s">
        <v>5</v>
      </c>
      <c r="D2737">
        <v>3.1784999999999999E-3</v>
      </c>
      <c r="E2737" t="s">
        <v>54</v>
      </c>
      <c r="F2737" t="s">
        <v>60</v>
      </c>
    </row>
    <row r="2738" spans="1:6" x14ac:dyDescent="0.45">
      <c r="A2738" s="144" t="str">
        <f t="shared" si="42"/>
        <v>XI_GC_144</v>
      </c>
      <c r="B2738">
        <v>144</v>
      </c>
      <c r="C2738" t="s">
        <v>5</v>
      </c>
      <c r="D2738">
        <v>3.1226000000000001E-3</v>
      </c>
      <c r="E2738" t="s">
        <v>54</v>
      </c>
      <c r="F2738" t="s">
        <v>60</v>
      </c>
    </row>
    <row r="2739" spans="1:6" x14ac:dyDescent="0.45">
      <c r="A2739" s="144" t="str">
        <f t="shared" si="42"/>
        <v>XI_GC_146</v>
      </c>
      <c r="B2739">
        <v>146</v>
      </c>
      <c r="C2739" t="s">
        <v>5</v>
      </c>
      <c r="D2739">
        <v>3.0666000000000001E-3</v>
      </c>
      <c r="E2739" t="s">
        <v>54</v>
      </c>
      <c r="F2739" t="s">
        <v>60</v>
      </c>
    </row>
    <row r="2740" spans="1:6" x14ac:dyDescent="0.45">
      <c r="A2740" s="144" t="str">
        <f t="shared" si="42"/>
        <v>XI_GC_148</v>
      </c>
      <c r="B2740">
        <v>148</v>
      </c>
      <c r="C2740" t="s">
        <v>5</v>
      </c>
      <c r="D2740">
        <v>3.0105000000000002E-3</v>
      </c>
      <c r="E2740" t="s">
        <v>54</v>
      </c>
      <c r="F2740" t="s">
        <v>60</v>
      </c>
    </row>
    <row r="2741" spans="1:6" x14ac:dyDescent="0.45">
      <c r="A2741" s="144" t="str">
        <f t="shared" si="42"/>
        <v>XI_GC_150</v>
      </c>
      <c r="B2741">
        <v>150</v>
      </c>
      <c r="C2741" t="s">
        <v>5</v>
      </c>
      <c r="D2741">
        <v>2.9543999999999998E-3</v>
      </c>
      <c r="E2741" t="s">
        <v>54</v>
      </c>
      <c r="F2741" t="s">
        <v>60</v>
      </c>
    </row>
    <row r="2742" spans="1:6" x14ac:dyDescent="0.45">
      <c r="A2742" s="144" t="str">
        <f t="shared" si="42"/>
        <v>XI_GC_152</v>
      </c>
      <c r="B2742">
        <v>152</v>
      </c>
      <c r="C2742" t="s">
        <v>5</v>
      </c>
      <c r="D2742">
        <v>2.8982000000000001E-3</v>
      </c>
      <c r="E2742" t="s">
        <v>54</v>
      </c>
      <c r="F2742" t="s">
        <v>60</v>
      </c>
    </row>
    <row r="2743" spans="1:6" x14ac:dyDescent="0.45">
      <c r="A2743" s="144" t="str">
        <f t="shared" si="42"/>
        <v>XI_GC_154</v>
      </c>
      <c r="B2743">
        <v>154</v>
      </c>
      <c r="C2743" t="s">
        <v>5</v>
      </c>
      <c r="D2743">
        <v>2.8422999999999999E-3</v>
      </c>
      <c r="E2743" t="s">
        <v>54</v>
      </c>
      <c r="F2743" t="s">
        <v>60</v>
      </c>
    </row>
    <row r="2744" spans="1:6" x14ac:dyDescent="0.45">
      <c r="A2744" s="144" t="str">
        <f t="shared" si="42"/>
        <v>XI_GC_156</v>
      </c>
      <c r="B2744">
        <v>156</v>
      </c>
      <c r="C2744" t="s">
        <v>5</v>
      </c>
      <c r="D2744">
        <v>2.7861000000000001E-3</v>
      </c>
      <c r="E2744" t="s">
        <v>54</v>
      </c>
      <c r="F2744" t="s">
        <v>60</v>
      </c>
    </row>
    <row r="2745" spans="1:6" x14ac:dyDescent="0.45">
      <c r="A2745" s="144" t="str">
        <f t="shared" si="42"/>
        <v>XI_GC_158</v>
      </c>
      <c r="B2745">
        <v>158</v>
      </c>
      <c r="C2745" t="s">
        <v>5</v>
      </c>
      <c r="D2745">
        <v>2.7301999999999999E-3</v>
      </c>
      <c r="E2745" t="s">
        <v>54</v>
      </c>
      <c r="F2745" t="s">
        <v>60</v>
      </c>
    </row>
    <row r="2746" spans="1:6" x14ac:dyDescent="0.45">
      <c r="A2746" s="144" t="str">
        <f t="shared" si="42"/>
        <v>XI_GC_160</v>
      </c>
      <c r="B2746">
        <v>160</v>
      </c>
      <c r="C2746" t="s">
        <v>5</v>
      </c>
      <c r="D2746">
        <v>2.6743000000000001E-3</v>
      </c>
      <c r="E2746" t="s">
        <v>54</v>
      </c>
      <c r="F2746" t="s">
        <v>60</v>
      </c>
    </row>
    <row r="2747" spans="1:6" x14ac:dyDescent="0.45">
      <c r="A2747" s="144" t="str">
        <f t="shared" si="42"/>
        <v>XI_GC_162</v>
      </c>
      <c r="B2747">
        <v>162</v>
      </c>
      <c r="C2747" t="s">
        <v>5</v>
      </c>
      <c r="D2747">
        <v>2.6182000000000002E-3</v>
      </c>
      <c r="E2747" t="s">
        <v>54</v>
      </c>
      <c r="F2747" t="s">
        <v>60</v>
      </c>
    </row>
    <row r="2748" spans="1:6" x14ac:dyDescent="0.45">
      <c r="A2748" s="144" t="str">
        <f t="shared" si="42"/>
        <v>XI_GC_164</v>
      </c>
      <c r="B2748">
        <v>164</v>
      </c>
      <c r="C2748" t="s">
        <v>5</v>
      </c>
      <c r="D2748">
        <v>2.5622000000000002E-3</v>
      </c>
      <c r="E2748" t="s">
        <v>54</v>
      </c>
      <c r="F2748" t="s">
        <v>60</v>
      </c>
    </row>
    <row r="2749" spans="1:6" x14ac:dyDescent="0.45">
      <c r="A2749" s="144" t="str">
        <f t="shared" si="42"/>
        <v>XI_GC_166</v>
      </c>
      <c r="B2749">
        <v>166</v>
      </c>
      <c r="C2749" t="s">
        <v>5</v>
      </c>
      <c r="D2749">
        <v>2.5060999999999998E-3</v>
      </c>
      <c r="E2749" t="s">
        <v>54</v>
      </c>
      <c r="F2749" t="s">
        <v>60</v>
      </c>
    </row>
    <row r="2750" spans="1:6" x14ac:dyDescent="0.45">
      <c r="A2750" s="144" t="str">
        <f t="shared" si="42"/>
        <v>XI_GC_168</v>
      </c>
      <c r="B2750">
        <v>168</v>
      </c>
      <c r="C2750" t="s">
        <v>5</v>
      </c>
      <c r="D2750">
        <v>2.4502999999999999E-3</v>
      </c>
      <c r="E2750" t="s">
        <v>54</v>
      </c>
      <c r="F2750" t="s">
        <v>60</v>
      </c>
    </row>
    <row r="2751" spans="1:6" x14ac:dyDescent="0.45">
      <c r="A2751" s="144" t="str">
        <f t="shared" si="42"/>
        <v>XI_GC_170</v>
      </c>
      <c r="B2751">
        <v>170</v>
      </c>
      <c r="C2751" t="s">
        <v>5</v>
      </c>
      <c r="D2751">
        <v>2.3942E-3</v>
      </c>
      <c r="E2751" t="s">
        <v>54</v>
      </c>
      <c r="F2751" t="s">
        <v>60</v>
      </c>
    </row>
    <row r="2752" spans="1:6" x14ac:dyDescent="0.45">
      <c r="A2752" s="144" t="str">
        <f t="shared" si="42"/>
        <v>XI_GC_172</v>
      </c>
      <c r="B2752">
        <v>172</v>
      </c>
      <c r="C2752" t="s">
        <v>5</v>
      </c>
      <c r="D2752">
        <v>2.3383000000000002E-3</v>
      </c>
      <c r="E2752" t="s">
        <v>54</v>
      </c>
      <c r="F2752" t="s">
        <v>60</v>
      </c>
    </row>
    <row r="2753" spans="1:6" x14ac:dyDescent="0.45">
      <c r="A2753" s="144" t="str">
        <f t="shared" si="42"/>
        <v>XI_GC_174</v>
      </c>
      <c r="B2753">
        <v>174</v>
      </c>
      <c r="C2753" t="s">
        <v>5</v>
      </c>
      <c r="D2753">
        <v>2.2821999999999999E-3</v>
      </c>
      <c r="E2753" t="s">
        <v>54</v>
      </c>
      <c r="F2753" t="s">
        <v>60</v>
      </c>
    </row>
    <row r="2754" spans="1:6" x14ac:dyDescent="0.45">
      <c r="A2754" s="144" t="str">
        <f t="shared" si="42"/>
        <v>XI_GC_176</v>
      </c>
      <c r="B2754">
        <v>176</v>
      </c>
      <c r="C2754" t="s">
        <v>5</v>
      </c>
      <c r="D2754">
        <v>2.2260000000000001E-3</v>
      </c>
      <c r="E2754" t="s">
        <v>54</v>
      </c>
      <c r="F2754" t="s">
        <v>60</v>
      </c>
    </row>
    <row r="2755" spans="1:6" x14ac:dyDescent="0.45">
      <c r="A2755" s="144" t="str">
        <f t="shared" ref="A2755:A2818" si="43">C2755&amp;"_"&amp;E2755&amp;"_"&amp;B2755</f>
        <v>XI_GC_178</v>
      </c>
      <c r="B2755">
        <v>178</v>
      </c>
      <c r="C2755" t="s">
        <v>5</v>
      </c>
      <c r="D2755">
        <v>2.1703E-3</v>
      </c>
      <c r="E2755" t="s">
        <v>54</v>
      </c>
      <c r="F2755" t="s">
        <v>60</v>
      </c>
    </row>
    <row r="2756" spans="1:6" x14ac:dyDescent="0.45">
      <c r="A2756" s="144" t="str">
        <f t="shared" si="43"/>
        <v>XI_GC_180</v>
      </c>
      <c r="B2756">
        <v>180</v>
      </c>
      <c r="C2756" t="s">
        <v>5</v>
      </c>
      <c r="D2756">
        <v>2.114E-3</v>
      </c>
      <c r="E2756" t="s">
        <v>54</v>
      </c>
      <c r="F2756" t="s">
        <v>60</v>
      </c>
    </row>
    <row r="2757" spans="1:6" x14ac:dyDescent="0.45">
      <c r="A2757" s="144" t="str">
        <f t="shared" si="43"/>
        <v>XI_GC_182</v>
      </c>
      <c r="B2757">
        <v>182</v>
      </c>
      <c r="C2757" t="s">
        <v>5</v>
      </c>
      <c r="D2757">
        <v>2.0975999999999998E-3</v>
      </c>
      <c r="E2757" t="s">
        <v>54</v>
      </c>
      <c r="F2757" t="s">
        <v>60</v>
      </c>
    </row>
    <row r="2758" spans="1:6" x14ac:dyDescent="0.45">
      <c r="A2758" s="144" t="str">
        <f t="shared" si="43"/>
        <v>XI_GC_184</v>
      </c>
      <c r="B2758">
        <v>184</v>
      </c>
      <c r="C2758" t="s">
        <v>5</v>
      </c>
      <c r="D2758">
        <v>2.0812000000000001E-3</v>
      </c>
      <c r="E2758" t="s">
        <v>54</v>
      </c>
      <c r="F2758" t="s">
        <v>60</v>
      </c>
    </row>
    <row r="2759" spans="1:6" x14ac:dyDescent="0.45">
      <c r="A2759" s="144" t="str">
        <f t="shared" si="43"/>
        <v>XI_GC_186</v>
      </c>
      <c r="B2759">
        <v>186</v>
      </c>
      <c r="C2759" t="s">
        <v>5</v>
      </c>
      <c r="D2759">
        <v>2.065E-3</v>
      </c>
      <c r="E2759" t="s">
        <v>54</v>
      </c>
      <c r="F2759" t="s">
        <v>60</v>
      </c>
    </row>
    <row r="2760" spans="1:6" x14ac:dyDescent="0.45">
      <c r="A2760" s="144" t="str">
        <f t="shared" si="43"/>
        <v>XI_GC_188</v>
      </c>
      <c r="B2760">
        <v>188</v>
      </c>
      <c r="C2760" t="s">
        <v>5</v>
      </c>
      <c r="D2760">
        <v>2.0485999999999998E-3</v>
      </c>
      <c r="E2760" t="s">
        <v>54</v>
      </c>
      <c r="F2760" t="s">
        <v>60</v>
      </c>
    </row>
    <row r="2761" spans="1:6" x14ac:dyDescent="0.45">
      <c r="A2761" s="144" t="str">
        <f t="shared" si="43"/>
        <v>XI_GC_190</v>
      </c>
      <c r="B2761">
        <v>190</v>
      </c>
      <c r="C2761" t="s">
        <v>5</v>
      </c>
      <c r="D2761">
        <v>2.0320999999999998E-3</v>
      </c>
      <c r="E2761" t="s">
        <v>54</v>
      </c>
      <c r="F2761" t="s">
        <v>60</v>
      </c>
    </row>
    <row r="2762" spans="1:6" x14ac:dyDescent="0.45">
      <c r="A2762" s="144" t="str">
        <f t="shared" si="43"/>
        <v>XI_GC_192</v>
      </c>
      <c r="B2762">
        <v>192</v>
      </c>
      <c r="C2762" t="s">
        <v>5</v>
      </c>
      <c r="D2762">
        <v>2.0159000000000002E-3</v>
      </c>
      <c r="E2762" t="s">
        <v>54</v>
      </c>
      <c r="F2762" t="s">
        <v>60</v>
      </c>
    </row>
    <row r="2763" spans="1:6" x14ac:dyDescent="0.45">
      <c r="A2763" s="144" t="str">
        <f t="shared" si="43"/>
        <v>XI_GC_194</v>
      </c>
      <c r="B2763">
        <v>194</v>
      </c>
      <c r="C2763" t="s">
        <v>5</v>
      </c>
      <c r="D2763">
        <v>1.9995999999999998E-3</v>
      </c>
      <c r="E2763" t="s">
        <v>54</v>
      </c>
      <c r="F2763" t="s">
        <v>60</v>
      </c>
    </row>
    <row r="2764" spans="1:6" x14ac:dyDescent="0.45">
      <c r="A2764" s="144" t="str">
        <f t="shared" si="43"/>
        <v>XI_GC_196</v>
      </c>
      <c r="B2764">
        <v>196</v>
      </c>
      <c r="C2764" t="s">
        <v>5</v>
      </c>
      <c r="D2764">
        <v>1.983E-3</v>
      </c>
      <c r="E2764" t="s">
        <v>54</v>
      </c>
      <c r="F2764" t="s">
        <v>60</v>
      </c>
    </row>
    <row r="2765" spans="1:6" x14ac:dyDescent="0.45">
      <c r="A2765" s="144" t="str">
        <f t="shared" si="43"/>
        <v>XI_GC_198</v>
      </c>
      <c r="B2765">
        <v>198</v>
      </c>
      <c r="C2765" t="s">
        <v>5</v>
      </c>
      <c r="D2765">
        <v>1.9666000000000002E-3</v>
      </c>
      <c r="E2765" t="s">
        <v>54</v>
      </c>
      <c r="F2765" t="s">
        <v>60</v>
      </c>
    </row>
    <row r="2766" spans="1:6" x14ac:dyDescent="0.45">
      <c r="A2766" s="144" t="str">
        <f t="shared" si="43"/>
        <v>XI_GC_200</v>
      </c>
      <c r="B2766">
        <v>200</v>
      </c>
      <c r="C2766" t="s">
        <v>5</v>
      </c>
      <c r="D2766">
        <v>1.9503999999999999E-3</v>
      </c>
      <c r="E2766" t="s">
        <v>54</v>
      </c>
      <c r="F2766" t="s">
        <v>60</v>
      </c>
    </row>
    <row r="2767" spans="1:6" x14ac:dyDescent="0.45">
      <c r="A2767" s="144" t="str">
        <f t="shared" si="43"/>
        <v>XI_GC_202</v>
      </c>
      <c r="B2767">
        <v>202</v>
      </c>
      <c r="C2767" t="s">
        <v>5</v>
      </c>
      <c r="D2767">
        <v>1.934E-3</v>
      </c>
      <c r="E2767" t="s">
        <v>54</v>
      </c>
      <c r="F2767" t="s">
        <v>60</v>
      </c>
    </row>
    <row r="2768" spans="1:6" x14ac:dyDescent="0.45">
      <c r="A2768" s="144" t="str">
        <f t="shared" si="43"/>
        <v>XI_GC_204</v>
      </c>
      <c r="B2768">
        <v>204</v>
      </c>
      <c r="C2768" t="s">
        <v>5</v>
      </c>
      <c r="D2768">
        <v>1.9176E-3</v>
      </c>
      <c r="E2768" t="s">
        <v>54</v>
      </c>
      <c r="F2768" t="s">
        <v>60</v>
      </c>
    </row>
    <row r="2769" spans="1:6" x14ac:dyDescent="0.45">
      <c r="A2769" s="144" t="str">
        <f t="shared" si="43"/>
        <v>XI_GC_206</v>
      </c>
      <c r="B2769">
        <v>206</v>
      </c>
      <c r="C2769" t="s">
        <v>5</v>
      </c>
      <c r="D2769">
        <v>1.9011E-3</v>
      </c>
      <c r="E2769" t="s">
        <v>54</v>
      </c>
      <c r="F2769" t="s">
        <v>60</v>
      </c>
    </row>
    <row r="2770" spans="1:6" x14ac:dyDescent="0.45">
      <c r="A2770" s="144" t="str">
        <f t="shared" si="43"/>
        <v>XI_GC_208</v>
      </c>
      <c r="B2770">
        <v>208</v>
      </c>
      <c r="C2770" t="s">
        <v>5</v>
      </c>
      <c r="D2770">
        <v>1.8848000000000001E-3</v>
      </c>
      <c r="E2770" t="s">
        <v>54</v>
      </c>
      <c r="F2770" t="s">
        <v>60</v>
      </c>
    </row>
    <row r="2771" spans="1:6" x14ac:dyDescent="0.45">
      <c r="A2771" s="144" t="str">
        <f t="shared" si="43"/>
        <v>XI_GC_210</v>
      </c>
      <c r="B2771">
        <v>210</v>
      </c>
      <c r="C2771" t="s">
        <v>5</v>
      </c>
      <c r="D2771">
        <v>1.8684999999999999E-3</v>
      </c>
      <c r="E2771" t="s">
        <v>54</v>
      </c>
      <c r="F2771" t="s">
        <v>60</v>
      </c>
    </row>
    <row r="2772" spans="1:6" x14ac:dyDescent="0.45">
      <c r="A2772" s="144" t="str">
        <f t="shared" si="43"/>
        <v>XI_GC_212</v>
      </c>
      <c r="B2772">
        <v>212</v>
      </c>
      <c r="C2772" t="s">
        <v>5</v>
      </c>
      <c r="D2772">
        <v>1.8522E-3</v>
      </c>
      <c r="E2772" t="s">
        <v>54</v>
      </c>
      <c r="F2772" t="s">
        <v>60</v>
      </c>
    </row>
    <row r="2773" spans="1:6" x14ac:dyDescent="0.45">
      <c r="A2773" s="144" t="str">
        <f t="shared" si="43"/>
        <v>XI_GC_214</v>
      </c>
      <c r="B2773">
        <v>214</v>
      </c>
      <c r="C2773" t="s">
        <v>5</v>
      </c>
      <c r="D2773">
        <v>1.8358999999999999E-3</v>
      </c>
      <c r="E2773" t="s">
        <v>54</v>
      </c>
      <c r="F2773" t="s">
        <v>60</v>
      </c>
    </row>
    <row r="2774" spans="1:6" x14ac:dyDescent="0.45">
      <c r="A2774" s="144" t="str">
        <f t="shared" si="43"/>
        <v>XI_GC_216</v>
      </c>
      <c r="B2774">
        <v>216</v>
      </c>
      <c r="C2774" t="s">
        <v>5</v>
      </c>
      <c r="D2774">
        <v>1.8194999999999999E-3</v>
      </c>
      <c r="E2774" t="s">
        <v>54</v>
      </c>
      <c r="F2774" t="s">
        <v>60</v>
      </c>
    </row>
    <row r="2775" spans="1:6" x14ac:dyDescent="0.45">
      <c r="A2775" s="144" t="str">
        <f t="shared" si="43"/>
        <v>XI_GC_218</v>
      </c>
      <c r="B2775">
        <v>218</v>
      </c>
      <c r="C2775" t="s">
        <v>5</v>
      </c>
      <c r="D2775">
        <v>1.8029000000000001E-3</v>
      </c>
      <c r="E2775" t="s">
        <v>54</v>
      </c>
      <c r="F2775" t="s">
        <v>60</v>
      </c>
    </row>
    <row r="2776" spans="1:6" x14ac:dyDescent="0.45">
      <c r="A2776" s="144" t="str">
        <f t="shared" si="43"/>
        <v>XI_GC_220</v>
      </c>
      <c r="B2776">
        <v>220</v>
      </c>
      <c r="C2776" t="s">
        <v>5</v>
      </c>
      <c r="D2776">
        <v>1.7866E-3</v>
      </c>
      <c r="E2776" t="s">
        <v>54</v>
      </c>
      <c r="F2776" t="s">
        <v>60</v>
      </c>
    </row>
    <row r="2777" spans="1:6" x14ac:dyDescent="0.45">
      <c r="A2777" s="144" t="str">
        <f t="shared" si="43"/>
        <v>XI_GC_222</v>
      </c>
      <c r="B2777">
        <v>222</v>
      </c>
      <c r="C2777" t="s">
        <v>5</v>
      </c>
      <c r="D2777">
        <v>1.7702E-3</v>
      </c>
      <c r="E2777" t="s">
        <v>54</v>
      </c>
      <c r="F2777" t="s">
        <v>60</v>
      </c>
    </row>
    <row r="2778" spans="1:6" x14ac:dyDescent="0.45">
      <c r="A2778" s="144" t="str">
        <f t="shared" si="43"/>
        <v>XI_GC_224</v>
      </c>
      <c r="B2778">
        <v>224</v>
      </c>
      <c r="C2778" t="s">
        <v>5</v>
      </c>
      <c r="D2778">
        <v>1.7541E-3</v>
      </c>
      <c r="E2778" t="s">
        <v>54</v>
      </c>
      <c r="F2778" t="s">
        <v>60</v>
      </c>
    </row>
    <row r="2779" spans="1:6" x14ac:dyDescent="0.45">
      <c r="A2779" s="144" t="str">
        <f t="shared" si="43"/>
        <v>XI_GC_226</v>
      </c>
      <c r="B2779">
        <v>226</v>
      </c>
      <c r="C2779" t="s">
        <v>5</v>
      </c>
      <c r="D2779">
        <v>1.7377E-3</v>
      </c>
      <c r="E2779" t="s">
        <v>54</v>
      </c>
      <c r="F2779" t="s">
        <v>60</v>
      </c>
    </row>
    <row r="2780" spans="1:6" x14ac:dyDescent="0.45">
      <c r="A2780" s="144" t="str">
        <f t="shared" si="43"/>
        <v>XI_GC_228</v>
      </c>
      <c r="B2780">
        <v>228</v>
      </c>
      <c r="C2780" t="s">
        <v>5</v>
      </c>
      <c r="D2780">
        <v>1.7214000000000001E-3</v>
      </c>
      <c r="E2780" t="s">
        <v>54</v>
      </c>
      <c r="F2780" t="s">
        <v>60</v>
      </c>
    </row>
    <row r="2781" spans="1:6" x14ac:dyDescent="0.45">
      <c r="A2781" s="144" t="str">
        <f t="shared" si="43"/>
        <v>XI_GC_230</v>
      </c>
      <c r="B2781">
        <v>230</v>
      </c>
      <c r="C2781" t="s">
        <v>5</v>
      </c>
      <c r="D2781">
        <v>1.7049000000000001E-3</v>
      </c>
      <c r="E2781" t="s">
        <v>54</v>
      </c>
      <c r="F2781" t="s">
        <v>60</v>
      </c>
    </row>
    <row r="2782" spans="1:6" x14ac:dyDescent="0.45">
      <c r="A2782" s="144" t="str">
        <f t="shared" si="43"/>
        <v>XI_GC_232</v>
      </c>
      <c r="B2782">
        <v>232</v>
      </c>
      <c r="C2782" t="s">
        <v>5</v>
      </c>
      <c r="D2782">
        <v>1.6884999999999999E-3</v>
      </c>
      <c r="E2782" t="s">
        <v>54</v>
      </c>
      <c r="F2782" t="s">
        <v>60</v>
      </c>
    </row>
    <row r="2783" spans="1:6" x14ac:dyDescent="0.45">
      <c r="A2783" s="144" t="str">
        <f t="shared" si="43"/>
        <v>XI_GC_234</v>
      </c>
      <c r="B2783">
        <v>234</v>
      </c>
      <c r="C2783" t="s">
        <v>5</v>
      </c>
      <c r="D2783">
        <v>1.6724000000000001E-3</v>
      </c>
      <c r="E2783" t="s">
        <v>54</v>
      </c>
      <c r="F2783" t="s">
        <v>60</v>
      </c>
    </row>
    <row r="2784" spans="1:6" x14ac:dyDescent="0.45">
      <c r="A2784" s="144" t="str">
        <f t="shared" si="43"/>
        <v>XI_GC_236</v>
      </c>
      <c r="B2784">
        <v>236</v>
      </c>
      <c r="C2784" t="s">
        <v>5</v>
      </c>
      <c r="D2784">
        <v>1.6559000000000001E-3</v>
      </c>
      <c r="E2784" t="s">
        <v>54</v>
      </c>
      <c r="F2784" t="s">
        <v>60</v>
      </c>
    </row>
    <row r="2785" spans="1:6" x14ac:dyDescent="0.45">
      <c r="A2785" s="144" t="str">
        <f t="shared" si="43"/>
        <v>XI_GC_238</v>
      </c>
      <c r="B2785">
        <v>238</v>
      </c>
      <c r="C2785" t="s">
        <v>5</v>
      </c>
      <c r="D2785">
        <v>1.6394000000000001E-3</v>
      </c>
      <c r="E2785" t="s">
        <v>54</v>
      </c>
      <c r="F2785" t="s">
        <v>60</v>
      </c>
    </row>
    <row r="2786" spans="1:6" x14ac:dyDescent="0.45">
      <c r="A2786" s="144" t="str">
        <f t="shared" si="43"/>
        <v>XI_GC_240</v>
      </c>
      <c r="B2786">
        <v>240</v>
      </c>
      <c r="C2786" t="s">
        <v>5</v>
      </c>
      <c r="D2786">
        <v>1.6234000000000001E-3</v>
      </c>
      <c r="E2786" t="s">
        <v>54</v>
      </c>
      <c r="F2786" t="s">
        <v>60</v>
      </c>
    </row>
    <row r="2787" spans="1:6" x14ac:dyDescent="0.45">
      <c r="A2787" s="144" t="str">
        <f t="shared" si="43"/>
        <v>XI_GC_242</v>
      </c>
      <c r="B2787">
        <v>242</v>
      </c>
      <c r="C2787" t="s">
        <v>5</v>
      </c>
      <c r="D2787">
        <v>1.6069000000000001E-3</v>
      </c>
      <c r="E2787" t="s">
        <v>54</v>
      </c>
      <c r="F2787" t="s">
        <v>60</v>
      </c>
    </row>
    <row r="2788" spans="1:6" x14ac:dyDescent="0.45">
      <c r="A2788" s="144" t="str">
        <f t="shared" si="43"/>
        <v>XI_GC_244</v>
      </c>
      <c r="B2788">
        <v>244</v>
      </c>
      <c r="C2788" t="s">
        <v>5</v>
      </c>
      <c r="D2788">
        <v>1.5904000000000001E-3</v>
      </c>
      <c r="E2788" t="s">
        <v>54</v>
      </c>
      <c r="F2788" t="s">
        <v>60</v>
      </c>
    </row>
    <row r="2789" spans="1:6" x14ac:dyDescent="0.45">
      <c r="A2789" s="144" t="str">
        <f t="shared" si="43"/>
        <v>XI_GC_246</v>
      </c>
      <c r="B2789">
        <v>246</v>
      </c>
      <c r="C2789" t="s">
        <v>5</v>
      </c>
      <c r="D2789">
        <v>1.5740999999999999E-3</v>
      </c>
      <c r="E2789" t="s">
        <v>54</v>
      </c>
      <c r="F2789" t="s">
        <v>60</v>
      </c>
    </row>
    <row r="2790" spans="1:6" x14ac:dyDescent="0.45">
      <c r="A2790" s="144" t="str">
        <f t="shared" si="43"/>
        <v>XI_GC_248</v>
      </c>
      <c r="B2790">
        <v>248</v>
      </c>
      <c r="C2790" t="s">
        <v>5</v>
      </c>
      <c r="D2790">
        <v>1.5579000000000001E-3</v>
      </c>
      <c r="E2790" t="s">
        <v>54</v>
      </c>
      <c r="F2790" t="s">
        <v>60</v>
      </c>
    </row>
    <row r="2791" spans="1:6" x14ac:dyDescent="0.45">
      <c r="A2791" s="144" t="str">
        <f t="shared" si="43"/>
        <v>XI_GC_250</v>
      </c>
      <c r="B2791">
        <v>250</v>
      </c>
      <c r="C2791" t="s">
        <v>5</v>
      </c>
      <c r="D2791">
        <v>1.5414000000000001E-3</v>
      </c>
      <c r="E2791" t="s">
        <v>54</v>
      </c>
      <c r="F2791" t="s">
        <v>60</v>
      </c>
    </row>
    <row r="2792" spans="1:6" x14ac:dyDescent="0.45">
      <c r="A2792" s="144" t="str">
        <f t="shared" si="43"/>
        <v>XI_GC_252</v>
      </c>
      <c r="B2792">
        <v>252</v>
      </c>
      <c r="C2792" t="s">
        <v>5</v>
      </c>
      <c r="D2792">
        <v>1.5249E-3</v>
      </c>
      <c r="E2792" t="s">
        <v>54</v>
      </c>
      <c r="F2792" t="s">
        <v>60</v>
      </c>
    </row>
    <row r="2793" spans="1:6" x14ac:dyDescent="0.45">
      <c r="A2793" s="144" t="str">
        <f t="shared" si="43"/>
        <v>XI_GC_254</v>
      </c>
      <c r="B2793">
        <v>254</v>
      </c>
      <c r="C2793" t="s">
        <v>5</v>
      </c>
      <c r="D2793">
        <v>1.5085999999999999E-3</v>
      </c>
      <c r="E2793" t="s">
        <v>54</v>
      </c>
      <c r="F2793" t="s">
        <v>60</v>
      </c>
    </row>
    <row r="2794" spans="1:6" x14ac:dyDescent="0.45">
      <c r="A2794" s="144" t="str">
        <f t="shared" si="43"/>
        <v>XI_GC_256</v>
      </c>
      <c r="B2794">
        <v>256</v>
      </c>
      <c r="C2794" t="s">
        <v>5</v>
      </c>
      <c r="D2794">
        <v>1.4924999999999999E-3</v>
      </c>
      <c r="E2794" t="s">
        <v>54</v>
      </c>
      <c r="F2794" t="s">
        <v>60</v>
      </c>
    </row>
    <row r="2795" spans="1:6" x14ac:dyDescent="0.45">
      <c r="A2795" s="144" t="str">
        <f t="shared" si="43"/>
        <v>XI_GC_258</v>
      </c>
      <c r="B2795">
        <v>258</v>
      </c>
      <c r="C2795" t="s">
        <v>5</v>
      </c>
      <c r="D2795">
        <v>9.9489999999999995E-4</v>
      </c>
      <c r="E2795" t="s">
        <v>54</v>
      </c>
      <c r="F2795" t="s">
        <v>60</v>
      </c>
    </row>
    <row r="2796" spans="1:6" x14ac:dyDescent="0.45">
      <c r="A2796" s="144" t="str">
        <f t="shared" si="43"/>
        <v>XI_GC_260</v>
      </c>
      <c r="B2796">
        <v>260</v>
      </c>
      <c r="C2796" t="s">
        <v>5</v>
      </c>
      <c r="D2796">
        <v>4.9759999999999995E-4</v>
      </c>
      <c r="E2796" t="s">
        <v>54</v>
      </c>
      <c r="F2796" t="s">
        <v>60</v>
      </c>
    </row>
    <row r="2797" spans="1:6" x14ac:dyDescent="0.45">
      <c r="A2797" s="144" t="str">
        <f t="shared" si="43"/>
        <v>XI_GC_262</v>
      </c>
      <c r="B2797">
        <v>262</v>
      </c>
      <c r="C2797" t="s">
        <v>5</v>
      </c>
      <c r="D2797">
        <v>0</v>
      </c>
      <c r="E2797" t="s">
        <v>54</v>
      </c>
      <c r="F2797" t="s">
        <v>60</v>
      </c>
    </row>
    <row r="2798" spans="1:6" x14ac:dyDescent="0.45">
      <c r="A2798" s="144" t="str">
        <f t="shared" si="43"/>
        <v>XI_GC_264</v>
      </c>
      <c r="B2798">
        <v>264</v>
      </c>
      <c r="C2798" t="s">
        <v>5</v>
      </c>
      <c r="D2798">
        <v>0</v>
      </c>
      <c r="E2798" t="s">
        <v>54</v>
      </c>
      <c r="F2798" t="s">
        <v>60</v>
      </c>
    </row>
    <row r="2799" spans="1:6" x14ac:dyDescent="0.45">
      <c r="A2799" s="144" t="str">
        <f t="shared" si="43"/>
        <v>XI_GC_266</v>
      </c>
      <c r="B2799">
        <v>266</v>
      </c>
      <c r="C2799" t="s">
        <v>5</v>
      </c>
      <c r="D2799">
        <v>0</v>
      </c>
      <c r="E2799" t="s">
        <v>54</v>
      </c>
      <c r="F2799" t="s">
        <v>60</v>
      </c>
    </row>
    <row r="2800" spans="1:6" x14ac:dyDescent="0.45">
      <c r="A2800" s="144" t="str">
        <f t="shared" si="43"/>
        <v>XI_GC_268</v>
      </c>
      <c r="B2800">
        <v>268</v>
      </c>
      <c r="C2800" t="s">
        <v>5</v>
      </c>
      <c r="D2800">
        <v>0</v>
      </c>
      <c r="E2800" t="s">
        <v>54</v>
      </c>
      <c r="F2800" t="s">
        <v>60</v>
      </c>
    </row>
    <row r="2801" spans="1:6" x14ac:dyDescent="0.45">
      <c r="A2801" s="144" t="str">
        <f t="shared" si="43"/>
        <v>XI_GC_270</v>
      </c>
      <c r="B2801">
        <v>270</v>
      </c>
      <c r="C2801" t="s">
        <v>5</v>
      </c>
      <c r="D2801">
        <v>0</v>
      </c>
      <c r="E2801" t="s">
        <v>54</v>
      </c>
      <c r="F2801" t="s">
        <v>60</v>
      </c>
    </row>
    <row r="2802" spans="1:6" x14ac:dyDescent="0.45">
      <c r="A2802" s="144" t="str">
        <f t="shared" si="43"/>
        <v>XI_GC_272</v>
      </c>
      <c r="B2802">
        <v>272</v>
      </c>
      <c r="C2802" t="s">
        <v>5</v>
      </c>
      <c r="D2802">
        <v>0</v>
      </c>
      <c r="E2802" t="s">
        <v>54</v>
      </c>
      <c r="F2802" t="s">
        <v>60</v>
      </c>
    </row>
    <row r="2803" spans="1:6" x14ac:dyDescent="0.45">
      <c r="A2803" s="144" t="str">
        <f t="shared" si="43"/>
        <v>XI_GC_274</v>
      </c>
      <c r="B2803">
        <v>274</v>
      </c>
      <c r="C2803" t="s">
        <v>5</v>
      </c>
      <c r="D2803">
        <v>0</v>
      </c>
      <c r="E2803" t="s">
        <v>54</v>
      </c>
      <c r="F2803" t="s">
        <v>60</v>
      </c>
    </row>
    <row r="2804" spans="1:6" x14ac:dyDescent="0.45">
      <c r="A2804" s="144" t="str">
        <f t="shared" si="43"/>
        <v>XI_GC_276</v>
      </c>
      <c r="B2804">
        <v>276</v>
      </c>
      <c r="C2804" t="s">
        <v>5</v>
      </c>
      <c r="D2804">
        <v>0</v>
      </c>
      <c r="E2804" t="s">
        <v>54</v>
      </c>
      <c r="F2804" t="s">
        <v>60</v>
      </c>
    </row>
    <row r="2805" spans="1:6" x14ac:dyDescent="0.45">
      <c r="A2805" s="144" t="str">
        <f t="shared" si="43"/>
        <v>XI_GC_278</v>
      </c>
      <c r="B2805">
        <v>278</v>
      </c>
      <c r="C2805" t="s">
        <v>5</v>
      </c>
      <c r="D2805">
        <v>0</v>
      </c>
      <c r="E2805" t="s">
        <v>54</v>
      </c>
      <c r="F2805" t="s">
        <v>60</v>
      </c>
    </row>
    <row r="2806" spans="1:6" x14ac:dyDescent="0.45">
      <c r="A2806" s="144" t="str">
        <f t="shared" si="43"/>
        <v>XI_GC_280</v>
      </c>
      <c r="B2806">
        <v>280</v>
      </c>
      <c r="C2806" t="s">
        <v>5</v>
      </c>
      <c r="D2806">
        <v>0</v>
      </c>
      <c r="E2806" t="s">
        <v>54</v>
      </c>
      <c r="F2806" t="s">
        <v>60</v>
      </c>
    </row>
    <row r="2807" spans="1:6" x14ac:dyDescent="0.45">
      <c r="A2807" s="144" t="str">
        <f t="shared" si="43"/>
        <v>XI_GC_282</v>
      </c>
      <c r="B2807">
        <v>282</v>
      </c>
      <c r="C2807" t="s">
        <v>5</v>
      </c>
      <c r="D2807">
        <v>0</v>
      </c>
      <c r="E2807" t="s">
        <v>54</v>
      </c>
      <c r="F2807" t="s">
        <v>60</v>
      </c>
    </row>
    <row r="2808" spans="1:6" x14ac:dyDescent="0.45">
      <c r="A2808" s="144" t="str">
        <f t="shared" si="43"/>
        <v>XI_GC_284</v>
      </c>
      <c r="B2808">
        <v>284</v>
      </c>
      <c r="C2808" t="s">
        <v>5</v>
      </c>
      <c r="D2808">
        <v>0</v>
      </c>
      <c r="E2808" t="s">
        <v>54</v>
      </c>
      <c r="F2808" t="s">
        <v>60</v>
      </c>
    </row>
    <row r="2809" spans="1:6" x14ac:dyDescent="0.45">
      <c r="A2809" s="144" t="str">
        <f t="shared" si="43"/>
        <v>XI_GC_286</v>
      </c>
      <c r="B2809">
        <v>286</v>
      </c>
      <c r="C2809" t="s">
        <v>5</v>
      </c>
      <c r="D2809">
        <v>0</v>
      </c>
      <c r="E2809" t="s">
        <v>54</v>
      </c>
      <c r="F2809" t="s">
        <v>60</v>
      </c>
    </row>
    <row r="2810" spans="1:6" x14ac:dyDescent="0.45">
      <c r="A2810" s="144" t="str">
        <f t="shared" si="43"/>
        <v>XI_GC_288</v>
      </c>
      <c r="B2810">
        <v>288</v>
      </c>
      <c r="C2810" t="s">
        <v>5</v>
      </c>
      <c r="D2810">
        <v>0</v>
      </c>
      <c r="E2810" t="s">
        <v>54</v>
      </c>
      <c r="F2810" t="s">
        <v>60</v>
      </c>
    </row>
    <row r="2811" spans="1:6" x14ac:dyDescent="0.45">
      <c r="A2811" s="144" t="str">
        <f t="shared" si="43"/>
        <v>XI_GC_290</v>
      </c>
      <c r="B2811">
        <v>290</v>
      </c>
      <c r="C2811" t="s">
        <v>5</v>
      </c>
      <c r="D2811">
        <v>0</v>
      </c>
      <c r="E2811" t="s">
        <v>54</v>
      </c>
      <c r="F2811" t="s">
        <v>60</v>
      </c>
    </row>
    <row r="2812" spans="1:6" x14ac:dyDescent="0.45">
      <c r="A2812" s="144" t="str">
        <f t="shared" si="43"/>
        <v>XI_GC_292</v>
      </c>
      <c r="B2812">
        <v>292</v>
      </c>
      <c r="C2812" t="s">
        <v>5</v>
      </c>
      <c r="D2812">
        <v>0</v>
      </c>
      <c r="E2812" t="s">
        <v>54</v>
      </c>
      <c r="F2812" t="s">
        <v>60</v>
      </c>
    </row>
    <row r="2813" spans="1:6" x14ac:dyDescent="0.45">
      <c r="A2813" s="144" t="str">
        <f t="shared" si="43"/>
        <v>XI_GC_294</v>
      </c>
      <c r="B2813">
        <v>294</v>
      </c>
      <c r="C2813" t="s">
        <v>5</v>
      </c>
      <c r="D2813">
        <v>0</v>
      </c>
      <c r="E2813" t="s">
        <v>54</v>
      </c>
      <c r="F2813" t="s">
        <v>60</v>
      </c>
    </row>
    <row r="2814" spans="1:6" x14ac:dyDescent="0.45">
      <c r="A2814" s="144" t="str">
        <f t="shared" si="43"/>
        <v>XI_GC_296</v>
      </c>
      <c r="B2814">
        <v>296</v>
      </c>
      <c r="C2814" t="s">
        <v>5</v>
      </c>
      <c r="D2814">
        <v>0</v>
      </c>
      <c r="E2814" t="s">
        <v>54</v>
      </c>
      <c r="F2814" t="s">
        <v>60</v>
      </c>
    </row>
    <row r="2815" spans="1:6" x14ac:dyDescent="0.45">
      <c r="A2815" s="144" t="str">
        <f t="shared" si="43"/>
        <v>XI_GC_298</v>
      </c>
      <c r="B2815">
        <v>298</v>
      </c>
      <c r="C2815" t="s">
        <v>5</v>
      </c>
      <c r="D2815">
        <v>0</v>
      </c>
      <c r="E2815" t="s">
        <v>54</v>
      </c>
      <c r="F2815" t="s">
        <v>60</v>
      </c>
    </row>
    <row r="2816" spans="1:6" x14ac:dyDescent="0.45">
      <c r="A2816" s="144" t="str">
        <f t="shared" si="43"/>
        <v>XI_GC_300</v>
      </c>
      <c r="B2816">
        <v>300</v>
      </c>
      <c r="C2816" t="s">
        <v>5</v>
      </c>
      <c r="D2816">
        <v>0</v>
      </c>
      <c r="E2816" t="s">
        <v>54</v>
      </c>
      <c r="F2816" t="s">
        <v>60</v>
      </c>
    </row>
    <row r="2817" spans="1:6" x14ac:dyDescent="0.45">
      <c r="A2817" s="144" t="str">
        <f t="shared" si="43"/>
        <v>XI_GC_302</v>
      </c>
      <c r="B2817">
        <v>302</v>
      </c>
      <c r="C2817" t="s">
        <v>5</v>
      </c>
      <c r="D2817">
        <v>0</v>
      </c>
      <c r="E2817" t="s">
        <v>54</v>
      </c>
      <c r="F2817" t="s">
        <v>60</v>
      </c>
    </row>
    <row r="2818" spans="1:6" x14ac:dyDescent="0.45">
      <c r="A2818" s="144" t="str">
        <f t="shared" si="43"/>
        <v>XI_GC_304</v>
      </c>
      <c r="B2818">
        <v>304</v>
      </c>
      <c r="C2818" t="s">
        <v>5</v>
      </c>
      <c r="D2818">
        <v>0</v>
      </c>
      <c r="E2818" t="s">
        <v>54</v>
      </c>
      <c r="F2818" t="s">
        <v>60</v>
      </c>
    </row>
    <row r="2819" spans="1:6" x14ac:dyDescent="0.45">
      <c r="A2819" s="144" t="str">
        <f t="shared" ref="A2819:A2882" si="44">C2819&amp;"_"&amp;E2819&amp;"_"&amp;B2819</f>
        <v>XI_GC_306</v>
      </c>
      <c r="B2819">
        <v>306</v>
      </c>
      <c r="C2819" t="s">
        <v>5</v>
      </c>
      <c r="D2819">
        <v>0</v>
      </c>
      <c r="E2819" t="s">
        <v>54</v>
      </c>
      <c r="F2819" t="s">
        <v>60</v>
      </c>
    </row>
    <row r="2820" spans="1:6" x14ac:dyDescent="0.45">
      <c r="A2820" s="144" t="str">
        <f t="shared" si="44"/>
        <v>XI_GC_308</v>
      </c>
      <c r="B2820">
        <v>308</v>
      </c>
      <c r="C2820" t="s">
        <v>5</v>
      </c>
      <c r="D2820">
        <v>0</v>
      </c>
      <c r="E2820" t="s">
        <v>54</v>
      </c>
      <c r="F2820" t="s">
        <v>60</v>
      </c>
    </row>
    <row r="2821" spans="1:6" x14ac:dyDescent="0.45">
      <c r="A2821" s="144" t="str">
        <f t="shared" si="44"/>
        <v>XI_GC_310</v>
      </c>
      <c r="B2821">
        <v>310</v>
      </c>
      <c r="C2821" t="s">
        <v>5</v>
      </c>
      <c r="D2821">
        <v>0</v>
      </c>
      <c r="E2821" t="s">
        <v>54</v>
      </c>
      <c r="F2821" t="s">
        <v>60</v>
      </c>
    </row>
    <row r="2822" spans="1:6" x14ac:dyDescent="0.45">
      <c r="A2822" s="144" t="str">
        <f t="shared" si="44"/>
        <v>XI_GC_312</v>
      </c>
      <c r="B2822">
        <v>312</v>
      </c>
      <c r="C2822" t="s">
        <v>5</v>
      </c>
      <c r="D2822">
        <v>0</v>
      </c>
      <c r="E2822" t="s">
        <v>54</v>
      </c>
      <c r="F2822" t="s">
        <v>60</v>
      </c>
    </row>
    <row r="2823" spans="1:6" x14ac:dyDescent="0.45">
      <c r="A2823" s="144" t="str">
        <f t="shared" si="44"/>
        <v>XI_GC_314</v>
      </c>
      <c r="B2823">
        <v>314</v>
      </c>
      <c r="C2823" t="s">
        <v>5</v>
      </c>
      <c r="D2823">
        <v>0</v>
      </c>
      <c r="E2823" t="s">
        <v>54</v>
      </c>
      <c r="F2823" t="s">
        <v>60</v>
      </c>
    </row>
    <row r="2824" spans="1:6" x14ac:dyDescent="0.45">
      <c r="A2824" s="144" t="str">
        <f t="shared" si="44"/>
        <v>XI_GC_316</v>
      </c>
      <c r="B2824">
        <v>316</v>
      </c>
      <c r="C2824" t="s">
        <v>5</v>
      </c>
      <c r="D2824">
        <v>0</v>
      </c>
      <c r="E2824" t="s">
        <v>54</v>
      </c>
      <c r="F2824" t="s">
        <v>60</v>
      </c>
    </row>
    <row r="2825" spans="1:6" x14ac:dyDescent="0.45">
      <c r="A2825" s="144" t="str">
        <f t="shared" si="44"/>
        <v>XI_GC_318</v>
      </c>
      <c r="B2825">
        <v>318</v>
      </c>
      <c r="C2825" t="s">
        <v>5</v>
      </c>
      <c r="D2825">
        <v>0</v>
      </c>
      <c r="E2825" t="s">
        <v>54</v>
      </c>
      <c r="F2825" t="s">
        <v>60</v>
      </c>
    </row>
    <row r="2826" spans="1:6" x14ac:dyDescent="0.45">
      <c r="A2826" s="144" t="str">
        <f t="shared" si="44"/>
        <v>XI_GC_320</v>
      </c>
      <c r="B2826">
        <v>320</v>
      </c>
      <c r="C2826" t="s">
        <v>5</v>
      </c>
      <c r="D2826">
        <v>0</v>
      </c>
      <c r="E2826" t="s">
        <v>54</v>
      </c>
      <c r="F2826" t="s">
        <v>60</v>
      </c>
    </row>
    <row r="2827" spans="1:6" x14ac:dyDescent="0.45">
      <c r="A2827" s="144" t="str">
        <f t="shared" si="44"/>
        <v>XI_GC_322</v>
      </c>
      <c r="B2827">
        <v>322</v>
      </c>
      <c r="C2827" t="s">
        <v>5</v>
      </c>
      <c r="D2827">
        <v>0</v>
      </c>
      <c r="E2827" t="s">
        <v>54</v>
      </c>
      <c r="F2827" t="s">
        <v>60</v>
      </c>
    </row>
    <row r="2828" spans="1:6" x14ac:dyDescent="0.45">
      <c r="A2828" s="144" t="str">
        <f t="shared" si="44"/>
        <v>XI_GC_324</v>
      </c>
      <c r="B2828">
        <v>324</v>
      </c>
      <c r="C2828" t="s">
        <v>5</v>
      </c>
      <c r="D2828">
        <v>0</v>
      </c>
      <c r="E2828" t="s">
        <v>54</v>
      </c>
      <c r="F2828" t="s">
        <v>60</v>
      </c>
    </row>
    <row r="2829" spans="1:6" x14ac:dyDescent="0.45">
      <c r="A2829" s="144" t="str">
        <f t="shared" si="44"/>
        <v>XI_GC_326</v>
      </c>
      <c r="B2829">
        <v>326</v>
      </c>
      <c r="C2829" t="s">
        <v>5</v>
      </c>
      <c r="D2829">
        <v>0</v>
      </c>
      <c r="E2829" t="s">
        <v>54</v>
      </c>
      <c r="F2829" t="s">
        <v>60</v>
      </c>
    </row>
    <row r="2830" spans="1:6" x14ac:dyDescent="0.45">
      <c r="A2830" s="144" t="str">
        <f t="shared" si="44"/>
        <v>XI_GC_328</v>
      </c>
      <c r="B2830">
        <v>328</v>
      </c>
      <c r="C2830" t="s">
        <v>5</v>
      </c>
      <c r="D2830">
        <v>0</v>
      </c>
      <c r="E2830" t="s">
        <v>54</v>
      </c>
      <c r="F2830" t="s">
        <v>60</v>
      </c>
    </row>
    <row r="2831" spans="1:6" x14ac:dyDescent="0.45">
      <c r="A2831" s="144" t="str">
        <f t="shared" si="44"/>
        <v>XI_GC_330</v>
      </c>
      <c r="B2831">
        <v>330</v>
      </c>
      <c r="C2831" t="s">
        <v>5</v>
      </c>
      <c r="D2831">
        <v>0</v>
      </c>
      <c r="E2831" t="s">
        <v>54</v>
      </c>
      <c r="F2831" t="s">
        <v>60</v>
      </c>
    </row>
    <row r="2832" spans="1:6" x14ac:dyDescent="0.45">
      <c r="A2832" s="144" t="str">
        <f t="shared" si="44"/>
        <v>XI_GC_332</v>
      </c>
      <c r="B2832">
        <v>332</v>
      </c>
      <c r="C2832" t="s">
        <v>5</v>
      </c>
      <c r="D2832">
        <v>0</v>
      </c>
      <c r="E2832" t="s">
        <v>54</v>
      </c>
      <c r="F2832" t="s">
        <v>60</v>
      </c>
    </row>
    <row r="2833" spans="1:6" x14ac:dyDescent="0.45">
      <c r="A2833" s="144" t="str">
        <f t="shared" si="44"/>
        <v>XI_GC_334</v>
      </c>
      <c r="B2833">
        <v>334</v>
      </c>
      <c r="C2833" t="s">
        <v>5</v>
      </c>
      <c r="D2833">
        <v>0</v>
      </c>
      <c r="E2833" t="s">
        <v>54</v>
      </c>
      <c r="F2833" t="s">
        <v>60</v>
      </c>
    </row>
    <row r="2834" spans="1:6" x14ac:dyDescent="0.45">
      <c r="A2834" s="144" t="str">
        <f t="shared" si="44"/>
        <v>XI_GC_336</v>
      </c>
      <c r="B2834">
        <v>336</v>
      </c>
      <c r="C2834" t="s">
        <v>5</v>
      </c>
      <c r="D2834">
        <v>0</v>
      </c>
      <c r="E2834" t="s">
        <v>54</v>
      </c>
      <c r="F2834" t="s">
        <v>60</v>
      </c>
    </row>
    <row r="2835" spans="1:6" x14ac:dyDescent="0.45">
      <c r="A2835" s="144" t="str">
        <f t="shared" si="44"/>
        <v>XI_GC_338</v>
      </c>
      <c r="B2835">
        <v>338</v>
      </c>
      <c r="C2835" t="s">
        <v>5</v>
      </c>
      <c r="D2835">
        <v>0</v>
      </c>
      <c r="E2835" t="s">
        <v>54</v>
      </c>
      <c r="F2835" t="s">
        <v>60</v>
      </c>
    </row>
    <row r="2836" spans="1:6" x14ac:dyDescent="0.45">
      <c r="A2836" s="144" t="str">
        <f t="shared" si="44"/>
        <v>XI_GC_340</v>
      </c>
      <c r="B2836">
        <v>340</v>
      </c>
      <c r="C2836" t="s">
        <v>5</v>
      </c>
      <c r="D2836">
        <v>0</v>
      </c>
      <c r="E2836" t="s">
        <v>54</v>
      </c>
      <c r="F2836" t="s">
        <v>60</v>
      </c>
    </row>
    <row r="2837" spans="1:6" x14ac:dyDescent="0.45">
      <c r="A2837" s="144" t="str">
        <f t="shared" si="44"/>
        <v>XI_GC_342</v>
      </c>
      <c r="B2837">
        <v>342</v>
      </c>
      <c r="C2837" t="s">
        <v>5</v>
      </c>
      <c r="D2837">
        <v>0</v>
      </c>
      <c r="E2837" t="s">
        <v>54</v>
      </c>
      <c r="F2837" t="s">
        <v>60</v>
      </c>
    </row>
    <row r="2838" spans="1:6" x14ac:dyDescent="0.45">
      <c r="A2838" s="144" t="str">
        <f t="shared" si="44"/>
        <v>XI_GC_344</v>
      </c>
      <c r="B2838">
        <v>344</v>
      </c>
      <c r="C2838" t="s">
        <v>5</v>
      </c>
      <c r="D2838">
        <v>0</v>
      </c>
      <c r="E2838" t="s">
        <v>54</v>
      </c>
      <c r="F2838" t="s">
        <v>60</v>
      </c>
    </row>
    <row r="2839" spans="1:6" x14ac:dyDescent="0.45">
      <c r="A2839" s="144" t="str">
        <f t="shared" si="44"/>
        <v>XI_GC_346</v>
      </c>
      <c r="B2839">
        <v>346</v>
      </c>
      <c r="C2839" t="s">
        <v>5</v>
      </c>
      <c r="D2839">
        <v>0</v>
      </c>
      <c r="E2839" t="s">
        <v>54</v>
      </c>
      <c r="F2839" t="s">
        <v>60</v>
      </c>
    </row>
    <row r="2840" spans="1:6" x14ac:dyDescent="0.45">
      <c r="A2840" s="144" t="str">
        <f t="shared" si="44"/>
        <v>XI_GC_348</v>
      </c>
      <c r="B2840">
        <v>348</v>
      </c>
      <c r="C2840" t="s">
        <v>5</v>
      </c>
      <c r="D2840">
        <v>0</v>
      </c>
      <c r="E2840" t="s">
        <v>54</v>
      </c>
      <c r="F2840" t="s">
        <v>60</v>
      </c>
    </row>
    <row r="2841" spans="1:6" x14ac:dyDescent="0.45">
      <c r="A2841" s="144" t="str">
        <f t="shared" si="44"/>
        <v>XI_GC_350</v>
      </c>
      <c r="B2841">
        <v>350</v>
      </c>
      <c r="C2841" t="s">
        <v>5</v>
      </c>
      <c r="D2841">
        <v>0</v>
      </c>
      <c r="E2841" t="s">
        <v>54</v>
      </c>
      <c r="F2841" t="s">
        <v>60</v>
      </c>
    </row>
    <row r="2842" spans="1:6" x14ac:dyDescent="0.45">
      <c r="A2842" s="144" t="str">
        <f t="shared" si="44"/>
        <v>XI_GC_352</v>
      </c>
      <c r="B2842">
        <v>352</v>
      </c>
      <c r="C2842" t="s">
        <v>5</v>
      </c>
      <c r="D2842">
        <v>0</v>
      </c>
      <c r="E2842" t="s">
        <v>54</v>
      </c>
      <c r="F2842" t="s">
        <v>60</v>
      </c>
    </row>
    <row r="2843" spans="1:6" x14ac:dyDescent="0.45">
      <c r="A2843" s="144" t="str">
        <f t="shared" si="44"/>
        <v>XI_GC_354</v>
      </c>
      <c r="B2843">
        <v>354</v>
      </c>
      <c r="C2843" t="s">
        <v>5</v>
      </c>
      <c r="D2843">
        <v>0</v>
      </c>
      <c r="E2843" t="s">
        <v>54</v>
      </c>
      <c r="F2843" t="s">
        <v>60</v>
      </c>
    </row>
    <row r="2844" spans="1:6" x14ac:dyDescent="0.45">
      <c r="A2844" s="144" t="str">
        <f t="shared" si="44"/>
        <v>XI_GC_356</v>
      </c>
      <c r="B2844">
        <v>356</v>
      </c>
      <c r="C2844" t="s">
        <v>5</v>
      </c>
      <c r="D2844">
        <v>0</v>
      </c>
      <c r="E2844" t="s">
        <v>54</v>
      </c>
      <c r="F2844" t="s">
        <v>60</v>
      </c>
    </row>
    <row r="2845" spans="1:6" x14ac:dyDescent="0.45">
      <c r="A2845" s="144" t="str">
        <f t="shared" si="44"/>
        <v>XI_GC_358</v>
      </c>
      <c r="B2845">
        <v>358</v>
      </c>
      <c r="C2845" t="s">
        <v>5</v>
      </c>
      <c r="D2845">
        <v>0</v>
      </c>
      <c r="E2845" t="s">
        <v>54</v>
      </c>
      <c r="F2845" t="s">
        <v>60</v>
      </c>
    </row>
    <row r="2846" spans="1:6" x14ac:dyDescent="0.45">
      <c r="A2846" s="144" t="str">
        <f t="shared" si="44"/>
        <v>XI_GC_360</v>
      </c>
      <c r="B2846">
        <v>360</v>
      </c>
      <c r="C2846" t="s">
        <v>5</v>
      </c>
      <c r="D2846">
        <v>0</v>
      </c>
      <c r="E2846" t="s">
        <v>54</v>
      </c>
      <c r="F2846" t="s">
        <v>60</v>
      </c>
    </row>
    <row r="2847" spans="1:6" x14ac:dyDescent="0.45">
      <c r="A2847" s="144" t="str">
        <f t="shared" si="44"/>
        <v>XI_GC_362</v>
      </c>
      <c r="B2847">
        <v>362</v>
      </c>
      <c r="C2847" t="s">
        <v>5</v>
      </c>
      <c r="D2847">
        <v>0</v>
      </c>
      <c r="E2847" t="s">
        <v>54</v>
      </c>
      <c r="F2847" t="s">
        <v>60</v>
      </c>
    </row>
    <row r="2848" spans="1:6" x14ac:dyDescent="0.45">
      <c r="A2848" s="144" t="str">
        <f t="shared" si="44"/>
        <v>XI_GC_364</v>
      </c>
      <c r="B2848">
        <v>364</v>
      </c>
      <c r="C2848" t="s">
        <v>5</v>
      </c>
      <c r="D2848">
        <v>0</v>
      </c>
      <c r="E2848" t="s">
        <v>54</v>
      </c>
      <c r="F2848" t="s">
        <v>60</v>
      </c>
    </row>
    <row r="2849" spans="1:6" x14ac:dyDescent="0.45">
      <c r="A2849" s="144" t="str">
        <f t="shared" si="44"/>
        <v>XI_GC_366</v>
      </c>
      <c r="B2849">
        <v>366</v>
      </c>
      <c r="C2849" t="s">
        <v>5</v>
      </c>
      <c r="D2849">
        <v>0</v>
      </c>
      <c r="E2849" t="s">
        <v>54</v>
      </c>
      <c r="F2849" t="s">
        <v>60</v>
      </c>
    </row>
    <row r="2850" spans="1:6" x14ac:dyDescent="0.45">
      <c r="A2850" s="144" t="str">
        <f t="shared" si="44"/>
        <v>XI_GC_368</v>
      </c>
      <c r="B2850">
        <v>368</v>
      </c>
      <c r="C2850" t="s">
        <v>5</v>
      </c>
      <c r="D2850">
        <v>0</v>
      </c>
      <c r="E2850" t="s">
        <v>54</v>
      </c>
      <c r="F2850" t="s">
        <v>60</v>
      </c>
    </row>
    <row r="2851" spans="1:6" x14ac:dyDescent="0.45">
      <c r="A2851" s="144" t="str">
        <f t="shared" si="44"/>
        <v>XI_GC_370</v>
      </c>
      <c r="B2851">
        <v>370</v>
      </c>
      <c r="C2851" t="s">
        <v>5</v>
      </c>
      <c r="D2851">
        <v>0</v>
      </c>
      <c r="E2851" t="s">
        <v>54</v>
      </c>
      <c r="F2851" t="s">
        <v>60</v>
      </c>
    </row>
    <row r="2852" spans="1:6" x14ac:dyDescent="0.45">
      <c r="A2852" s="144" t="str">
        <f t="shared" si="44"/>
        <v>XI_GC_372</v>
      </c>
      <c r="B2852">
        <v>372</v>
      </c>
      <c r="C2852" t="s">
        <v>5</v>
      </c>
      <c r="D2852">
        <v>0</v>
      </c>
      <c r="E2852" t="s">
        <v>54</v>
      </c>
      <c r="F2852" t="s">
        <v>60</v>
      </c>
    </row>
    <row r="2853" spans="1:6" x14ac:dyDescent="0.45">
      <c r="A2853" s="144" t="str">
        <f t="shared" si="44"/>
        <v>XI_GC_374</v>
      </c>
      <c r="B2853">
        <v>374</v>
      </c>
      <c r="C2853" t="s">
        <v>5</v>
      </c>
      <c r="D2853">
        <v>0</v>
      </c>
      <c r="E2853" t="s">
        <v>54</v>
      </c>
      <c r="F2853" t="s">
        <v>60</v>
      </c>
    </row>
    <row r="2854" spans="1:6" x14ac:dyDescent="0.45">
      <c r="A2854" s="144" t="str">
        <f t="shared" si="44"/>
        <v>XI_GC_376</v>
      </c>
      <c r="B2854">
        <v>376</v>
      </c>
      <c r="C2854" t="s">
        <v>5</v>
      </c>
      <c r="D2854">
        <v>0</v>
      </c>
      <c r="E2854" t="s">
        <v>54</v>
      </c>
      <c r="F2854" t="s">
        <v>60</v>
      </c>
    </row>
    <row r="2855" spans="1:6" x14ac:dyDescent="0.45">
      <c r="A2855" s="144" t="str">
        <f t="shared" si="44"/>
        <v>XI_GC_378</v>
      </c>
      <c r="B2855">
        <v>378</v>
      </c>
      <c r="C2855" t="s">
        <v>5</v>
      </c>
      <c r="D2855">
        <v>0</v>
      </c>
      <c r="E2855" t="s">
        <v>54</v>
      </c>
      <c r="F2855" t="s">
        <v>60</v>
      </c>
    </row>
    <row r="2856" spans="1:6" x14ac:dyDescent="0.45">
      <c r="A2856" s="144" t="str">
        <f t="shared" si="44"/>
        <v>XI_GC_380</v>
      </c>
      <c r="B2856">
        <v>380</v>
      </c>
      <c r="C2856" t="s">
        <v>5</v>
      </c>
      <c r="D2856">
        <v>0</v>
      </c>
      <c r="E2856" t="s">
        <v>54</v>
      </c>
      <c r="F2856" t="s">
        <v>60</v>
      </c>
    </row>
    <row r="2857" spans="1:6" x14ac:dyDescent="0.45">
      <c r="A2857" s="144" t="str">
        <f t="shared" si="44"/>
        <v>XI_GC_382</v>
      </c>
      <c r="B2857">
        <v>382</v>
      </c>
      <c r="C2857" t="s">
        <v>5</v>
      </c>
      <c r="D2857">
        <v>0</v>
      </c>
      <c r="E2857" t="s">
        <v>54</v>
      </c>
      <c r="F2857" t="s">
        <v>60</v>
      </c>
    </row>
    <row r="2858" spans="1:6" x14ac:dyDescent="0.45">
      <c r="A2858" s="144" t="str">
        <f t="shared" si="44"/>
        <v>XI_GC_384</v>
      </c>
      <c r="B2858">
        <v>384</v>
      </c>
      <c r="C2858" t="s">
        <v>5</v>
      </c>
      <c r="D2858">
        <v>0</v>
      </c>
      <c r="E2858" t="s">
        <v>54</v>
      </c>
      <c r="F2858" t="s">
        <v>60</v>
      </c>
    </row>
    <row r="2859" spans="1:6" x14ac:dyDescent="0.45">
      <c r="A2859" s="144" t="str">
        <f t="shared" si="44"/>
        <v>XI_GC_386</v>
      </c>
      <c r="B2859">
        <v>386</v>
      </c>
      <c r="C2859" t="s">
        <v>5</v>
      </c>
      <c r="D2859">
        <v>0</v>
      </c>
      <c r="E2859" t="s">
        <v>54</v>
      </c>
      <c r="F2859" t="s">
        <v>60</v>
      </c>
    </row>
    <row r="2860" spans="1:6" x14ac:dyDescent="0.45">
      <c r="A2860" s="144" t="str">
        <f t="shared" si="44"/>
        <v>XI_GC_388</v>
      </c>
      <c r="B2860">
        <v>388</v>
      </c>
      <c r="C2860" t="s">
        <v>5</v>
      </c>
      <c r="D2860">
        <v>0</v>
      </c>
      <c r="E2860" t="s">
        <v>54</v>
      </c>
      <c r="F2860" t="s">
        <v>60</v>
      </c>
    </row>
    <row r="2861" spans="1:6" x14ac:dyDescent="0.45">
      <c r="A2861" s="144" t="str">
        <f t="shared" si="44"/>
        <v>XI_GC_390</v>
      </c>
      <c r="B2861">
        <v>390</v>
      </c>
      <c r="C2861" t="s">
        <v>5</v>
      </c>
      <c r="D2861">
        <v>0</v>
      </c>
      <c r="E2861" t="s">
        <v>54</v>
      </c>
      <c r="F2861" t="s">
        <v>60</v>
      </c>
    </row>
    <row r="2862" spans="1:6" x14ac:dyDescent="0.45">
      <c r="A2862" s="144" t="str">
        <f t="shared" si="44"/>
        <v>XI_GC_392</v>
      </c>
      <c r="B2862">
        <v>392</v>
      </c>
      <c r="C2862" t="s">
        <v>5</v>
      </c>
      <c r="D2862">
        <v>0</v>
      </c>
      <c r="E2862" t="s">
        <v>54</v>
      </c>
      <c r="F2862" t="s">
        <v>60</v>
      </c>
    </row>
    <row r="2863" spans="1:6" x14ac:dyDescent="0.45">
      <c r="A2863" s="144" t="str">
        <f t="shared" si="44"/>
        <v>XI_GC_394</v>
      </c>
      <c r="B2863">
        <v>394</v>
      </c>
      <c r="C2863" t="s">
        <v>5</v>
      </c>
      <c r="D2863">
        <v>0</v>
      </c>
      <c r="E2863" t="s">
        <v>54</v>
      </c>
      <c r="F2863" t="s">
        <v>60</v>
      </c>
    </row>
    <row r="2864" spans="1:6" x14ac:dyDescent="0.45">
      <c r="A2864" s="144" t="str">
        <f t="shared" si="44"/>
        <v>XI_GC_396</v>
      </c>
      <c r="B2864">
        <v>396</v>
      </c>
      <c r="C2864" t="s">
        <v>5</v>
      </c>
      <c r="D2864">
        <v>0</v>
      </c>
      <c r="E2864" t="s">
        <v>54</v>
      </c>
      <c r="F2864" t="s">
        <v>60</v>
      </c>
    </row>
    <row r="2865" spans="1:6" x14ac:dyDescent="0.45">
      <c r="A2865" s="144" t="str">
        <f t="shared" si="44"/>
        <v>XI_GC_398</v>
      </c>
      <c r="B2865">
        <v>398</v>
      </c>
      <c r="C2865" t="s">
        <v>5</v>
      </c>
      <c r="D2865">
        <v>0</v>
      </c>
      <c r="E2865" t="s">
        <v>54</v>
      </c>
      <c r="F2865" t="s">
        <v>60</v>
      </c>
    </row>
    <row r="2866" spans="1:6" x14ac:dyDescent="0.45">
      <c r="A2866" s="144" t="str">
        <f t="shared" si="44"/>
        <v>XI_GC_400</v>
      </c>
      <c r="B2866">
        <v>400</v>
      </c>
      <c r="C2866" t="s">
        <v>5</v>
      </c>
      <c r="D2866">
        <v>0</v>
      </c>
      <c r="E2866" t="s">
        <v>54</v>
      </c>
      <c r="F2866" t="s">
        <v>60</v>
      </c>
    </row>
    <row r="2867" spans="1:6" x14ac:dyDescent="0.45">
      <c r="A2867" s="144" t="str">
        <f t="shared" si="44"/>
        <v>XI_GC_402</v>
      </c>
      <c r="B2867">
        <v>402</v>
      </c>
      <c r="C2867" t="s">
        <v>5</v>
      </c>
      <c r="D2867">
        <v>0</v>
      </c>
      <c r="E2867" t="s">
        <v>54</v>
      </c>
      <c r="F2867" t="s">
        <v>60</v>
      </c>
    </row>
    <row r="2868" spans="1:6" x14ac:dyDescent="0.45">
      <c r="A2868" s="144" t="str">
        <f t="shared" si="44"/>
        <v>XI_GC_404</v>
      </c>
      <c r="B2868">
        <v>404</v>
      </c>
      <c r="C2868" t="s">
        <v>5</v>
      </c>
      <c r="D2868">
        <v>0</v>
      </c>
      <c r="E2868" t="s">
        <v>54</v>
      </c>
      <c r="F2868" t="s">
        <v>60</v>
      </c>
    </row>
    <row r="2869" spans="1:6" x14ac:dyDescent="0.45">
      <c r="A2869" s="144" t="str">
        <f t="shared" si="44"/>
        <v>XI_GC_406</v>
      </c>
      <c r="B2869">
        <v>406</v>
      </c>
      <c r="C2869" t="s">
        <v>5</v>
      </c>
      <c r="D2869">
        <v>0</v>
      </c>
      <c r="E2869" t="s">
        <v>54</v>
      </c>
      <c r="F2869" t="s">
        <v>60</v>
      </c>
    </row>
    <row r="2870" spans="1:6" x14ac:dyDescent="0.45">
      <c r="A2870" s="144" t="str">
        <f t="shared" si="44"/>
        <v>XI_GC_408</v>
      </c>
      <c r="B2870">
        <v>408</v>
      </c>
      <c r="C2870" t="s">
        <v>5</v>
      </c>
      <c r="D2870">
        <v>0</v>
      </c>
      <c r="E2870" t="s">
        <v>54</v>
      </c>
      <c r="F2870" t="s">
        <v>60</v>
      </c>
    </row>
    <row r="2871" spans="1:6" x14ac:dyDescent="0.45">
      <c r="A2871" s="144" t="str">
        <f t="shared" si="44"/>
        <v>XI_GC_410</v>
      </c>
      <c r="B2871">
        <v>410</v>
      </c>
      <c r="C2871" t="s">
        <v>5</v>
      </c>
      <c r="D2871">
        <v>0</v>
      </c>
      <c r="E2871" t="s">
        <v>54</v>
      </c>
      <c r="F2871" t="s">
        <v>60</v>
      </c>
    </row>
    <row r="2872" spans="1:6" x14ac:dyDescent="0.45">
      <c r="A2872" s="144" t="str">
        <f t="shared" si="44"/>
        <v>NHBW_Dist_0</v>
      </c>
      <c r="B2872">
        <v>0</v>
      </c>
      <c r="C2872" t="s">
        <v>2</v>
      </c>
      <c r="D2872">
        <v>0.35294949999999897</v>
      </c>
      <c r="E2872" t="s">
        <v>53</v>
      </c>
      <c r="F2872" t="s">
        <v>60</v>
      </c>
    </row>
    <row r="2873" spans="1:6" x14ac:dyDescent="0.45">
      <c r="A2873" s="144" t="str">
        <f t="shared" si="44"/>
        <v>NHBW_Dist_2</v>
      </c>
      <c r="B2873">
        <v>2</v>
      </c>
      <c r="C2873" t="s">
        <v>2</v>
      </c>
      <c r="D2873">
        <v>0.20230680000000001</v>
      </c>
      <c r="E2873" t="s">
        <v>53</v>
      </c>
      <c r="F2873" t="s">
        <v>60</v>
      </c>
    </row>
    <row r="2874" spans="1:6" x14ac:dyDescent="0.45">
      <c r="A2874" s="144" t="str">
        <f t="shared" si="44"/>
        <v>NHBW_Dist_4</v>
      </c>
      <c r="B2874">
        <v>4</v>
      </c>
      <c r="C2874" t="s">
        <v>2</v>
      </c>
      <c r="D2874">
        <v>0.1271901</v>
      </c>
      <c r="E2874" t="s">
        <v>53</v>
      </c>
      <c r="F2874" t="s">
        <v>60</v>
      </c>
    </row>
    <row r="2875" spans="1:6" x14ac:dyDescent="0.45">
      <c r="A2875" s="144" t="str">
        <f t="shared" si="44"/>
        <v>NHBW_Dist_6</v>
      </c>
      <c r="B2875">
        <v>6</v>
      </c>
      <c r="C2875" t="s">
        <v>2</v>
      </c>
      <c r="D2875">
        <v>7.96544E-2</v>
      </c>
      <c r="E2875" t="s">
        <v>53</v>
      </c>
      <c r="F2875" t="s">
        <v>60</v>
      </c>
    </row>
    <row r="2876" spans="1:6" x14ac:dyDescent="0.45">
      <c r="A2876" s="144" t="str">
        <f t="shared" si="44"/>
        <v>NHBW_Dist_8</v>
      </c>
      <c r="B2876">
        <v>8</v>
      </c>
      <c r="C2876" t="s">
        <v>2</v>
      </c>
      <c r="D2876">
        <v>5.5111899999999998E-2</v>
      </c>
      <c r="E2876" t="s">
        <v>53</v>
      </c>
      <c r="F2876" t="s">
        <v>60</v>
      </c>
    </row>
    <row r="2877" spans="1:6" x14ac:dyDescent="0.45">
      <c r="A2877" s="144" t="str">
        <f t="shared" si="44"/>
        <v>NHBW_Dist_10</v>
      </c>
      <c r="B2877">
        <v>10</v>
      </c>
      <c r="C2877" t="s">
        <v>2</v>
      </c>
      <c r="D2877">
        <v>3.9108200000000003E-2</v>
      </c>
      <c r="E2877" t="s">
        <v>53</v>
      </c>
      <c r="F2877" t="s">
        <v>60</v>
      </c>
    </row>
    <row r="2878" spans="1:6" x14ac:dyDescent="0.45">
      <c r="A2878" s="144" t="str">
        <f t="shared" si="44"/>
        <v>NHBW_Dist_12</v>
      </c>
      <c r="B2878">
        <v>12</v>
      </c>
      <c r="C2878" t="s">
        <v>2</v>
      </c>
      <c r="D2878">
        <v>2.8544199999999999E-2</v>
      </c>
      <c r="E2878" t="s">
        <v>53</v>
      </c>
      <c r="F2878" t="s">
        <v>60</v>
      </c>
    </row>
    <row r="2879" spans="1:6" x14ac:dyDescent="0.45">
      <c r="A2879" s="144" t="str">
        <f t="shared" si="44"/>
        <v>NHBW_Dist_14</v>
      </c>
      <c r="B2879">
        <v>14</v>
      </c>
      <c r="C2879" t="s">
        <v>2</v>
      </c>
      <c r="D2879">
        <v>2.0544900000000001E-2</v>
      </c>
      <c r="E2879" t="s">
        <v>53</v>
      </c>
      <c r="F2879" t="s">
        <v>60</v>
      </c>
    </row>
    <row r="2880" spans="1:6" x14ac:dyDescent="0.45">
      <c r="A2880" s="144" t="str">
        <f t="shared" si="44"/>
        <v>NHBW_Dist_16</v>
      </c>
      <c r="B2880">
        <v>16</v>
      </c>
      <c r="C2880" t="s">
        <v>2</v>
      </c>
      <c r="D2880">
        <v>1.5848600000000001E-2</v>
      </c>
      <c r="E2880" t="s">
        <v>53</v>
      </c>
      <c r="F2880" t="s">
        <v>60</v>
      </c>
    </row>
    <row r="2881" spans="1:6" x14ac:dyDescent="0.45">
      <c r="A2881" s="144" t="str">
        <f t="shared" si="44"/>
        <v>NHBW_Dist_18</v>
      </c>
      <c r="B2881">
        <v>18</v>
      </c>
      <c r="C2881" t="s">
        <v>2</v>
      </c>
      <c r="D2881">
        <v>1.22498E-2</v>
      </c>
      <c r="E2881" t="s">
        <v>53</v>
      </c>
      <c r="F2881" t="s">
        <v>60</v>
      </c>
    </row>
    <row r="2882" spans="1:6" x14ac:dyDescent="0.45">
      <c r="A2882" s="144" t="str">
        <f t="shared" si="44"/>
        <v>NHBW_Dist_20</v>
      </c>
      <c r="B2882">
        <v>20</v>
      </c>
      <c r="C2882" t="s">
        <v>2</v>
      </c>
      <c r="D2882">
        <v>9.4377000000000003E-3</v>
      </c>
      <c r="E2882" t="s">
        <v>53</v>
      </c>
      <c r="F2882" t="s">
        <v>60</v>
      </c>
    </row>
    <row r="2883" spans="1:6" x14ac:dyDescent="0.45">
      <c r="A2883" s="144" t="str">
        <f t="shared" ref="A2883:A2946" si="45">C2883&amp;"_"&amp;E2883&amp;"_"&amp;B2883</f>
        <v>NHBW_Dist_22</v>
      </c>
      <c r="B2883">
        <v>22</v>
      </c>
      <c r="C2883" t="s">
        <v>2</v>
      </c>
      <c r="D2883">
        <v>7.6026000000000002E-3</v>
      </c>
      <c r="E2883" t="s">
        <v>53</v>
      </c>
      <c r="F2883" t="s">
        <v>60</v>
      </c>
    </row>
    <row r="2884" spans="1:6" x14ac:dyDescent="0.45">
      <c r="A2884" s="144" t="str">
        <f t="shared" si="45"/>
        <v>NHBW_Dist_24</v>
      </c>
      <c r="B2884">
        <v>24</v>
      </c>
      <c r="C2884" t="s">
        <v>2</v>
      </c>
      <c r="D2884">
        <v>6.0476999999999996E-3</v>
      </c>
      <c r="E2884" t="s">
        <v>53</v>
      </c>
      <c r="F2884" t="s">
        <v>60</v>
      </c>
    </row>
    <row r="2885" spans="1:6" x14ac:dyDescent="0.45">
      <c r="A2885" s="144" t="str">
        <f t="shared" si="45"/>
        <v>NHBW_Dist_26</v>
      </c>
      <c r="B2885">
        <v>26</v>
      </c>
      <c r="C2885" t="s">
        <v>2</v>
      </c>
      <c r="D2885">
        <v>5.2677999999999996E-3</v>
      </c>
      <c r="E2885" t="s">
        <v>53</v>
      </c>
      <c r="F2885" t="s">
        <v>60</v>
      </c>
    </row>
    <row r="2886" spans="1:6" x14ac:dyDescent="0.45">
      <c r="A2886" s="144" t="str">
        <f t="shared" si="45"/>
        <v>NHBW_Dist_28</v>
      </c>
      <c r="B2886">
        <v>28</v>
      </c>
      <c r="C2886" t="s">
        <v>2</v>
      </c>
      <c r="D2886">
        <v>4.7447000000000001E-3</v>
      </c>
      <c r="E2886" t="s">
        <v>53</v>
      </c>
      <c r="F2886" t="s">
        <v>60</v>
      </c>
    </row>
    <row r="2887" spans="1:6" x14ac:dyDescent="0.45">
      <c r="A2887" s="144" t="str">
        <f t="shared" si="45"/>
        <v>NHBW_Dist_30</v>
      </c>
      <c r="B2887">
        <v>30</v>
      </c>
      <c r="C2887" t="s">
        <v>2</v>
      </c>
      <c r="D2887">
        <v>4.2212999999999999E-3</v>
      </c>
      <c r="E2887" t="s">
        <v>53</v>
      </c>
      <c r="F2887" t="s">
        <v>60</v>
      </c>
    </row>
    <row r="2888" spans="1:6" x14ac:dyDescent="0.45">
      <c r="A2888" s="144" t="str">
        <f t="shared" si="45"/>
        <v>NHBW_Dist_32</v>
      </c>
      <c r="B2888">
        <v>32</v>
      </c>
      <c r="C2888" t="s">
        <v>2</v>
      </c>
      <c r="D2888">
        <v>3.7978E-3</v>
      </c>
      <c r="E2888" t="s">
        <v>53</v>
      </c>
      <c r="F2888" t="s">
        <v>60</v>
      </c>
    </row>
    <row r="2889" spans="1:6" x14ac:dyDescent="0.45">
      <c r="A2889" s="144" t="str">
        <f t="shared" si="45"/>
        <v>NHBW_Dist_34</v>
      </c>
      <c r="B2889">
        <v>34</v>
      </c>
      <c r="C2889" t="s">
        <v>2</v>
      </c>
      <c r="D2889">
        <v>3.4745000000000002E-3</v>
      </c>
      <c r="E2889" t="s">
        <v>53</v>
      </c>
      <c r="F2889" t="s">
        <v>60</v>
      </c>
    </row>
    <row r="2890" spans="1:6" x14ac:dyDescent="0.45">
      <c r="A2890" s="144" t="str">
        <f t="shared" si="45"/>
        <v>NHBW_Dist_36</v>
      </c>
      <c r="B2890">
        <v>36</v>
      </c>
      <c r="C2890" t="s">
        <v>2</v>
      </c>
      <c r="D2890">
        <v>3.1508E-3</v>
      </c>
      <c r="E2890" t="s">
        <v>53</v>
      </c>
      <c r="F2890" t="s">
        <v>60</v>
      </c>
    </row>
    <row r="2891" spans="1:6" x14ac:dyDescent="0.45">
      <c r="A2891" s="144" t="str">
        <f t="shared" si="45"/>
        <v>NHBW_Dist_38</v>
      </c>
      <c r="B2891">
        <v>38</v>
      </c>
      <c r="C2891" t="s">
        <v>2</v>
      </c>
      <c r="D2891">
        <v>2.8273E-3</v>
      </c>
      <c r="E2891" t="s">
        <v>53</v>
      </c>
      <c r="F2891" t="s">
        <v>60</v>
      </c>
    </row>
    <row r="2892" spans="1:6" x14ac:dyDescent="0.45">
      <c r="A2892" s="144" t="str">
        <f t="shared" si="45"/>
        <v>NHBW_Dist_40</v>
      </c>
      <c r="B2892">
        <v>40</v>
      </c>
      <c r="C2892" t="s">
        <v>2</v>
      </c>
      <c r="D2892">
        <v>2.5035999999999999E-3</v>
      </c>
      <c r="E2892" t="s">
        <v>53</v>
      </c>
      <c r="F2892" t="s">
        <v>60</v>
      </c>
    </row>
    <row r="2893" spans="1:6" x14ac:dyDescent="0.45">
      <c r="A2893" s="144" t="str">
        <f t="shared" si="45"/>
        <v>NHBW_Dist_42</v>
      </c>
      <c r="B2893">
        <v>42</v>
      </c>
      <c r="C2893" t="s">
        <v>2</v>
      </c>
      <c r="D2893">
        <v>2.1803E-3</v>
      </c>
      <c r="E2893" t="s">
        <v>53</v>
      </c>
      <c r="F2893" t="s">
        <v>60</v>
      </c>
    </row>
    <row r="2894" spans="1:6" x14ac:dyDescent="0.45">
      <c r="A2894" s="144" t="str">
        <f t="shared" si="45"/>
        <v>NHBW_Dist_44</v>
      </c>
      <c r="B2894">
        <v>44</v>
      </c>
      <c r="C2894" t="s">
        <v>2</v>
      </c>
      <c r="D2894">
        <v>1.8568E-3</v>
      </c>
      <c r="E2894" t="s">
        <v>53</v>
      </c>
      <c r="F2894" t="s">
        <v>60</v>
      </c>
    </row>
    <row r="2895" spans="1:6" x14ac:dyDescent="0.45">
      <c r="A2895" s="144" t="str">
        <f t="shared" si="45"/>
        <v>NHBW_Dist_46</v>
      </c>
      <c r="B2895">
        <v>46</v>
      </c>
      <c r="C2895" t="s">
        <v>2</v>
      </c>
      <c r="D2895">
        <v>1.5333E-3</v>
      </c>
      <c r="E2895" t="s">
        <v>53</v>
      </c>
      <c r="F2895" t="s">
        <v>60</v>
      </c>
    </row>
    <row r="2896" spans="1:6" x14ac:dyDescent="0.45">
      <c r="A2896" s="144" t="str">
        <f t="shared" si="45"/>
        <v>NHBW_Dist_48</v>
      </c>
      <c r="B2896">
        <v>48</v>
      </c>
      <c r="C2896" t="s">
        <v>2</v>
      </c>
      <c r="D2896">
        <v>1.2099000000000001E-3</v>
      </c>
      <c r="E2896" t="s">
        <v>53</v>
      </c>
      <c r="F2896" t="s">
        <v>60</v>
      </c>
    </row>
    <row r="2897" spans="1:6" x14ac:dyDescent="0.45">
      <c r="A2897" s="144" t="str">
        <f t="shared" si="45"/>
        <v>NHBW_Dist_50</v>
      </c>
      <c r="B2897">
        <v>50</v>
      </c>
      <c r="C2897" t="s">
        <v>2</v>
      </c>
      <c r="D2897">
        <v>9.1640000000000005E-4</v>
      </c>
      <c r="E2897" t="s">
        <v>53</v>
      </c>
      <c r="F2897" t="s">
        <v>60</v>
      </c>
    </row>
    <row r="2898" spans="1:6" x14ac:dyDescent="0.45">
      <c r="A2898" s="144" t="str">
        <f t="shared" si="45"/>
        <v>NHBW_Dist_52</v>
      </c>
      <c r="B2898">
        <v>52</v>
      </c>
      <c r="C2898" t="s">
        <v>2</v>
      </c>
      <c r="D2898">
        <v>6.3279999999999999E-4</v>
      </c>
      <c r="E2898" t="s">
        <v>53</v>
      </c>
      <c r="F2898" t="s">
        <v>60</v>
      </c>
    </row>
    <row r="2899" spans="1:6" x14ac:dyDescent="0.45">
      <c r="A2899" s="144" t="str">
        <f t="shared" si="45"/>
        <v>NHBW_Dist_54</v>
      </c>
      <c r="B2899">
        <v>54</v>
      </c>
      <c r="C2899" t="s">
        <v>2</v>
      </c>
      <c r="D2899">
        <v>5.532E-4</v>
      </c>
      <c r="E2899" t="s">
        <v>53</v>
      </c>
      <c r="F2899" t="s">
        <v>60</v>
      </c>
    </row>
    <row r="2900" spans="1:6" x14ac:dyDescent="0.45">
      <c r="A2900" s="144" t="str">
        <f t="shared" si="45"/>
        <v>NHBW_Dist_56</v>
      </c>
      <c r="B2900">
        <v>56</v>
      </c>
      <c r="C2900" t="s">
        <v>2</v>
      </c>
      <c r="D2900">
        <v>5.0350000000000004E-4</v>
      </c>
      <c r="E2900" t="s">
        <v>53</v>
      </c>
      <c r="F2900" t="s">
        <v>60</v>
      </c>
    </row>
    <row r="2901" spans="1:6" x14ac:dyDescent="0.45">
      <c r="A2901" s="144" t="str">
        <f t="shared" si="45"/>
        <v>NHBW_Dist_58</v>
      </c>
      <c r="B2901">
        <v>58</v>
      </c>
      <c r="C2901" t="s">
        <v>2</v>
      </c>
      <c r="D2901">
        <v>4.7409999999999998E-4</v>
      </c>
      <c r="E2901" t="s">
        <v>53</v>
      </c>
      <c r="F2901" t="s">
        <v>60</v>
      </c>
    </row>
    <row r="2902" spans="1:6" x14ac:dyDescent="0.45">
      <c r="A2902" s="144" t="str">
        <f t="shared" si="45"/>
        <v>NHBW_Dist_60</v>
      </c>
      <c r="B2902">
        <v>60</v>
      </c>
      <c r="C2902" t="s">
        <v>2</v>
      </c>
      <c r="D2902">
        <v>4.4450000000000002E-4</v>
      </c>
      <c r="E2902" t="s">
        <v>53</v>
      </c>
      <c r="F2902" t="s">
        <v>60</v>
      </c>
    </row>
    <row r="2903" spans="1:6" x14ac:dyDescent="0.45">
      <c r="A2903" s="144" t="str">
        <f t="shared" si="45"/>
        <v>NHBW_Dist_62</v>
      </c>
      <c r="B2903">
        <v>62</v>
      </c>
      <c r="C2903" t="s">
        <v>2</v>
      </c>
      <c r="D2903">
        <v>4.148E-4</v>
      </c>
      <c r="E2903" t="s">
        <v>53</v>
      </c>
      <c r="F2903" t="s">
        <v>60</v>
      </c>
    </row>
    <row r="2904" spans="1:6" x14ac:dyDescent="0.45">
      <c r="A2904" s="144" t="str">
        <f t="shared" si="45"/>
        <v>NHBW_Dist_64</v>
      </c>
      <c r="B2904">
        <v>64</v>
      </c>
      <c r="C2904" t="s">
        <v>2</v>
      </c>
      <c r="D2904">
        <v>3.8509999999999998E-4</v>
      </c>
      <c r="E2904" t="s">
        <v>53</v>
      </c>
      <c r="F2904" t="s">
        <v>60</v>
      </c>
    </row>
    <row r="2905" spans="1:6" x14ac:dyDescent="0.45">
      <c r="A2905" s="144" t="str">
        <f t="shared" si="45"/>
        <v>NHBW_Dist_66</v>
      </c>
      <c r="B2905">
        <v>66</v>
      </c>
      <c r="C2905" t="s">
        <v>2</v>
      </c>
      <c r="D2905">
        <v>3.5550000000000002E-4</v>
      </c>
      <c r="E2905" t="s">
        <v>53</v>
      </c>
      <c r="F2905" t="s">
        <v>60</v>
      </c>
    </row>
    <row r="2906" spans="1:6" x14ac:dyDescent="0.45">
      <c r="A2906" s="144" t="str">
        <f t="shared" si="45"/>
        <v>NHBW_Dist_68</v>
      </c>
      <c r="B2906">
        <v>68</v>
      </c>
      <c r="C2906" t="s">
        <v>2</v>
      </c>
      <c r="D2906">
        <v>3.2590000000000001E-4</v>
      </c>
      <c r="E2906" t="s">
        <v>53</v>
      </c>
      <c r="F2906" t="s">
        <v>60</v>
      </c>
    </row>
    <row r="2907" spans="1:6" x14ac:dyDescent="0.45">
      <c r="A2907" s="144" t="str">
        <f t="shared" si="45"/>
        <v>NHBW_Dist_70</v>
      </c>
      <c r="B2907">
        <v>70</v>
      </c>
      <c r="C2907" t="s">
        <v>2</v>
      </c>
      <c r="D2907">
        <v>2.9629999999999999E-4</v>
      </c>
      <c r="E2907" t="s">
        <v>53</v>
      </c>
      <c r="F2907" t="s">
        <v>60</v>
      </c>
    </row>
    <row r="2908" spans="1:6" x14ac:dyDescent="0.45">
      <c r="A2908" s="144" t="str">
        <f t="shared" si="45"/>
        <v>NHBW_Dist_72</v>
      </c>
      <c r="B2908">
        <v>72</v>
      </c>
      <c r="C2908" t="s">
        <v>2</v>
      </c>
      <c r="D2908">
        <v>2.6669999999999998E-4</v>
      </c>
      <c r="E2908" t="s">
        <v>53</v>
      </c>
      <c r="F2908" t="s">
        <v>60</v>
      </c>
    </row>
    <row r="2909" spans="1:6" x14ac:dyDescent="0.45">
      <c r="A2909" s="144" t="str">
        <f t="shared" si="45"/>
        <v>NHBW_Dist_74</v>
      </c>
      <c r="B2909">
        <v>74</v>
      </c>
      <c r="C2909" t="s">
        <v>2</v>
      </c>
      <c r="D2909">
        <v>2.3699999999999999E-4</v>
      </c>
      <c r="E2909" t="s">
        <v>53</v>
      </c>
      <c r="F2909" t="s">
        <v>60</v>
      </c>
    </row>
    <row r="2910" spans="1:6" x14ac:dyDescent="0.45">
      <c r="A2910" s="144" t="str">
        <f t="shared" si="45"/>
        <v>NHBW_Dist_76</v>
      </c>
      <c r="B2910">
        <v>76</v>
      </c>
      <c r="C2910" t="s">
        <v>2</v>
      </c>
      <c r="D2910">
        <v>2.074E-4</v>
      </c>
      <c r="E2910" t="s">
        <v>53</v>
      </c>
      <c r="F2910" t="s">
        <v>60</v>
      </c>
    </row>
    <row r="2911" spans="1:6" x14ac:dyDescent="0.45">
      <c r="A2911" s="144" t="str">
        <f t="shared" si="45"/>
        <v>NHBW_Dist_78</v>
      </c>
      <c r="B2911">
        <v>78</v>
      </c>
      <c r="C2911" t="s">
        <v>2</v>
      </c>
      <c r="D2911">
        <v>1.7770000000000001E-4</v>
      </c>
      <c r="E2911" t="s">
        <v>53</v>
      </c>
      <c r="F2911" t="s">
        <v>60</v>
      </c>
    </row>
    <row r="2912" spans="1:6" x14ac:dyDescent="0.45">
      <c r="A2912" s="144" t="str">
        <f t="shared" si="45"/>
        <v>NHBW_Dist_80</v>
      </c>
      <c r="B2912">
        <v>80</v>
      </c>
      <c r="C2912" t="s">
        <v>2</v>
      </c>
      <c r="D2912">
        <v>1.4809999999999999E-4</v>
      </c>
      <c r="E2912" t="s">
        <v>53</v>
      </c>
      <c r="F2912" t="s">
        <v>60</v>
      </c>
    </row>
    <row r="2913" spans="1:6" x14ac:dyDescent="0.45">
      <c r="A2913" s="144" t="str">
        <f t="shared" si="45"/>
        <v>NHBW_Dist_82</v>
      </c>
      <c r="B2913">
        <v>82</v>
      </c>
      <c r="C2913" t="s">
        <v>2</v>
      </c>
      <c r="D2913">
        <v>1.1849999999999999E-4</v>
      </c>
      <c r="E2913" t="s">
        <v>53</v>
      </c>
      <c r="F2913" t="s">
        <v>60</v>
      </c>
    </row>
    <row r="2914" spans="1:6" x14ac:dyDescent="0.45">
      <c r="A2914" s="144" t="str">
        <f t="shared" si="45"/>
        <v>NHBW_Dist_84</v>
      </c>
      <c r="B2914">
        <v>84</v>
      </c>
      <c r="C2914" t="s">
        <v>2</v>
      </c>
      <c r="D2914" s="143">
        <v>8.8999999999999995E-5</v>
      </c>
      <c r="E2914" t="s">
        <v>53</v>
      </c>
      <c r="F2914" t="s">
        <v>60</v>
      </c>
    </row>
    <row r="2915" spans="1:6" x14ac:dyDescent="0.45">
      <c r="A2915" s="144" t="str">
        <f t="shared" si="45"/>
        <v>NHBW_Dist_86</v>
      </c>
      <c r="B2915">
        <v>86</v>
      </c>
      <c r="C2915" t="s">
        <v>2</v>
      </c>
      <c r="D2915" s="143">
        <v>5.9299999999999998E-5</v>
      </c>
      <c r="E2915" t="s">
        <v>53</v>
      </c>
      <c r="F2915" t="s">
        <v>60</v>
      </c>
    </row>
    <row r="2916" spans="1:6" x14ac:dyDescent="0.45">
      <c r="A2916" s="144" t="str">
        <f t="shared" si="45"/>
        <v>NHBW_Dist_88</v>
      </c>
      <c r="B2916">
        <v>88</v>
      </c>
      <c r="C2916" t="s">
        <v>2</v>
      </c>
      <c r="D2916" s="143">
        <v>2.97E-5</v>
      </c>
      <c r="E2916" t="s">
        <v>53</v>
      </c>
      <c r="F2916" t="s">
        <v>60</v>
      </c>
    </row>
    <row r="2917" spans="1:6" x14ac:dyDescent="0.45">
      <c r="A2917" s="144" t="str">
        <f t="shared" si="45"/>
        <v>NHBW_Dist_90</v>
      </c>
      <c r="B2917">
        <v>90</v>
      </c>
      <c r="C2917" t="s">
        <v>2</v>
      </c>
      <c r="D2917">
        <v>0</v>
      </c>
      <c r="E2917" t="s">
        <v>53</v>
      </c>
      <c r="F2917" t="s">
        <v>60</v>
      </c>
    </row>
    <row r="2918" spans="1:6" x14ac:dyDescent="0.45">
      <c r="A2918" s="144" t="str">
        <f t="shared" si="45"/>
        <v>NHBW_Dist_92</v>
      </c>
      <c r="B2918">
        <v>92</v>
      </c>
      <c r="C2918" t="s">
        <v>2</v>
      </c>
      <c r="D2918">
        <v>0</v>
      </c>
      <c r="E2918" t="s">
        <v>53</v>
      </c>
      <c r="F2918" t="s">
        <v>60</v>
      </c>
    </row>
    <row r="2919" spans="1:6" x14ac:dyDescent="0.45">
      <c r="A2919" s="144" t="str">
        <f t="shared" si="45"/>
        <v>NHBW_Dist_94</v>
      </c>
      <c r="B2919">
        <v>94</v>
      </c>
      <c r="C2919" t="s">
        <v>2</v>
      </c>
      <c r="D2919">
        <v>0</v>
      </c>
      <c r="E2919" t="s">
        <v>53</v>
      </c>
      <c r="F2919" t="s">
        <v>60</v>
      </c>
    </row>
    <row r="2920" spans="1:6" x14ac:dyDescent="0.45">
      <c r="A2920" s="144" t="str">
        <f t="shared" si="45"/>
        <v>NHBW_Dist_96</v>
      </c>
      <c r="B2920">
        <v>96</v>
      </c>
      <c r="C2920" t="s">
        <v>2</v>
      </c>
      <c r="D2920">
        <v>0</v>
      </c>
      <c r="E2920" t="s">
        <v>53</v>
      </c>
      <c r="F2920" t="s">
        <v>60</v>
      </c>
    </row>
    <row r="2921" spans="1:6" x14ac:dyDescent="0.45">
      <c r="A2921" s="144" t="str">
        <f t="shared" si="45"/>
        <v>NHBW_Dist_98</v>
      </c>
      <c r="B2921">
        <v>98</v>
      </c>
      <c r="C2921" t="s">
        <v>2</v>
      </c>
      <c r="D2921">
        <v>0</v>
      </c>
      <c r="E2921" t="s">
        <v>53</v>
      </c>
      <c r="F2921" t="s">
        <v>60</v>
      </c>
    </row>
    <row r="2922" spans="1:6" x14ac:dyDescent="0.45">
      <c r="A2922" s="144" t="str">
        <f t="shared" si="45"/>
        <v>NHBW_Dist_100</v>
      </c>
      <c r="B2922">
        <v>100</v>
      </c>
      <c r="C2922" t="s">
        <v>2</v>
      </c>
      <c r="D2922">
        <v>0</v>
      </c>
      <c r="E2922" t="s">
        <v>53</v>
      </c>
      <c r="F2922" t="s">
        <v>60</v>
      </c>
    </row>
    <row r="2923" spans="1:6" x14ac:dyDescent="0.45">
      <c r="A2923" s="144" t="str">
        <f t="shared" si="45"/>
        <v>NHBW_Dist_102</v>
      </c>
      <c r="B2923">
        <v>102</v>
      </c>
      <c r="C2923" t="s">
        <v>2</v>
      </c>
      <c r="D2923">
        <v>0</v>
      </c>
      <c r="E2923" t="s">
        <v>53</v>
      </c>
      <c r="F2923" t="s">
        <v>60</v>
      </c>
    </row>
    <row r="2924" spans="1:6" x14ac:dyDescent="0.45">
      <c r="A2924" s="144" t="str">
        <f t="shared" si="45"/>
        <v>NHBW_Dist_104</v>
      </c>
      <c r="B2924">
        <v>104</v>
      </c>
      <c r="C2924" t="s">
        <v>2</v>
      </c>
      <c r="D2924">
        <v>0</v>
      </c>
      <c r="E2924" t="s">
        <v>53</v>
      </c>
      <c r="F2924" t="s">
        <v>60</v>
      </c>
    </row>
    <row r="2925" spans="1:6" x14ac:dyDescent="0.45">
      <c r="A2925" s="144" t="str">
        <f t="shared" si="45"/>
        <v>NHBW_Dist_106</v>
      </c>
      <c r="B2925">
        <v>106</v>
      </c>
      <c r="C2925" t="s">
        <v>2</v>
      </c>
      <c r="D2925">
        <v>0</v>
      </c>
      <c r="E2925" t="s">
        <v>53</v>
      </c>
      <c r="F2925" t="s">
        <v>60</v>
      </c>
    </row>
    <row r="2926" spans="1:6" x14ac:dyDescent="0.45">
      <c r="A2926" s="144" t="str">
        <f t="shared" si="45"/>
        <v>NHBW_Dist_108</v>
      </c>
      <c r="B2926">
        <v>108</v>
      </c>
      <c r="C2926" t="s">
        <v>2</v>
      </c>
      <c r="D2926">
        <v>0</v>
      </c>
      <c r="E2926" t="s">
        <v>53</v>
      </c>
      <c r="F2926" t="s">
        <v>60</v>
      </c>
    </row>
    <row r="2927" spans="1:6" x14ac:dyDescent="0.45">
      <c r="A2927" s="144" t="str">
        <f t="shared" si="45"/>
        <v>NHBW_Dist_110</v>
      </c>
      <c r="B2927">
        <v>110</v>
      </c>
      <c r="C2927" t="s">
        <v>2</v>
      </c>
      <c r="D2927">
        <v>0</v>
      </c>
      <c r="E2927" t="s">
        <v>53</v>
      </c>
      <c r="F2927" t="s">
        <v>60</v>
      </c>
    </row>
    <row r="2928" spans="1:6" x14ac:dyDescent="0.45">
      <c r="A2928" s="144" t="str">
        <f t="shared" si="45"/>
        <v>NHBW_Dist_112</v>
      </c>
      <c r="B2928">
        <v>112</v>
      </c>
      <c r="C2928" t="s">
        <v>2</v>
      </c>
      <c r="D2928">
        <v>0</v>
      </c>
      <c r="E2928" t="s">
        <v>53</v>
      </c>
      <c r="F2928" t="s">
        <v>60</v>
      </c>
    </row>
    <row r="2929" spans="1:6" x14ac:dyDescent="0.45">
      <c r="A2929" s="144" t="str">
        <f t="shared" si="45"/>
        <v>NHBW_Dist_114</v>
      </c>
      <c r="B2929">
        <v>114</v>
      </c>
      <c r="C2929" t="s">
        <v>2</v>
      </c>
      <c r="D2929">
        <v>0</v>
      </c>
      <c r="E2929" t="s">
        <v>53</v>
      </c>
      <c r="F2929" t="s">
        <v>60</v>
      </c>
    </row>
    <row r="2930" spans="1:6" x14ac:dyDescent="0.45">
      <c r="A2930" s="144" t="str">
        <f t="shared" si="45"/>
        <v>NHBW_Dist_116</v>
      </c>
      <c r="B2930">
        <v>116</v>
      </c>
      <c r="C2930" t="s">
        <v>2</v>
      </c>
      <c r="D2930">
        <v>0</v>
      </c>
      <c r="E2930" t="s">
        <v>53</v>
      </c>
      <c r="F2930" t="s">
        <v>60</v>
      </c>
    </row>
    <row r="2931" spans="1:6" x14ac:dyDescent="0.45">
      <c r="A2931" s="144" t="str">
        <f t="shared" si="45"/>
        <v>NHBW_Dist_118</v>
      </c>
      <c r="B2931">
        <v>118</v>
      </c>
      <c r="C2931" t="s">
        <v>2</v>
      </c>
      <c r="D2931">
        <v>0</v>
      </c>
      <c r="E2931" t="s">
        <v>53</v>
      </c>
      <c r="F2931" t="s">
        <v>60</v>
      </c>
    </row>
    <row r="2932" spans="1:6" x14ac:dyDescent="0.45">
      <c r="A2932" s="144" t="str">
        <f t="shared" si="45"/>
        <v>NHBW_Dist_120</v>
      </c>
      <c r="B2932">
        <v>120</v>
      </c>
      <c r="C2932" t="s">
        <v>2</v>
      </c>
      <c r="D2932">
        <v>0</v>
      </c>
      <c r="E2932" t="s">
        <v>53</v>
      </c>
      <c r="F2932" t="s">
        <v>60</v>
      </c>
    </row>
    <row r="2933" spans="1:6" x14ac:dyDescent="0.45">
      <c r="A2933" s="144" t="str">
        <f t="shared" si="45"/>
        <v>NHBW_Dist_122</v>
      </c>
      <c r="B2933">
        <v>122</v>
      </c>
      <c r="C2933" t="s">
        <v>2</v>
      </c>
      <c r="D2933">
        <v>0</v>
      </c>
      <c r="E2933" t="s">
        <v>53</v>
      </c>
      <c r="F2933" t="s">
        <v>60</v>
      </c>
    </row>
    <row r="2934" spans="1:6" x14ac:dyDescent="0.45">
      <c r="A2934" s="144" t="str">
        <f t="shared" si="45"/>
        <v>NHBW_Dist_124</v>
      </c>
      <c r="B2934">
        <v>124</v>
      </c>
      <c r="C2934" t="s">
        <v>2</v>
      </c>
      <c r="D2934">
        <v>0</v>
      </c>
      <c r="E2934" t="s">
        <v>53</v>
      </c>
      <c r="F2934" t="s">
        <v>60</v>
      </c>
    </row>
    <row r="2935" spans="1:6" x14ac:dyDescent="0.45">
      <c r="A2935" s="144" t="str">
        <f t="shared" si="45"/>
        <v>NHBW_Dist_126</v>
      </c>
      <c r="B2935">
        <v>126</v>
      </c>
      <c r="C2935" t="s">
        <v>2</v>
      </c>
      <c r="D2935">
        <v>0</v>
      </c>
      <c r="E2935" t="s">
        <v>53</v>
      </c>
      <c r="F2935" t="s">
        <v>60</v>
      </c>
    </row>
    <row r="2936" spans="1:6" x14ac:dyDescent="0.45">
      <c r="A2936" s="144" t="str">
        <f t="shared" si="45"/>
        <v>NHBW_Dist_128</v>
      </c>
      <c r="B2936">
        <v>128</v>
      </c>
      <c r="C2936" t="s">
        <v>2</v>
      </c>
      <c r="D2936">
        <v>0</v>
      </c>
      <c r="E2936" t="s">
        <v>53</v>
      </c>
      <c r="F2936" t="s">
        <v>60</v>
      </c>
    </row>
    <row r="2937" spans="1:6" x14ac:dyDescent="0.45">
      <c r="A2937" s="144" t="str">
        <f t="shared" si="45"/>
        <v>NHBW_Dist_130</v>
      </c>
      <c r="B2937">
        <v>130</v>
      </c>
      <c r="C2937" t="s">
        <v>2</v>
      </c>
      <c r="D2937">
        <v>0</v>
      </c>
      <c r="E2937" t="s">
        <v>53</v>
      </c>
      <c r="F2937" t="s">
        <v>60</v>
      </c>
    </row>
    <row r="2938" spans="1:6" x14ac:dyDescent="0.45">
      <c r="A2938" s="144" t="str">
        <f t="shared" si="45"/>
        <v>NHBW_Dist_132</v>
      </c>
      <c r="B2938">
        <v>132</v>
      </c>
      <c r="C2938" t="s">
        <v>2</v>
      </c>
      <c r="D2938">
        <v>0</v>
      </c>
      <c r="E2938" t="s">
        <v>53</v>
      </c>
      <c r="F2938" t="s">
        <v>60</v>
      </c>
    </row>
    <row r="2939" spans="1:6" x14ac:dyDescent="0.45">
      <c r="A2939" s="144" t="str">
        <f t="shared" si="45"/>
        <v>NHBW_Dist_134</v>
      </c>
      <c r="B2939">
        <v>134</v>
      </c>
      <c r="C2939" t="s">
        <v>2</v>
      </c>
      <c r="D2939">
        <v>0</v>
      </c>
      <c r="E2939" t="s">
        <v>53</v>
      </c>
      <c r="F2939" t="s">
        <v>60</v>
      </c>
    </row>
    <row r="2940" spans="1:6" x14ac:dyDescent="0.45">
      <c r="A2940" s="144" t="str">
        <f t="shared" si="45"/>
        <v>NHBW_Dist_136</v>
      </c>
      <c r="B2940">
        <v>136</v>
      </c>
      <c r="C2940" t="s">
        <v>2</v>
      </c>
      <c r="D2940">
        <v>0</v>
      </c>
      <c r="E2940" t="s">
        <v>53</v>
      </c>
      <c r="F2940" t="s">
        <v>60</v>
      </c>
    </row>
    <row r="2941" spans="1:6" x14ac:dyDescent="0.45">
      <c r="A2941" s="144" t="str">
        <f t="shared" si="45"/>
        <v>NHBW_Dist_138</v>
      </c>
      <c r="B2941">
        <v>138</v>
      </c>
      <c r="C2941" t="s">
        <v>2</v>
      </c>
      <c r="D2941">
        <v>0</v>
      </c>
      <c r="E2941" t="s">
        <v>53</v>
      </c>
      <c r="F2941" t="s">
        <v>60</v>
      </c>
    </row>
    <row r="2942" spans="1:6" x14ac:dyDescent="0.45">
      <c r="A2942" s="144" t="str">
        <f t="shared" si="45"/>
        <v>NHBW_Dist_140</v>
      </c>
      <c r="B2942">
        <v>140</v>
      </c>
      <c r="C2942" t="s">
        <v>2</v>
      </c>
      <c r="D2942">
        <v>0</v>
      </c>
      <c r="E2942" t="s">
        <v>53</v>
      </c>
      <c r="F2942" t="s">
        <v>60</v>
      </c>
    </row>
    <row r="2943" spans="1:6" x14ac:dyDescent="0.45">
      <c r="A2943" s="144" t="str">
        <f t="shared" si="45"/>
        <v>NHBW_Dist_142</v>
      </c>
      <c r="B2943">
        <v>142</v>
      </c>
      <c r="C2943" t="s">
        <v>2</v>
      </c>
      <c r="D2943">
        <v>0</v>
      </c>
      <c r="E2943" t="s">
        <v>53</v>
      </c>
      <c r="F2943" t="s">
        <v>60</v>
      </c>
    </row>
    <row r="2944" spans="1:6" x14ac:dyDescent="0.45">
      <c r="A2944" s="144" t="str">
        <f t="shared" si="45"/>
        <v>NHBW_Dist_144</v>
      </c>
      <c r="B2944">
        <v>144</v>
      </c>
      <c r="C2944" t="s">
        <v>2</v>
      </c>
      <c r="D2944">
        <v>0</v>
      </c>
      <c r="E2944" t="s">
        <v>53</v>
      </c>
      <c r="F2944" t="s">
        <v>60</v>
      </c>
    </row>
    <row r="2945" spans="1:6" x14ac:dyDescent="0.45">
      <c r="A2945" s="144" t="str">
        <f t="shared" si="45"/>
        <v>NHBW_Dist_146</v>
      </c>
      <c r="B2945">
        <v>146</v>
      </c>
      <c r="C2945" t="s">
        <v>2</v>
      </c>
      <c r="D2945">
        <v>0</v>
      </c>
      <c r="E2945" t="s">
        <v>53</v>
      </c>
      <c r="F2945" t="s">
        <v>60</v>
      </c>
    </row>
    <row r="2946" spans="1:6" x14ac:dyDescent="0.45">
      <c r="A2946" s="144" t="str">
        <f t="shared" si="45"/>
        <v>NHBW_Dist_148</v>
      </c>
      <c r="B2946">
        <v>148</v>
      </c>
      <c r="C2946" t="s">
        <v>2</v>
      </c>
      <c r="D2946">
        <v>0</v>
      </c>
      <c r="E2946" t="s">
        <v>53</v>
      </c>
      <c r="F2946" t="s">
        <v>60</v>
      </c>
    </row>
    <row r="2947" spans="1:6" x14ac:dyDescent="0.45">
      <c r="A2947" s="144" t="str">
        <f t="shared" ref="A2947:A3010" si="46">C2947&amp;"_"&amp;E2947&amp;"_"&amp;B2947</f>
        <v>NHBW_Dist_150</v>
      </c>
      <c r="B2947">
        <v>150</v>
      </c>
      <c r="C2947" t="s">
        <v>2</v>
      </c>
      <c r="D2947">
        <v>0</v>
      </c>
      <c r="E2947" t="s">
        <v>53</v>
      </c>
      <c r="F2947" t="s">
        <v>60</v>
      </c>
    </row>
    <row r="2948" spans="1:6" x14ac:dyDescent="0.45">
      <c r="A2948" s="144" t="str">
        <f t="shared" si="46"/>
        <v>NHBW_Dist_152</v>
      </c>
      <c r="B2948">
        <v>152</v>
      </c>
      <c r="C2948" t="s">
        <v>2</v>
      </c>
      <c r="D2948">
        <v>0</v>
      </c>
      <c r="E2948" t="s">
        <v>53</v>
      </c>
      <c r="F2948" t="s">
        <v>60</v>
      </c>
    </row>
    <row r="2949" spans="1:6" x14ac:dyDescent="0.45">
      <c r="A2949" s="144" t="str">
        <f t="shared" si="46"/>
        <v>NHBW_Dist_154</v>
      </c>
      <c r="B2949">
        <v>154</v>
      </c>
      <c r="C2949" t="s">
        <v>2</v>
      </c>
      <c r="D2949">
        <v>0</v>
      </c>
      <c r="E2949" t="s">
        <v>53</v>
      </c>
      <c r="F2949" t="s">
        <v>60</v>
      </c>
    </row>
    <row r="2950" spans="1:6" x14ac:dyDescent="0.45">
      <c r="A2950" s="144" t="str">
        <f t="shared" si="46"/>
        <v>NHBW_Dist_156</v>
      </c>
      <c r="B2950">
        <v>156</v>
      </c>
      <c r="C2950" t="s">
        <v>2</v>
      </c>
      <c r="D2950">
        <v>0</v>
      </c>
      <c r="E2950" t="s">
        <v>53</v>
      </c>
      <c r="F2950" t="s">
        <v>60</v>
      </c>
    </row>
    <row r="2951" spans="1:6" x14ac:dyDescent="0.45">
      <c r="A2951" s="144" t="str">
        <f t="shared" si="46"/>
        <v>NHBW_Dist_158</v>
      </c>
      <c r="B2951">
        <v>158</v>
      </c>
      <c r="C2951" t="s">
        <v>2</v>
      </c>
      <c r="D2951">
        <v>0</v>
      </c>
      <c r="E2951" t="s">
        <v>53</v>
      </c>
      <c r="F2951" t="s">
        <v>60</v>
      </c>
    </row>
    <row r="2952" spans="1:6" x14ac:dyDescent="0.45">
      <c r="A2952" s="144" t="str">
        <f t="shared" si="46"/>
        <v>NHBW_Dist_160</v>
      </c>
      <c r="B2952">
        <v>160</v>
      </c>
      <c r="C2952" t="s">
        <v>2</v>
      </c>
      <c r="D2952">
        <v>0</v>
      </c>
      <c r="E2952" t="s">
        <v>53</v>
      </c>
      <c r="F2952" t="s">
        <v>60</v>
      </c>
    </row>
    <row r="2953" spans="1:6" x14ac:dyDescent="0.45">
      <c r="A2953" s="144" t="str">
        <f t="shared" si="46"/>
        <v>NHBW_Dist_162</v>
      </c>
      <c r="B2953">
        <v>162</v>
      </c>
      <c r="C2953" t="s">
        <v>2</v>
      </c>
      <c r="D2953">
        <v>0</v>
      </c>
      <c r="E2953" t="s">
        <v>53</v>
      </c>
      <c r="F2953" t="s">
        <v>60</v>
      </c>
    </row>
    <row r="2954" spans="1:6" x14ac:dyDescent="0.45">
      <c r="A2954" s="144" t="str">
        <f t="shared" si="46"/>
        <v>NHBW_Dist_164</v>
      </c>
      <c r="B2954">
        <v>164</v>
      </c>
      <c r="C2954" t="s">
        <v>2</v>
      </c>
      <c r="D2954">
        <v>0</v>
      </c>
      <c r="E2954" t="s">
        <v>53</v>
      </c>
      <c r="F2954" t="s">
        <v>60</v>
      </c>
    </row>
    <row r="2955" spans="1:6" x14ac:dyDescent="0.45">
      <c r="A2955" s="144" t="str">
        <f t="shared" si="46"/>
        <v>NHBW_Dist_166</v>
      </c>
      <c r="B2955">
        <v>166</v>
      </c>
      <c r="C2955" t="s">
        <v>2</v>
      </c>
      <c r="D2955">
        <v>0</v>
      </c>
      <c r="E2955" t="s">
        <v>53</v>
      </c>
      <c r="F2955" t="s">
        <v>60</v>
      </c>
    </row>
    <row r="2956" spans="1:6" x14ac:dyDescent="0.45">
      <c r="A2956" s="144" t="str">
        <f t="shared" si="46"/>
        <v>NHBW_Dist_168</v>
      </c>
      <c r="B2956">
        <v>168</v>
      </c>
      <c r="C2956" t="s">
        <v>2</v>
      </c>
      <c r="D2956">
        <v>0</v>
      </c>
      <c r="E2956" t="s">
        <v>53</v>
      </c>
      <c r="F2956" t="s">
        <v>60</v>
      </c>
    </row>
    <row r="2957" spans="1:6" x14ac:dyDescent="0.45">
      <c r="A2957" s="144" t="str">
        <f t="shared" si="46"/>
        <v>NHBW_Dist_170</v>
      </c>
      <c r="B2957">
        <v>170</v>
      </c>
      <c r="C2957" t="s">
        <v>2</v>
      </c>
      <c r="D2957">
        <v>0</v>
      </c>
      <c r="E2957" t="s">
        <v>53</v>
      </c>
      <c r="F2957" t="s">
        <v>60</v>
      </c>
    </row>
    <row r="2958" spans="1:6" x14ac:dyDescent="0.45">
      <c r="A2958" s="144" t="str">
        <f t="shared" si="46"/>
        <v>NHBW_Dist_172</v>
      </c>
      <c r="B2958">
        <v>172</v>
      </c>
      <c r="C2958" t="s">
        <v>2</v>
      </c>
      <c r="D2958">
        <v>0</v>
      </c>
      <c r="E2958" t="s">
        <v>53</v>
      </c>
      <c r="F2958" t="s">
        <v>60</v>
      </c>
    </row>
    <row r="2959" spans="1:6" x14ac:dyDescent="0.45">
      <c r="A2959" s="144" t="str">
        <f t="shared" si="46"/>
        <v>NHBW_Dist_174</v>
      </c>
      <c r="B2959">
        <v>174</v>
      </c>
      <c r="C2959" t="s">
        <v>2</v>
      </c>
      <c r="D2959">
        <v>0</v>
      </c>
      <c r="E2959" t="s">
        <v>53</v>
      </c>
      <c r="F2959" t="s">
        <v>60</v>
      </c>
    </row>
    <row r="2960" spans="1:6" x14ac:dyDescent="0.45">
      <c r="A2960" s="144" t="str">
        <f t="shared" si="46"/>
        <v>NHBW_Dist_176</v>
      </c>
      <c r="B2960">
        <v>176</v>
      </c>
      <c r="C2960" t="s">
        <v>2</v>
      </c>
      <c r="D2960">
        <v>0</v>
      </c>
      <c r="E2960" t="s">
        <v>53</v>
      </c>
      <c r="F2960" t="s">
        <v>60</v>
      </c>
    </row>
    <row r="2961" spans="1:6" x14ac:dyDescent="0.45">
      <c r="A2961" s="144" t="str">
        <f t="shared" si="46"/>
        <v>NHBW_Dist_178</v>
      </c>
      <c r="B2961">
        <v>178</v>
      </c>
      <c r="C2961" t="s">
        <v>2</v>
      </c>
      <c r="D2961">
        <v>0</v>
      </c>
      <c r="E2961" t="s">
        <v>53</v>
      </c>
      <c r="F2961" t="s">
        <v>60</v>
      </c>
    </row>
    <row r="2962" spans="1:6" x14ac:dyDescent="0.45">
      <c r="A2962" s="144" t="str">
        <f t="shared" si="46"/>
        <v>NHBW_Dist_180</v>
      </c>
      <c r="B2962">
        <v>180</v>
      </c>
      <c r="C2962" t="s">
        <v>2</v>
      </c>
      <c r="D2962">
        <v>0</v>
      </c>
      <c r="E2962" t="s">
        <v>53</v>
      </c>
      <c r="F2962" t="s">
        <v>60</v>
      </c>
    </row>
    <row r="2963" spans="1:6" x14ac:dyDescent="0.45">
      <c r="A2963" s="144" t="str">
        <f t="shared" si="46"/>
        <v>NHBW_Dist_182</v>
      </c>
      <c r="B2963">
        <v>182</v>
      </c>
      <c r="C2963" t="s">
        <v>2</v>
      </c>
      <c r="D2963">
        <v>0</v>
      </c>
      <c r="E2963" t="s">
        <v>53</v>
      </c>
      <c r="F2963" t="s">
        <v>60</v>
      </c>
    </row>
    <row r="2964" spans="1:6" x14ac:dyDescent="0.45">
      <c r="A2964" s="144" t="str">
        <f t="shared" si="46"/>
        <v>NHBW_Dist_184</v>
      </c>
      <c r="B2964">
        <v>184</v>
      </c>
      <c r="C2964" t="s">
        <v>2</v>
      </c>
      <c r="D2964">
        <v>0</v>
      </c>
      <c r="E2964" t="s">
        <v>53</v>
      </c>
      <c r="F2964" t="s">
        <v>60</v>
      </c>
    </row>
    <row r="2965" spans="1:6" x14ac:dyDescent="0.45">
      <c r="A2965" s="144" t="str">
        <f t="shared" si="46"/>
        <v>NHBW_Dist_186</v>
      </c>
      <c r="B2965">
        <v>186</v>
      </c>
      <c r="C2965" t="s">
        <v>2</v>
      </c>
      <c r="D2965">
        <v>0</v>
      </c>
      <c r="E2965" t="s">
        <v>53</v>
      </c>
      <c r="F2965" t="s">
        <v>60</v>
      </c>
    </row>
    <row r="2966" spans="1:6" x14ac:dyDescent="0.45">
      <c r="A2966" s="144" t="str">
        <f t="shared" si="46"/>
        <v>NHBW_Dist_188</v>
      </c>
      <c r="B2966">
        <v>188</v>
      </c>
      <c r="C2966" t="s">
        <v>2</v>
      </c>
      <c r="D2966">
        <v>0</v>
      </c>
      <c r="E2966" t="s">
        <v>53</v>
      </c>
      <c r="F2966" t="s">
        <v>60</v>
      </c>
    </row>
    <row r="2967" spans="1:6" x14ac:dyDescent="0.45">
      <c r="A2967" s="144" t="str">
        <f t="shared" si="46"/>
        <v>NHBW_Dist_190</v>
      </c>
      <c r="B2967">
        <v>190</v>
      </c>
      <c r="C2967" t="s">
        <v>2</v>
      </c>
      <c r="D2967">
        <v>0</v>
      </c>
      <c r="E2967" t="s">
        <v>53</v>
      </c>
      <c r="F2967" t="s">
        <v>60</v>
      </c>
    </row>
    <row r="2968" spans="1:6" x14ac:dyDescent="0.45">
      <c r="A2968" s="144" t="str">
        <f t="shared" si="46"/>
        <v>NHBW_Dist_192</v>
      </c>
      <c r="B2968">
        <v>192</v>
      </c>
      <c r="C2968" t="s">
        <v>2</v>
      </c>
      <c r="D2968">
        <v>0</v>
      </c>
      <c r="E2968" t="s">
        <v>53</v>
      </c>
      <c r="F2968" t="s">
        <v>60</v>
      </c>
    </row>
    <row r="2969" spans="1:6" x14ac:dyDescent="0.45">
      <c r="A2969" s="144" t="str">
        <f t="shared" si="46"/>
        <v>NHBW_Dist_194</v>
      </c>
      <c r="B2969">
        <v>194</v>
      </c>
      <c r="C2969" t="s">
        <v>2</v>
      </c>
      <c r="D2969">
        <v>0</v>
      </c>
      <c r="E2969" t="s">
        <v>53</v>
      </c>
      <c r="F2969" t="s">
        <v>60</v>
      </c>
    </row>
    <row r="2970" spans="1:6" x14ac:dyDescent="0.45">
      <c r="A2970" s="144" t="str">
        <f t="shared" si="46"/>
        <v>NHBW_Dist_196</v>
      </c>
      <c r="B2970">
        <v>196</v>
      </c>
      <c r="C2970" t="s">
        <v>2</v>
      </c>
      <c r="D2970">
        <v>0</v>
      </c>
      <c r="E2970" t="s">
        <v>53</v>
      </c>
      <c r="F2970" t="s">
        <v>60</v>
      </c>
    </row>
    <row r="2971" spans="1:6" x14ac:dyDescent="0.45">
      <c r="A2971" s="144" t="str">
        <f t="shared" si="46"/>
        <v>NHBW_Dist_198</v>
      </c>
      <c r="B2971">
        <v>198</v>
      </c>
      <c r="C2971" t="s">
        <v>2</v>
      </c>
      <c r="D2971">
        <v>0</v>
      </c>
      <c r="E2971" t="s">
        <v>53</v>
      </c>
      <c r="F2971" t="s">
        <v>60</v>
      </c>
    </row>
    <row r="2972" spans="1:6" x14ac:dyDescent="0.45">
      <c r="A2972" s="144" t="str">
        <f t="shared" si="46"/>
        <v>NHBW_Dist_200</v>
      </c>
      <c r="B2972">
        <v>200</v>
      </c>
      <c r="C2972" t="s">
        <v>2</v>
      </c>
      <c r="D2972">
        <v>0</v>
      </c>
      <c r="E2972" t="s">
        <v>53</v>
      </c>
      <c r="F2972" t="s">
        <v>60</v>
      </c>
    </row>
    <row r="2973" spans="1:6" x14ac:dyDescent="0.45">
      <c r="A2973" s="144" t="str">
        <f t="shared" si="46"/>
        <v>NHBW_Dist_202</v>
      </c>
      <c r="B2973">
        <v>202</v>
      </c>
      <c r="C2973" t="s">
        <v>2</v>
      </c>
      <c r="E2973" t="s">
        <v>53</v>
      </c>
      <c r="F2973" t="s">
        <v>60</v>
      </c>
    </row>
    <row r="2974" spans="1:6" x14ac:dyDescent="0.45">
      <c r="A2974" s="144" t="str">
        <f t="shared" si="46"/>
        <v>NHBW_Time_0</v>
      </c>
      <c r="B2974">
        <v>0</v>
      </c>
      <c r="C2974" t="s">
        <v>2</v>
      </c>
      <c r="D2974">
        <v>0</v>
      </c>
      <c r="E2974" t="s">
        <v>14</v>
      </c>
      <c r="F2974" t="s">
        <v>60</v>
      </c>
    </row>
    <row r="2975" spans="1:6" x14ac:dyDescent="0.45">
      <c r="A2975" s="144" t="str">
        <f t="shared" si="46"/>
        <v>NHBW_Time_2</v>
      </c>
      <c r="B2975">
        <v>2</v>
      </c>
      <c r="C2975" t="s">
        <v>2</v>
      </c>
      <c r="D2975">
        <v>2.0150899999999999E-2</v>
      </c>
      <c r="E2975" t="s">
        <v>14</v>
      </c>
      <c r="F2975" t="s">
        <v>60</v>
      </c>
    </row>
    <row r="2976" spans="1:6" x14ac:dyDescent="0.45">
      <c r="A2976" s="144" t="str">
        <f t="shared" si="46"/>
        <v>NHBW_Time_4</v>
      </c>
      <c r="B2976">
        <v>4</v>
      </c>
      <c r="C2976" t="s">
        <v>2</v>
      </c>
      <c r="D2976">
        <v>9.3960399999999999E-2</v>
      </c>
      <c r="E2976" t="s">
        <v>14</v>
      </c>
      <c r="F2976" t="s">
        <v>60</v>
      </c>
    </row>
    <row r="2977" spans="1:6" x14ac:dyDescent="0.45">
      <c r="A2977" s="144" t="str">
        <f t="shared" si="46"/>
        <v>NHBW_Time_6</v>
      </c>
      <c r="B2977">
        <v>6</v>
      </c>
      <c r="C2977" t="s">
        <v>2</v>
      </c>
      <c r="D2977">
        <v>0.14330560000000001</v>
      </c>
      <c r="E2977" t="s">
        <v>14</v>
      </c>
      <c r="F2977" t="s">
        <v>60</v>
      </c>
    </row>
    <row r="2978" spans="1:6" x14ac:dyDescent="0.45">
      <c r="A2978" s="144" t="str">
        <f t="shared" si="46"/>
        <v>NHBW_Time_8</v>
      </c>
      <c r="B2978">
        <v>8</v>
      </c>
      <c r="C2978" t="s">
        <v>2</v>
      </c>
      <c r="D2978">
        <v>0.13042770000000001</v>
      </c>
      <c r="E2978" t="s">
        <v>14</v>
      </c>
      <c r="F2978" t="s">
        <v>60</v>
      </c>
    </row>
    <row r="2979" spans="1:6" x14ac:dyDescent="0.45">
      <c r="A2979" s="144" t="str">
        <f t="shared" si="46"/>
        <v>NHBW_Time_10</v>
      </c>
      <c r="B2979">
        <v>10</v>
      </c>
      <c r="C2979" t="s">
        <v>2</v>
      </c>
      <c r="D2979">
        <v>0.10885690000000001</v>
      </c>
      <c r="E2979" t="s">
        <v>14</v>
      </c>
      <c r="F2979" t="s">
        <v>60</v>
      </c>
    </row>
    <row r="2980" spans="1:6" x14ac:dyDescent="0.45">
      <c r="A2980" s="144" t="str">
        <f t="shared" si="46"/>
        <v>NHBW_Time_12</v>
      </c>
      <c r="B2980">
        <v>12</v>
      </c>
      <c r="C2980" t="s">
        <v>2</v>
      </c>
      <c r="D2980">
        <v>9.0183299999999994E-2</v>
      </c>
      <c r="E2980" t="s">
        <v>14</v>
      </c>
      <c r="F2980" t="s">
        <v>60</v>
      </c>
    </row>
    <row r="2981" spans="1:6" x14ac:dyDescent="0.45">
      <c r="A2981" s="144" t="str">
        <f t="shared" si="46"/>
        <v>NHBW_Time_14</v>
      </c>
      <c r="B2981">
        <v>14</v>
      </c>
      <c r="C2981" t="s">
        <v>2</v>
      </c>
      <c r="D2981">
        <v>7.3896199999999995E-2</v>
      </c>
      <c r="E2981" t="s">
        <v>14</v>
      </c>
      <c r="F2981" t="s">
        <v>60</v>
      </c>
    </row>
    <row r="2982" spans="1:6" x14ac:dyDescent="0.45">
      <c r="A2982" s="144" t="str">
        <f t="shared" si="46"/>
        <v>NHBW_Time_16</v>
      </c>
      <c r="B2982">
        <v>16</v>
      </c>
      <c r="C2982" t="s">
        <v>2</v>
      </c>
      <c r="D2982">
        <v>6.0089099999999999E-2</v>
      </c>
      <c r="E2982" t="s">
        <v>14</v>
      </c>
      <c r="F2982" t="s">
        <v>60</v>
      </c>
    </row>
    <row r="2983" spans="1:6" x14ac:dyDescent="0.45">
      <c r="A2983" s="144" t="str">
        <f t="shared" si="46"/>
        <v>NHBW_Time_18</v>
      </c>
      <c r="B2983">
        <v>18</v>
      </c>
      <c r="C2983" t="s">
        <v>2</v>
      </c>
      <c r="D2983">
        <v>4.88834E-2</v>
      </c>
      <c r="E2983" t="s">
        <v>14</v>
      </c>
      <c r="F2983" t="s">
        <v>60</v>
      </c>
    </row>
    <row r="2984" spans="1:6" x14ac:dyDescent="0.45">
      <c r="A2984" s="144" t="str">
        <f t="shared" si="46"/>
        <v>NHBW_Time_20</v>
      </c>
      <c r="B2984">
        <v>20</v>
      </c>
      <c r="C2984" t="s">
        <v>2</v>
      </c>
      <c r="D2984">
        <v>4.0714800000000002E-2</v>
      </c>
      <c r="E2984" t="s">
        <v>14</v>
      </c>
      <c r="F2984" t="s">
        <v>60</v>
      </c>
    </row>
    <row r="2985" spans="1:6" x14ac:dyDescent="0.45">
      <c r="A2985" s="144" t="str">
        <f t="shared" si="46"/>
        <v>NHBW_Time_22</v>
      </c>
      <c r="B2985">
        <v>22</v>
      </c>
      <c r="C2985" t="s">
        <v>2</v>
      </c>
      <c r="D2985">
        <v>3.2546499999999999E-2</v>
      </c>
      <c r="E2985" t="s">
        <v>14</v>
      </c>
      <c r="F2985" t="s">
        <v>60</v>
      </c>
    </row>
    <row r="2986" spans="1:6" x14ac:dyDescent="0.45">
      <c r="A2986" s="144" t="str">
        <f t="shared" si="46"/>
        <v>NHBW_Time_24</v>
      </c>
      <c r="B2986">
        <v>24</v>
      </c>
      <c r="C2986" t="s">
        <v>2</v>
      </c>
      <c r="D2986">
        <v>2.43781E-2</v>
      </c>
      <c r="E2986" t="s">
        <v>14</v>
      </c>
      <c r="F2986" t="s">
        <v>60</v>
      </c>
    </row>
    <row r="2987" spans="1:6" x14ac:dyDescent="0.45">
      <c r="A2987" s="144" t="str">
        <f t="shared" si="46"/>
        <v>NHBW_Time_26</v>
      </c>
      <c r="B2987">
        <v>26</v>
      </c>
      <c r="C2987" t="s">
        <v>2</v>
      </c>
      <c r="D2987">
        <v>1.9247400000000001E-2</v>
      </c>
      <c r="E2987" t="s">
        <v>14</v>
      </c>
      <c r="F2987" t="s">
        <v>60</v>
      </c>
    </row>
    <row r="2988" spans="1:6" x14ac:dyDescent="0.45">
      <c r="A2988" s="144" t="str">
        <f t="shared" si="46"/>
        <v>NHBW_Time_28</v>
      </c>
      <c r="B2988">
        <v>28</v>
      </c>
      <c r="C2988" t="s">
        <v>2</v>
      </c>
      <c r="D2988">
        <v>1.6262700000000001E-2</v>
      </c>
      <c r="E2988" t="s">
        <v>14</v>
      </c>
      <c r="F2988" t="s">
        <v>60</v>
      </c>
    </row>
    <row r="2989" spans="1:6" x14ac:dyDescent="0.45">
      <c r="A2989" s="144" t="str">
        <f t="shared" si="46"/>
        <v>NHBW_Time_30</v>
      </c>
      <c r="B2989">
        <v>30</v>
      </c>
      <c r="C2989" t="s">
        <v>2</v>
      </c>
      <c r="D2989">
        <v>1.4385E-2</v>
      </c>
      <c r="E2989" t="s">
        <v>14</v>
      </c>
      <c r="F2989" t="s">
        <v>60</v>
      </c>
    </row>
    <row r="2990" spans="1:6" x14ac:dyDescent="0.45">
      <c r="A2990" s="144" t="str">
        <f t="shared" si="46"/>
        <v>NHBW_Time_32</v>
      </c>
      <c r="B2990">
        <v>32</v>
      </c>
      <c r="C2990" t="s">
        <v>2</v>
      </c>
      <c r="D2990">
        <v>1.2484200000000001E-2</v>
      </c>
      <c r="E2990" t="s">
        <v>14</v>
      </c>
      <c r="F2990" t="s">
        <v>60</v>
      </c>
    </row>
    <row r="2991" spans="1:6" x14ac:dyDescent="0.45">
      <c r="A2991" s="144" t="str">
        <f t="shared" si="46"/>
        <v>NHBW_Time_34</v>
      </c>
      <c r="B2991">
        <v>34</v>
      </c>
      <c r="C2991" t="s">
        <v>2</v>
      </c>
      <c r="D2991">
        <v>1.0655E-2</v>
      </c>
      <c r="E2991" t="s">
        <v>14</v>
      </c>
      <c r="F2991" t="s">
        <v>60</v>
      </c>
    </row>
    <row r="2992" spans="1:6" x14ac:dyDescent="0.45">
      <c r="A2992" s="144" t="str">
        <f t="shared" si="46"/>
        <v>NHBW_Time_36</v>
      </c>
      <c r="B2992">
        <v>36</v>
      </c>
      <c r="C2992" t="s">
        <v>2</v>
      </c>
      <c r="D2992">
        <v>8.2246000000000003E-3</v>
      </c>
      <c r="E2992" t="s">
        <v>14</v>
      </c>
      <c r="F2992" t="s">
        <v>60</v>
      </c>
    </row>
    <row r="2993" spans="1:6" x14ac:dyDescent="0.45">
      <c r="A2993" s="144" t="str">
        <f t="shared" si="46"/>
        <v>NHBW_Time_38</v>
      </c>
      <c r="B2993">
        <v>38</v>
      </c>
      <c r="C2993" t="s">
        <v>2</v>
      </c>
      <c r="D2993">
        <v>6.1961000000000004E-3</v>
      </c>
      <c r="E2993" t="s">
        <v>14</v>
      </c>
      <c r="F2993" t="s">
        <v>60</v>
      </c>
    </row>
    <row r="2994" spans="1:6" x14ac:dyDescent="0.45">
      <c r="A2994" s="144" t="str">
        <f t="shared" si="46"/>
        <v>NHBW_Time_40</v>
      </c>
      <c r="B2994">
        <v>40</v>
      </c>
      <c r="C2994" t="s">
        <v>2</v>
      </c>
      <c r="D2994">
        <v>4.5291999999999997E-3</v>
      </c>
      <c r="E2994" t="s">
        <v>14</v>
      </c>
      <c r="F2994" t="s">
        <v>60</v>
      </c>
    </row>
    <row r="2995" spans="1:6" x14ac:dyDescent="0.45">
      <c r="A2995" s="144" t="str">
        <f t="shared" si="46"/>
        <v>NHBW_Time_42</v>
      </c>
      <c r="B2995">
        <v>42</v>
      </c>
      <c r="C2995" t="s">
        <v>2</v>
      </c>
      <c r="D2995">
        <v>3.8465999999999999E-3</v>
      </c>
      <c r="E2995" t="s">
        <v>14</v>
      </c>
      <c r="F2995" t="s">
        <v>60</v>
      </c>
    </row>
    <row r="2996" spans="1:6" x14ac:dyDescent="0.45">
      <c r="A2996" s="144" t="str">
        <f t="shared" si="46"/>
        <v>NHBW_Time_44</v>
      </c>
      <c r="B2996">
        <v>44</v>
      </c>
      <c r="C2996" t="s">
        <v>2</v>
      </c>
      <c r="D2996">
        <v>3.5360000000000001E-3</v>
      </c>
      <c r="E2996" t="s">
        <v>14</v>
      </c>
      <c r="F2996" t="s">
        <v>60</v>
      </c>
    </row>
    <row r="2997" spans="1:6" x14ac:dyDescent="0.45">
      <c r="A2997" s="144" t="str">
        <f t="shared" si="46"/>
        <v>NHBW_Time_46</v>
      </c>
      <c r="B2997">
        <v>46</v>
      </c>
      <c r="C2997" t="s">
        <v>2</v>
      </c>
      <c r="D2997">
        <v>3.3333999999999998E-3</v>
      </c>
      <c r="E2997" t="s">
        <v>14</v>
      </c>
      <c r="F2997" t="s">
        <v>60</v>
      </c>
    </row>
    <row r="2998" spans="1:6" x14ac:dyDescent="0.45">
      <c r="A2998" s="144" t="str">
        <f t="shared" si="46"/>
        <v>NHBW_Time_48</v>
      </c>
      <c r="B2998">
        <v>48</v>
      </c>
      <c r="C2998" t="s">
        <v>2</v>
      </c>
      <c r="D2998">
        <v>3.1308E-3</v>
      </c>
      <c r="E2998" t="s">
        <v>14</v>
      </c>
      <c r="F2998" t="s">
        <v>60</v>
      </c>
    </row>
    <row r="2999" spans="1:6" x14ac:dyDescent="0.45">
      <c r="A2999" s="144" t="str">
        <f t="shared" si="46"/>
        <v>NHBW_Time_50</v>
      </c>
      <c r="B2999">
        <v>50</v>
      </c>
      <c r="C2999" t="s">
        <v>2</v>
      </c>
      <c r="D2999">
        <v>2.9280999999999999E-3</v>
      </c>
      <c r="E2999" t="s">
        <v>14</v>
      </c>
      <c r="F2999" t="s">
        <v>60</v>
      </c>
    </row>
    <row r="3000" spans="1:6" x14ac:dyDescent="0.45">
      <c r="A3000" s="144" t="str">
        <f t="shared" si="46"/>
        <v>NHBW_Time_52</v>
      </c>
      <c r="B3000">
        <v>52</v>
      </c>
      <c r="C3000" t="s">
        <v>2</v>
      </c>
      <c r="D3000">
        <v>2.7255000000000001E-3</v>
      </c>
      <c r="E3000" t="s">
        <v>14</v>
      </c>
      <c r="F3000" t="s">
        <v>60</v>
      </c>
    </row>
    <row r="3001" spans="1:6" x14ac:dyDescent="0.45">
      <c r="A3001" s="144" t="str">
        <f t="shared" si="46"/>
        <v>NHBW_Time_54</v>
      </c>
      <c r="B3001">
        <v>54</v>
      </c>
      <c r="C3001" t="s">
        <v>2</v>
      </c>
      <c r="D3001">
        <v>2.5228E-3</v>
      </c>
      <c r="E3001" t="s">
        <v>14</v>
      </c>
      <c r="F3001" t="s">
        <v>60</v>
      </c>
    </row>
    <row r="3002" spans="1:6" x14ac:dyDescent="0.45">
      <c r="A3002" s="144" t="str">
        <f t="shared" si="46"/>
        <v>NHBW_Time_56</v>
      </c>
      <c r="B3002">
        <v>56</v>
      </c>
      <c r="C3002" t="s">
        <v>2</v>
      </c>
      <c r="D3002">
        <v>2.3202000000000001E-3</v>
      </c>
      <c r="E3002" t="s">
        <v>14</v>
      </c>
      <c r="F3002" t="s">
        <v>60</v>
      </c>
    </row>
    <row r="3003" spans="1:6" x14ac:dyDescent="0.45">
      <c r="A3003" s="144" t="str">
        <f t="shared" si="46"/>
        <v>NHBW_Time_58</v>
      </c>
      <c r="B3003">
        <v>58</v>
      </c>
      <c r="C3003" t="s">
        <v>2</v>
      </c>
      <c r="D3003">
        <v>2.1175999999999999E-3</v>
      </c>
      <c r="E3003" t="s">
        <v>14</v>
      </c>
      <c r="F3003" t="s">
        <v>60</v>
      </c>
    </row>
    <row r="3004" spans="1:6" x14ac:dyDescent="0.45">
      <c r="A3004" s="144" t="str">
        <f t="shared" si="46"/>
        <v>NHBW_Time_60</v>
      </c>
      <c r="B3004">
        <v>60</v>
      </c>
      <c r="C3004" t="s">
        <v>2</v>
      </c>
      <c r="D3004">
        <v>1.9147000000000001E-3</v>
      </c>
      <c r="E3004" t="s">
        <v>14</v>
      </c>
      <c r="F3004" t="s">
        <v>60</v>
      </c>
    </row>
    <row r="3005" spans="1:6" x14ac:dyDescent="0.45">
      <c r="A3005" s="144" t="str">
        <f t="shared" si="46"/>
        <v>NHBW_Time_62</v>
      </c>
      <c r="B3005">
        <v>62</v>
      </c>
      <c r="C3005" t="s">
        <v>2</v>
      </c>
      <c r="D3005">
        <v>1.7122000000000001E-3</v>
      </c>
      <c r="E3005" t="s">
        <v>14</v>
      </c>
      <c r="F3005" t="s">
        <v>60</v>
      </c>
    </row>
    <row r="3006" spans="1:6" x14ac:dyDescent="0.45">
      <c r="A3006" s="144" t="str">
        <f t="shared" si="46"/>
        <v>NHBW_Time_64</v>
      </c>
      <c r="B3006">
        <v>64</v>
      </c>
      <c r="C3006" t="s">
        <v>2</v>
      </c>
      <c r="D3006">
        <v>1.5095E-3</v>
      </c>
      <c r="E3006" t="s">
        <v>14</v>
      </c>
      <c r="F3006" t="s">
        <v>60</v>
      </c>
    </row>
    <row r="3007" spans="1:6" x14ac:dyDescent="0.45">
      <c r="A3007" s="144" t="str">
        <f t="shared" si="46"/>
        <v>NHBW_Time_66</v>
      </c>
      <c r="B3007">
        <v>66</v>
      </c>
      <c r="C3007" t="s">
        <v>2</v>
      </c>
      <c r="D3007">
        <v>1.3068999999999999E-3</v>
      </c>
      <c r="E3007" t="s">
        <v>14</v>
      </c>
      <c r="F3007" t="s">
        <v>60</v>
      </c>
    </row>
    <row r="3008" spans="1:6" x14ac:dyDescent="0.45">
      <c r="A3008" s="144" t="str">
        <f t="shared" si="46"/>
        <v>NHBW_Time_68</v>
      </c>
      <c r="B3008">
        <v>68</v>
      </c>
      <c r="C3008" t="s">
        <v>2</v>
      </c>
      <c r="D3008">
        <v>1.1042999999999999E-3</v>
      </c>
      <c r="E3008" t="s">
        <v>14</v>
      </c>
      <c r="F3008" t="s">
        <v>60</v>
      </c>
    </row>
    <row r="3009" spans="1:6" x14ac:dyDescent="0.45">
      <c r="A3009" s="144" t="str">
        <f t="shared" si="46"/>
        <v>NHBW_Time_70</v>
      </c>
      <c r="B3009">
        <v>70</v>
      </c>
      <c r="C3009" t="s">
        <v>2</v>
      </c>
      <c r="D3009">
        <v>9.0160000000000001E-4</v>
      </c>
      <c r="E3009" t="s">
        <v>14</v>
      </c>
      <c r="F3009" t="s">
        <v>60</v>
      </c>
    </row>
    <row r="3010" spans="1:6" x14ac:dyDescent="0.45">
      <c r="A3010" s="144" t="str">
        <f t="shared" si="46"/>
        <v>NHBW_Time_72</v>
      </c>
      <c r="B3010">
        <v>72</v>
      </c>
      <c r="C3010" t="s">
        <v>2</v>
      </c>
      <c r="D3010">
        <v>7.4310000000000001E-4</v>
      </c>
      <c r="E3010" t="s">
        <v>14</v>
      </c>
      <c r="F3010" t="s">
        <v>60</v>
      </c>
    </row>
    <row r="3011" spans="1:6" x14ac:dyDescent="0.45">
      <c r="A3011" s="144" t="str">
        <f t="shared" ref="A3011:A3074" si="47">C3011&amp;"_"&amp;E3011&amp;"_"&amp;B3011</f>
        <v>NHBW_Time_74</v>
      </c>
      <c r="B3011">
        <v>74</v>
      </c>
      <c r="C3011" t="s">
        <v>2</v>
      </c>
      <c r="D3011">
        <v>6.2410000000000005E-4</v>
      </c>
      <c r="E3011" t="s">
        <v>14</v>
      </c>
      <c r="F3011" t="s">
        <v>60</v>
      </c>
    </row>
    <row r="3012" spans="1:6" x14ac:dyDescent="0.45">
      <c r="A3012" s="144" t="str">
        <f t="shared" si="47"/>
        <v>NHBW_Time_76</v>
      </c>
      <c r="B3012">
        <v>76</v>
      </c>
      <c r="C3012" t="s">
        <v>2</v>
      </c>
      <c r="D3012">
        <v>5.6610000000000005E-4</v>
      </c>
      <c r="E3012" t="s">
        <v>14</v>
      </c>
      <c r="F3012" t="s">
        <v>60</v>
      </c>
    </row>
    <row r="3013" spans="1:6" x14ac:dyDescent="0.45">
      <c r="A3013" s="144" t="str">
        <f t="shared" si="47"/>
        <v>NHBW_Time_78</v>
      </c>
      <c r="B3013">
        <v>78</v>
      </c>
      <c r="C3013" t="s">
        <v>2</v>
      </c>
      <c r="D3013">
        <v>5.0799999999999999E-4</v>
      </c>
      <c r="E3013" t="s">
        <v>14</v>
      </c>
      <c r="F3013" t="s">
        <v>60</v>
      </c>
    </row>
    <row r="3014" spans="1:6" x14ac:dyDescent="0.45">
      <c r="A3014" s="144" t="str">
        <f t="shared" si="47"/>
        <v>NHBW_Time_80</v>
      </c>
      <c r="B3014">
        <v>80</v>
      </c>
      <c r="C3014" t="s">
        <v>2</v>
      </c>
      <c r="D3014">
        <v>4.4999999999999999E-4</v>
      </c>
      <c r="E3014" t="s">
        <v>14</v>
      </c>
      <c r="F3014" t="s">
        <v>60</v>
      </c>
    </row>
    <row r="3015" spans="1:6" x14ac:dyDescent="0.45">
      <c r="A3015" s="144" t="str">
        <f t="shared" si="47"/>
        <v>NHBW_Time_82</v>
      </c>
      <c r="B3015">
        <v>82</v>
      </c>
      <c r="C3015" t="s">
        <v>2</v>
      </c>
      <c r="D3015">
        <v>4.0910000000000002E-4</v>
      </c>
      <c r="E3015" t="s">
        <v>14</v>
      </c>
      <c r="F3015" t="s">
        <v>60</v>
      </c>
    </row>
    <row r="3016" spans="1:6" x14ac:dyDescent="0.45">
      <c r="A3016" s="144" t="str">
        <f t="shared" si="47"/>
        <v>NHBW_Time_84</v>
      </c>
      <c r="B3016">
        <v>84</v>
      </c>
      <c r="C3016" t="s">
        <v>2</v>
      </c>
      <c r="D3016">
        <v>3.6820000000000001E-4</v>
      </c>
      <c r="E3016" t="s">
        <v>14</v>
      </c>
      <c r="F3016" t="s">
        <v>60</v>
      </c>
    </row>
    <row r="3017" spans="1:6" x14ac:dyDescent="0.45">
      <c r="A3017" s="144" t="str">
        <f t="shared" si="47"/>
        <v>NHBW_Time_86</v>
      </c>
      <c r="B3017">
        <v>86</v>
      </c>
      <c r="C3017" t="s">
        <v>2</v>
      </c>
      <c r="D3017">
        <v>3.2719999999999998E-4</v>
      </c>
      <c r="E3017" t="s">
        <v>14</v>
      </c>
      <c r="F3017" t="s">
        <v>60</v>
      </c>
    </row>
    <row r="3018" spans="1:6" x14ac:dyDescent="0.45">
      <c r="A3018" s="144" t="str">
        <f t="shared" si="47"/>
        <v>NHBW_Time_88</v>
      </c>
      <c r="B3018">
        <v>88</v>
      </c>
      <c r="C3018" t="s">
        <v>2</v>
      </c>
      <c r="D3018">
        <v>2.8630000000000002E-4</v>
      </c>
      <c r="E3018" t="s">
        <v>14</v>
      </c>
      <c r="F3018" t="s">
        <v>60</v>
      </c>
    </row>
    <row r="3019" spans="1:6" x14ac:dyDescent="0.45">
      <c r="A3019" s="144" t="str">
        <f t="shared" si="47"/>
        <v>NHBW_Time_90</v>
      </c>
      <c r="B3019">
        <v>90</v>
      </c>
      <c r="C3019" t="s">
        <v>2</v>
      </c>
      <c r="D3019">
        <v>2.454E-4</v>
      </c>
      <c r="E3019" t="s">
        <v>14</v>
      </c>
      <c r="F3019" t="s">
        <v>60</v>
      </c>
    </row>
    <row r="3020" spans="1:6" x14ac:dyDescent="0.45">
      <c r="A3020" s="144" t="str">
        <f t="shared" si="47"/>
        <v>NHBW_Time_92</v>
      </c>
      <c r="B3020">
        <v>92</v>
      </c>
      <c r="C3020" t="s">
        <v>2</v>
      </c>
      <c r="D3020">
        <v>2.0450000000000001E-4</v>
      </c>
      <c r="E3020" t="s">
        <v>14</v>
      </c>
      <c r="F3020" t="s">
        <v>60</v>
      </c>
    </row>
    <row r="3021" spans="1:6" x14ac:dyDescent="0.45">
      <c r="A3021" s="144" t="str">
        <f t="shared" si="47"/>
        <v>NHBW_Time_94</v>
      </c>
      <c r="B3021">
        <v>94</v>
      </c>
      <c r="C3021" t="s">
        <v>2</v>
      </c>
      <c r="D3021">
        <v>1.6359999999999999E-4</v>
      </c>
      <c r="E3021" t="s">
        <v>14</v>
      </c>
      <c r="F3021" t="s">
        <v>60</v>
      </c>
    </row>
    <row r="3022" spans="1:6" x14ac:dyDescent="0.45">
      <c r="A3022" s="144" t="str">
        <f t="shared" si="47"/>
        <v>NHBW_Time_96</v>
      </c>
      <c r="B3022">
        <v>96</v>
      </c>
      <c r="C3022" t="s">
        <v>2</v>
      </c>
      <c r="D3022">
        <v>1.4870000000000001E-4</v>
      </c>
      <c r="E3022" t="s">
        <v>14</v>
      </c>
      <c r="F3022" t="s">
        <v>60</v>
      </c>
    </row>
    <row r="3023" spans="1:6" x14ac:dyDescent="0.45">
      <c r="A3023" s="144" t="str">
        <f t="shared" si="47"/>
        <v>NHBW_Time_98</v>
      </c>
      <c r="B3023">
        <v>98</v>
      </c>
      <c r="C3023" t="s">
        <v>2</v>
      </c>
      <c r="D3023">
        <v>1.3359999999999999E-4</v>
      </c>
      <c r="E3023" t="s">
        <v>14</v>
      </c>
      <c r="F3023" t="s">
        <v>60</v>
      </c>
    </row>
    <row r="3024" spans="1:6" x14ac:dyDescent="0.45">
      <c r="A3024" s="144" t="str">
        <f t="shared" si="47"/>
        <v>NHBW_Time_100</v>
      </c>
      <c r="B3024">
        <v>100</v>
      </c>
      <c r="C3024" t="s">
        <v>2</v>
      </c>
      <c r="D3024">
        <v>1.189E-4</v>
      </c>
      <c r="E3024" t="s">
        <v>14</v>
      </c>
      <c r="F3024" t="s">
        <v>60</v>
      </c>
    </row>
    <row r="3025" spans="1:6" x14ac:dyDescent="0.45">
      <c r="A3025" s="144" t="str">
        <f t="shared" si="47"/>
        <v>NHBW_Time_102</v>
      </c>
      <c r="B3025">
        <v>102</v>
      </c>
      <c r="C3025" t="s">
        <v>2</v>
      </c>
      <c r="D3025">
        <v>1.039E-4</v>
      </c>
      <c r="E3025" t="s">
        <v>14</v>
      </c>
      <c r="F3025" t="s">
        <v>60</v>
      </c>
    </row>
    <row r="3026" spans="1:6" x14ac:dyDescent="0.45">
      <c r="A3026" s="144" t="str">
        <f t="shared" si="47"/>
        <v>NHBW_Time_104</v>
      </c>
      <c r="B3026">
        <v>104</v>
      </c>
      <c r="C3026" t="s">
        <v>2</v>
      </c>
      <c r="D3026" s="143">
        <v>8.92E-5</v>
      </c>
      <c r="E3026" t="s">
        <v>14</v>
      </c>
      <c r="F3026" t="s">
        <v>60</v>
      </c>
    </row>
    <row r="3027" spans="1:6" x14ac:dyDescent="0.45">
      <c r="A3027" s="144" t="str">
        <f t="shared" si="47"/>
        <v>NHBW_Time_106</v>
      </c>
      <c r="B3027">
        <v>106</v>
      </c>
      <c r="C3027" t="s">
        <v>2</v>
      </c>
      <c r="D3027" s="143">
        <v>7.4400000000000006E-5</v>
      </c>
      <c r="E3027" t="s">
        <v>14</v>
      </c>
      <c r="F3027" t="s">
        <v>60</v>
      </c>
    </row>
    <row r="3028" spans="1:6" x14ac:dyDescent="0.45">
      <c r="A3028" s="144" t="str">
        <f t="shared" si="47"/>
        <v>NHBW_Time_108</v>
      </c>
      <c r="B3028">
        <v>108</v>
      </c>
      <c r="C3028" t="s">
        <v>2</v>
      </c>
      <c r="D3028" s="143">
        <v>5.94E-5</v>
      </c>
      <c r="E3028" t="s">
        <v>14</v>
      </c>
      <c r="F3028" t="s">
        <v>60</v>
      </c>
    </row>
    <row r="3029" spans="1:6" x14ac:dyDescent="0.45">
      <c r="A3029" s="144" t="str">
        <f t="shared" si="47"/>
        <v>NHBW_Time_110</v>
      </c>
      <c r="B3029">
        <v>110</v>
      </c>
      <c r="C3029" t="s">
        <v>2</v>
      </c>
      <c r="D3029" s="143">
        <v>4.4499999999999997E-5</v>
      </c>
      <c r="E3029" t="s">
        <v>14</v>
      </c>
      <c r="F3029" t="s">
        <v>60</v>
      </c>
    </row>
    <row r="3030" spans="1:6" x14ac:dyDescent="0.45">
      <c r="A3030" s="144" t="str">
        <f t="shared" si="47"/>
        <v>NHBW_Time_112</v>
      </c>
      <c r="B3030">
        <v>112</v>
      </c>
      <c r="C3030" t="s">
        <v>2</v>
      </c>
      <c r="D3030" s="143">
        <v>2.97E-5</v>
      </c>
      <c r="E3030" t="s">
        <v>14</v>
      </c>
      <c r="F3030" t="s">
        <v>60</v>
      </c>
    </row>
    <row r="3031" spans="1:6" x14ac:dyDescent="0.45">
      <c r="A3031" s="144" t="str">
        <f t="shared" si="47"/>
        <v>NHBW_Time_114</v>
      </c>
      <c r="B3031">
        <v>114</v>
      </c>
      <c r="C3031" t="s">
        <v>2</v>
      </c>
      <c r="D3031" s="143">
        <v>1.4800000000000001E-5</v>
      </c>
      <c r="E3031" t="s">
        <v>14</v>
      </c>
      <c r="F3031" t="s">
        <v>60</v>
      </c>
    </row>
    <row r="3032" spans="1:6" x14ac:dyDescent="0.45">
      <c r="A3032" s="144" t="str">
        <f t="shared" si="47"/>
        <v>NHBW_Time_116</v>
      </c>
      <c r="B3032">
        <v>116</v>
      </c>
      <c r="C3032" t="s">
        <v>2</v>
      </c>
      <c r="D3032">
        <v>0</v>
      </c>
      <c r="E3032" t="s">
        <v>14</v>
      </c>
      <c r="F3032" t="s">
        <v>60</v>
      </c>
    </row>
    <row r="3033" spans="1:6" x14ac:dyDescent="0.45">
      <c r="A3033" s="144" t="str">
        <f t="shared" si="47"/>
        <v>NHBW_Time_118</v>
      </c>
      <c r="B3033">
        <v>118</v>
      </c>
      <c r="C3033" t="s">
        <v>2</v>
      </c>
      <c r="D3033">
        <v>0</v>
      </c>
      <c r="E3033" t="s">
        <v>14</v>
      </c>
      <c r="F3033" t="s">
        <v>60</v>
      </c>
    </row>
    <row r="3034" spans="1:6" x14ac:dyDescent="0.45">
      <c r="A3034" s="144" t="str">
        <f t="shared" si="47"/>
        <v>NHBW_Time_120</v>
      </c>
      <c r="B3034">
        <v>120</v>
      </c>
      <c r="C3034" t="s">
        <v>2</v>
      </c>
      <c r="D3034">
        <v>0</v>
      </c>
      <c r="E3034" t="s">
        <v>14</v>
      </c>
      <c r="F3034" t="s">
        <v>60</v>
      </c>
    </row>
    <row r="3035" spans="1:6" x14ac:dyDescent="0.45">
      <c r="A3035" s="144" t="str">
        <f t="shared" si="47"/>
        <v>NHBW_Time_122</v>
      </c>
      <c r="B3035">
        <v>122</v>
      </c>
      <c r="C3035" t="s">
        <v>2</v>
      </c>
      <c r="D3035">
        <v>0</v>
      </c>
      <c r="E3035" t="s">
        <v>14</v>
      </c>
      <c r="F3035" t="s">
        <v>60</v>
      </c>
    </row>
    <row r="3036" spans="1:6" x14ac:dyDescent="0.45">
      <c r="A3036" s="144" t="str">
        <f t="shared" si="47"/>
        <v>NHBW_Time_124</v>
      </c>
      <c r="B3036">
        <v>124</v>
      </c>
      <c r="C3036" t="s">
        <v>2</v>
      </c>
      <c r="D3036">
        <v>0</v>
      </c>
      <c r="E3036" t="s">
        <v>14</v>
      </c>
      <c r="F3036" t="s">
        <v>60</v>
      </c>
    </row>
    <row r="3037" spans="1:6" x14ac:dyDescent="0.45">
      <c r="A3037" s="144" t="str">
        <f t="shared" si="47"/>
        <v>NHBW_Time_126</v>
      </c>
      <c r="B3037">
        <v>126</v>
      </c>
      <c r="C3037" t="s">
        <v>2</v>
      </c>
      <c r="D3037">
        <v>0</v>
      </c>
      <c r="E3037" t="s">
        <v>14</v>
      </c>
      <c r="F3037" t="s">
        <v>60</v>
      </c>
    </row>
    <row r="3038" spans="1:6" x14ac:dyDescent="0.45">
      <c r="A3038" s="144" t="str">
        <f t="shared" si="47"/>
        <v>NHBW_Time_128</v>
      </c>
      <c r="B3038">
        <v>128</v>
      </c>
      <c r="C3038" t="s">
        <v>2</v>
      </c>
      <c r="D3038">
        <v>0</v>
      </c>
      <c r="E3038" t="s">
        <v>14</v>
      </c>
      <c r="F3038" t="s">
        <v>60</v>
      </c>
    </row>
    <row r="3039" spans="1:6" x14ac:dyDescent="0.45">
      <c r="A3039" s="144" t="str">
        <f t="shared" si="47"/>
        <v>NHBW_Time_130</v>
      </c>
      <c r="B3039">
        <v>130</v>
      </c>
      <c r="C3039" t="s">
        <v>2</v>
      </c>
      <c r="D3039">
        <v>0</v>
      </c>
      <c r="E3039" t="s">
        <v>14</v>
      </c>
      <c r="F3039" t="s">
        <v>60</v>
      </c>
    </row>
    <row r="3040" spans="1:6" x14ac:dyDescent="0.45">
      <c r="A3040" s="144" t="str">
        <f t="shared" si="47"/>
        <v>NHBW_Time_132</v>
      </c>
      <c r="B3040">
        <v>132</v>
      </c>
      <c r="C3040" t="s">
        <v>2</v>
      </c>
      <c r="D3040">
        <v>0</v>
      </c>
      <c r="E3040" t="s">
        <v>14</v>
      </c>
      <c r="F3040" t="s">
        <v>60</v>
      </c>
    </row>
    <row r="3041" spans="1:6" x14ac:dyDescent="0.45">
      <c r="A3041" s="144" t="str">
        <f t="shared" si="47"/>
        <v>NHBW_Time_134</v>
      </c>
      <c r="B3041">
        <v>134</v>
      </c>
      <c r="C3041" t="s">
        <v>2</v>
      </c>
      <c r="D3041">
        <v>0</v>
      </c>
      <c r="E3041" t="s">
        <v>14</v>
      </c>
      <c r="F3041" t="s">
        <v>60</v>
      </c>
    </row>
    <row r="3042" spans="1:6" x14ac:dyDescent="0.45">
      <c r="A3042" s="144" t="str">
        <f t="shared" si="47"/>
        <v>NHBW_Time_136</v>
      </c>
      <c r="B3042">
        <v>136</v>
      </c>
      <c r="C3042" t="s">
        <v>2</v>
      </c>
      <c r="D3042">
        <v>0</v>
      </c>
      <c r="E3042" t="s">
        <v>14</v>
      </c>
      <c r="F3042" t="s">
        <v>60</v>
      </c>
    </row>
    <row r="3043" spans="1:6" x14ac:dyDescent="0.45">
      <c r="A3043" s="144" t="str">
        <f t="shared" si="47"/>
        <v>NHBW_Time_138</v>
      </c>
      <c r="B3043">
        <v>138</v>
      </c>
      <c r="C3043" t="s">
        <v>2</v>
      </c>
      <c r="D3043">
        <v>0</v>
      </c>
      <c r="E3043" t="s">
        <v>14</v>
      </c>
      <c r="F3043" t="s">
        <v>60</v>
      </c>
    </row>
    <row r="3044" spans="1:6" x14ac:dyDescent="0.45">
      <c r="A3044" s="144" t="str">
        <f t="shared" si="47"/>
        <v>NHBW_Time_140</v>
      </c>
      <c r="B3044">
        <v>140</v>
      </c>
      <c r="C3044" t="s">
        <v>2</v>
      </c>
      <c r="D3044">
        <v>0</v>
      </c>
      <c r="E3044" t="s">
        <v>14</v>
      </c>
      <c r="F3044" t="s">
        <v>60</v>
      </c>
    </row>
    <row r="3045" spans="1:6" x14ac:dyDescent="0.45">
      <c r="A3045" s="144" t="str">
        <f t="shared" si="47"/>
        <v>NHBW_Time_142</v>
      </c>
      <c r="B3045">
        <v>142</v>
      </c>
      <c r="C3045" t="s">
        <v>2</v>
      </c>
      <c r="D3045">
        <v>0</v>
      </c>
      <c r="E3045" t="s">
        <v>14</v>
      </c>
      <c r="F3045" t="s">
        <v>60</v>
      </c>
    </row>
    <row r="3046" spans="1:6" x14ac:dyDescent="0.45">
      <c r="A3046" s="144" t="str">
        <f t="shared" si="47"/>
        <v>NHBW_Time_144</v>
      </c>
      <c r="B3046">
        <v>144</v>
      </c>
      <c r="C3046" t="s">
        <v>2</v>
      </c>
      <c r="D3046">
        <v>0</v>
      </c>
      <c r="E3046" t="s">
        <v>14</v>
      </c>
      <c r="F3046" t="s">
        <v>60</v>
      </c>
    </row>
    <row r="3047" spans="1:6" x14ac:dyDescent="0.45">
      <c r="A3047" s="144" t="str">
        <f t="shared" si="47"/>
        <v>NHBW_Time_146</v>
      </c>
      <c r="B3047">
        <v>146</v>
      </c>
      <c r="C3047" t="s">
        <v>2</v>
      </c>
      <c r="D3047">
        <v>0</v>
      </c>
      <c r="E3047" t="s">
        <v>14</v>
      </c>
      <c r="F3047" t="s">
        <v>60</v>
      </c>
    </row>
    <row r="3048" spans="1:6" x14ac:dyDescent="0.45">
      <c r="A3048" s="144" t="str">
        <f t="shared" si="47"/>
        <v>NHBW_Time_148</v>
      </c>
      <c r="B3048">
        <v>148</v>
      </c>
      <c r="C3048" t="s">
        <v>2</v>
      </c>
      <c r="D3048">
        <v>0</v>
      </c>
      <c r="E3048" t="s">
        <v>14</v>
      </c>
      <c r="F3048" t="s">
        <v>60</v>
      </c>
    </row>
    <row r="3049" spans="1:6" x14ac:dyDescent="0.45">
      <c r="A3049" s="144" t="str">
        <f t="shared" si="47"/>
        <v>NHBW_Time_150</v>
      </c>
      <c r="B3049">
        <v>150</v>
      </c>
      <c r="C3049" t="s">
        <v>2</v>
      </c>
      <c r="D3049">
        <v>0</v>
      </c>
      <c r="E3049" t="s">
        <v>14</v>
      </c>
      <c r="F3049" t="s">
        <v>60</v>
      </c>
    </row>
    <row r="3050" spans="1:6" x14ac:dyDescent="0.45">
      <c r="A3050" s="144" t="str">
        <f t="shared" si="47"/>
        <v>NHBW_Time_152</v>
      </c>
      <c r="B3050">
        <v>152</v>
      </c>
      <c r="C3050" t="s">
        <v>2</v>
      </c>
      <c r="D3050">
        <v>0</v>
      </c>
      <c r="E3050" t="s">
        <v>14</v>
      </c>
      <c r="F3050" t="s">
        <v>60</v>
      </c>
    </row>
    <row r="3051" spans="1:6" x14ac:dyDescent="0.45">
      <c r="A3051" s="144" t="str">
        <f t="shared" si="47"/>
        <v>NHBW_Time_154</v>
      </c>
      <c r="B3051">
        <v>154</v>
      </c>
      <c r="C3051" t="s">
        <v>2</v>
      </c>
      <c r="D3051">
        <v>0</v>
      </c>
      <c r="E3051" t="s">
        <v>14</v>
      </c>
      <c r="F3051" t="s">
        <v>60</v>
      </c>
    </row>
    <row r="3052" spans="1:6" x14ac:dyDescent="0.45">
      <c r="A3052" s="144" t="str">
        <f t="shared" si="47"/>
        <v>NHBW_Time_156</v>
      </c>
      <c r="B3052">
        <v>156</v>
      </c>
      <c r="C3052" t="s">
        <v>2</v>
      </c>
      <c r="D3052">
        <v>0</v>
      </c>
      <c r="E3052" t="s">
        <v>14</v>
      </c>
      <c r="F3052" t="s">
        <v>60</v>
      </c>
    </row>
    <row r="3053" spans="1:6" x14ac:dyDescent="0.45">
      <c r="A3053" s="144" t="str">
        <f t="shared" si="47"/>
        <v>NHBW_Time_158</v>
      </c>
      <c r="B3053">
        <v>158</v>
      </c>
      <c r="C3053" t="s">
        <v>2</v>
      </c>
      <c r="D3053">
        <v>0</v>
      </c>
      <c r="E3053" t="s">
        <v>14</v>
      </c>
      <c r="F3053" t="s">
        <v>60</v>
      </c>
    </row>
    <row r="3054" spans="1:6" x14ac:dyDescent="0.45">
      <c r="A3054" s="144" t="str">
        <f t="shared" si="47"/>
        <v>NHBW_Time_160</v>
      </c>
      <c r="B3054">
        <v>160</v>
      </c>
      <c r="C3054" t="s">
        <v>2</v>
      </c>
      <c r="D3054">
        <v>0</v>
      </c>
      <c r="E3054" t="s">
        <v>14</v>
      </c>
      <c r="F3054" t="s">
        <v>60</v>
      </c>
    </row>
    <row r="3055" spans="1:6" x14ac:dyDescent="0.45">
      <c r="A3055" s="144" t="str">
        <f t="shared" si="47"/>
        <v>NHBW_Time_162</v>
      </c>
      <c r="B3055">
        <v>162</v>
      </c>
      <c r="C3055" t="s">
        <v>2</v>
      </c>
      <c r="D3055">
        <v>0</v>
      </c>
      <c r="E3055" t="s">
        <v>14</v>
      </c>
      <c r="F3055" t="s">
        <v>60</v>
      </c>
    </row>
    <row r="3056" spans="1:6" x14ac:dyDescent="0.45">
      <c r="A3056" s="144" t="str">
        <f t="shared" si="47"/>
        <v>NHBW_Time_164</v>
      </c>
      <c r="B3056">
        <v>164</v>
      </c>
      <c r="C3056" t="s">
        <v>2</v>
      </c>
      <c r="D3056">
        <v>0</v>
      </c>
      <c r="E3056" t="s">
        <v>14</v>
      </c>
      <c r="F3056" t="s">
        <v>60</v>
      </c>
    </row>
    <row r="3057" spans="1:6" x14ac:dyDescent="0.45">
      <c r="A3057" s="144" t="str">
        <f t="shared" si="47"/>
        <v>NHBW_Time_166</v>
      </c>
      <c r="B3057">
        <v>166</v>
      </c>
      <c r="C3057" t="s">
        <v>2</v>
      </c>
      <c r="D3057">
        <v>0</v>
      </c>
      <c r="E3057" t="s">
        <v>14</v>
      </c>
      <c r="F3057" t="s">
        <v>60</v>
      </c>
    </row>
    <row r="3058" spans="1:6" x14ac:dyDescent="0.45">
      <c r="A3058" s="144" t="str">
        <f t="shared" si="47"/>
        <v>NHBW_Time_168</v>
      </c>
      <c r="B3058">
        <v>168</v>
      </c>
      <c r="C3058" t="s">
        <v>2</v>
      </c>
      <c r="D3058">
        <v>0</v>
      </c>
      <c r="E3058" t="s">
        <v>14</v>
      </c>
      <c r="F3058" t="s">
        <v>60</v>
      </c>
    </row>
    <row r="3059" spans="1:6" x14ac:dyDescent="0.45">
      <c r="A3059" s="144" t="str">
        <f t="shared" si="47"/>
        <v>NHBW_Time_170</v>
      </c>
      <c r="B3059">
        <v>170</v>
      </c>
      <c r="C3059" t="s">
        <v>2</v>
      </c>
      <c r="D3059">
        <v>0</v>
      </c>
      <c r="E3059" t="s">
        <v>14</v>
      </c>
      <c r="F3059" t="s">
        <v>60</v>
      </c>
    </row>
    <row r="3060" spans="1:6" x14ac:dyDescent="0.45">
      <c r="A3060" s="144" t="str">
        <f t="shared" si="47"/>
        <v>NHBW_Time_172</v>
      </c>
      <c r="B3060">
        <v>172</v>
      </c>
      <c r="C3060" t="s">
        <v>2</v>
      </c>
      <c r="D3060">
        <v>0</v>
      </c>
      <c r="E3060" t="s">
        <v>14</v>
      </c>
      <c r="F3060" t="s">
        <v>60</v>
      </c>
    </row>
    <row r="3061" spans="1:6" x14ac:dyDescent="0.45">
      <c r="A3061" s="144" t="str">
        <f t="shared" si="47"/>
        <v>NHBW_Time_174</v>
      </c>
      <c r="B3061">
        <v>174</v>
      </c>
      <c r="C3061" t="s">
        <v>2</v>
      </c>
      <c r="D3061">
        <v>0</v>
      </c>
      <c r="E3061" t="s">
        <v>14</v>
      </c>
      <c r="F3061" t="s">
        <v>60</v>
      </c>
    </row>
    <row r="3062" spans="1:6" x14ac:dyDescent="0.45">
      <c r="A3062" s="144" t="str">
        <f t="shared" si="47"/>
        <v>NHBW_Time_176</v>
      </c>
      <c r="B3062">
        <v>176</v>
      </c>
      <c r="C3062" t="s">
        <v>2</v>
      </c>
      <c r="D3062">
        <v>0</v>
      </c>
      <c r="E3062" t="s">
        <v>14</v>
      </c>
      <c r="F3062" t="s">
        <v>60</v>
      </c>
    </row>
    <row r="3063" spans="1:6" x14ac:dyDescent="0.45">
      <c r="A3063" s="144" t="str">
        <f t="shared" si="47"/>
        <v>NHBW_Time_178</v>
      </c>
      <c r="B3063">
        <v>178</v>
      </c>
      <c r="C3063" t="s">
        <v>2</v>
      </c>
      <c r="D3063">
        <v>0</v>
      </c>
      <c r="E3063" t="s">
        <v>14</v>
      </c>
      <c r="F3063" t="s">
        <v>60</v>
      </c>
    </row>
    <row r="3064" spans="1:6" x14ac:dyDescent="0.45">
      <c r="A3064" s="144" t="str">
        <f t="shared" si="47"/>
        <v>NHBW_Time_180</v>
      </c>
      <c r="B3064">
        <v>180</v>
      </c>
      <c r="C3064" t="s">
        <v>2</v>
      </c>
      <c r="D3064">
        <v>0</v>
      </c>
      <c r="E3064" t="s">
        <v>14</v>
      </c>
      <c r="F3064" t="s">
        <v>60</v>
      </c>
    </row>
    <row r="3065" spans="1:6" x14ac:dyDescent="0.45">
      <c r="A3065" s="144" t="str">
        <f t="shared" si="47"/>
        <v>NHBW_Time_182</v>
      </c>
      <c r="B3065">
        <v>182</v>
      </c>
      <c r="C3065" t="s">
        <v>2</v>
      </c>
      <c r="D3065">
        <v>0</v>
      </c>
      <c r="E3065" t="s">
        <v>14</v>
      </c>
      <c r="F3065" t="s">
        <v>60</v>
      </c>
    </row>
    <row r="3066" spans="1:6" x14ac:dyDescent="0.45">
      <c r="A3066" s="144" t="str">
        <f t="shared" si="47"/>
        <v>NHBW_Time_184</v>
      </c>
      <c r="B3066">
        <v>184</v>
      </c>
      <c r="C3066" t="s">
        <v>2</v>
      </c>
      <c r="D3066">
        <v>0</v>
      </c>
      <c r="E3066" t="s">
        <v>14</v>
      </c>
      <c r="F3066" t="s">
        <v>60</v>
      </c>
    </row>
    <row r="3067" spans="1:6" x14ac:dyDescent="0.45">
      <c r="A3067" s="144" t="str">
        <f t="shared" si="47"/>
        <v>NHBW_Time_186</v>
      </c>
      <c r="B3067">
        <v>186</v>
      </c>
      <c r="C3067" t="s">
        <v>2</v>
      </c>
      <c r="D3067">
        <v>0</v>
      </c>
      <c r="E3067" t="s">
        <v>14</v>
      </c>
      <c r="F3067" t="s">
        <v>60</v>
      </c>
    </row>
    <row r="3068" spans="1:6" x14ac:dyDescent="0.45">
      <c r="A3068" s="144" t="str">
        <f t="shared" si="47"/>
        <v>NHBW_Time_188</v>
      </c>
      <c r="B3068">
        <v>188</v>
      </c>
      <c r="C3068" t="s">
        <v>2</v>
      </c>
      <c r="D3068">
        <v>0</v>
      </c>
      <c r="E3068" t="s">
        <v>14</v>
      </c>
      <c r="F3068" t="s">
        <v>60</v>
      </c>
    </row>
    <row r="3069" spans="1:6" x14ac:dyDescent="0.45">
      <c r="A3069" s="144" t="str">
        <f t="shared" si="47"/>
        <v>NHBW_Time_190</v>
      </c>
      <c r="B3069">
        <v>190</v>
      </c>
      <c r="C3069" t="s">
        <v>2</v>
      </c>
      <c r="D3069">
        <v>0</v>
      </c>
      <c r="E3069" t="s">
        <v>14</v>
      </c>
      <c r="F3069" t="s">
        <v>60</v>
      </c>
    </row>
    <row r="3070" spans="1:6" x14ac:dyDescent="0.45">
      <c r="A3070" s="144" t="str">
        <f t="shared" si="47"/>
        <v>NHBW_Time_192</v>
      </c>
      <c r="B3070">
        <v>192</v>
      </c>
      <c r="C3070" t="s">
        <v>2</v>
      </c>
      <c r="D3070">
        <v>0</v>
      </c>
      <c r="E3070" t="s">
        <v>14</v>
      </c>
      <c r="F3070" t="s">
        <v>60</v>
      </c>
    </row>
    <row r="3071" spans="1:6" x14ac:dyDescent="0.45">
      <c r="A3071" s="144" t="str">
        <f t="shared" si="47"/>
        <v>NHBW_Time_194</v>
      </c>
      <c r="B3071">
        <v>194</v>
      </c>
      <c r="C3071" t="s">
        <v>2</v>
      </c>
      <c r="D3071">
        <v>0</v>
      </c>
      <c r="E3071" t="s">
        <v>14</v>
      </c>
      <c r="F3071" t="s">
        <v>60</v>
      </c>
    </row>
    <row r="3072" spans="1:6" x14ac:dyDescent="0.45">
      <c r="A3072" s="144" t="str">
        <f t="shared" si="47"/>
        <v>NHBW_Time_196</v>
      </c>
      <c r="B3072">
        <v>196</v>
      </c>
      <c r="C3072" t="s">
        <v>2</v>
      </c>
      <c r="D3072">
        <v>0</v>
      </c>
      <c r="E3072" t="s">
        <v>14</v>
      </c>
      <c r="F3072" t="s">
        <v>60</v>
      </c>
    </row>
    <row r="3073" spans="1:6" x14ac:dyDescent="0.45">
      <c r="A3073" s="144" t="str">
        <f t="shared" si="47"/>
        <v>NHBW_Time_198</v>
      </c>
      <c r="B3073">
        <v>198</v>
      </c>
      <c r="C3073" t="s">
        <v>2</v>
      </c>
      <c r="D3073">
        <v>0</v>
      </c>
      <c r="E3073" t="s">
        <v>14</v>
      </c>
      <c r="F3073" t="s">
        <v>60</v>
      </c>
    </row>
    <row r="3074" spans="1:6" x14ac:dyDescent="0.45">
      <c r="A3074" s="144" t="str">
        <f t="shared" si="47"/>
        <v>NHBW_Time_200</v>
      </c>
      <c r="B3074">
        <v>200</v>
      </c>
      <c r="C3074" t="s">
        <v>2</v>
      </c>
      <c r="D3074">
        <v>0</v>
      </c>
      <c r="E3074" t="s">
        <v>14</v>
      </c>
      <c r="F3074" t="s">
        <v>60</v>
      </c>
    </row>
    <row r="3075" spans="1:6" x14ac:dyDescent="0.45">
      <c r="A3075" s="144" t="str">
        <f t="shared" ref="A3075:A3138" si="48">C3075&amp;"_"&amp;E3075&amp;"_"&amp;B3075</f>
        <v>NHBW_Time_202</v>
      </c>
      <c r="B3075">
        <v>202</v>
      </c>
      <c r="C3075" t="s">
        <v>2</v>
      </c>
      <c r="D3075">
        <v>0</v>
      </c>
      <c r="E3075" t="s">
        <v>14</v>
      </c>
      <c r="F3075" t="s">
        <v>60</v>
      </c>
    </row>
    <row r="3076" spans="1:6" x14ac:dyDescent="0.45">
      <c r="A3076" s="144" t="str">
        <f t="shared" si="48"/>
        <v>NHBW_GC_0</v>
      </c>
      <c r="B3076">
        <v>0</v>
      </c>
      <c r="C3076" t="s">
        <v>2</v>
      </c>
      <c r="D3076">
        <v>0</v>
      </c>
      <c r="E3076" t="s">
        <v>54</v>
      </c>
      <c r="F3076" t="s">
        <v>60</v>
      </c>
    </row>
    <row r="3077" spans="1:6" x14ac:dyDescent="0.45">
      <c r="A3077" s="144" t="str">
        <f t="shared" si="48"/>
        <v>NHBW_GC_2</v>
      </c>
      <c r="B3077">
        <v>2</v>
      </c>
      <c r="C3077" t="s">
        <v>2</v>
      </c>
      <c r="D3077">
        <v>2.1648799999999999E-2</v>
      </c>
      <c r="E3077" t="s">
        <v>54</v>
      </c>
      <c r="F3077" t="s">
        <v>60</v>
      </c>
    </row>
    <row r="3078" spans="1:6" x14ac:dyDescent="0.45">
      <c r="A3078" s="144" t="str">
        <f t="shared" si="48"/>
        <v>NHBW_GC_4</v>
      </c>
      <c r="B3078">
        <v>4</v>
      </c>
      <c r="C3078" t="s">
        <v>2</v>
      </c>
      <c r="D3078">
        <v>5.3826499999999999E-2</v>
      </c>
      <c r="E3078" t="s">
        <v>54</v>
      </c>
      <c r="F3078" t="s">
        <v>60</v>
      </c>
    </row>
    <row r="3079" spans="1:6" x14ac:dyDescent="0.45">
      <c r="A3079" s="144" t="str">
        <f t="shared" si="48"/>
        <v>NHBW_GC_6</v>
      </c>
      <c r="B3079">
        <v>6</v>
      </c>
      <c r="C3079" t="s">
        <v>2</v>
      </c>
      <c r="D3079">
        <v>8.1772800000000007E-2</v>
      </c>
      <c r="E3079" t="s">
        <v>54</v>
      </c>
      <c r="F3079" t="s">
        <v>60</v>
      </c>
    </row>
    <row r="3080" spans="1:6" x14ac:dyDescent="0.45">
      <c r="A3080" s="144" t="str">
        <f t="shared" si="48"/>
        <v>NHBW_GC_8</v>
      </c>
      <c r="B3080">
        <v>8</v>
      </c>
      <c r="C3080" t="s">
        <v>2</v>
      </c>
      <c r="D3080">
        <v>0.105372299999999</v>
      </c>
      <c r="E3080" t="s">
        <v>54</v>
      </c>
      <c r="F3080" t="s">
        <v>60</v>
      </c>
    </row>
    <row r="3081" spans="1:6" x14ac:dyDescent="0.45">
      <c r="A3081" s="144" t="str">
        <f t="shared" si="48"/>
        <v>NHBW_GC_10</v>
      </c>
      <c r="B3081">
        <v>10</v>
      </c>
      <c r="C3081" t="s">
        <v>2</v>
      </c>
      <c r="D3081">
        <v>9.6506099999999997E-2</v>
      </c>
      <c r="E3081" t="s">
        <v>54</v>
      </c>
      <c r="F3081" t="s">
        <v>60</v>
      </c>
    </row>
    <row r="3082" spans="1:6" x14ac:dyDescent="0.45">
      <c r="A3082" s="144" t="str">
        <f t="shared" si="48"/>
        <v>NHBW_GC_12</v>
      </c>
      <c r="B3082">
        <v>12</v>
      </c>
      <c r="C3082" t="s">
        <v>2</v>
      </c>
      <c r="D3082">
        <v>8.2656599999999997E-2</v>
      </c>
      <c r="E3082" t="s">
        <v>54</v>
      </c>
      <c r="F3082" t="s">
        <v>60</v>
      </c>
    </row>
    <row r="3083" spans="1:6" x14ac:dyDescent="0.45">
      <c r="A3083" s="144" t="str">
        <f t="shared" si="48"/>
        <v>NHBW_GC_14</v>
      </c>
      <c r="B3083">
        <v>14</v>
      </c>
      <c r="C3083" t="s">
        <v>2</v>
      </c>
      <c r="D3083">
        <v>6.7875199999999997E-2</v>
      </c>
      <c r="E3083" t="s">
        <v>54</v>
      </c>
      <c r="F3083" t="s">
        <v>60</v>
      </c>
    </row>
    <row r="3084" spans="1:6" x14ac:dyDescent="0.45">
      <c r="A3084" s="144" t="str">
        <f t="shared" si="48"/>
        <v>NHBW_GC_16</v>
      </c>
      <c r="B3084">
        <v>16</v>
      </c>
      <c r="C3084" t="s">
        <v>2</v>
      </c>
      <c r="D3084">
        <v>5.6800099999999999E-2</v>
      </c>
      <c r="E3084" t="s">
        <v>54</v>
      </c>
      <c r="F3084" t="s">
        <v>60</v>
      </c>
    </row>
    <row r="3085" spans="1:6" x14ac:dyDescent="0.45">
      <c r="A3085" s="144" t="str">
        <f t="shared" si="48"/>
        <v>NHBW_GC_18</v>
      </c>
      <c r="B3085">
        <v>18</v>
      </c>
      <c r="C3085" t="s">
        <v>2</v>
      </c>
      <c r="D3085">
        <v>4.6832899999999997E-2</v>
      </c>
      <c r="E3085" t="s">
        <v>54</v>
      </c>
      <c r="F3085" t="s">
        <v>60</v>
      </c>
    </row>
    <row r="3086" spans="1:6" x14ac:dyDescent="0.45">
      <c r="A3086" s="144" t="str">
        <f t="shared" si="48"/>
        <v>NHBW_GC_20</v>
      </c>
      <c r="B3086">
        <v>20</v>
      </c>
      <c r="C3086" t="s">
        <v>2</v>
      </c>
      <c r="D3086">
        <v>3.9273299999999997E-2</v>
      </c>
      <c r="E3086" t="s">
        <v>54</v>
      </c>
      <c r="F3086" t="s">
        <v>60</v>
      </c>
    </row>
    <row r="3087" spans="1:6" x14ac:dyDescent="0.45">
      <c r="A3087" s="144" t="str">
        <f t="shared" si="48"/>
        <v>NHBW_GC_22</v>
      </c>
      <c r="B3087">
        <v>22</v>
      </c>
      <c r="C3087" t="s">
        <v>2</v>
      </c>
      <c r="D3087">
        <v>3.3370499999999997E-2</v>
      </c>
      <c r="E3087" t="s">
        <v>54</v>
      </c>
      <c r="F3087" t="s">
        <v>60</v>
      </c>
    </row>
    <row r="3088" spans="1:6" x14ac:dyDescent="0.45">
      <c r="A3088" s="144" t="str">
        <f t="shared" si="48"/>
        <v>NHBW_GC_24</v>
      </c>
      <c r="B3088">
        <v>24</v>
      </c>
      <c r="C3088" t="s">
        <v>2</v>
      </c>
      <c r="D3088">
        <v>2.95231E-2</v>
      </c>
      <c r="E3088" t="s">
        <v>54</v>
      </c>
      <c r="F3088" t="s">
        <v>60</v>
      </c>
    </row>
    <row r="3089" spans="1:6" x14ac:dyDescent="0.45">
      <c r="A3089" s="144" t="str">
        <f t="shared" si="48"/>
        <v>NHBW_GC_26</v>
      </c>
      <c r="B3089">
        <v>26</v>
      </c>
      <c r="C3089" t="s">
        <v>2</v>
      </c>
      <c r="D3089">
        <v>2.62235E-2</v>
      </c>
      <c r="E3089" t="s">
        <v>54</v>
      </c>
      <c r="F3089" t="s">
        <v>60</v>
      </c>
    </row>
    <row r="3090" spans="1:6" x14ac:dyDescent="0.45">
      <c r="A3090" s="144" t="str">
        <f t="shared" si="48"/>
        <v>NHBW_GC_28</v>
      </c>
      <c r="B3090">
        <v>28</v>
      </c>
      <c r="C3090" t="s">
        <v>2</v>
      </c>
      <c r="D3090">
        <v>2.4272700000000001E-2</v>
      </c>
      <c r="E3090" t="s">
        <v>54</v>
      </c>
      <c r="F3090" t="s">
        <v>60</v>
      </c>
    </row>
    <row r="3091" spans="1:6" x14ac:dyDescent="0.45">
      <c r="A3091" s="144" t="str">
        <f t="shared" si="48"/>
        <v>NHBW_GC_30</v>
      </c>
      <c r="B3091">
        <v>30</v>
      </c>
      <c r="C3091" t="s">
        <v>2</v>
      </c>
      <c r="D3091">
        <v>2.1787399999999998E-2</v>
      </c>
      <c r="E3091" t="s">
        <v>54</v>
      </c>
      <c r="F3091" t="s">
        <v>60</v>
      </c>
    </row>
    <row r="3092" spans="1:6" x14ac:dyDescent="0.45">
      <c r="A3092" s="144" t="str">
        <f t="shared" si="48"/>
        <v>NHBW_GC_32</v>
      </c>
      <c r="B3092">
        <v>32</v>
      </c>
      <c r="C3092" t="s">
        <v>2</v>
      </c>
      <c r="D3092">
        <v>1.96226E-2</v>
      </c>
      <c r="E3092" t="s">
        <v>54</v>
      </c>
      <c r="F3092" t="s">
        <v>60</v>
      </c>
    </row>
    <row r="3093" spans="1:6" x14ac:dyDescent="0.45">
      <c r="A3093" s="144" t="str">
        <f t="shared" si="48"/>
        <v>NHBW_GC_34</v>
      </c>
      <c r="B3093">
        <v>34</v>
      </c>
      <c r="C3093" t="s">
        <v>2</v>
      </c>
      <c r="D3093">
        <v>1.7445599999999999E-2</v>
      </c>
      <c r="E3093" t="s">
        <v>54</v>
      </c>
      <c r="F3093" t="s">
        <v>60</v>
      </c>
    </row>
    <row r="3094" spans="1:6" x14ac:dyDescent="0.45">
      <c r="A3094" s="144" t="str">
        <f t="shared" si="48"/>
        <v>NHBW_GC_36</v>
      </c>
      <c r="B3094">
        <v>36</v>
      </c>
      <c r="C3094" t="s">
        <v>2</v>
      </c>
      <c r="D3094">
        <v>1.5307899999999999E-2</v>
      </c>
      <c r="E3094" t="s">
        <v>54</v>
      </c>
      <c r="F3094" t="s">
        <v>60</v>
      </c>
    </row>
    <row r="3095" spans="1:6" x14ac:dyDescent="0.45">
      <c r="A3095" s="144" t="str">
        <f t="shared" si="48"/>
        <v>NHBW_GC_38</v>
      </c>
      <c r="B3095">
        <v>38</v>
      </c>
      <c r="C3095" t="s">
        <v>2</v>
      </c>
      <c r="D3095">
        <v>1.3515599999999999E-2</v>
      </c>
      <c r="E3095" t="s">
        <v>54</v>
      </c>
      <c r="F3095" t="s">
        <v>60</v>
      </c>
    </row>
    <row r="3096" spans="1:6" x14ac:dyDescent="0.45">
      <c r="A3096" s="144" t="str">
        <f t="shared" si="48"/>
        <v>NHBW_GC_40</v>
      </c>
      <c r="B3096">
        <v>40</v>
      </c>
      <c r="C3096" t="s">
        <v>2</v>
      </c>
      <c r="D3096">
        <v>1.15424E-2</v>
      </c>
      <c r="E3096" t="s">
        <v>54</v>
      </c>
      <c r="F3096" t="s">
        <v>60</v>
      </c>
    </row>
    <row r="3097" spans="1:6" x14ac:dyDescent="0.45">
      <c r="A3097" s="144" t="str">
        <f t="shared" si="48"/>
        <v>NHBW_GC_42</v>
      </c>
      <c r="B3097">
        <v>42</v>
      </c>
      <c r="C3097" t="s">
        <v>2</v>
      </c>
      <c r="D3097">
        <v>1.03293E-2</v>
      </c>
      <c r="E3097" t="s">
        <v>54</v>
      </c>
      <c r="F3097" t="s">
        <v>60</v>
      </c>
    </row>
    <row r="3098" spans="1:6" x14ac:dyDescent="0.45">
      <c r="A3098" s="144" t="str">
        <f t="shared" si="48"/>
        <v>NHBW_GC_44</v>
      </c>
      <c r="B3098">
        <v>44</v>
      </c>
      <c r="C3098" t="s">
        <v>2</v>
      </c>
      <c r="D3098">
        <v>8.7101999999999995E-3</v>
      </c>
      <c r="E3098" t="s">
        <v>54</v>
      </c>
      <c r="F3098" t="s">
        <v>60</v>
      </c>
    </row>
    <row r="3099" spans="1:6" x14ac:dyDescent="0.45">
      <c r="A3099" s="144" t="str">
        <f t="shared" si="48"/>
        <v>NHBW_GC_46</v>
      </c>
      <c r="B3099">
        <v>46</v>
      </c>
      <c r="C3099" t="s">
        <v>2</v>
      </c>
      <c r="D3099">
        <v>7.4302999999999999E-3</v>
      </c>
      <c r="E3099" t="s">
        <v>54</v>
      </c>
      <c r="F3099" t="s">
        <v>60</v>
      </c>
    </row>
    <row r="3100" spans="1:6" x14ac:dyDescent="0.45">
      <c r="A3100" s="144" t="str">
        <f t="shared" si="48"/>
        <v>NHBW_GC_48</v>
      </c>
      <c r="B3100">
        <v>48</v>
      </c>
      <c r="C3100" t="s">
        <v>2</v>
      </c>
      <c r="D3100">
        <v>6.9286E-3</v>
      </c>
      <c r="E3100" t="s">
        <v>54</v>
      </c>
      <c r="F3100" t="s">
        <v>60</v>
      </c>
    </row>
    <row r="3101" spans="1:6" x14ac:dyDescent="0.45">
      <c r="A3101" s="144" t="str">
        <f t="shared" si="48"/>
        <v>NHBW_GC_50</v>
      </c>
      <c r="B3101">
        <v>50</v>
      </c>
      <c r="C3101" t="s">
        <v>2</v>
      </c>
      <c r="D3101">
        <v>6.4041999999999996E-3</v>
      </c>
      <c r="E3101" t="s">
        <v>54</v>
      </c>
      <c r="F3101" t="s">
        <v>60</v>
      </c>
    </row>
    <row r="3102" spans="1:6" x14ac:dyDescent="0.45">
      <c r="A3102" s="144" t="str">
        <f t="shared" si="48"/>
        <v>NHBW_GC_52</v>
      </c>
      <c r="B3102">
        <v>52</v>
      </c>
      <c r="C3102" t="s">
        <v>2</v>
      </c>
      <c r="D3102">
        <v>5.6144000000000003E-3</v>
      </c>
      <c r="E3102" t="s">
        <v>54</v>
      </c>
      <c r="F3102" t="s">
        <v>60</v>
      </c>
    </row>
    <row r="3103" spans="1:6" x14ac:dyDescent="0.45">
      <c r="A3103" s="144" t="str">
        <f t="shared" si="48"/>
        <v>NHBW_GC_54</v>
      </c>
      <c r="B3103">
        <v>54</v>
      </c>
      <c r="C3103" t="s">
        <v>2</v>
      </c>
      <c r="D3103">
        <v>5.2404000000000001E-3</v>
      </c>
      <c r="E3103" t="s">
        <v>54</v>
      </c>
      <c r="F3103" t="s">
        <v>60</v>
      </c>
    </row>
    <row r="3104" spans="1:6" x14ac:dyDescent="0.45">
      <c r="A3104" s="144" t="str">
        <f t="shared" si="48"/>
        <v>NHBW_GC_56</v>
      </c>
      <c r="B3104">
        <v>56</v>
      </c>
      <c r="C3104" t="s">
        <v>2</v>
      </c>
      <c r="D3104">
        <v>5.1491000000000002E-3</v>
      </c>
      <c r="E3104" t="s">
        <v>54</v>
      </c>
      <c r="F3104" t="s">
        <v>60</v>
      </c>
    </row>
    <row r="3105" spans="1:6" x14ac:dyDescent="0.45">
      <c r="A3105" s="144" t="str">
        <f t="shared" si="48"/>
        <v>NHBW_GC_58</v>
      </c>
      <c r="B3105">
        <v>58</v>
      </c>
      <c r="C3105" t="s">
        <v>2</v>
      </c>
      <c r="D3105">
        <v>4.8663999999999999E-3</v>
      </c>
      <c r="E3105" t="s">
        <v>54</v>
      </c>
      <c r="F3105" t="s">
        <v>60</v>
      </c>
    </row>
    <row r="3106" spans="1:6" x14ac:dyDescent="0.45">
      <c r="A3106" s="144" t="str">
        <f t="shared" si="48"/>
        <v>NHBW_GC_60</v>
      </c>
      <c r="B3106">
        <v>60</v>
      </c>
      <c r="C3106" t="s">
        <v>2</v>
      </c>
      <c r="D3106">
        <v>4.3635000000000002E-3</v>
      </c>
      <c r="E3106" t="s">
        <v>54</v>
      </c>
      <c r="F3106" t="s">
        <v>60</v>
      </c>
    </row>
    <row r="3107" spans="1:6" x14ac:dyDescent="0.45">
      <c r="A3107" s="144" t="str">
        <f t="shared" si="48"/>
        <v>NHBW_GC_62</v>
      </c>
      <c r="B3107">
        <v>62</v>
      </c>
      <c r="C3107" t="s">
        <v>2</v>
      </c>
      <c r="D3107">
        <v>3.7155999999999999E-3</v>
      </c>
      <c r="E3107" t="s">
        <v>54</v>
      </c>
      <c r="F3107" t="s">
        <v>60</v>
      </c>
    </row>
    <row r="3108" spans="1:6" x14ac:dyDescent="0.45">
      <c r="A3108" s="144" t="str">
        <f t="shared" si="48"/>
        <v>NHBW_GC_64</v>
      </c>
      <c r="B3108">
        <v>64</v>
      </c>
      <c r="C3108" t="s">
        <v>2</v>
      </c>
      <c r="D3108">
        <v>3.4275999999999998E-3</v>
      </c>
      <c r="E3108" t="s">
        <v>54</v>
      </c>
      <c r="F3108" t="s">
        <v>60</v>
      </c>
    </row>
    <row r="3109" spans="1:6" x14ac:dyDescent="0.45">
      <c r="A3109" s="144" t="str">
        <f t="shared" si="48"/>
        <v>NHBW_GC_66</v>
      </c>
      <c r="B3109">
        <v>66</v>
      </c>
      <c r="C3109" t="s">
        <v>2</v>
      </c>
      <c r="D3109">
        <v>3.2093E-3</v>
      </c>
      <c r="E3109" t="s">
        <v>54</v>
      </c>
      <c r="F3109" t="s">
        <v>60</v>
      </c>
    </row>
    <row r="3110" spans="1:6" x14ac:dyDescent="0.45">
      <c r="A3110" s="144" t="str">
        <f t="shared" si="48"/>
        <v>NHBW_GC_68</v>
      </c>
      <c r="B3110">
        <v>68</v>
      </c>
      <c r="C3110" t="s">
        <v>2</v>
      </c>
      <c r="D3110">
        <v>3.0189000000000001E-3</v>
      </c>
      <c r="E3110" t="s">
        <v>54</v>
      </c>
      <c r="F3110" t="s">
        <v>60</v>
      </c>
    </row>
    <row r="3111" spans="1:6" x14ac:dyDescent="0.45">
      <c r="A3111" s="144" t="str">
        <f t="shared" si="48"/>
        <v>NHBW_GC_70</v>
      </c>
      <c r="B3111">
        <v>70</v>
      </c>
      <c r="C3111" t="s">
        <v>2</v>
      </c>
      <c r="D3111">
        <v>2.9291999999999999E-3</v>
      </c>
      <c r="E3111" t="s">
        <v>54</v>
      </c>
      <c r="F3111" t="s">
        <v>60</v>
      </c>
    </row>
    <row r="3112" spans="1:6" x14ac:dyDescent="0.45">
      <c r="A3112" s="144" t="str">
        <f t="shared" si="48"/>
        <v>NHBW_GC_72</v>
      </c>
      <c r="B3112">
        <v>72</v>
      </c>
      <c r="C3112" t="s">
        <v>2</v>
      </c>
      <c r="D3112">
        <v>2.8394000000000002E-3</v>
      </c>
      <c r="E3112" t="s">
        <v>54</v>
      </c>
      <c r="F3112" t="s">
        <v>60</v>
      </c>
    </row>
    <row r="3113" spans="1:6" x14ac:dyDescent="0.45">
      <c r="A3113" s="144" t="str">
        <f t="shared" si="48"/>
        <v>NHBW_GC_74</v>
      </c>
      <c r="B3113">
        <v>74</v>
      </c>
      <c r="C3113" t="s">
        <v>2</v>
      </c>
      <c r="D3113">
        <v>2.7496999999999999E-3</v>
      </c>
      <c r="E3113" t="s">
        <v>54</v>
      </c>
      <c r="F3113" t="s">
        <v>60</v>
      </c>
    </row>
    <row r="3114" spans="1:6" x14ac:dyDescent="0.45">
      <c r="A3114" s="144" t="str">
        <f t="shared" si="48"/>
        <v>NHBW_GC_76</v>
      </c>
      <c r="B3114">
        <v>76</v>
      </c>
      <c r="C3114" t="s">
        <v>2</v>
      </c>
      <c r="D3114">
        <v>2.6599000000000002E-3</v>
      </c>
      <c r="E3114" t="s">
        <v>54</v>
      </c>
      <c r="F3114" t="s">
        <v>60</v>
      </c>
    </row>
    <row r="3115" spans="1:6" x14ac:dyDescent="0.45">
      <c r="A3115" s="144" t="str">
        <f t="shared" si="48"/>
        <v>NHBW_GC_78</v>
      </c>
      <c r="B3115">
        <v>78</v>
      </c>
      <c r="C3115" t="s">
        <v>2</v>
      </c>
      <c r="D3115">
        <v>2.5701999999999999E-3</v>
      </c>
      <c r="E3115" t="s">
        <v>54</v>
      </c>
      <c r="F3115" t="s">
        <v>60</v>
      </c>
    </row>
    <row r="3116" spans="1:6" x14ac:dyDescent="0.45">
      <c r="A3116" s="144" t="str">
        <f t="shared" si="48"/>
        <v>NHBW_GC_80</v>
      </c>
      <c r="B3116">
        <v>80</v>
      </c>
      <c r="C3116" t="s">
        <v>2</v>
      </c>
      <c r="D3116">
        <v>2.4803999999999998E-3</v>
      </c>
      <c r="E3116" t="s">
        <v>54</v>
      </c>
      <c r="F3116" t="s">
        <v>60</v>
      </c>
    </row>
    <row r="3117" spans="1:6" x14ac:dyDescent="0.45">
      <c r="A3117" s="144" t="str">
        <f t="shared" si="48"/>
        <v>NHBW_GC_82</v>
      </c>
      <c r="B3117">
        <v>82</v>
      </c>
      <c r="C3117" t="s">
        <v>2</v>
      </c>
      <c r="D3117">
        <v>2.3906000000000001E-3</v>
      </c>
      <c r="E3117" t="s">
        <v>54</v>
      </c>
      <c r="F3117" t="s">
        <v>60</v>
      </c>
    </row>
    <row r="3118" spans="1:6" x14ac:dyDescent="0.45">
      <c r="A3118" s="144" t="str">
        <f t="shared" si="48"/>
        <v>NHBW_GC_84</v>
      </c>
      <c r="B3118">
        <v>84</v>
      </c>
      <c r="C3118" t="s">
        <v>2</v>
      </c>
      <c r="D3118">
        <v>2.3008999999999998E-3</v>
      </c>
      <c r="E3118" t="s">
        <v>54</v>
      </c>
      <c r="F3118" t="s">
        <v>60</v>
      </c>
    </row>
    <row r="3119" spans="1:6" x14ac:dyDescent="0.45">
      <c r="A3119" s="144" t="str">
        <f t="shared" si="48"/>
        <v>NHBW_GC_86</v>
      </c>
      <c r="B3119">
        <v>86</v>
      </c>
      <c r="C3119" t="s">
        <v>2</v>
      </c>
      <c r="D3119">
        <v>2.2111000000000001E-3</v>
      </c>
      <c r="E3119" t="s">
        <v>54</v>
      </c>
      <c r="F3119" t="s">
        <v>60</v>
      </c>
    </row>
    <row r="3120" spans="1:6" x14ac:dyDescent="0.45">
      <c r="A3120" s="144" t="str">
        <f t="shared" si="48"/>
        <v>NHBW_GC_88</v>
      </c>
      <c r="B3120">
        <v>88</v>
      </c>
      <c r="C3120" t="s">
        <v>2</v>
      </c>
      <c r="D3120">
        <v>2.1213E-3</v>
      </c>
      <c r="E3120" t="s">
        <v>54</v>
      </c>
      <c r="F3120" t="s">
        <v>60</v>
      </c>
    </row>
    <row r="3121" spans="1:6" x14ac:dyDescent="0.45">
      <c r="A3121" s="144" t="str">
        <f t="shared" si="48"/>
        <v>NHBW_GC_90</v>
      </c>
      <c r="B3121">
        <v>90</v>
      </c>
      <c r="C3121" t="s">
        <v>2</v>
      </c>
      <c r="D3121">
        <v>2.0316000000000002E-3</v>
      </c>
      <c r="E3121" t="s">
        <v>54</v>
      </c>
      <c r="F3121" t="s">
        <v>60</v>
      </c>
    </row>
    <row r="3122" spans="1:6" x14ac:dyDescent="0.45">
      <c r="A3122" s="144" t="str">
        <f t="shared" si="48"/>
        <v>NHBW_GC_92</v>
      </c>
      <c r="B3122">
        <v>92</v>
      </c>
      <c r="C3122" t="s">
        <v>2</v>
      </c>
      <c r="D3122">
        <v>1.9417E-3</v>
      </c>
      <c r="E3122" t="s">
        <v>54</v>
      </c>
      <c r="F3122" t="s">
        <v>60</v>
      </c>
    </row>
    <row r="3123" spans="1:6" x14ac:dyDescent="0.45">
      <c r="A3123" s="144" t="str">
        <f t="shared" si="48"/>
        <v>NHBW_GC_94</v>
      </c>
      <c r="B3123">
        <v>94</v>
      </c>
      <c r="C3123" t="s">
        <v>2</v>
      </c>
      <c r="D3123">
        <v>1.8519999999999999E-3</v>
      </c>
      <c r="E3123" t="s">
        <v>54</v>
      </c>
      <c r="F3123" t="s">
        <v>60</v>
      </c>
    </row>
    <row r="3124" spans="1:6" x14ac:dyDescent="0.45">
      <c r="A3124" s="144" t="str">
        <f t="shared" si="48"/>
        <v>NHBW_GC_96</v>
      </c>
      <c r="B3124">
        <v>96</v>
      </c>
      <c r="C3124" t="s">
        <v>2</v>
      </c>
      <c r="D3124">
        <v>1.7623000000000001E-3</v>
      </c>
      <c r="E3124" t="s">
        <v>54</v>
      </c>
      <c r="F3124" t="s">
        <v>60</v>
      </c>
    </row>
    <row r="3125" spans="1:6" x14ac:dyDescent="0.45">
      <c r="A3125" s="144" t="str">
        <f t="shared" si="48"/>
        <v>NHBW_GC_98</v>
      </c>
      <c r="B3125">
        <v>98</v>
      </c>
      <c r="C3125" t="s">
        <v>2</v>
      </c>
      <c r="D3125">
        <v>1.6724999999999999E-3</v>
      </c>
      <c r="E3125" t="s">
        <v>54</v>
      </c>
      <c r="F3125" t="s">
        <v>60</v>
      </c>
    </row>
    <row r="3126" spans="1:6" x14ac:dyDescent="0.45">
      <c r="A3126" s="144" t="str">
        <f t="shared" si="48"/>
        <v>NHBW_GC_100</v>
      </c>
      <c r="B3126">
        <v>100</v>
      </c>
      <c r="C3126" t="s">
        <v>2</v>
      </c>
      <c r="D3126">
        <v>1.5827E-3</v>
      </c>
      <c r="E3126" t="s">
        <v>54</v>
      </c>
      <c r="F3126" t="s">
        <v>60</v>
      </c>
    </row>
    <row r="3127" spans="1:6" x14ac:dyDescent="0.45">
      <c r="A3127" s="144" t="str">
        <f t="shared" si="48"/>
        <v>NHBW_GC_102</v>
      </c>
      <c r="B3127">
        <v>102</v>
      </c>
      <c r="C3127" t="s">
        <v>2</v>
      </c>
      <c r="D3127">
        <v>1.4928999999999999E-3</v>
      </c>
      <c r="E3127" t="s">
        <v>54</v>
      </c>
      <c r="F3127" t="s">
        <v>60</v>
      </c>
    </row>
    <row r="3128" spans="1:6" x14ac:dyDescent="0.45">
      <c r="A3128" s="144" t="str">
        <f t="shared" si="48"/>
        <v>NHBW_GC_104</v>
      </c>
      <c r="B3128">
        <v>104</v>
      </c>
      <c r="C3128" t="s">
        <v>2</v>
      </c>
      <c r="D3128">
        <v>1.4032000000000001E-3</v>
      </c>
      <c r="E3128" t="s">
        <v>54</v>
      </c>
      <c r="F3128" t="s">
        <v>60</v>
      </c>
    </row>
    <row r="3129" spans="1:6" x14ac:dyDescent="0.45">
      <c r="A3129" s="144" t="str">
        <f t="shared" si="48"/>
        <v>NHBW_GC_106</v>
      </c>
      <c r="B3129">
        <v>106</v>
      </c>
      <c r="C3129" t="s">
        <v>2</v>
      </c>
      <c r="D3129">
        <v>1.3133999999999999E-3</v>
      </c>
      <c r="E3129" t="s">
        <v>54</v>
      </c>
      <c r="F3129" t="s">
        <v>60</v>
      </c>
    </row>
    <row r="3130" spans="1:6" x14ac:dyDescent="0.45">
      <c r="A3130" s="144" t="str">
        <f t="shared" si="48"/>
        <v>NHBW_GC_108</v>
      </c>
      <c r="B3130">
        <v>108</v>
      </c>
      <c r="C3130" t="s">
        <v>2</v>
      </c>
      <c r="D3130">
        <v>1.2236E-3</v>
      </c>
      <c r="E3130" t="s">
        <v>54</v>
      </c>
      <c r="F3130" t="s">
        <v>60</v>
      </c>
    </row>
    <row r="3131" spans="1:6" x14ac:dyDescent="0.45">
      <c r="A3131" s="144" t="str">
        <f t="shared" si="48"/>
        <v>NHBW_GC_110</v>
      </c>
      <c r="B3131">
        <v>110</v>
      </c>
      <c r="C3131" t="s">
        <v>2</v>
      </c>
      <c r="D3131">
        <v>1.1339E-3</v>
      </c>
      <c r="E3131" t="s">
        <v>54</v>
      </c>
      <c r="F3131" t="s">
        <v>60</v>
      </c>
    </row>
    <row r="3132" spans="1:6" x14ac:dyDescent="0.45">
      <c r="A3132" s="144" t="str">
        <f t="shared" si="48"/>
        <v>NHBW_GC_112</v>
      </c>
      <c r="B3132">
        <v>112</v>
      </c>
      <c r="C3132" t="s">
        <v>2</v>
      </c>
      <c r="D3132">
        <v>1.044E-3</v>
      </c>
      <c r="E3132" t="s">
        <v>54</v>
      </c>
      <c r="F3132" t="s">
        <v>60</v>
      </c>
    </row>
    <row r="3133" spans="1:6" x14ac:dyDescent="0.45">
      <c r="A3133" s="144" t="str">
        <f t="shared" si="48"/>
        <v>NHBW_GC_114</v>
      </c>
      <c r="B3133">
        <v>114</v>
      </c>
      <c r="C3133" t="s">
        <v>2</v>
      </c>
      <c r="D3133">
        <v>9.5430000000000005E-4</v>
      </c>
      <c r="E3133" t="s">
        <v>54</v>
      </c>
      <c r="F3133" t="s">
        <v>60</v>
      </c>
    </row>
    <row r="3134" spans="1:6" x14ac:dyDescent="0.45">
      <c r="A3134" s="144" t="str">
        <f t="shared" si="48"/>
        <v>NHBW_GC_116</v>
      </c>
      <c r="B3134">
        <v>116</v>
      </c>
      <c r="C3134" t="s">
        <v>2</v>
      </c>
      <c r="D3134">
        <v>8.6470000000000004E-4</v>
      </c>
      <c r="E3134" t="s">
        <v>54</v>
      </c>
      <c r="F3134" t="s">
        <v>60</v>
      </c>
    </row>
    <row r="3135" spans="1:6" x14ac:dyDescent="0.45">
      <c r="A3135" s="144" t="str">
        <f t="shared" si="48"/>
        <v>NHBW_GC_118</v>
      </c>
      <c r="B3135">
        <v>118</v>
      </c>
      <c r="C3135" t="s">
        <v>2</v>
      </c>
      <c r="D3135">
        <v>7.7490000000000002E-4</v>
      </c>
      <c r="E3135" t="s">
        <v>54</v>
      </c>
      <c r="F3135" t="s">
        <v>60</v>
      </c>
    </row>
    <row r="3136" spans="1:6" x14ac:dyDescent="0.45">
      <c r="A3136" s="144" t="str">
        <f t="shared" si="48"/>
        <v>NHBW_GC_120</v>
      </c>
      <c r="B3136">
        <v>120</v>
      </c>
      <c r="C3136" t="s">
        <v>2</v>
      </c>
      <c r="D3136">
        <v>6.8510000000000001E-4</v>
      </c>
      <c r="E3136" t="s">
        <v>54</v>
      </c>
      <c r="F3136" t="s">
        <v>60</v>
      </c>
    </row>
    <row r="3137" spans="1:6" x14ac:dyDescent="0.45">
      <c r="A3137" s="144" t="str">
        <f t="shared" si="48"/>
        <v>NHBW_GC_122</v>
      </c>
      <c r="B3137">
        <v>122</v>
      </c>
      <c r="C3137" t="s">
        <v>2</v>
      </c>
      <c r="D3137">
        <v>6.5620000000000001E-4</v>
      </c>
      <c r="E3137" t="s">
        <v>54</v>
      </c>
      <c r="F3137" t="s">
        <v>60</v>
      </c>
    </row>
    <row r="3138" spans="1:6" x14ac:dyDescent="0.45">
      <c r="A3138" s="144" t="str">
        <f t="shared" si="48"/>
        <v>NHBW_GC_124</v>
      </c>
      <c r="B3138">
        <v>124</v>
      </c>
      <c r="C3138" t="s">
        <v>2</v>
      </c>
      <c r="D3138">
        <v>6.2730000000000001E-4</v>
      </c>
      <c r="E3138" t="s">
        <v>54</v>
      </c>
      <c r="F3138" t="s">
        <v>60</v>
      </c>
    </row>
    <row r="3139" spans="1:6" x14ac:dyDescent="0.45">
      <c r="A3139" s="144" t="str">
        <f t="shared" ref="A3139:A3202" si="49">C3139&amp;"_"&amp;E3139&amp;"_"&amp;B3139</f>
        <v>NHBW_GC_126</v>
      </c>
      <c r="B3139">
        <v>126</v>
      </c>
      <c r="C3139" t="s">
        <v>2</v>
      </c>
      <c r="D3139">
        <v>5.9829999999999996E-4</v>
      </c>
      <c r="E3139" t="s">
        <v>54</v>
      </c>
      <c r="F3139" t="s">
        <v>60</v>
      </c>
    </row>
    <row r="3140" spans="1:6" x14ac:dyDescent="0.45">
      <c r="A3140" s="144" t="str">
        <f t="shared" si="49"/>
        <v>NHBW_GC_128</v>
      </c>
      <c r="B3140">
        <v>128</v>
      </c>
      <c r="C3140" t="s">
        <v>2</v>
      </c>
      <c r="D3140">
        <v>5.6930000000000001E-4</v>
      </c>
      <c r="E3140" t="s">
        <v>54</v>
      </c>
      <c r="F3140" t="s">
        <v>60</v>
      </c>
    </row>
    <row r="3141" spans="1:6" x14ac:dyDescent="0.45">
      <c r="A3141" s="144" t="str">
        <f t="shared" si="49"/>
        <v>NHBW_GC_130</v>
      </c>
      <c r="B3141">
        <v>130</v>
      </c>
      <c r="C3141" t="s">
        <v>2</v>
      </c>
      <c r="D3141">
        <v>5.4040000000000002E-4</v>
      </c>
      <c r="E3141" t="s">
        <v>54</v>
      </c>
      <c r="F3141" t="s">
        <v>60</v>
      </c>
    </row>
    <row r="3142" spans="1:6" x14ac:dyDescent="0.45">
      <c r="A3142" s="144" t="str">
        <f t="shared" si="49"/>
        <v>NHBW_GC_132</v>
      </c>
      <c r="B3142">
        <v>132</v>
      </c>
      <c r="C3142" t="s">
        <v>2</v>
      </c>
      <c r="D3142">
        <v>5.1150000000000002E-4</v>
      </c>
      <c r="E3142" t="s">
        <v>54</v>
      </c>
      <c r="F3142" t="s">
        <v>60</v>
      </c>
    </row>
    <row r="3143" spans="1:6" x14ac:dyDescent="0.45">
      <c r="A3143" s="144" t="str">
        <f t="shared" si="49"/>
        <v>NHBW_GC_134</v>
      </c>
      <c r="B3143">
        <v>134</v>
      </c>
      <c r="C3143" t="s">
        <v>2</v>
      </c>
      <c r="D3143">
        <v>4.8250000000000002E-4</v>
      </c>
      <c r="E3143" t="s">
        <v>54</v>
      </c>
      <c r="F3143" t="s">
        <v>60</v>
      </c>
    </row>
    <row r="3144" spans="1:6" x14ac:dyDescent="0.45">
      <c r="A3144" s="144" t="str">
        <f t="shared" si="49"/>
        <v>NHBW_GC_136</v>
      </c>
      <c r="B3144">
        <v>136</v>
      </c>
      <c r="C3144" t="s">
        <v>2</v>
      </c>
      <c r="D3144">
        <v>4.5360000000000002E-4</v>
      </c>
      <c r="E3144" t="s">
        <v>54</v>
      </c>
      <c r="F3144" t="s">
        <v>60</v>
      </c>
    </row>
    <row r="3145" spans="1:6" x14ac:dyDescent="0.45">
      <c r="A3145" s="144" t="str">
        <f t="shared" si="49"/>
        <v>NHBW_GC_138</v>
      </c>
      <c r="B3145">
        <v>138</v>
      </c>
      <c r="C3145" t="s">
        <v>2</v>
      </c>
      <c r="D3145">
        <v>4.2470000000000002E-4</v>
      </c>
      <c r="E3145" t="s">
        <v>54</v>
      </c>
      <c r="F3145" t="s">
        <v>60</v>
      </c>
    </row>
    <row r="3146" spans="1:6" x14ac:dyDescent="0.45">
      <c r="A3146" s="144" t="str">
        <f t="shared" si="49"/>
        <v>NHBW_GC_140</v>
      </c>
      <c r="B3146">
        <v>140</v>
      </c>
      <c r="C3146" t="s">
        <v>2</v>
      </c>
      <c r="D3146">
        <v>3.9570000000000002E-4</v>
      </c>
      <c r="E3146" t="s">
        <v>54</v>
      </c>
      <c r="F3146" t="s">
        <v>60</v>
      </c>
    </row>
    <row r="3147" spans="1:6" x14ac:dyDescent="0.45">
      <c r="A3147" s="144" t="str">
        <f t="shared" si="49"/>
        <v>NHBW_GC_142</v>
      </c>
      <c r="B3147">
        <v>142</v>
      </c>
      <c r="C3147" t="s">
        <v>2</v>
      </c>
      <c r="D3147">
        <v>3.6680000000000003E-4</v>
      </c>
      <c r="E3147" t="s">
        <v>54</v>
      </c>
      <c r="F3147" t="s">
        <v>60</v>
      </c>
    </row>
    <row r="3148" spans="1:6" x14ac:dyDescent="0.45">
      <c r="A3148" s="144" t="str">
        <f t="shared" si="49"/>
        <v>NHBW_GC_144</v>
      </c>
      <c r="B3148">
        <v>144</v>
      </c>
      <c r="C3148" t="s">
        <v>2</v>
      </c>
      <c r="D3148">
        <v>3.3780000000000003E-4</v>
      </c>
      <c r="E3148" t="s">
        <v>54</v>
      </c>
      <c r="F3148" t="s">
        <v>60</v>
      </c>
    </row>
    <row r="3149" spans="1:6" x14ac:dyDescent="0.45">
      <c r="A3149" s="144" t="str">
        <f t="shared" si="49"/>
        <v>NHBW_GC_146</v>
      </c>
      <c r="B3149">
        <v>146</v>
      </c>
      <c r="C3149" t="s">
        <v>2</v>
      </c>
      <c r="D3149">
        <v>3.0880000000000002E-4</v>
      </c>
      <c r="E3149" t="s">
        <v>54</v>
      </c>
      <c r="F3149" t="s">
        <v>60</v>
      </c>
    </row>
    <row r="3150" spans="1:6" x14ac:dyDescent="0.45">
      <c r="A3150" s="144" t="str">
        <f t="shared" si="49"/>
        <v>NHBW_GC_148</v>
      </c>
      <c r="B3150">
        <v>148</v>
      </c>
      <c r="C3150" t="s">
        <v>2</v>
      </c>
      <c r="D3150">
        <v>2.7989999999999997E-4</v>
      </c>
      <c r="E3150" t="s">
        <v>54</v>
      </c>
      <c r="F3150" t="s">
        <v>60</v>
      </c>
    </row>
    <row r="3151" spans="1:6" x14ac:dyDescent="0.45">
      <c r="A3151" s="144" t="str">
        <f t="shared" si="49"/>
        <v>NHBW_GC_150</v>
      </c>
      <c r="B3151">
        <v>150</v>
      </c>
      <c r="C3151" t="s">
        <v>2</v>
      </c>
      <c r="D3151">
        <v>2.5099999999999998E-4</v>
      </c>
      <c r="E3151" t="s">
        <v>54</v>
      </c>
      <c r="F3151" t="s">
        <v>60</v>
      </c>
    </row>
    <row r="3152" spans="1:6" x14ac:dyDescent="0.45">
      <c r="A3152" s="144" t="str">
        <f t="shared" si="49"/>
        <v>NHBW_GC_152</v>
      </c>
      <c r="B3152">
        <v>152</v>
      </c>
      <c r="C3152" t="s">
        <v>2</v>
      </c>
      <c r="D3152">
        <v>2.221E-4</v>
      </c>
      <c r="E3152" t="s">
        <v>54</v>
      </c>
      <c r="F3152" t="s">
        <v>60</v>
      </c>
    </row>
    <row r="3153" spans="1:6" x14ac:dyDescent="0.45">
      <c r="A3153" s="144" t="str">
        <f t="shared" si="49"/>
        <v>NHBW_GC_154</v>
      </c>
      <c r="B3153">
        <v>154</v>
      </c>
      <c r="C3153" t="s">
        <v>2</v>
      </c>
      <c r="D3153">
        <v>1.931E-4</v>
      </c>
      <c r="E3153" t="s">
        <v>54</v>
      </c>
      <c r="F3153" t="s">
        <v>60</v>
      </c>
    </row>
    <row r="3154" spans="1:6" x14ac:dyDescent="0.45">
      <c r="A3154" s="144" t="str">
        <f t="shared" si="49"/>
        <v>NHBW_GC_156</v>
      </c>
      <c r="B3154">
        <v>156</v>
      </c>
      <c r="C3154" t="s">
        <v>2</v>
      </c>
      <c r="D3154">
        <v>1.6420000000000001E-4</v>
      </c>
      <c r="E3154" t="s">
        <v>54</v>
      </c>
      <c r="F3154" t="s">
        <v>60</v>
      </c>
    </row>
    <row r="3155" spans="1:6" x14ac:dyDescent="0.45">
      <c r="A3155" s="144" t="str">
        <f t="shared" si="49"/>
        <v>NHBW_GC_158</v>
      </c>
      <c r="B3155">
        <v>158</v>
      </c>
      <c r="C3155" t="s">
        <v>2</v>
      </c>
      <c r="D3155">
        <v>1.3530000000000001E-4</v>
      </c>
      <c r="E3155" t="s">
        <v>54</v>
      </c>
      <c r="F3155" t="s">
        <v>60</v>
      </c>
    </row>
    <row r="3156" spans="1:6" x14ac:dyDescent="0.45">
      <c r="A3156" s="144" t="str">
        <f t="shared" si="49"/>
        <v>NHBW_GC_160</v>
      </c>
      <c r="B3156">
        <v>160</v>
      </c>
      <c r="C3156" t="s">
        <v>2</v>
      </c>
      <c r="D3156">
        <v>1.0620000000000001E-4</v>
      </c>
      <c r="E3156" t="s">
        <v>54</v>
      </c>
      <c r="F3156" t="s">
        <v>60</v>
      </c>
    </row>
    <row r="3157" spans="1:6" x14ac:dyDescent="0.45">
      <c r="A3157" s="144" t="str">
        <f t="shared" si="49"/>
        <v>NHBW_GC_162</v>
      </c>
      <c r="B3157">
        <v>162</v>
      </c>
      <c r="C3157" t="s">
        <v>2</v>
      </c>
      <c r="D3157">
        <v>1.032E-4</v>
      </c>
      <c r="E3157" t="s">
        <v>54</v>
      </c>
      <c r="F3157" t="s">
        <v>60</v>
      </c>
    </row>
    <row r="3158" spans="1:6" x14ac:dyDescent="0.45">
      <c r="A3158" s="144" t="str">
        <f t="shared" si="49"/>
        <v>NHBW_GC_164</v>
      </c>
      <c r="B3158">
        <v>164</v>
      </c>
      <c r="C3158" t="s">
        <v>2</v>
      </c>
      <c r="D3158">
        <v>1.002E-4</v>
      </c>
      <c r="E3158" t="s">
        <v>54</v>
      </c>
      <c r="F3158" t="s">
        <v>60</v>
      </c>
    </row>
    <row r="3159" spans="1:6" x14ac:dyDescent="0.45">
      <c r="A3159" s="144" t="str">
        <f t="shared" si="49"/>
        <v>NHBW_GC_166</v>
      </c>
      <c r="B3159">
        <v>166</v>
      </c>
      <c r="C3159" t="s">
        <v>2</v>
      </c>
      <c r="D3159" s="143">
        <v>9.7100000000000002E-5</v>
      </c>
      <c r="E3159" t="s">
        <v>54</v>
      </c>
      <c r="F3159" t="s">
        <v>60</v>
      </c>
    </row>
    <row r="3160" spans="1:6" x14ac:dyDescent="0.45">
      <c r="A3160" s="144" t="str">
        <f t="shared" si="49"/>
        <v>NHBW_GC_168</v>
      </c>
      <c r="B3160">
        <v>168</v>
      </c>
      <c r="C3160" t="s">
        <v>2</v>
      </c>
      <c r="D3160" s="143">
        <v>9.4099999999999997E-5</v>
      </c>
      <c r="E3160" t="s">
        <v>54</v>
      </c>
      <c r="F3160" t="s">
        <v>60</v>
      </c>
    </row>
    <row r="3161" spans="1:6" x14ac:dyDescent="0.45">
      <c r="A3161" s="144" t="str">
        <f t="shared" si="49"/>
        <v>NHBW_GC_170</v>
      </c>
      <c r="B3161">
        <v>170</v>
      </c>
      <c r="C3161" t="s">
        <v>2</v>
      </c>
      <c r="D3161" s="143">
        <v>9.1100000000000005E-5</v>
      </c>
      <c r="E3161" t="s">
        <v>54</v>
      </c>
      <c r="F3161" t="s">
        <v>60</v>
      </c>
    </row>
    <row r="3162" spans="1:6" x14ac:dyDescent="0.45">
      <c r="A3162" s="144" t="str">
        <f t="shared" si="49"/>
        <v>NHBW_GC_172</v>
      </c>
      <c r="B3162">
        <v>172</v>
      </c>
      <c r="C3162" t="s">
        <v>2</v>
      </c>
      <c r="D3162" s="143">
        <v>8.7999999999999998E-5</v>
      </c>
      <c r="E3162" t="s">
        <v>54</v>
      </c>
      <c r="F3162" t="s">
        <v>60</v>
      </c>
    </row>
    <row r="3163" spans="1:6" x14ac:dyDescent="0.45">
      <c r="A3163" s="144" t="str">
        <f t="shared" si="49"/>
        <v>NHBW_GC_174</v>
      </c>
      <c r="B3163">
        <v>174</v>
      </c>
      <c r="C3163" t="s">
        <v>2</v>
      </c>
      <c r="D3163" s="143">
        <v>8.5000000000000006E-5</v>
      </c>
      <c r="E3163" t="s">
        <v>54</v>
      </c>
      <c r="F3163" t="s">
        <v>60</v>
      </c>
    </row>
    <row r="3164" spans="1:6" x14ac:dyDescent="0.45">
      <c r="A3164" s="144" t="str">
        <f t="shared" si="49"/>
        <v>NHBW_GC_176</v>
      </c>
      <c r="B3164">
        <v>176</v>
      </c>
      <c r="C3164" t="s">
        <v>2</v>
      </c>
      <c r="D3164" s="143">
        <v>8.2000000000000001E-5</v>
      </c>
      <c r="E3164" t="s">
        <v>54</v>
      </c>
      <c r="F3164" t="s">
        <v>60</v>
      </c>
    </row>
    <row r="3165" spans="1:6" x14ac:dyDescent="0.45">
      <c r="A3165" s="144" t="str">
        <f t="shared" si="49"/>
        <v>NHBW_GC_178</v>
      </c>
      <c r="B3165">
        <v>178</v>
      </c>
      <c r="C3165" t="s">
        <v>2</v>
      </c>
      <c r="D3165" s="143">
        <v>7.8899999999999993E-5</v>
      </c>
      <c r="E3165" t="s">
        <v>54</v>
      </c>
      <c r="F3165" t="s">
        <v>60</v>
      </c>
    </row>
    <row r="3166" spans="1:6" x14ac:dyDescent="0.45">
      <c r="A3166" s="144" t="str">
        <f t="shared" si="49"/>
        <v>NHBW_GC_180</v>
      </c>
      <c r="B3166">
        <v>180</v>
      </c>
      <c r="C3166" t="s">
        <v>2</v>
      </c>
      <c r="D3166" s="143">
        <v>7.5900000000000002E-5</v>
      </c>
      <c r="E3166" t="s">
        <v>54</v>
      </c>
      <c r="F3166" t="s">
        <v>60</v>
      </c>
    </row>
    <row r="3167" spans="1:6" x14ac:dyDescent="0.45">
      <c r="A3167" s="144" t="str">
        <f t="shared" si="49"/>
        <v>NHBW_GC_182</v>
      </c>
      <c r="B3167">
        <v>182</v>
      </c>
      <c r="C3167" t="s">
        <v>2</v>
      </c>
      <c r="D3167" s="143">
        <v>7.2899999999999997E-5</v>
      </c>
      <c r="E3167" t="s">
        <v>54</v>
      </c>
      <c r="F3167" t="s">
        <v>60</v>
      </c>
    </row>
    <row r="3168" spans="1:6" x14ac:dyDescent="0.45">
      <c r="A3168" s="144" t="str">
        <f t="shared" si="49"/>
        <v>NHBW_GC_184</v>
      </c>
      <c r="B3168">
        <v>184</v>
      </c>
      <c r="C3168" t="s">
        <v>2</v>
      </c>
      <c r="D3168" s="143">
        <v>6.9800000000000003E-5</v>
      </c>
      <c r="E3168" t="s">
        <v>54</v>
      </c>
      <c r="F3168" t="s">
        <v>60</v>
      </c>
    </row>
    <row r="3169" spans="1:6" x14ac:dyDescent="0.45">
      <c r="A3169" s="144" t="str">
        <f t="shared" si="49"/>
        <v>NHBW_GC_186</v>
      </c>
      <c r="B3169">
        <v>186</v>
      </c>
      <c r="C3169" t="s">
        <v>2</v>
      </c>
      <c r="D3169" s="143">
        <v>6.6799999999999997E-5</v>
      </c>
      <c r="E3169" t="s">
        <v>54</v>
      </c>
      <c r="F3169" t="s">
        <v>60</v>
      </c>
    </row>
    <row r="3170" spans="1:6" x14ac:dyDescent="0.45">
      <c r="A3170" s="144" t="str">
        <f t="shared" si="49"/>
        <v>NHBW_GC_188</v>
      </c>
      <c r="B3170">
        <v>188</v>
      </c>
      <c r="C3170" t="s">
        <v>2</v>
      </c>
      <c r="D3170" s="143">
        <v>6.3700000000000003E-5</v>
      </c>
      <c r="E3170" t="s">
        <v>54</v>
      </c>
      <c r="F3170" t="s">
        <v>60</v>
      </c>
    </row>
    <row r="3171" spans="1:6" x14ac:dyDescent="0.45">
      <c r="A3171" s="144" t="str">
        <f t="shared" si="49"/>
        <v>NHBW_GC_190</v>
      </c>
      <c r="B3171">
        <v>190</v>
      </c>
      <c r="C3171" t="s">
        <v>2</v>
      </c>
      <c r="D3171" s="143">
        <v>6.0699999999999998E-5</v>
      </c>
      <c r="E3171" t="s">
        <v>54</v>
      </c>
      <c r="F3171" t="s">
        <v>60</v>
      </c>
    </row>
    <row r="3172" spans="1:6" x14ac:dyDescent="0.45">
      <c r="A3172" s="144" t="str">
        <f t="shared" si="49"/>
        <v>NHBW_GC_192</v>
      </c>
      <c r="B3172">
        <v>192</v>
      </c>
      <c r="C3172" t="s">
        <v>2</v>
      </c>
      <c r="D3172" s="143">
        <v>5.77E-5</v>
      </c>
      <c r="E3172" t="s">
        <v>54</v>
      </c>
      <c r="F3172" t="s">
        <v>60</v>
      </c>
    </row>
    <row r="3173" spans="1:6" x14ac:dyDescent="0.45">
      <c r="A3173" s="144" t="str">
        <f t="shared" si="49"/>
        <v>NHBW_GC_194</v>
      </c>
      <c r="B3173">
        <v>194</v>
      </c>
      <c r="C3173" t="s">
        <v>2</v>
      </c>
      <c r="D3173" s="143">
        <v>5.4599999999999999E-5</v>
      </c>
      <c r="E3173" t="s">
        <v>54</v>
      </c>
      <c r="F3173" t="s">
        <v>60</v>
      </c>
    </row>
    <row r="3174" spans="1:6" x14ac:dyDescent="0.45">
      <c r="A3174" s="144" t="str">
        <f t="shared" si="49"/>
        <v>NHBW_GC_196</v>
      </c>
      <c r="B3174">
        <v>196</v>
      </c>
      <c r="C3174" t="s">
        <v>2</v>
      </c>
      <c r="D3174" s="143">
        <v>5.1600000000000001E-5</v>
      </c>
      <c r="E3174" t="s">
        <v>54</v>
      </c>
      <c r="F3174" t="s">
        <v>60</v>
      </c>
    </row>
    <row r="3175" spans="1:6" x14ac:dyDescent="0.45">
      <c r="A3175" s="144" t="str">
        <f t="shared" si="49"/>
        <v>NHBW_GC_198</v>
      </c>
      <c r="B3175">
        <v>198</v>
      </c>
      <c r="C3175" t="s">
        <v>2</v>
      </c>
      <c r="D3175" s="143">
        <v>4.8600000000000002E-5</v>
      </c>
      <c r="E3175" t="s">
        <v>54</v>
      </c>
      <c r="F3175" t="s">
        <v>60</v>
      </c>
    </row>
    <row r="3176" spans="1:6" x14ac:dyDescent="0.45">
      <c r="A3176" s="144" t="str">
        <f t="shared" si="49"/>
        <v>NHBW_GC_200</v>
      </c>
      <c r="B3176">
        <v>200</v>
      </c>
      <c r="C3176" t="s">
        <v>2</v>
      </c>
      <c r="D3176" s="143">
        <v>4.5500000000000001E-5</v>
      </c>
      <c r="E3176" t="s">
        <v>54</v>
      </c>
      <c r="F3176" t="s">
        <v>60</v>
      </c>
    </row>
    <row r="3177" spans="1:6" x14ac:dyDescent="0.45">
      <c r="A3177" s="144" t="str">
        <f t="shared" si="49"/>
        <v>NHBW_GC_202</v>
      </c>
      <c r="B3177">
        <v>202</v>
      </c>
      <c r="C3177" t="s">
        <v>2</v>
      </c>
      <c r="D3177" s="143">
        <v>4.2500000000000003E-5</v>
      </c>
      <c r="E3177" t="s">
        <v>54</v>
      </c>
      <c r="F3177" t="s">
        <v>60</v>
      </c>
    </row>
    <row r="3178" spans="1:6" x14ac:dyDescent="0.45">
      <c r="A3178" s="144" t="str">
        <f t="shared" si="49"/>
        <v>NHBW_GC_204</v>
      </c>
      <c r="B3178">
        <v>204</v>
      </c>
      <c r="C3178" t="s">
        <v>2</v>
      </c>
      <c r="D3178" s="143">
        <v>3.9499999999999998E-5</v>
      </c>
      <c r="E3178" t="s">
        <v>54</v>
      </c>
      <c r="F3178" t="s">
        <v>60</v>
      </c>
    </row>
    <row r="3179" spans="1:6" x14ac:dyDescent="0.45">
      <c r="A3179" s="144" t="str">
        <f t="shared" si="49"/>
        <v>NHBW_GC_206</v>
      </c>
      <c r="B3179">
        <v>206</v>
      </c>
      <c r="C3179" t="s">
        <v>2</v>
      </c>
      <c r="D3179" s="143">
        <v>3.6399999999999997E-5</v>
      </c>
      <c r="E3179" t="s">
        <v>54</v>
      </c>
      <c r="F3179" t="s">
        <v>60</v>
      </c>
    </row>
    <row r="3180" spans="1:6" x14ac:dyDescent="0.45">
      <c r="A3180" s="144" t="str">
        <f t="shared" si="49"/>
        <v>NHBW_GC_208</v>
      </c>
      <c r="B3180">
        <v>208</v>
      </c>
      <c r="C3180" t="s">
        <v>2</v>
      </c>
      <c r="D3180" s="143">
        <v>3.3399999999999999E-5</v>
      </c>
      <c r="E3180" t="s">
        <v>54</v>
      </c>
      <c r="F3180" t="s">
        <v>60</v>
      </c>
    </row>
    <row r="3181" spans="1:6" x14ac:dyDescent="0.45">
      <c r="A3181" s="144" t="str">
        <f t="shared" si="49"/>
        <v>NHBW_GC_210</v>
      </c>
      <c r="B3181">
        <v>210</v>
      </c>
      <c r="C3181" t="s">
        <v>2</v>
      </c>
      <c r="D3181" s="143">
        <v>3.04E-5</v>
      </c>
      <c r="E3181" t="s">
        <v>54</v>
      </c>
      <c r="F3181" t="s">
        <v>60</v>
      </c>
    </row>
    <row r="3182" spans="1:6" x14ac:dyDescent="0.45">
      <c r="A3182" s="144" t="str">
        <f t="shared" si="49"/>
        <v>NHBW_GC_212</v>
      </c>
      <c r="B3182">
        <v>212</v>
      </c>
      <c r="C3182" t="s">
        <v>2</v>
      </c>
      <c r="D3182" s="143">
        <v>2.73E-5</v>
      </c>
      <c r="E3182" t="s">
        <v>54</v>
      </c>
      <c r="F3182" t="s">
        <v>60</v>
      </c>
    </row>
    <row r="3183" spans="1:6" x14ac:dyDescent="0.45">
      <c r="A3183" s="144" t="str">
        <f t="shared" si="49"/>
        <v>NHBW_GC_214</v>
      </c>
      <c r="B3183">
        <v>214</v>
      </c>
      <c r="C3183" t="s">
        <v>2</v>
      </c>
      <c r="D3183" s="143">
        <v>2.4300000000000001E-5</v>
      </c>
      <c r="E3183" t="s">
        <v>54</v>
      </c>
      <c r="F3183" t="s">
        <v>60</v>
      </c>
    </row>
    <row r="3184" spans="1:6" x14ac:dyDescent="0.45">
      <c r="A3184" s="144" t="str">
        <f t="shared" si="49"/>
        <v>NHBW_GC_216</v>
      </c>
      <c r="B3184">
        <v>216</v>
      </c>
      <c r="C3184" t="s">
        <v>2</v>
      </c>
      <c r="D3184" s="143">
        <v>2.12E-5</v>
      </c>
      <c r="E3184" t="s">
        <v>54</v>
      </c>
      <c r="F3184" t="s">
        <v>60</v>
      </c>
    </row>
    <row r="3185" spans="1:6" x14ac:dyDescent="0.45">
      <c r="A3185" s="144" t="str">
        <f t="shared" si="49"/>
        <v>NHBW_GC_218</v>
      </c>
      <c r="B3185">
        <v>218</v>
      </c>
      <c r="C3185" t="s">
        <v>2</v>
      </c>
      <c r="D3185" s="143">
        <v>1.8199999999999999E-5</v>
      </c>
      <c r="E3185" t="s">
        <v>54</v>
      </c>
      <c r="F3185" t="s">
        <v>60</v>
      </c>
    </row>
    <row r="3186" spans="1:6" x14ac:dyDescent="0.45">
      <c r="A3186" s="144" t="str">
        <f t="shared" si="49"/>
        <v>NHBW_GC_220</v>
      </c>
      <c r="B3186">
        <v>220</v>
      </c>
      <c r="C3186" t="s">
        <v>2</v>
      </c>
      <c r="D3186" s="143">
        <v>1.52E-5</v>
      </c>
      <c r="E3186" t="s">
        <v>54</v>
      </c>
      <c r="F3186" t="s">
        <v>60</v>
      </c>
    </row>
    <row r="3187" spans="1:6" x14ac:dyDescent="0.45">
      <c r="A3187" s="144" t="str">
        <f t="shared" si="49"/>
        <v>NHBW_GC_222</v>
      </c>
      <c r="B3187">
        <v>222</v>
      </c>
      <c r="C3187" t="s">
        <v>2</v>
      </c>
      <c r="D3187" s="143">
        <v>1.2099999999999999E-5</v>
      </c>
      <c r="E3187" t="s">
        <v>54</v>
      </c>
      <c r="F3187" t="s">
        <v>60</v>
      </c>
    </row>
    <row r="3188" spans="1:6" x14ac:dyDescent="0.45">
      <c r="A3188" s="144" t="str">
        <f t="shared" si="49"/>
        <v>NHBW_GC_224</v>
      </c>
      <c r="B3188">
        <v>224</v>
      </c>
      <c r="C3188" t="s">
        <v>2</v>
      </c>
      <c r="D3188" s="143">
        <v>9.0999999999999993E-6</v>
      </c>
      <c r="E3188" t="s">
        <v>54</v>
      </c>
      <c r="F3188" t="s">
        <v>60</v>
      </c>
    </row>
    <row r="3189" spans="1:6" x14ac:dyDescent="0.45">
      <c r="A3189" s="144" t="str">
        <f t="shared" si="49"/>
        <v>NHBW_GC_226</v>
      </c>
      <c r="B3189">
        <v>226</v>
      </c>
      <c r="C3189" t="s">
        <v>2</v>
      </c>
      <c r="D3189" s="143">
        <v>6.1E-6</v>
      </c>
      <c r="E3189" t="s">
        <v>54</v>
      </c>
      <c r="F3189" t="s">
        <v>60</v>
      </c>
    </row>
    <row r="3190" spans="1:6" x14ac:dyDescent="0.45">
      <c r="A3190" s="144" t="str">
        <f t="shared" si="49"/>
        <v>NHBW_GC_228</v>
      </c>
      <c r="B3190">
        <v>228</v>
      </c>
      <c r="C3190" t="s">
        <v>2</v>
      </c>
      <c r="D3190" s="143">
        <v>3.0000000000000001E-6</v>
      </c>
      <c r="E3190" t="s">
        <v>54</v>
      </c>
      <c r="F3190" t="s">
        <v>60</v>
      </c>
    </row>
    <row r="3191" spans="1:6" x14ac:dyDescent="0.45">
      <c r="A3191" s="144" t="str">
        <f t="shared" si="49"/>
        <v>NHBW_GC_230</v>
      </c>
      <c r="B3191">
        <v>230</v>
      </c>
      <c r="C3191" t="s">
        <v>2</v>
      </c>
      <c r="D3191">
        <v>0</v>
      </c>
      <c r="E3191" t="s">
        <v>54</v>
      </c>
      <c r="F3191" t="s">
        <v>60</v>
      </c>
    </row>
    <row r="3192" spans="1:6" x14ac:dyDescent="0.45">
      <c r="A3192" s="144" t="str">
        <f t="shared" si="49"/>
        <v>NHBW_GC_232</v>
      </c>
      <c r="B3192">
        <v>232</v>
      </c>
      <c r="C3192" t="s">
        <v>2</v>
      </c>
      <c r="D3192">
        <v>0</v>
      </c>
      <c r="E3192" t="s">
        <v>54</v>
      </c>
      <c r="F3192" t="s">
        <v>60</v>
      </c>
    </row>
    <row r="3193" spans="1:6" x14ac:dyDescent="0.45">
      <c r="A3193" s="144" t="str">
        <f t="shared" si="49"/>
        <v>NHBW_GC_234</v>
      </c>
      <c r="B3193">
        <v>234</v>
      </c>
      <c r="C3193" t="s">
        <v>2</v>
      </c>
      <c r="D3193">
        <v>0</v>
      </c>
      <c r="E3193" t="s">
        <v>54</v>
      </c>
      <c r="F3193" t="s">
        <v>60</v>
      </c>
    </row>
    <row r="3194" spans="1:6" x14ac:dyDescent="0.45">
      <c r="A3194" s="144" t="str">
        <f t="shared" si="49"/>
        <v>NHBW_GC_236</v>
      </c>
      <c r="B3194">
        <v>236</v>
      </c>
      <c r="C3194" t="s">
        <v>2</v>
      </c>
      <c r="D3194">
        <v>0</v>
      </c>
      <c r="E3194" t="s">
        <v>54</v>
      </c>
      <c r="F3194" t="s">
        <v>60</v>
      </c>
    </row>
    <row r="3195" spans="1:6" x14ac:dyDescent="0.45">
      <c r="A3195" s="144" t="str">
        <f t="shared" si="49"/>
        <v>NHBW_GC_238</v>
      </c>
      <c r="B3195">
        <v>238</v>
      </c>
      <c r="C3195" t="s">
        <v>2</v>
      </c>
      <c r="D3195">
        <v>0</v>
      </c>
      <c r="E3195" t="s">
        <v>54</v>
      </c>
      <c r="F3195" t="s">
        <v>60</v>
      </c>
    </row>
    <row r="3196" spans="1:6" x14ac:dyDescent="0.45">
      <c r="A3196" s="144" t="str">
        <f t="shared" si="49"/>
        <v>NHBW_GC_240</v>
      </c>
      <c r="B3196">
        <v>240</v>
      </c>
      <c r="C3196" t="s">
        <v>2</v>
      </c>
      <c r="D3196">
        <v>0</v>
      </c>
      <c r="E3196" t="s">
        <v>54</v>
      </c>
      <c r="F3196" t="s">
        <v>60</v>
      </c>
    </row>
    <row r="3197" spans="1:6" x14ac:dyDescent="0.45">
      <c r="A3197" s="144" t="str">
        <f t="shared" si="49"/>
        <v>NHBW_GC_242</v>
      </c>
      <c r="B3197">
        <v>242</v>
      </c>
      <c r="C3197" t="s">
        <v>2</v>
      </c>
      <c r="D3197">
        <v>0</v>
      </c>
      <c r="E3197" t="s">
        <v>54</v>
      </c>
      <c r="F3197" t="s">
        <v>60</v>
      </c>
    </row>
    <row r="3198" spans="1:6" x14ac:dyDescent="0.45">
      <c r="A3198" s="144" t="str">
        <f t="shared" si="49"/>
        <v>NHBW_GC_244</v>
      </c>
      <c r="B3198">
        <v>244</v>
      </c>
      <c r="C3198" t="s">
        <v>2</v>
      </c>
      <c r="D3198">
        <v>0</v>
      </c>
      <c r="E3198" t="s">
        <v>54</v>
      </c>
      <c r="F3198" t="s">
        <v>60</v>
      </c>
    </row>
    <row r="3199" spans="1:6" x14ac:dyDescent="0.45">
      <c r="A3199" s="144" t="str">
        <f t="shared" si="49"/>
        <v>NHBW_GC_246</v>
      </c>
      <c r="B3199">
        <v>246</v>
      </c>
      <c r="C3199" t="s">
        <v>2</v>
      </c>
      <c r="D3199">
        <v>0</v>
      </c>
      <c r="E3199" t="s">
        <v>54</v>
      </c>
      <c r="F3199" t="s">
        <v>60</v>
      </c>
    </row>
    <row r="3200" spans="1:6" x14ac:dyDescent="0.45">
      <c r="A3200" s="144" t="str">
        <f t="shared" si="49"/>
        <v>NHBW_GC_248</v>
      </c>
      <c r="B3200">
        <v>248</v>
      </c>
      <c r="C3200" t="s">
        <v>2</v>
      </c>
      <c r="D3200">
        <v>0</v>
      </c>
      <c r="E3200" t="s">
        <v>54</v>
      </c>
      <c r="F3200" t="s">
        <v>60</v>
      </c>
    </row>
    <row r="3201" spans="1:6" x14ac:dyDescent="0.45">
      <c r="A3201" s="144" t="str">
        <f t="shared" si="49"/>
        <v>NHBW_GC_250</v>
      </c>
      <c r="B3201">
        <v>250</v>
      </c>
      <c r="C3201" t="s">
        <v>2</v>
      </c>
      <c r="D3201">
        <v>0</v>
      </c>
      <c r="E3201" t="s">
        <v>54</v>
      </c>
      <c r="F3201" t="s">
        <v>60</v>
      </c>
    </row>
    <row r="3202" spans="1:6" x14ac:dyDescent="0.45">
      <c r="A3202" s="144" t="str">
        <f t="shared" si="49"/>
        <v>NHBW_GC_252</v>
      </c>
      <c r="B3202">
        <v>252</v>
      </c>
      <c r="C3202" t="s">
        <v>2</v>
      </c>
      <c r="D3202">
        <v>0</v>
      </c>
      <c r="E3202" t="s">
        <v>54</v>
      </c>
      <c r="F3202" t="s">
        <v>60</v>
      </c>
    </row>
    <row r="3203" spans="1:6" x14ac:dyDescent="0.45">
      <c r="A3203" s="144" t="str">
        <f t="shared" ref="A3203:A3266" si="50">C3203&amp;"_"&amp;E3203&amp;"_"&amp;B3203</f>
        <v>NHBW_GC_254</v>
      </c>
      <c r="B3203">
        <v>254</v>
      </c>
      <c r="C3203" t="s">
        <v>2</v>
      </c>
      <c r="D3203">
        <v>0</v>
      </c>
      <c r="E3203" t="s">
        <v>54</v>
      </c>
      <c r="F3203" t="s">
        <v>60</v>
      </c>
    </row>
    <row r="3204" spans="1:6" x14ac:dyDescent="0.45">
      <c r="A3204" s="144" t="str">
        <f t="shared" si="50"/>
        <v>NHBW_GC_256</v>
      </c>
      <c r="B3204">
        <v>256</v>
      </c>
      <c r="C3204" t="s">
        <v>2</v>
      </c>
      <c r="D3204">
        <v>0</v>
      </c>
      <c r="E3204" t="s">
        <v>54</v>
      </c>
      <c r="F3204" t="s">
        <v>60</v>
      </c>
    </row>
    <row r="3205" spans="1:6" x14ac:dyDescent="0.45">
      <c r="A3205" s="144" t="str">
        <f t="shared" si="50"/>
        <v>NHBW_GC_258</v>
      </c>
      <c r="B3205">
        <v>258</v>
      </c>
      <c r="C3205" t="s">
        <v>2</v>
      </c>
      <c r="D3205">
        <v>0</v>
      </c>
      <c r="E3205" t="s">
        <v>54</v>
      </c>
      <c r="F3205" t="s">
        <v>60</v>
      </c>
    </row>
    <row r="3206" spans="1:6" x14ac:dyDescent="0.45">
      <c r="A3206" s="144" t="str">
        <f t="shared" si="50"/>
        <v>NHBW_GC_260</v>
      </c>
      <c r="B3206">
        <v>260</v>
      </c>
      <c r="C3206" t="s">
        <v>2</v>
      </c>
      <c r="D3206">
        <v>0</v>
      </c>
      <c r="E3206" t="s">
        <v>54</v>
      </c>
      <c r="F3206" t="s">
        <v>60</v>
      </c>
    </row>
    <row r="3207" spans="1:6" x14ac:dyDescent="0.45">
      <c r="A3207" s="144" t="str">
        <f t="shared" si="50"/>
        <v>NHBW_GC_262</v>
      </c>
      <c r="B3207">
        <v>262</v>
      </c>
      <c r="C3207" t="s">
        <v>2</v>
      </c>
      <c r="D3207">
        <v>0</v>
      </c>
      <c r="E3207" t="s">
        <v>54</v>
      </c>
      <c r="F3207" t="s">
        <v>60</v>
      </c>
    </row>
    <row r="3208" spans="1:6" x14ac:dyDescent="0.45">
      <c r="A3208" s="144" t="str">
        <f t="shared" si="50"/>
        <v>NHBW_GC_264</v>
      </c>
      <c r="B3208">
        <v>264</v>
      </c>
      <c r="C3208" t="s">
        <v>2</v>
      </c>
      <c r="D3208">
        <v>0</v>
      </c>
      <c r="E3208" t="s">
        <v>54</v>
      </c>
      <c r="F3208" t="s">
        <v>60</v>
      </c>
    </row>
    <row r="3209" spans="1:6" x14ac:dyDescent="0.45">
      <c r="A3209" s="144" t="str">
        <f t="shared" si="50"/>
        <v>NHBW_GC_266</v>
      </c>
      <c r="B3209">
        <v>266</v>
      </c>
      <c r="C3209" t="s">
        <v>2</v>
      </c>
      <c r="D3209">
        <v>0</v>
      </c>
      <c r="E3209" t="s">
        <v>54</v>
      </c>
      <c r="F3209" t="s">
        <v>60</v>
      </c>
    </row>
    <row r="3210" spans="1:6" x14ac:dyDescent="0.45">
      <c r="A3210" s="144" t="str">
        <f t="shared" si="50"/>
        <v>NHBW_GC_268</v>
      </c>
      <c r="B3210">
        <v>268</v>
      </c>
      <c r="C3210" t="s">
        <v>2</v>
      </c>
      <c r="D3210">
        <v>0</v>
      </c>
      <c r="E3210" t="s">
        <v>54</v>
      </c>
      <c r="F3210" t="s">
        <v>60</v>
      </c>
    </row>
    <row r="3211" spans="1:6" x14ac:dyDescent="0.45">
      <c r="A3211" s="144" t="str">
        <f t="shared" si="50"/>
        <v>NHBW_GC_270</v>
      </c>
      <c r="B3211">
        <v>270</v>
      </c>
      <c r="C3211" t="s">
        <v>2</v>
      </c>
      <c r="D3211">
        <v>0</v>
      </c>
      <c r="E3211" t="s">
        <v>54</v>
      </c>
      <c r="F3211" t="s">
        <v>60</v>
      </c>
    </row>
    <row r="3212" spans="1:6" x14ac:dyDescent="0.45">
      <c r="A3212" s="144" t="str">
        <f t="shared" si="50"/>
        <v>NHBW_GC_272</v>
      </c>
      <c r="B3212">
        <v>272</v>
      </c>
      <c r="C3212" t="s">
        <v>2</v>
      </c>
      <c r="D3212">
        <v>0</v>
      </c>
      <c r="E3212" t="s">
        <v>54</v>
      </c>
      <c r="F3212" t="s">
        <v>60</v>
      </c>
    </row>
    <row r="3213" spans="1:6" x14ac:dyDescent="0.45">
      <c r="A3213" s="144" t="str">
        <f t="shared" si="50"/>
        <v>NHBW_GC_274</v>
      </c>
      <c r="B3213">
        <v>274</v>
      </c>
      <c r="C3213" t="s">
        <v>2</v>
      </c>
      <c r="D3213">
        <v>0</v>
      </c>
      <c r="E3213" t="s">
        <v>54</v>
      </c>
      <c r="F3213" t="s">
        <v>60</v>
      </c>
    </row>
    <row r="3214" spans="1:6" x14ac:dyDescent="0.45">
      <c r="A3214" s="144" t="str">
        <f t="shared" si="50"/>
        <v>NHBW_GC_276</v>
      </c>
      <c r="B3214">
        <v>276</v>
      </c>
      <c r="C3214" t="s">
        <v>2</v>
      </c>
      <c r="D3214">
        <v>0</v>
      </c>
      <c r="E3214" t="s">
        <v>54</v>
      </c>
      <c r="F3214" t="s">
        <v>60</v>
      </c>
    </row>
    <row r="3215" spans="1:6" x14ac:dyDescent="0.45">
      <c r="A3215" s="144" t="str">
        <f t="shared" si="50"/>
        <v>NHBW_GC_278</v>
      </c>
      <c r="B3215">
        <v>278</v>
      </c>
      <c r="C3215" t="s">
        <v>2</v>
      </c>
      <c r="D3215">
        <v>0</v>
      </c>
      <c r="E3215" t="s">
        <v>54</v>
      </c>
      <c r="F3215" t="s">
        <v>60</v>
      </c>
    </row>
    <row r="3216" spans="1:6" x14ac:dyDescent="0.45">
      <c r="A3216" s="144" t="str">
        <f t="shared" si="50"/>
        <v>NHBW_GC_280</v>
      </c>
      <c r="B3216">
        <v>280</v>
      </c>
      <c r="C3216" t="s">
        <v>2</v>
      </c>
      <c r="D3216">
        <v>0</v>
      </c>
      <c r="E3216" t="s">
        <v>54</v>
      </c>
      <c r="F3216" t="s">
        <v>60</v>
      </c>
    </row>
    <row r="3217" spans="1:6" x14ac:dyDescent="0.45">
      <c r="A3217" s="144" t="str">
        <f t="shared" si="50"/>
        <v>NHBW_GC_282</v>
      </c>
      <c r="B3217">
        <v>282</v>
      </c>
      <c r="C3217" t="s">
        <v>2</v>
      </c>
      <c r="D3217">
        <v>0</v>
      </c>
      <c r="E3217" t="s">
        <v>54</v>
      </c>
      <c r="F3217" t="s">
        <v>60</v>
      </c>
    </row>
    <row r="3218" spans="1:6" x14ac:dyDescent="0.45">
      <c r="A3218" s="144" t="str">
        <f t="shared" si="50"/>
        <v>NHBW_GC_284</v>
      </c>
      <c r="B3218">
        <v>284</v>
      </c>
      <c r="C3218" t="s">
        <v>2</v>
      </c>
      <c r="D3218">
        <v>0</v>
      </c>
      <c r="E3218" t="s">
        <v>54</v>
      </c>
      <c r="F3218" t="s">
        <v>60</v>
      </c>
    </row>
    <row r="3219" spans="1:6" x14ac:dyDescent="0.45">
      <c r="A3219" s="144" t="str">
        <f t="shared" si="50"/>
        <v>NHBW_GC_286</v>
      </c>
      <c r="B3219">
        <v>286</v>
      </c>
      <c r="C3219" t="s">
        <v>2</v>
      </c>
      <c r="D3219">
        <v>0</v>
      </c>
      <c r="E3219" t="s">
        <v>54</v>
      </c>
      <c r="F3219" t="s">
        <v>60</v>
      </c>
    </row>
    <row r="3220" spans="1:6" x14ac:dyDescent="0.45">
      <c r="A3220" s="144" t="str">
        <f t="shared" si="50"/>
        <v>NHBW_GC_288</v>
      </c>
      <c r="B3220">
        <v>288</v>
      </c>
      <c r="C3220" t="s">
        <v>2</v>
      </c>
      <c r="D3220">
        <v>0</v>
      </c>
      <c r="E3220" t="s">
        <v>54</v>
      </c>
      <c r="F3220" t="s">
        <v>60</v>
      </c>
    </row>
    <row r="3221" spans="1:6" x14ac:dyDescent="0.45">
      <c r="A3221" s="144" t="str">
        <f t="shared" si="50"/>
        <v>NHBW_GC_290</v>
      </c>
      <c r="B3221">
        <v>290</v>
      </c>
      <c r="C3221" t="s">
        <v>2</v>
      </c>
      <c r="D3221">
        <v>0</v>
      </c>
      <c r="E3221" t="s">
        <v>54</v>
      </c>
      <c r="F3221" t="s">
        <v>60</v>
      </c>
    </row>
    <row r="3222" spans="1:6" x14ac:dyDescent="0.45">
      <c r="A3222" s="144" t="str">
        <f t="shared" si="50"/>
        <v>NHBW_GC_292</v>
      </c>
      <c r="B3222">
        <v>292</v>
      </c>
      <c r="C3222" t="s">
        <v>2</v>
      </c>
      <c r="D3222">
        <v>0</v>
      </c>
      <c r="E3222" t="s">
        <v>54</v>
      </c>
      <c r="F3222" t="s">
        <v>60</v>
      </c>
    </row>
    <row r="3223" spans="1:6" x14ac:dyDescent="0.45">
      <c r="A3223" s="144" t="str">
        <f t="shared" si="50"/>
        <v>NHBW_GC_294</v>
      </c>
      <c r="B3223">
        <v>294</v>
      </c>
      <c r="C3223" t="s">
        <v>2</v>
      </c>
      <c r="D3223">
        <v>0</v>
      </c>
      <c r="E3223" t="s">
        <v>54</v>
      </c>
      <c r="F3223" t="s">
        <v>60</v>
      </c>
    </row>
    <row r="3224" spans="1:6" x14ac:dyDescent="0.45">
      <c r="A3224" s="144" t="str">
        <f t="shared" si="50"/>
        <v>NHBW_GC_296</v>
      </c>
      <c r="B3224">
        <v>296</v>
      </c>
      <c r="C3224" t="s">
        <v>2</v>
      </c>
      <c r="D3224">
        <v>0</v>
      </c>
      <c r="E3224" t="s">
        <v>54</v>
      </c>
      <c r="F3224" t="s">
        <v>60</v>
      </c>
    </row>
    <row r="3225" spans="1:6" x14ac:dyDescent="0.45">
      <c r="A3225" s="144" t="str">
        <f t="shared" si="50"/>
        <v>NHBW_GC_298</v>
      </c>
      <c r="B3225">
        <v>298</v>
      </c>
      <c r="C3225" t="s">
        <v>2</v>
      </c>
      <c r="D3225">
        <v>0</v>
      </c>
      <c r="E3225" t="s">
        <v>54</v>
      </c>
      <c r="F3225" t="s">
        <v>60</v>
      </c>
    </row>
    <row r="3226" spans="1:6" x14ac:dyDescent="0.45">
      <c r="A3226" s="144" t="str">
        <f t="shared" si="50"/>
        <v>NHBW_GC_300</v>
      </c>
      <c r="B3226">
        <v>300</v>
      </c>
      <c r="C3226" t="s">
        <v>2</v>
      </c>
      <c r="D3226">
        <v>0</v>
      </c>
      <c r="E3226" t="s">
        <v>54</v>
      </c>
      <c r="F3226" t="s">
        <v>60</v>
      </c>
    </row>
    <row r="3227" spans="1:6" x14ac:dyDescent="0.45">
      <c r="A3227" s="144" t="str">
        <f t="shared" si="50"/>
        <v>NHBW_GC_302</v>
      </c>
      <c r="B3227">
        <v>302</v>
      </c>
      <c r="C3227" t="s">
        <v>2</v>
      </c>
      <c r="D3227">
        <v>0</v>
      </c>
      <c r="E3227" t="s">
        <v>54</v>
      </c>
      <c r="F3227" t="s">
        <v>60</v>
      </c>
    </row>
    <row r="3228" spans="1:6" x14ac:dyDescent="0.45">
      <c r="A3228" s="144" t="str">
        <f t="shared" si="50"/>
        <v>NHBW_GC_304</v>
      </c>
      <c r="B3228">
        <v>304</v>
      </c>
      <c r="C3228" t="s">
        <v>2</v>
      </c>
      <c r="D3228">
        <v>0</v>
      </c>
      <c r="E3228" t="s">
        <v>54</v>
      </c>
      <c r="F3228" t="s">
        <v>60</v>
      </c>
    </row>
    <row r="3229" spans="1:6" x14ac:dyDescent="0.45">
      <c r="A3229" s="144" t="str">
        <f t="shared" si="50"/>
        <v>NHBW_GC_306</v>
      </c>
      <c r="B3229">
        <v>306</v>
      </c>
      <c r="C3229" t="s">
        <v>2</v>
      </c>
      <c r="D3229">
        <v>0</v>
      </c>
      <c r="E3229" t="s">
        <v>54</v>
      </c>
      <c r="F3229" t="s">
        <v>60</v>
      </c>
    </row>
    <row r="3230" spans="1:6" x14ac:dyDescent="0.45">
      <c r="A3230" s="144" t="str">
        <f t="shared" si="50"/>
        <v>NHBW_GC_308</v>
      </c>
      <c r="B3230">
        <v>308</v>
      </c>
      <c r="C3230" t="s">
        <v>2</v>
      </c>
      <c r="D3230">
        <v>0</v>
      </c>
      <c r="E3230" t="s">
        <v>54</v>
      </c>
      <c r="F3230" t="s">
        <v>60</v>
      </c>
    </row>
    <row r="3231" spans="1:6" x14ac:dyDescent="0.45">
      <c r="A3231" s="144" t="str">
        <f t="shared" si="50"/>
        <v>NHBW_GC_310</v>
      </c>
      <c r="B3231">
        <v>310</v>
      </c>
      <c r="C3231" t="s">
        <v>2</v>
      </c>
      <c r="D3231">
        <v>0</v>
      </c>
      <c r="E3231" t="s">
        <v>54</v>
      </c>
      <c r="F3231" t="s">
        <v>60</v>
      </c>
    </row>
    <row r="3232" spans="1:6" x14ac:dyDescent="0.45">
      <c r="A3232" s="144" t="str">
        <f t="shared" si="50"/>
        <v>NHBW_GC_312</v>
      </c>
      <c r="B3232">
        <v>312</v>
      </c>
      <c r="C3232" t="s">
        <v>2</v>
      </c>
      <c r="D3232">
        <v>0</v>
      </c>
      <c r="E3232" t="s">
        <v>54</v>
      </c>
      <c r="F3232" t="s">
        <v>60</v>
      </c>
    </row>
    <row r="3233" spans="1:6" x14ac:dyDescent="0.45">
      <c r="A3233" s="144" t="str">
        <f t="shared" si="50"/>
        <v>NHBW_GC_314</v>
      </c>
      <c r="B3233">
        <v>314</v>
      </c>
      <c r="C3233" t="s">
        <v>2</v>
      </c>
      <c r="D3233">
        <v>0</v>
      </c>
      <c r="E3233" t="s">
        <v>54</v>
      </c>
      <c r="F3233" t="s">
        <v>60</v>
      </c>
    </row>
    <row r="3234" spans="1:6" x14ac:dyDescent="0.45">
      <c r="A3234" s="144" t="str">
        <f t="shared" si="50"/>
        <v>NHBW_GC_316</v>
      </c>
      <c r="B3234">
        <v>316</v>
      </c>
      <c r="C3234" t="s">
        <v>2</v>
      </c>
      <c r="D3234">
        <v>0</v>
      </c>
      <c r="E3234" t="s">
        <v>54</v>
      </c>
      <c r="F3234" t="s">
        <v>60</v>
      </c>
    </row>
    <row r="3235" spans="1:6" x14ac:dyDescent="0.45">
      <c r="A3235" s="144" t="str">
        <f t="shared" si="50"/>
        <v>NHBW_GC_318</v>
      </c>
      <c r="B3235">
        <v>318</v>
      </c>
      <c r="C3235" t="s">
        <v>2</v>
      </c>
      <c r="D3235">
        <v>0</v>
      </c>
      <c r="E3235" t="s">
        <v>54</v>
      </c>
      <c r="F3235" t="s">
        <v>60</v>
      </c>
    </row>
    <row r="3236" spans="1:6" x14ac:dyDescent="0.45">
      <c r="A3236" s="144" t="str">
        <f t="shared" si="50"/>
        <v>NHBW_GC_320</v>
      </c>
      <c r="B3236">
        <v>320</v>
      </c>
      <c r="C3236" t="s">
        <v>2</v>
      </c>
      <c r="D3236">
        <v>0</v>
      </c>
      <c r="E3236" t="s">
        <v>54</v>
      </c>
      <c r="F3236" t="s">
        <v>60</v>
      </c>
    </row>
    <row r="3237" spans="1:6" x14ac:dyDescent="0.45">
      <c r="A3237" s="144" t="str">
        <f t="shared" si="50"/>
        <v>NHBW_GC_322</v>
      </c>
      <c r="B3237">
        <v>322</v>
      </c>
      <c r="C3237" t="s">
        <v>2</v>
      </c>
      <c r="D3237">
        <v>0</v>
      </c>
      <c r="E3237" t="s">
        <v>54</v>
      </c>
      <c r="F3237" t="s">
        <v>60</v>
      </c>
    </row>
    <row r="3238" spans="1:6" x14ac:dyDescent="0.45">
      <c r="A3238" s="144" t="str">
        <f t="shared" si="50"/>
        <v>NHBW_GC_324</v>
      </c>
      <c r="B3238">
        <v>324</v>
      </c>
      <c r="C3238" t="s">
        <v>2</v>
      </c>
      <c r="D3238">
        <v>0</v>
      </c>
      <c r="E3238" t="s">
        <v>54</v>
      </c>
      <c r="F3238" t="s">
        <v>60</v>
      </c>
    </row>
    <row r="3239" spans="1:6" x14ac:dyDescent="0.45">
      <c r="A3239" s="144" t="str">
        <f t="shared" si="50"/>
        <v>NHBW_GC_326</v>
      </c>
      <c r="B3239">
        <v>326</v>
      </c>
      <c r="C3239" t="s">
        <v>2</v>
      </c>
      <c r="D3239">
        <v>0</v>
      </c>
      <c r="E3239" t="s">
        <v>54</v>
      </c>
      <c r="F3239" t="s">
        <v>60</v>
      </c>
    </row>
    <row r="3240" spans="1:6" x14ac:dyDescent="0.45">
      <c r="A3240" s="144" t="str">
        <f t="shared" si="50"/>
        <v>NHBW_GC_328</v>
      </c>
      <c r="B3240">
        <v>328</v>
      </c>
      <c r="C3240" t="s">
        <v>2</v>
      </c>
      <c r="D3240">
        <v>0</v>
      </c>
      <c r="E3240" t="s">
        <v>54</v>
      </c>
      <c r="F3240" t="s">
        <v>60</v>
      </c>
    </row>
    <row r="3241" spans="1:6" x14ac:dyDescent="0.45">
      <c r="A3241" s="144" t="str">
        <f t="shared" si="50"/>
        <v>NHBW_GC_330</v>
      </c>
      <c r="B3241">
        <v>330</v>
      </c>
      <c r="C3241" t="s">
        <v>2</v>
      </c>
      <c r="D3241">
        <v>0</v>
      </c>
      <c r="E3241" t="s">
        <v>54</v>
      </c>
      <c r="F3241" t="s">
        <v>60</v>
      </c>
    </row>
    <row r="3242" spans="1:6" x14ac:dyDescent="0.45">
      <c r="A3242" s="144" t="str">
        <f t="shared" si="50"/>
        <v>NHBW_GC_332</v>
      </c>
      <c r="B3242">
        <v>332</v>
      </c>
      <c r="C3242" t="s">
        <v>2</v>
      </c>
      <c r="D3242">
        <v>0</v>
      </c>
      <c r="E3242" t="s">
        <v>54</v>
      </c>
      <c r="F3242" t="s">
        <v>60</v>
      </c>
    </row>
    <row r="3243" spans="1:6" x14ac:dyDescent="0.45">
      <c r="A3243" s="144" t="str">
        <f t="shared" si="50"/>
        <v>NHBW_GC_334</v>
      </c>
      <c r="B3243">
        <v>334</v>
      </c>
      <c r="C3243" t="s">
        <v>2</v>
      </c>
      <c r="D3243">
        <v>0</v>
      </c>
      <c r="E3243" t="s">
        <v>54</v>
      </c>
      <c r="F3243" t="s">
        <v>60</v>
      </c>
    </row>
    <row r="3244" spans="1:6" x14ac:dyDescent="0.45">
      <c r="A3244" s="144" t="str">
        <f t="shared" si="50"/>
        <v>NHBW_GC_336</v>
      </c>
      <c r="B3244">
        <v>336</v>
      </c>
      <c r="C3244" t="s">
        <v>2</v>
      </c>
      <c r="D3244">
        <v>0</v>
      </c>
      <c r="E3244" t="s">
        <v>54</v>
      </c>
      <c r="F3244" t="s">
        <v>60</v>
      </c>
    </row>
    <row r="3245" spans="1:6" x14ac:dyDescent="0.45">
      <c r="A3245" s="144" t="str">
        <f t="shared" si="50"/>
        <v>NHBW_GC_338</v>
      </c>
      <c r="B3245">
        <v>338</v>
      </c>
      <c r="C3245" t="s">
        <v>2</v>
      </c>
      <c r="D3245">
        <v>0</v>
      </c>
      <c r="E3245" t="s">
        <v>54</v>
      </c>
      <c r="F3245" t="s">
        <v>60</v>
      </c>
    </row>
    <row r="3246" spans="1:6" x14ac:dyDescent="0.45">
      <c r="A3246" s="144" t="str">
        <f t="shared" si="50"/>
        <v>NHBW_GC_340</v>
      </c>
      <c r="B3246">
        <v>340</v>
      </c>
      <c r="C3246" t="s">
        <v>2</v>
      </c>
      <c r="D3246">
        <v>0</v>
      </c>
      <c r="E3246" t="s">
        <v>54</v>
      </c>
      <c r="F3246" t="s">
        <v>60</v>
      </c>
    </row>
    <row r="3247" spans="1:6" x14ac:dyDescent="0.45">
      <c r="A3247" s="144" t="str">
        <f t="shared" si="50"/>
        <v>NHBW_GC_342</v>
      </c>
      <c r="B3247">
        <v>342</v>
      </c>
      <c r="C3247" t="s">
        <v>2</v>
      </c>
      <c r="D3247">
        <v>0</v>
      </c>
      <c r="E3247" t="s">
        <v>54</v>
      </c>
      <c r="F3247" t="s">
        <v>60</v>
      </c>
    </row>
    <row r="3248" spans="1:6" x14ac:dyDescent="0.45">
      <c r="A3248" s="144" t="str">
        <f t="shared" si="50"/>
        <v>NHBW_GC_344</v>
      </c>
      <c r="B3248">
        <v>344</v>
      </c>
      <c r="C3248" t="s">
        <v>2</v>
      </c>
      <c r="D3248">
        <v>0</v>
      </c>
      <c r="E3248" t="s">
        <v>54</v>
      </c>
      <c r="F3248" t="s">
        <v>60</v>
      </c>
    </row>
    <row r="3249" spans="1:6" x14ac:dyDescent="0.45">
      <c r="A3249" s="144" t="str">
        <f t="shared" si="50"/>
        <v>NHBW_GC_346</v>
      </c>
      <c r="B3249">
        <v>346</v>
      </c>
      <c r="C3249" t="s">
        <v>2</v>
      </c>
      <c r="D3249">
        <v>0</v>
      </c>
      <c r="E3249" t="s">
        <v>54</v>
      </c>
      <c r="F3249" t="s">
        <v>60</v>
      </c>
    </row>
    <row r="3250" spans="1:6" x14ac:dyDescent="0.45">
      <c r="A3250" s="144" t="str">
        <f t="shared" si="50"/>
        <v>NHBW_GC_348</v>
      </c>
      <c r="B3250">
        <v>348</v>
      </c>
      <c r="C3250" t="s">
        <v>2</v>
      </c>
      <c r="D3250">
        <v>0</v>
      </c>
      <c r="E3250" t="s">
        <v>54</v>
      </c>
      <c r="F3250" t="s">
        <v>60</v>
      </c>
    </row>
    <row r="3251" spans="1:6" x14ac:dyDescent="0.45">
      <c r="A3251" s="144" t="str">
        <f t="shared" si="50"/>
        <v>NHBW_GC_350</v>
      </c>
      <c r="B3251">
        <v>350</v>
      </c>
      <c r="C3251" t="s">
        <v>2</v>
      </c>
      <c r="D3251">
        <v>0</v>
      </c>
      <c r="E3251" t="s">
        <v>54</v>
      </c>
      <c r="F3251" t="s">
        <v>60</v>
      </c>
    </row>
    <row r="3252" spans="1:6" x14ac:dyDescent="0.45">
      <c r="A3252" s="144" t="str">
        <f t="shared" si="50"/>
        <v>NHBW_GC_352</v>
      </c>
      <c r="B3252">
        <v>352</v>
      </c>
      <c r="C3252" t="s">
        <v>2</v>
      </c>
      <c r="D3252">
        <v>0</v>
      </c>
      <c r="E3252" t="s">
        <v>54</v>
      </c>
      <c r="F3252" t="s">
        <v>60</v>
      </c>
    </row>
    <row r="3253" spans="1:6" x14ac:dyDescent="0.45">
      <c r="A3253" s="144" t="str">
        <f t="shared" si="50"/>
        <v>NHBW_GC_354</v>
      </c>
      <c r="B3253">
        <v>354</v>
      </c>
      <c r="C3253" t="s">
        <v>2</v>
      </c>
      <c r="D3253">
        <v>0</v>
      </c>
      <c r="E3253" t="s">
        <v>54</v>
      </c>
      <c r="F3253" t="s">
        <v>60</v>
      </c>
    </row>
    <row r="3254" spans="1:6" x14ac:dyDescent="0.45">
      <c r="A3254" s="144" t="str">
        <f t="shared" si="50"/>
        <v>NHBW_GC_356</v>
      </c>
      <c r="B3254">
        <v>356</v>
      </c>
      <c r="C3254" t="s">
        <v>2</v>
      </c>
      <c r="D3254">
        <v>0</v>
      </c>
      <c r="E3254" t="s">
        <v>54</v>
      </c>
      <c r="F3254" t="s">
        <v>60</v>
      </c>
    </row>
    <row r="3255" spans="1:6" x14ac:dyDescent="0.45">
      <c r="A3255" s="144" t="str">
        <f t="shared" si="50"/>
        <v>NHBW_GC_358</v>
      </c>
      <c r="B3255">
        <v>358</v>
      </c>
      <c r="C3255" t="s">
        <v>2</v>
      </c>
      <c r="D3255">
        <v>0</v>
      </c>
      <c r="E3255" t="s">
        <v>54</v>
      </c>
      <c r="F3255" t="s">
        <v>60</v>
      </c>
    </row>
    <row r="3256" spans="1:6" x14ac:dyDescent="0.45">
      <c r="A3256" s="144" t="str">
        <f t="shared" si="50"/>
        <v>NHBW_GC_360</v>
      </c>
      <c r="B3256">
        <v>360</v>
      </c>
      <c r="C3256" t="s">
        <v>2</v>
      </c>
      <c r="D3256">
        <v>0</v>
      </c>
      <c r="E3256" t="s">
        <v>54</v>
      </c>
      <c r="F3256" t="s">
        <v>60</v>
      </c>
    </row>
    <row r="3257" spans="1:6" x14ac:dyDescent="0.45">
      <c r="A3257" s="144" t="str">
        <f t="shared" si="50"/>
        <v>NHBW_GC_362</v>
      </c>
      <c r="B3257">
        <v>362</v>
      </c>
      <c r="C3257" t="s">
        <v>2</v>
      </c>
      <c r="D3257">
        <v>0</v>
      </c>
      <c r="E3257" t="s">
        <v>54</v>
      </c>
      <c r="F3257" t="s">
        <v>60</v>
      </c>
    </row>
    <row r="3258" spans="1:6" x14ac:dyDescent="0.45">
      <c r="A3258" s="144" t="str">
        <f t="shared" si="50"/>
        <v>NHBW_GC_364</v>
      </c>
      <c r="B3258">
        <v>364</v>
      </c>
      <c r="C3258" t="s">
        <v>2</v>
      </c>
      <c r="D3258">
        <v>0</v>
      </c>
      <c r="E3258" t="s">
        <v>54</v>
      </c>
      <c r="F3258" t="s">
        <v>60</v>
      </c>
    </row>
    <row r="3259" spans="1:6" x14ac:dyDescent="0.45">
      <c r="A3259" s="144" t="str">
        <f t="shared" si="50"/>
        <v>NHBW_GC_366</v>
      </c>
      <c r="B3259">
        <v>366</v>
      </c>
      <c r="C3259" t="s">
        <v>2</v>
      </c>
      <c r="D3259">
        <v>0</v>
      </c>
      <c r="E3259" t="s">
        <v>54</v>
      </c>
      <c r="F3259" t="s">
        <v>60</v>
      </c>
    </row>
    <row r="3260" spans="1:6" x14ac:dyDescent="0.45">
      <c r="A3260" s="144" t="str">
        <f t="shared" si="50"/>
        <v>NHBW_GC_368</v>
      </c>
      <c r="B3260">
        <v>368</v>
      </c>
      <c r="C3260" t="s">
        <v>2</v>
      </c>
      <c r="D3260">
        <v>0</v>
      </c>
      <c r="E3260" t="s">
        <v>54</v>
      </c>
      <c r="F3260" t="s">
        <v>60</v>
      </c>
    </row>
    <row r="3261" spans="1:6" x14ac:dyDescent="0.45">
      <c r="A3261" s="144" t="str">
        <f t="shared" si="50"/>
        <v>NHBW_GC_370</v>
      </c>
      <c r="B3261">
        <v>370</v>
      </c>
      <c r="C3261" t="s">
        <v>2</v>
      </c>
      <c r="D3261">
        <v>0</v>
      </c>
      <c r="E3261" t="s">
        <v>54</v>
      </c>
      <c r="F3261" t="s">
        <v>60</v>
      </c>
    </row>
    <row r="3262" spans="1:6" x14ac:dyDescent="0.45">
      <c r="A3262" s="144" t="str">
        <f t="shared" si="50"/>
        <v>NHBW_GC_372</v>
      </c>
      <c r="B3262">
        <v>372</v>
      </c>
      <c r="C3262" t="s">
        <v>2</v>
      </c>
      <c r="D3262">
        <v>0</v>
      </c>
      <c r="E3262" t="s">
        <v>54</v>
      </c>
      <c r="F3262" t="s">
        <v>60</v>
      </c>
    </row>
    <row r="3263" spans="1:6" x14ac:dyDescent="0.45">
      <c r="A3263" s="144" t="str">
        <f t="shared" si="50"/>
        <v>NHBW_GC_374</v>
      </c>
      <c r="B3263">
        <v>374</v>
      </c>
      <c r="C3263" t="s">
        <v>2</v>
      </c>
      <c r="D3263">
        <v>0</v>
      </c>
      <c r="E3263" t="s">
        <v>54</v>
      </c>
      <c r="F3263" t="s">
        <v>60</v>
      </c>
    </row>
    <row r="3264" spans="1:6" x14ac:dyDescent="0.45">
      <c r="A3264" s="144" t="str">
        <f t="shared" si="50"/>
        <v>NHBW_GC_376</v>
      </c>
      <c r="B3264">
        <v>376</v>
      </c>
      <c r="C3264" t="s">
        <v>2</v>
      </c>
      <c r="D3264">
        <v>0</v>
      </c>
      <c r="E3264" t="s">
        <v>54</v>
      </c>
      <c r="F3264" t="s">
        <v>60</v>
      </c>
    </row>
    <row r="3265" spans="1:6" x14ac:dyDescent="0.45">
      <c r="A3265" s="144" t="str">
        <f t="shared" si="50"/>
        <v>NHBW_GC_378</v>
      </c>
      <c r="B3265">
        <v>378</v>
      </c>
      <c r="C3265" t="s">
        <v>2</v>
      </c>
      <c r="D3265">
        <v>0</v>
      </c>
      <c r="E3265" t="s">
        <v>54</v>
      </c>
      <c r="F3265" t="s">
        <v>60</v>
      </c>
    </row>
    <row r="3266" spans="1:6" x14ac:dyDescent="0.45">
      <c r="A3266" s="144" t="str">
        <f t="shared" si="50"/>
        <v>NHBW_GC_380</v>
      </c>
      <c r="B3266">
        <v>380</v>
      </c>
      <c r="C3266" t="s">
        <v>2</v>
      </c>
      <c r="D3266">
        <v>0</v>
      </c>
      <c r="E3266" t="s">
        <v>54</v>
      </c>
      <c r="F3266" t="s">
        <v>60</v>
      </c>
    </row>
    <row r="3267" spans="1:6" x14ac:dyDescent="0.45">
      <c r="A3267" s="144" t="str">
        <f t="shared" ref="A3267:A3330" si="51">C3267&amp;"_"&amp;E3267&amp;"_"&amp;B3267</f>
        <v>NHBW_GC_382</v>
      </c>
      <c r="B3267">
        <v>382</v>
      </c>
      <c r="C3267" t="s">
        <v>2</v>
      </c>
      <c r="D3267">
        <v>0</v>
      </c>
      <c r="E3267" t="s">
        <v>54</v>
      </c>
      <c r="F3267" t="s">
        <v>60</v>
      </c>
    </row>
    <row r="3268" spans="1:6" x14ac:dyDescent="0.45">
      <c r="A3268" s="144" t="str">
        <f t="shared" si="51"/>
        <v>NHBW_GC_384</v>
      </c>
      <c r="B3268">
        <v>384</v>
      </c>
      <c r="C3268" t="s">
        <v>2</v>
      </c>
      <c r="D3268">
        <v>0</v>
      </c>
      <c r="E3268" t="s">
        <v>54</v>
      </c>
      <c r="F3268" t="s">
        <v>60</v>
      </c>
    </row>
    <row r="3269" spans="1:6" x14ac:dyDescent="0.45">
      <c r="A3269" s="144" t="str">
        <f t="shared" si="51"/>
        <v>NHBW_GC_386</v>
      </c>
      <c r="B3269">
        <v>386</v>
      </c>
      <c r="C3269" t="s">
        <v>2</v>
      </c>
      <c r="D3269">
        <v>0</v>
      </c>
      <c r="E3269" t="s">
        <v>54</v>
      </c>
      <c r="F3269" t="s">
        <v>60</v>
      </c>
    </row>
    <row r="3270" spans="1:6" x14ac:dyDescent="0.45">
      <c r="A3270" s="144" t="str">
        <f t="shared" si="51"/>
        <v>NHBW_GC_388</v>
      </c>
      <c r="B3270">
        <v>388</v>
      </c>
      <c r="C3270" t="s">
        <v>2</v>
      </c>
      <c r="D3270">
        <v>0</v>
      </c>
      <c r="E3270" t="s">
        <v>54</v>
      </c>
      <c r="F3270" t="s">
        <v>60</v>
      </c>
    </row>
    <row r="3271" spans="1:6" x14ac:dyDescent="0.45">
      <c r="A3271" s="144" t="str">
        <f t="shared" si="51"/>
        <v>NHBW_GC_390</v>
      </c>
      <c r="B3271">
        <v>390</v>
      </c>
      <c r="C3271" t="s">
        <v>2</v>
      </c>
      <c r="D3271">
        <v>0</v>
      </c>
      <c r="E3271" t="s">
        <v>54</v>
      </c>
      <c r="F3271" t="s">
        <v>60</v>
      </c>
    </row>
    <row r="3272" spans="1:6" x14ac:dyDescent="0.45">
      <c r="A3272" s="144" t="str">
        <f t="shared" si="51"/>
        <v>NHBW_GC_392</v>
      </c>
      <c r="B3272">
        <v>392</v>
      </c>
      <c r="C3272" t="s">
        <v>2</v>
      </c>
      <c r="D3272">
        <v>0</v>
      </c>
      <c r="E3272" t="s">
        <v>54</v>
      </c>
      <c r="F3272" t="s">
        <v>60</v>
      </c>
    </row>
    <row r="3273" spans="1:6" x14ac:dyDescent="0.45">
      <c r="A3273" s="144" t="str">
        <f t="shared" si="51"/>
        <v>NHBW_GC_394</v>
      </c>
      <c r="B3273">
        <v>394</v>
      </c>
      <c r="C3273" t="s">
        <v>2</v>
      </c>
      <c r="D3273">
        <v>0</v>
      </c>
      <c r="E3273" t="s">
        <v>54</v>
      </c>
      <c r="F3273" t="s">
        <v>60</v>
      </c>
    </row>
    <row r="3274" spans="1:6" x14ac:dyDescent="0.45">
      <c r="A3274" s="144" t="str">
        <f t="shared" si="51"/>
        <v>NHBW_GC_396</v>
      </c>
      <c r="B3274">
        <v>396</v>
      </c>
      <c r="C3274" t="s">
        <v>2</v>
      </c>
      <c r="D3274">
        <v>0</v>
      </c>
      <c r="E3274" t="s">
        <v>54</v>
      </c>
      <c r="F3274" t="s">
        <v>60</v>
      </c>
    </row>
    <row r="3275" spans="1:6" x14ac:dyDescent="0.45">
      <c r="A3275" s="144" t="str">
        <f t="shared" si="51"/>
        <v>NHBW_GC_398</v>
      </c>
      <c r="B3275">
        <v>398</v>
      </c>
      <c r="C3275" t="s">
        <v>2</v>
      </c>
      <c r="D3275">
        <v>0</v>
      </c>
      <c r="E3275" t="s">
        <v>54</v>
      </c>
      <c r="F3275" t="s">
        <v>60</v>
      </c>
    </row>
    <row r="3276" spans="1:6" x14ac:dyDescent="0.45">
      <c r="A3276" s="144" t="str">
        <f t="shared" si="51"/>
        <v>NHBW_GC_400</v>
      </c>
      <c r="B3276">
        <v>400</v>
      </c>
      <c r="C3276" t="s">
        <v>2</v>
      </c>
      <c r="D3276">
        <v>0</v>
      </c>
      <c r="E3276" t="s">
        <v>54</v>
      </c>
      <c r="F3276" t="s">
        <v>60</v>
      </c>
    </row>
    <row r="3277" spans="1:6" x14ac:dyDescent="0.45">
      <c r="A3277" s="144" t="str">
        <f t="shared" si="51"/>
        <v>NHBW_GC_402</v>
      </c>
      <c r="B3277">
        <v>402</v>
      </c>
      <c r="C3277" t="s">
        <v>2</v>
      </c>
      <c r="D3277">
        <v>0</v>
      </c>
      <c r="E3277" t="s">
        <v>54</v>
      </c>
      <c r="F3277" t="s">
        <v>60</v>
      </c>
    </row>
    <row r="3278" spans="1:6" x14ac:dyDescent="0.45">
      <c r="A3278" s="144" t="str">
        <f t="shared" si="51"/>
        <v>NHBW_GC_404</v>
      </c>
      <c r="B3278">
        <v>404</v>
      </c>
      <c r="C3278" t="s">
        <v>2</v>
      </c>
      <c r="D3278">
        <v>0</v>
      </c>
      <c r="E3278" t="s">
        <v>54</v>
      </c>
      <c r="F3278" t="s">
        <v>60</v>
      </c>
    </row>
    <row r="3279" spans="1:6" x14ac:dyDescent="0.45">
      <c r="A3279" s="144" t="str">
        <f t="shared" si="51"/>
        <v>NHBW_GC_406</v>
      </c>
      <c r="B3279">
        <v>406</v>
      </c>
      <c r="C3279" t="s">
        <v>2</v>
      </c>
      <c r="D3279">
        <v>0</v>
      </c>
      <c r="E3279" t="s">
        <v>54</v>
      </c>
      <c r="F3279" t="s">
        <v>60</v>
      </c>
    </row>
    <row r="3280" spans="1:6" x14ac:dyDescent="0.45">
      <c r="A3280" s="144" t="str">
        <f t="shared" si="51"/>
        <v>NHBW_GC_408</v>
      </c>
      <c r="B3280">
        <v>408</v>
      </c>
      <c r="C3280" t="s">
        <v>2</v>
      </c>
      <c r="D3280">
        <v>0</v>
      </c>
      <c r="E3280" t="s">
        <v>54</v>
      </c>
      <c r="F3280" t="s">
        <v>60</v>
      </c>
    </row>
    <row r="3281" spans="1:6" x14ac:dyDescent="0.45">
      <c r="A3281" s="144" t="str">
        <f t="shared" si="51"/>
        <v>NHBW_GC_410</v>
      </c>
      <c r="B3281">
        <v>410</v>
      </c>
      <c r="C3281" t="s">
        <v>2</v>
      </c>
      <c r="D3281">
        <v>0</v>
      </c>
      <c r="E3281" t="s">
        <v>54</v>
      </c>
      <c r="F3281" t="s">
        <v>60</v>
      </c>
    </row>
    <row r="3282" spans="1:6" x14ac:dyDescent="0.45">
      <c r="A3282" s="144" t="str">
        <f t="shared" si="51"/>
        <v>NHBNW_Dist_0</v>
      </c>
      <c r="B3282">
        <v>0</v>
      </c>
      <c r="C3282" t="s">
        <v>3</v>
      </c>
      <c r="D3282">
        <v>0.43137059999999999</v>
      </c>
      <c r="E3282" t="s">
        <v>53</v>
      </c>
      <c r="F3282" t="s">
        <v>60</v>
      </c>
    </row>
    <row r="3283" spans="1:6" x14ac:dyDescent="0.45">
      <c r="A3283" s="144" t="str">
        <f t="shared" si="51"/>
        <v>NHBNW_Dist_2</v>
      </c>
      <c r="B3283">
        <v>2</v>
      </c>
      <c r="C3283" t="s">
        <v>3</v>
      </c>
      <c r="D3283">
        <v>0.25754830000000001</v>
      </c>
      <c r="E3283" t="s">
        <v>53</v>
      </c>
      <c r="F3283" t="s">
        <v>60</v>
      </c>
    </row>
    <row r="3284" spans="1:6" x14ac:dyDescent="0.45">
      <c r="A3284" s="144" t="str">
        <f t="shared" si="51"/>
        <v>NHBNW_Dist_4</v>
      </c>
      <c r="B3284">
        <v>4</v>
      </c>
      <c r="C3284" t="s">
        <v>3</v>
      </c>
      <c r="D3284">
        <v>0.1107374</v>
      </c>
      <c r="E3284" t="s">
        <v>53</v>
      </c>
      <c r="F3284" t="s">
        <v>60</v>
      </c>
    </row>
    <row r="3285" spans="1:6" x14ac:dyDescent="0.45">
      <c r="A3285" s="144" t="str">
        <f t="shared" si="51"/>
        <v>NHBNW_Dist_6</v>
      </c>
      <c r="B3285">
        <v>6</v>
      </c>
      <c r="C3285" t="s">
        <v>3</v>
      </c>
      <c r="D3285">
        <v>5.9214500000000003E-2</v>
      </c>
      <c r="E3285" t="s">
        <v>53</v>
      </c>
      <c r="F3285" t="s">
        <v>60</v>
      </c>
    </row>
    <row r="3286" spans="1:6" x14ac:dyDescent="0.45">
      <c r="A3286" s="144" t="str">
        <f t="shared" si="51"/>
        <v>NHBNW_Dist_8</v>
      </c>
      <c r="B3286">
        <v>8</v>
      </c>
      <c r="C3286" t="s">
        <v>3</v>
      </c>
      <c r="D3286">
        <v>3.8354399999999997E-2</v>
      </c>
      <c r="E3286" t="s">
        <v>53</v>
      </c>
      <c r="F3286" t="s">
        <v>60</v>
      </c>
    </row>
    <row r="3287" spans="1:6" x14ac:dyDescent="0.45">
      <c r="A3287" s="144" t="str">
        <f t="shared" si="51"/>
        <v>NHBNW_Dist_10</v>
      </c>
      <c r="B3287">
        <v>10</v>
      </c>
      <c r="C3287" t="s">
        <v>3</v>
      </c>
      <c r="D3287">
        <v>2.4611299999999999E-2</v>
      </c>
      <c r="E3287" t="s">
        <v>53</v>
      </c>
      <c r="F3287" t="s">
        <v>60</v>
      </c>
    </row>
    <row r="3288" spans="1:6" x14ac:dyDescent="0.45">
      <c r="A3288" s="144" t="str">
        <f t="shared" si="51"/>
        <v>NHBNW_Dist_12</v>
      </c>
      <c r="B3288">
        <v>12</v>
      </c>
      <c r="C3288" t="s">
        <v>3</v>
      </c>
      <c r="D3288">
        <v>1.68161E-2</v>
      </c>
      <c r="E3288" t="s">
        <v>53</v>
      </c>
      <c r="F3288" t="s">
        <v>60</v>
      </c>
    </row>
    <row r="3289" spans="1:6" x14ac:dyDescent="0.45">
      <c r="A3289" s="144" t="str">
        <f t="shared" si="51"/>
        <v>NHBNW_Dist_14</v>
      </c>
      <c r="B3289">
        <v>14</v>
      </c>
      <c r="C3289" t="s">
        <v>3</v>
      </c>
      <c r="D3289">
        <v>1.16224E-2</v>
      </c>
      <c r="E3289" t="s">
        <v>53</v>
      </c>
      <c r="F3289" t="s">
        <v>60</v>
      </c>
    </row>
    <row r="3290" spans="1:6" x14ac:dyDescent="0.45">
      <c r="A3290" s="144" t="str">
        <f t="shared" si="51"/>
        <v>NHBNW_Dist_16</v>
      </c>
      <c r="B3290">
        <v>16</v>
      </c>
      <c r="C3290" t="s">
        <v>3</v>
      </c>
      <c r="D3290">
        <v>8.1928999999999995E-3</v>
      </c>
      <c r="E3290" t="s">
        <v>53</v>
      </c>
      <c r="F3290" t="s">
        <v>60</v>
      </c>
    </row>
    <row r="3291" spans="1:6" x14ac:dyDescent="0.45">
      <c r="A3291" s="144" t="str">
        <f t="shared" si="51"/>
        <v>NHBNW_Dist_18</v>
      </c>
      <c r="B3291">
        <v>18</v>
      </c>
      <c r="C3291" t="s">
        <v>3</v>
      </c>
      <c r="D3291">
        <v>5.9735999999999999E-3</v>
      </c>
      <c r="E3291" t="s">
        <v>53</v>
      </c>
      <c r="F3291" t="s">
        <v>60</v>
      </c>
    </row>
    <row r="3292" spans="1:6" x14ac:dyDescent="0.45">
      <c r="A3292" s="144" t="str">
        <f t="shared" si="51"/>
        <v>NHBNW_Dist_20</v>
      </c>
      <c r="B3292">
        <v>20</v>
      </c>
      <c r="C3292" t="s">
        <v>3</v>
      </c>
      <c r="D3292">
        <v>4.7904000000000002E-3</v>
      </c>
      <c r="E3292" t="s">
        <v>53</v>
      </c>
      <c r="F3292" t="s">
        <v>60</v>
      </c>
    </row>
    <row r="3293" spans="1:6" x14ac:dyDescent="0.45">
      <c r="A3293" s="144" t="str">
        <f t="shared" si="51"/>
        <v>NHBNW_Dist_22</v>
      </c>
      <c r="B3293">
        <v>22</v>
      </c>
      <c r="C3293" t="s">
        <v>3</v>
      </c>
      <c r="D3293">
        <v>3.9915000000000003E-3</v>
      </c>
      <c r="E3293" t="s">
        <v>53</v>
      </c>
      <c r="F3293" t="s">
        <v>60</v>
      </c>
    </row>
    <row r="3294" spans="1:6" x14ac:dyDescent="0.45">
      <c r="A3294" s="144" t="str">
        <f t="shared" si="51"/>
        <v>NHBNW_Dist_24</v>
      </c>
      <c r="B3294">
        <v>24</v>
      </c>
      <c r="C3294" t="s">
        <v>3</v>
      </c>
      <c r="D3294">
        <v>3.3026000000000002E-3</v>
      </c>
      <c r="E3294" t="s">
        <v>53</v>
      </c>
      <c r="F3294" t="s">
        <v>60</v>
      </c>
    </row>
    <row r="3295" spans="1:6" x14ac:dyDescent="0.45">
      <c r="A3295" s="144" t="str">
        <f t="shared" si="51"/>
        <v>NHBNW_Dist_26</v>
      </c>
      <c r="B3295">
        <v>26</v>
      </c>
      <c r="C3295" t="s">
        <v>3</v>
      </c>
      <c r="D3295">
        <v>2.5752000000000001E-3</v>
      </c>
      <c r="E3295" t="s">
        <v>53</v>
      </c>
      <c r="F3295" t="s">
        <v>60</v>
      </c>
    </row>
    <row r="3296" spans="1:6" x14ac:dyDescent="0.45">
      <c r="A3296" s="144" t="str">
        <f t="shared" si="51"/>
        <v>NHBNW_Dist_28</v>
      </c>
      <c r="B3296">
        <v>28</v>
      </c>
      <c r="C3296" t="s">
        <v>3</v>
      </c>
      <c r="D3296">
        <v>2.2125000000000001E-3</v>
      </c>
      <c r="E3296" t="s">
        <v>53</v>
      </c>
      <c r="F3296" t="s">
        <v>60</v>
      </c>
    </row>
    <row r="3297" spans="1:6" x14ac:dyDescent="0.45">
      <c r="A3297" s="144" t="str">
        <f t="shared" si="51"/>
        <v>NHBNW_Dist_30</v>
      </c>
      <c r="B3297">
        <v>30</v>
      </c>
      <c r="C3297" t="s">
        <v>3</v>
      </c>
      <c r="D3297">
        <v>1.8775E-3</v>
      </c>
      <c r="E3297" t="s">
        <v>53</v>
      </c>
      <c r="F3297" t="s">
        <v>60</v>
      </c>
    </row>
    <row r="3298" spans="1:6" x14ac:dyDescent="0.45">
      <c r="A3298" s="144" t="str">
        <f t="shared" si="51"/>
        <v>NHBNW_Dist_32</v>
      </c>
      <c r="B3298">
        <v>32</v>
      </c>
      <c r="C3298" t="s">
        <v>3</v>
      </c>
      <c r="D3298">
        <v>1.6696E-3</v>
      </c>
      <c r="E3298" t="s">
        <v>53</v>
      </c>
      <c r="F3298" t="s">
        <v>60</v>
      </c>
    </row>
    <row r="3299" spans="1:6" x14ac:dyDescent="0.45">
      <c r="A3299" s="144" t="str">
        <f t="shared" si="51"/>
        <v>NHBNW_Dist_34</v>
      </c>
      <c r="B3299">
        <v>34</v>
      </c>
      <c r="C3299" t="s">
        <v>3</v>
      </c>
      <c r="D3299">
        <v>1.5447E-3</v>
      </c>
      <c r="E3299" t="s">
        <v>53</v>
      </c>
      <c r="F3299" t="s">
        <v>60</v>
      </c>
    </row>
    <row r="3300" spans="1:6" x14ac:dyDescent="0.45">
      <c r="A3300" s="144" t="str">
        <f t="shared" si="51"/>
        <v>NHBNW_Dist_36</v>
      </c>
      <c r="B3300">
        <v>36</v>
      </c>
      <c r="C3300" t="s">
        <v>3</v>
      </c>
      <c r="D3300">
        <v>1.3594E-3</v>
      </c>
      <c r="E3300" t="s">
        <v>53</v>
      </c>
      <c r="F3300" t="s">
        <v>60</v>
      </c>
    </row>
    <row r="3301" spans="1:6" x14ac:dyDescent="0.45">
      <c r="A3301" s="144" t="str">
        <f t="shared" si="51"/>
        <v>NHBNW_Dist_38</v>
      </c>
      <c r="B3301">
        <v>38</v>
      </c>
      <c r="C3301" t="s">
        <v>3</v>
      </c>
      <c r="D3301">
        <v>1.2879E-3</v>
      </c>
      <c r="E3301" t="s">
        <v>53</v>
      </c>
      <c r="F3301" t="s">
        <v>60</v>
      </c>
    </row>
    <row r="3302" spans="1:6" x14ac:dyDescent="0.45">
      <c r="A3302" s="144" t="str">
        <f t="shared" si="51"/>
        <v>NHBNW_Dist_40</v>
      </c>
      <c r="B3302">
        <v>40</v>
      </c>
      <c r="C3302" t="s">
        <v>3</v>
      </c>
      <c r="D3302">
        <v>1.2163E-3</v>
      </c>
      <c r="E3302" t="s">
        <v>53</v>
      </c>
      <c r="F3302" t="s">
        <v>60</v>
      </c>
    </row>
    <row r="3303" spans="1:6" x14ac:dyDescent="0.45">
      <c r="A3303" s="144" t="str">
        <f t="shared" si="51"/>
        <v>NHBNW_Dist_42</v>
      </c>
      <c r="B3303">
        <v>42</v>
      </c>
      <c r="C3303" t="s">
        <v>3</v>
      </c>
      <c r="D3303">
        <v>1.1448000000000001E-3</v>
      </c>
      <c r="E3303" t="s">
        <v>53</v>
      </c>
      <c r="F3303" t="s">
        <v>60</v>
      </c>
    </row>
    <row r="3304" spans="1:6" x14ac:dyDescent="0.45">
      <c r="A3304" s="144" t="str">
        <f t="shared" si="51"/>
        <v>NHBNW_Dist_44</v>
      </c>
      <c r="B3304">
        <v>44</v>
      </c>
      <c r="C3304" t="s">
        <v>3</v>
      </c>
      <c r="D3304">
        <v>1.0732999999999999E-3</v>
      </c>
      <c r="E3304" t="s">
        <v>53</v>
      </c>
      <c r="F3304" t="s">
        <v>60</v>
      </c>
    </row>
    <row r="3305" spans="1:6" x14ac:dyDescent="0.45">
      <c r="A3305" s="144" t="str">
        <f t="shared" si="51"/>
        <v>NHBNW_Dist_46</v>
      </c>
      <c r="B3305">
        <v>46</v>
      </c>
      <c r="C3305" t="s">
        <v>3</v>
      </c>
      <c r="D3305">
        <v>1.0018E-3</v>
      </c>
      <c r="E3305" t="s">
        <v>53</v>
      </c>
      <c r="F3305" t="s">
        <v>60</v>
      </c>
    </row>
    <row r="3306" spans="1:6" x14ac:dyDescent="0.45">
      <c r="A3306" s="144" t="str">
        <f t="shared" si="51"/>
        <v>NHBNW_Dist_48</v>
      </c>
      <c r="B3306">
        <v>48</v>
      </c>
      <c r="C3306" t="s">
        <v>3</v>
      </c>
      <c r="D3306">
        <v>9.301E-4</v>
      </c>
      <c r="E3306" t="s">
        <v>53</v>
      </c>
      <c r="F3306" t="s">
        <v>60</v>
      </c>
    </row>
    <row r="3307" spans="1:6" x14ac:dyDescent="0.45">
      <c r="A3307" s="144" t="str">
        <f t="shared" si="51"/>
        <v>NHBNW_Dist_50</v>
      </c>
      <c r="B3307">
        <v>50</v>
      </c>
      <c r="C3307" t="s">
        <v>3</v>
      </c>
      <c r="D3307">
        <v>8.5860000000000005E-4</v>
      </c>
      <c r="E3307" t="s">
        <v>53</v>
      </c>
      <c r="F3307" t="s">
        <v>60</v>
      </c>
    </row>
    <row r="3308" spans="1:6" x14ac:dyDescent="0.45">
      <c r="A3308" s="144" t="str">
        <f t="shared" si="51"/>
        <v>NHBNW_Dist_52</v>
      </c>
      <c r="B3308">
        <v>52</v>
      </c>
      <c r="C3308" t="s">
        <v>3</v>
      </c>
      <c r="D3308">
        <v>7.871E-4</v>
      </c>
      <c r="E3308" t="s">
        <v>53</v>
      </c>
      <c r="F3308" t="s">
        <v>60</v>
      </c>
    </row>
    <row r="3309" spans="1:6" x14ac:dyDescent="0.45">
      <c r="A3309" s="144" t="str">
        <f t="shared" si="51"/>
        <v>NHBNW_Dist_54</v>
      </c>
      <c r="B3309">
        <v>54</v>
      </c>
      <c r="C3309" t="s">
        <v>3</v>
      </c>
      <c r="D3309">
        <v>7.1549999999999999E-4</v>
      </c>
      <c r="E3309" t="s">
        <v>53</v>
      </c>
      <c r="F3309" t="s">
        <v>60</v>
      </c>
    </row>
    <row r="3310" spans="1:6" x14ac:dyDescent="0.45">
      <c r="A3310" s="144" t="str">
        <f t="shared" si="51"/>
        <v>NHBNW_Dist_56</v>
      </c>
      <c r="B3310">
        <v>56</v>
      </c>
      <c r="C3310" t="s">
        <v>3</v>
      </c>
      <c r="D3310">
        <v>6.4400000000000004E-4</v>
      </c>
      <c r="E3310" t="s">
        <v>53</v>
      </c>
      <c r="F3310" t="s">
        <v>60</v>
      </c>
    </row>
    <row r="3311" spans="1:6" x14ac:dyDescent="0.45">
      <c r="A3311" s="144" t="str">
        <f t="shared" si="51"/>
        <v>NHBNW_Dist_58</v>
      </c>
      <c r="B3311">
        <v>58</v>
      </c>
      <c r="C3311" t="s">
        <v>3</v>
      </c>
      <c r="D3311">
        <v>5.7240000000000004E-4</v>
      </c>
      <c r="E3311" t="s">
        <v>53</v>
      </c>
      <c r="F3311" t="s">
        <v>60</v>
      </c>
    </row>
    <row r="3312" spans="1:6" x14ac:dyDescent="0.45">
      <c r="A3312" s="144" t="str">
        <f t="shared" si="51"/>
        <v>NHBNW_Dist_60</v>
      </c>
      <c r="B3312">
        <v>60</v>
      </c>
      <c r="C3312" t="s">
        <v>3</v>
      </c>
      <c r="D3312">
        <v>5.0089999999999998E-4</v>
      </c>
      <c r="E3312" t="s">
        <v>53</v>
      </c>
      <c r="F3312" t="s">
        <v>60</v>
      </c>
    </row>
    <row r="3313" spans="1:6" x14ac:dyDescent="0.45">
      <c r="A3313" s="144" t="str">
        <f t="shared" si="51"/>
        <v>NHBNW_Dist_62</v>
      </c>
      <c r="B3313">
        <v>62</v>
      </c>
      <c r="C3313" t="s">
        <v>3</v>
      </c>
      <c r="D3313">
        <v>4.2930000000000003E-4</v>
      </c>
      <c r="E3313" t="s">
        <v>53</v>
      </c>
      <c r="F3313" t="s">
        <v>60</v>
      </c>
    </row>
    <row r="3314" spans="1:6" x14ac:dyDescent="0.45">
      <c r="A3314" s="144" t="str">
        <f t="shared" si="51"/>
        <v>NHBNW_Dist_64</v>
      </c>
      <c r="B3314">
        <v>64</v>
      </c>
      <c r="C3314" t="s">
        <v>3</v>
      </c>
      <c r="D3314">
        <v>3.5780000000000002E-4</v>
      </c>
      <c r="E3314" t="s">
        <v>53</v>
      </c>
      <c r="F3314" t="s">
        <v>60</v>
      </c>
    </row>
    <row r="3315" spans="1:6" x14ac:dyDescent="0.45">
      <c r="A3315" s="144" t="str">
        <f t="shared" si="51"/>
        <v>NHBNW_Dist_66</v>
      </c>
      <c r="B3315">
        <v>66</v>
      </c>
      <c r="C3315" t="s">
        <v>3</v>
      </c>
      <c r="D3315">
        <v>2.8620000000000002E-4</v>
      </c>
      <c r="E3315" t="s">
        <v>53</v>
      </c>
      <c r="F3315" t="s">
        <v>60</v>
      </c>
    </row>
    <row r="3316" spans="1:6" x14ac:dyDescent="0.45">
      <c r="A3316" s="144" t="str">
        <f t="shared" si="51"/>
        <v>NHBNW_Dist_68</v>
      </c>
      <c r="B3316">
        <v>68</v>
      </c>
      <c r="C3316" t="s">
        <v>3</v>
      </c>
      <c r="D3316">
        <v>2.1460000000000001E-4</v>
      </c>
      <c r="E3316" t="s">
        <v>53</v>
      </c>
      <c r="F3316" t="s">
        <v>60</v>
      </c>
    </row>
    <row r="3317" spans="1:6" x14ac:dyDescent="0.45">
      <c r="A3317" s="144" t="str">
        <f t="shared" si="51"/>
        <v>NHBNW_Dist_70</v>
      </c>
      <c r="B3317">
        <v>70</v>
      </c>
      <c r="C3317" t="s">
        <v>3</v>
      </c>
      <c r="D3317">
        <v>1.4300000000000001E-4</v>
      </c>
      <c r="E3317" t="s">
        <v>53</v>
      </c>
      <c r="F3317" t="s">
        <v>60</v>
      </c>
    </row>
    <row r="3318" spans="1:6" x14ac:dyDescent="0.45">
      <c r="A3318" s="144" t="str">
        <f t="shared" si="51"/>
        <v>NHBNW_Dist_72</v>
      </c>
      <c r="B3318">
        <v>72</v>
      </c>
      <c r="C3318" t="s">
        <v>3</v>
      </c>
      <c r="D3318" s="143">
        <v>7.1500000000000003E-5</v>
      </c>
      <c r="E3318" t="s">
        <v>53</v>
      </c>
      <c r="F3318" t="s">
        <v>60</v>
      </c>
    </row>
    <row r="3319" spans="1:6" x14ac:dyDescent="0.45">
      <c r="A3319" s="144" t="str">
        <f t="shared" si="51"/>
        <v>NHBNW_Dist_74</v>
      </c>
      <c r="B3319">
        <v>74</v>
      </c>
      <c r="C3319" t="s">
        <v>3</v>
      </c>
      <c r="D3319">
        <v>0</v>
      </c>
      <c r="E3319" t="s">
        <v>53</v>
      </c>
      <c r="F3319" t="s">
        <v>60</v>
      </c>
    </row>
    <row r="3320" spans="1:6" x14ac:dyDescent="0.45">
      <c r="A3320" s="144" t="str">
        <f t="shared" si="51"/>
        <v>NHBNW_Dist_76</v>
      </c>
      <c r="B3320">
        <v>76</v>
      </c>
      <c r="C3320" t="s">
        <v>3</v>
      </c>
      <c r="D3320">
        <v>0</v>
      </c>
      <c r="E3320" t="s">
        <v>53</v>
      </c>
      <c r="F3320" t="s">
        <v>60</v>
      </c>
    </row>
    <row r="3321" spans="1:6" x14ac:dyDescent="0.45">
      <c r="A3321" s="144" t="str">
        <f t="shared" si="51"/>
        <v>NHBNW_Dist_78</v>
      </c>
      <c r="B3321">
        <v>78</v>
      </c>
      <c r="C3321" t="s">
        <v>3</v>
      </c>
      <c r="D3321">
        <v>0</v>
      </c>
      <c r="E3321" t="s">
        <v>53</v>
      </c>
      <c r="F3321" t="s">
        <v>60</v>
      </c>
    </row>
    <row r="3322" spans="1:6" x14ac:dyDescent="0.45">
      <c r="A3322" s="144" t="str">
        <f t="shared" si="51"/>
        <v>NHBNW_Dist_80</v>
      </c>
      <c r="B3322">
        <v>80</v>
      </c>
      <c r="C3322" t="s">
        <v>3</v>
      </c>
      <c r="D3322">
        <v>0</v>
      </c>
      <c r="E3322" t="s">
        <v>53</v>
      </c>
      <c r="F3322" t="s">
        <v>60</v>
      </c>
    </row>
    <row r="3323" spans="1:6" x14ac:dyDescent="0.45">
      <c r="A3323" s="144" t="str">
        <f t="shared" si="51"/>
        <v>NHBNW_Dist_82</v>
      </c>
      <c r="B3323">
        <v>82</v>
      </c>
      <c r="C3323" t="s">
        <v>3</v>
      </c>
      <c r="D3323">
        <v>0</v>
      </c>
      <c r="E3323" t="s">
        <v>53</v>
      </c>
      <c r="F3323" t="s">
        <v>60</v>
      </c>
    </row>
    <row r="3324" spans="1:6" x14ac:dyDescent="0.45">
      <c r="A3324" s="144" t="str">
        <f t="shared" si="51"/>
        <v>NHBNW_Dist_84</v>
      </c>
      <c r="B3324">
        <v>84</v>
      </c>
      <c r="C3324" t="s">
        <v>3</v>
      </c>
      <c r="D3324">
        <v>0</v>
      </c>
      <c r="E3324" t="s">
        <v>53</v>
      </c>
      <c r="F3324" t="s">
        <v>60</v>
      </c>
    </row>
    <row r="3325" spans="1:6" x14ac:dyDescent="0.45">
      <c r="A3325" s="144" t="str">
        <f t="shared" si="51"/>
        <v>NHBNW_Dist_86</v>
      </c>
      <c r="B3325">
        <v>86</v>
      </c>
      <c r="C3325" t="s">
        <v>3</v>
      </c>
      <c r="D3325">
        <v>0</v>
      </c>
      <c r="E3325" t="s">
        <v>53</v>
      </c>
      <c r="F3325" t="s">
        <v>60</v>
      </c>
    </row>
    <row r="3326" spans="1:6" x14ac:dyDescent="0.45">
      <c r="A3326" s="144" t="str">
        <f t="shared" si="51"/>
        <v>NHBNW_Dist_88</v>
      </c>
      <c r="B3326">
        <v>88</v>
      </c>
      <c r="C3326" t="s">
        <v>3</v>
      </c>
      <c r="D3326">
        <v>0</v>
      </c>
      <c r="E3326" t="s">
        <v>53</v>
      </c>
      <c r="F3326" t="s">
        <v>60</v>
      </c>
    </row>
    <row r="3327" spans="1:6" x14ac:dyDescent="0.45">
      <c r="A3327" s="144" t="str">
        <f t="shared" si="51"/>
        <v>NHBNW_Dist_90</v>
      </c>
      <c r="B3327">
        <v>90</v>
      </c>
      <c r="C3327" t="s">
        <v>3</v>
      </c>
      <c r="D3327">
        <v>0</v>
      </c>
      <c r="E3327" t="s">
        <v>53</v>
      </c>
      <c r="F3327" t="s">
        <v>60</v>
      </c>
    </row>
    <row r="3328" spans="1:6" x14ac:dyDescent="0.45">
      <c r="A3328" s="144" t="str">
        <f t="shared" si="51"/>
        <v>NHBNW_Dist_92</v>
      </c>
      <c r="B3328">
        <v>92</v>
      </c>
      <c r="C3328" t="s">
        <v>3</v>
      </c>
      <c r="D3328">
        <v>0</v>
      </c>
      <c r="E3328" t="s">
        <v>53</v>
      </c>
      <c r="F3328" t="s">
        <v>60</v>
      </c>
    </row>
    <row r="3329" spans="1:6" x14ac:dyDescent="0.45">
      <c r="A3329" s="144" t="str">
        <f t="shared" si="51"/>
        <v>NHBNW_Dist_94</v>
      </c>
      <c r="B3329">
        <v>94</v>
      </c>
      <c r="C3329" t="s">
        <v>3</v>
      </c>
      <c r="D3329">
        <v>0</v>
      </c>
      <c r="E3329" t="s">
        <v>53</v>
      </c>
      <c r="F3329" t="s">
        <v>60</v>
      </c>
    </row>
    <row r="3330" spans="1:6" x14ac:dyDescent="0.45">
      <c r="A3330" s="144" t="str">
        <f t="shared" si="51"/>
        <v>NHBNW_Dist_96</v>
      </c>
      <c r="B3330">
        <v>96</v>
      </c>
      <c r="C3330" t="s">
        <v>3</v>
      </c>
      <c r="D3330">
        <v>0</v>
      </c>
      <c r="E3330" t="s">
        <v>53</v>
      </c>
      <c r="F3330" t="s">
        <v>60</v>
      </c>
    </row>
    <row r="3331" spans="1:6" x14ac:dyDescent="0.45">
      <c r="A3331" s="144" t="str">
        <f t="shared" ref="A3331:A3394" si="52">C3331&amp;"_"&amp;E3331&amp;"_"&amp;B3331</f>
        <v>NHBNW_Dist_98</v>
      </c>
      <c r="B3331">
        <v>98</v>
      </c>
      <c r="C3331" t="s">
        <v>3</v>
      </c>
      <c r="D3331">
        <v>0</v>
      </c>
      <c r="E3331" t="s">
        <v>53</v>
      </c>
      <c r="F3331" t="s">
        <v>60</v>
      </c>
    </row>
    <row r="3332" spans="1:6" x14ac:dyDescent="0.45">
      <c r="A3332" s="144" t="str">
        <f t="shared" si="52"/>
        <v>NHBNW_Dist_100</v>
      </c>
      <c r="B3332">
        <v>100</v>
      </c>
      <c r="C3332" t="s">
        <v>3</v>
      </c>
      <c r="D3332">
        <v>0</v>
      </c>
      <c r="E3332" t="s">
        <v>53</v>
      </c>
      <c r="F3332" t="s">
        <v>60</v>
      </c>
    </row>
    <row r="3333" spans="1:6" x14ac:dyDescent="0.45">
      <c r="A3333" s="144" t="str">
        <f t="shared" si="52"/>
        <v>NHBNW_Dist_102</v>
      </c>
      <c r="B3333">
        <v>102</v>
      </c>
      <c r="C3333" t="s">
        <v>3</v>
      </c>
      <c r="D3333">
        <v>0</v>
      </c>
      <c r="E3333" t="s">
        <v>53</v>
      </c>
      <c r="F3333" t="s">
        <v>60</v>
      </c>
    </row>
    <row r="3334" spans="1:6" x14ac:dyDescent="0.45">
      <c r="A3334" s="144" t="str">
        <f t="shared" si="52"/>
        <v>NHBNW_Dist_104</v>
      </c>
      <c r="B3334">
        <v>104</v>
      </c>
      <c r="C3334" t="s">
        <v>3</v>
      </c>
      <c r="D3334">
        <v>0</v>
      </c>
      <c r="E3334" t="s">
        <v>53</v>
      </c>
      <c r="F3334" t="s">
        <v>60</v>
      </c>
    </row>
    <row r="3335" spans="1:6" x14ac:dyDescent="0.45">
      <c r="A3335" s="144" t="str">
        <f t="shared" si="52"/>
        <v>NHBNW_Dist_106</v>
      </c>
      <c r="B3335">
        <v>106</v>
      </c>
      <c r="C3335" t="s">
        <v>3</v>
      </c>
      <c r="D3335">
        <v>0</v>
      </c>
      <c r="E3335" t="s">
        <v>53</v>
      </c>
      <c r="F3335" t="s">
        <v>60</v>
      </c>
    </row>
    <row r="3336" spans="1:6" x14ac:dyDescent="0.45">
      <c r="A3336" s="144" t="str">
        <f t="shared" si="52"/>
        <v>NHBNW_Dist_108</v>
      </c>
      <c r="B3336">
        <v>108</v>
      </c>
      <c r="C3336" t="s">
        <v>3</v>
      </c>
      <c r="D3336">
        <v>0</v>
      </c>
      <c r="E3336" t="s">
        <v>53</v>
      </c>
      <c r="F3336" t="s">
        <v>60</v>
      </c>
    </row>
    <row r="3337" spans="1:6" x14ac:dyDescent="0.45">
      <c r="A3337" s="144" t="str">
        <f t="shared" si="52"/>
        <v>NHBNW_Dist_110</v>
      </c>
      <c r="B3337">
        <v>110</v>
      </c>
      <c r="C3337" t="s">
        <v>3</v>
      </c>
      <c r="D3337">
        <v>0</v>
      </c>
      <c r="E3337" t="s">
        <v>53</v>
      </c>
      <c r="F3337" t="s">
        <v>60</v>
      </c>
    </row>
    <row r="3338" spans="1:6" x14ac:dyDescent="0.45">
      <c r="A3338" s="144" t="str">
        <f t="shared" si="52"/>
        <v>NHBNW_Dist_112</v>
      </c>
      <c r="B3338">
        <v>112</v>
      </c>
      <c r="C3338" t="s">
        <v>3</v>
      </c>
      <c r="D3338">
        <v>0</v>
      </c>
      <c r="E3338" t="s">
        <v>53</v>
      </c>
      <c r="F3338" t="s">
        <v>60</v>
      </c>
    </row>
    <row r="3339" spans="1:6" x14ac:dyDescent="0.45">
      <c r="A3339" s="144" t="str">
        <f t="shared" si="52"/>
        <v>NHBNW_Dist_114</v>
      </c>
      <c r="B3339">
        <v>114</v>
      </c>
      <c r="C3339" t="s">
        <v>3</v>
      </c>
      <c r="D3339">
        <v>0</v>
      </c>
      <c r="E3339" t="s">
        <v>53</v>
      </c>
      <c r="F3339" t="s">
        <v>60</v>
      </c>
    </row>
    <row r="3340" spans="1:6" x14ac:dyDescent="0.45">
      <c r="A3340" s="144" t="str">
        <f t="shared" si="52"/>
        <v>NHBNW_Dist_116</v>
      </c>
      <c r="B3340">
        <v>116</v>
      </c>
      <c r="C3340" t="s">
        <v>3</v>
      </c>
      <c r="D3340">
        <v>0</v>
      </c>
      <c r="E3340" t="s">
        <v>53</v>
      </c>
      <c r="F3340" t="s">
        <v>60</v>
      </c>
    </row>
    <row r="3341" spans="1:6" x14ac:dyDescent="0.45">
      <c r="A3341" s="144" t="str">
        <f t="shared" si="52"/>
        <v>NHBNW_Dist_118</v>
      </c>
      <c r="B3341">
        <v>118</v>
      </c>
      <c r="C3341" t="s">
        <v>3</v>
      </c>
      <c r="D3341">
        <v>0</v>
      </c>
      <c r="E3341" t="s">
        <v>53</v>
      </c>
      <c r="F3341" t="s">
        <v>60</v>
      </c>
    </row>
    <row r="3342" spans="1:6" x14ac:dyDescent="0.45">
      <c r="A3342" s="144" t="str">
        <f t="shared" si="52"/>
        <v>NHBNW_Dist_120</v>
      </c>
      <c r="B3342">
        <v>120</v>
      </c>
      <c r="C3342" t="s">
        <v>3</v>
      </c>
      <c r="D3342">
        <v>0</v>
      </c>
      <c r="E3342" t="s">
        <v>53</v>
      </c>
      <c r="F3342" t="s">
        <v>60</v>
      </c>
    </row>
    <row r="3343" spans="1:6" x14ac:dyDescent="0.45">
      <c r="A3343" s="144" t="str">
        <f t="shared" si="52"/>
        <v>NHBNW_Dist_122</v>
      </c>
      <c r="B3343">
        <v>122</v>
      </c>
      <c r="C3343" t="s">
        <v>3</v>
      </c>
      <c r="D3343">
        <v>0</v>
      </c>
      <c r="E3343" t="s">
        <v>53</v>
      </c>
      <c r="F3343" t="s">
        <v>60</v>
      </c>
    </row>
    <row r="3344" spans="1:6" x14ac:dyDescent="0.45">
      <c r="A3344" s="144" t="str">
        <f t="shared" si="52"/>
        <v>NHBNW_Dist_124</v>
      </c>
      <c r="B3344">
        <v>124</v>
      </c>
      <c r="C3344" t="s">
        <v>3</v>
      </c>
      <c r="D3344">
        <v>0</v>
      </c>
      <c r="E3344" t="s">
        <v>53</v>
      </c>
      <c r="F3344" t="s">
        <v>60</v>
      </c>
    </row>
    <row r="3345" spans="1:6" x14ac:dyDescent="0.45">
      <c r="A3345" s="144" t="str">
        <f t="shared" si="52"/>
        <v>NHBNW_Dist_126</v>
      </c>
      <c r="B3345">
        <v>126</v>
      </c>
      <c r="C3345" t="s">
        <v>3</v>
      </c>
      <c r="D3345">
        <v>0</v>
      </c>
      <c r="E3345" t="s">
        <v>53</v>
      </c>
      <c r="F3345" t="s">
        <v>60</v>
      </c>
    </row>
    <row r="3346" spans="1:6" x14ac:dyDescent="0.45">
      <c r="A3346" s="144" t="str">
        <f t="shared" si="52"/>
        <v>NHBNW_Dist_128</v>
      </c>
      <c r="B3346">
        <v>128</v>
      </c>
      <c r="C3346" t="s">
        <v>3</v>
      </c>
      <c r="D3346">
        <v>0</v>
      </c>
      <c r="E3346" t="s">
        <v>53</v>
      </c>
      <c r="F3346" t="s">
        <v>60</v>
      </c>
    </row>
    <row r="3347" spans="1:6" x14ac:dyDescent="0.45">
      <c r="A3347" s="144" t="str">
        <f t="shared" si="52"/>
        <v>NHBNW_Dist_130</v>
      </c>
      <c r="B3347">
        <v>130</v>
      </c>
      <c r="C3347" t="s">
        <v>3</v>
      </c>
      <c r="D3347">
        <v>0</v>
      </c>
      <c r="E3347" t="s">
        <v>53</v>
      </c>
      <c r="F3347" t="s">
        <v>60</v>
      </c>
    </row>
    <row r="3348" spans="1:6" x14ac:dyDescent="0.45">
      <c r="A3348" s="144" t="str">
        <f t="shared" si="52"/>
        <v>NHBNW_Dist_132</v>
      </c>
      <c r="B3348">
        <v>132</v>
      </c>
      <c r="C3348" t="s">
        <v>3</v>
      </c>
      <c r="D3348">
        <v>0</v>
      </c>
      <c r="E3348" t="s">
        <v>53</v>
      </c>
      <c r="F3348" t="s">
        <v>60</v>
      </c>
    </row>
    <row r="3349" spans="1:6" x14ac:dyDescent="0.45">
      <c r="A3349" s="144" t="str">
        <f t="shared" si="52"/>
        <v>NHBNW_Dist_134</v>
      </c>
      <c r="B3349">
        <v>134</v>
      </c>
      <c r="C3349" t="s">
        <v>3</v>
      </c>
      <c r="D3349">
        <v>0</v>
      </c>
      <c r="E3349" t="s">
        <v>53</v>
      </c>
      <c r="F3349" t="s">
        <v>60</v>
      </c>
    </row>
    <row r="3350" spans="1:6" x14ac:dyDescent="0.45">
      <c r="A3350" s="144" t="str">
        <f t="shared" si="52"/>
        <v>NHBNW_Dist_136</v>
      </c>
      <c r="B3350">
        <v>136</v>
      </c>
      <c r="C3350" t="s">
        <v>3</v>
      </c>
      <c r="D3350">
        <v>0</v>
      </c>
      <c r="E3350" t="s">
        <v>53</v>
      </c>
      <c r="F3350" t="s">
        <v>60</v>
      </c>
    </row>
    <row r="3351" spans="1:6" x14ac:dyDescent="0.45">
      <c r="A3351" s="144" t="str">
        <f t="shared" si="52"/>
        <v>NHBNW_Dist_138</v>
      </c>
      <c r="B3351">
        <v>138</v>
      </c>
      <c r="C3351" t="s">
        <v>3</v>
      </c>
      <c r="D3351">
        <v>0</v>
      </c>
      <c r="E3351" t="s">
        <v>53</v>
      </c>
      <c r="F3351" t="s">
        <v>60</v>
      </c>
    </row>
    <row r="3352" spans="1:6" x14ac:dyDescent="0.45">
      <c r="A3352" s="144" t="str">
        <f t="shared" si="52"/>
        <v>NHBNW_Dist_140</v>
      </c>
      <c r="B3352">
        <v>140</v>
      </c>
      <c r="C3352" t="s">
        <v>3</v>
      </c>
      <c r="D3352">
        <v>0</v>
      </c>
      <c r="E3352" t="s">
        <v>53</v>
      </c>
      <c r="F3352" t="s">
        <v>60</v>
      </c>
    </row>
    <row r="3353" spans="1:6" x14ac:dyDescent="0.45">
      <c r="A3353" s="144" t="str">
        <f t="shared" si="52"/>
        <v>NHBNW_Dist_142</v>
      </c>
      <c r="B3353">
        <v>142</v>
      </c>
      <c r="C3353" t="s">
        <v>3</v>
      </c>
      <c r="D3353">
        <v>0</v>
      </c>
      <c r="E3353" t="s">
        <v>53</v>
      </c>
      <c r="F3353" t="s">
        <v>60</v>
      </c>
    </row>
    <row r="3354" spans="1:6" x14ac:dyDescent="0.45">
      <c r="A3354" s="144" t="str">
        <f t="shared" si="52"/>
        <v>NHBNW_Dist_144</v>
      </c>
      <c r="B3354">
        <v>144</v>
      </c>
      <c r="C3354" t="s">
        <v>3</v>
      </c>
      <c r="D3354">
        <v>0</v>
      </c>
      <c r="E3354" t="s">
        <v>53</v>
      </c>
      <c r="F3354" t="s">
        <v>60</v>
      </c>
    </row>
    <row r="3355" spans="1:6" x14ac:dyDescent="0.45">
      <c r="A3355" s="144" t="str">
        <f t="shared" si="52"/>
        <v>NHBNW_Dist_146</v>
      </c>
      <c r="B3355">
        <v>146</v>
      </c>
      <c r="C3355" t="s">
        <v>3</v>
      </c>
      <c r="D3355">
        <v>0</v>
      </c>
      <c r="E3355" t="s">
        <v>53</v>
      </c>
      <c r="F3355" t="s">
        <v>60</v>
      </c>
    </row>
    <row r="3356" spans="1:6" x14ac:dyDescent="0.45">
      <c r="A3356" s="144" t="str">
        <f t="shared" si="52"/>
        <v>NHBNW_Dist_148</v>
      </c>
      <c r="B3356">
        <v>148</v>
      </c>
      <c r="C3356" t="s">
        <v>3</v>
      </c>
      <c r="D3356">
        <v>0</v>
      </c>
      <c r="E3356" t="s">
        <v>53</v>
      </c>
      <c r="F3356" t="s">
        <v>60</v>
      </c>
    </row>
    <row r="3357" spans="1:6" x14ac:dyDescent="0.45">
      <c r="A3357" s="144" t="str">
        <f t="shared" si="52"/>
        <v>NHBNW_Dist_150</v>
      </c>
      <c r="B3357">
        <v>150</v>
      </c>
      <c r="C3357" t="s">
        <v>3</v>
      </c>
      <c r="D3357">
        <v>0</v>
      </c>
      <c r="E3357" t="s">
        <v>53</v>
      </c>
      <c r="F3357" t="s">
        <v>60</v>
      </c>
    </row>
    <row r="3358" spans="1:6" x14ac:dyDescent="0.45">
      <c r="A3358" s="144" t="str">
        <f t="shared" si="52"/>
        <v>NHBNW_Dist_152</v>
      </c>
      <c r="B3358">
        <v>152</v>
      </c>
      <c r="C3358" t="s">
        <v>3</v>
      </c>
      <c r="D3358">
        <v>0</v>
      </c>
      <c r="E3358" t="s">
        <v>53</v>
      </c>
      <c r="F3358" t="s">
        <v>60</v>
      </c>
    </row>
    <row r="3359" spans="1:6" x14ac:dyDescent="0.45">
      <c r="A3359" s="144" t="str">
        <f t="shared" si="52"/>
        <v>NHBNW_Dist_154</v>
      </c>
      <c r="B3359">
        <v>154</v>
      </c>
      <c r="C3359" t="s">
        <v>3</v>
      </c>
      <c r="D3359">
        <v>0</v>
      </c>
      <c r="E3359" t="s">
        <v>53</v>
      </c>
      <c r="F3359" t="s">
        <v>60</v>
      </c>
    </row>
    <row r="3360" spans="1:6" x14ac:dyDescent="0.45">
      <c r="A3360" s="144" t="str">
        <f t="shared" si="52"/>
        <v>NHBNW_Dist_156</v>
      </c>
      <c r="B3360">
        <v>156</v>
      </c>
      <c r="C3360" t="s">
        <v>3</v>
      </c>
      <c r="D3360">
        <v>0</v>
      </c>
      <c r="E3360" t="s">
        <v>53</v>
      </c>
      <c r="F3360" t="s">
        <v>60</v>
      </c>
    </row>
    <row r="3361" spans="1:6" x14ac:dyDescent="0.45">
      <c r="A3361" s="144" t="str">
        <f t="shared" si="52"/>
        <v>NHBNW_Dist_158</v>
      </c>
      <c r="B3361">
        <v>158</v>
      </c>
      <c r="C3361" t="s">
        <v>3</v>
      </c>
      <c r="D3361">
        <v>0</v>
      </c>
      <c r="E3361" t="s">
        <v>53</v>
      </c>
      <c r="F3361" t="s">
        <v>60</v>
      </c>
    </row>
    <row r="3362" spans="1:6" x14ac:dyDescent="0.45">
      <c r="A3362" s="144" t="str">
        <f t="shared" si="52"/>
        <v>NHBNW_Dist_160</v>
      </c>
      <c r="B3362">
        <v>160</v>
      </c>
      <c r="C3362" t="s">
        <v>3</v>
      </c>
      <c r="D3362">
        <v>0</v>
      </c>
      <c r="E3362" t="s">
        <v>53</v>
      </c>
      <c r="F3362" t="s">
        <v>60</v>
      </c>
    </row>
    <row r="3363" spans="1:6" x14ac:dyDescent="0.45">
      <c r="A3363" s="144" t="str">
        <f t="shared" si="52"/>
        <v>NHBNW_Dist_162</v>
      </c>
      <c r="B3363">
        <v>162</v>
      </c>
      <c r="C3363" t="s">
        <v>3</v>
      </c>
      <c r="D3363">
        <v>0</v>
      </c>
      <c r="E3363" t="s">
        <v>53</v>
      </c>
      <c r="F3363" t="s">
        <v>60</v>
      </c>
    </row>
    <row r="3364" spans="1:6" x14ac:dyDescent="0.45">
      <c r="A3364" s="144" t="str">
        <f t="shared" si="52"/>
        <v>NHBNW_Dist_164</v>
      </c>
      <c r="B3364">
        <v>164</v>
      </c>
      <c r="C3364" t="s">
        <v>3</v>
      </c>
      <c r="D3364">
        <v>0</v>
      </c>
      <c r="E3364" t="s">
        <v>53</v>
      </c>
      <c r="F3364" t="s">
        <v>60</v>
      </c>
    </row>
    <row r="3365" spans="1:6" x14ac:dyDescent="0.45">
      <c r="A3365" s="144" t="str">
        <f t="shared" si="52"/>
        <v>NHBNW_Dist_166</v>
      </c>
      <c r="B3365">
        <v>166</v>
      </c>
      <c r="C3365" t="s">
        <v>3</v>
      </c>
      <c r="D3365">
        <v>0</v>
      </c>
      <c r="E3365" t="s">
        <v>53</v>
      </c>
      <c r="F3365" t="s">
        <v>60</v>
      </c>
    </row>
    <row r="3366" spans="1:6" x14ac:dyDescent="0.45">
      <c r="A3366" s="144" t="str">
        <f t="shared" si="52"/>
        <v>NHBNW_Dist_168</v>
      </c>
      <c r="B3366">
        <v>168</v>
      </c>
      <c r="C3366" t="s">
        <v>3</v>
      </c>
      <c r="D3366">
        <v>0</v>
      </c>
      <c r="E3366" t="s">
        <v>53</v>
      </c>
      <c r="F3366" t="s">
        <v>60</v>
      </c>
    </row>
    <row r="3367" spans="1:6" x14ac:dyDescent="0.45">
      <c r="A3367" s="144" t="str">
        <f t="shared" si="52"/>
        <v>NHBNW_Dist_170</v>
      </c>
      <c r="B3367">
        <v>170</v>
      </c>
      <c r="C3367" t="s">
        <v>3</v>
      </c>
      <c r="D3367">
        <v>0</v>
      </c>
      <c r="E3367" t="s">
        <v>53</v>
      </c>
      <c r="F3367" t="s">
        <v>60</v>
      </c>
    </row>
    <row r="3368" spans="1:6" x14ac:dyDescent="0.45">
      <c r="A3368" s="144" t="str">
        <f t="shared" si="52"/>
        <v>NHBNW_Dist_172</v>
      </c>
      <c r="B3368">
        <v>172</v>
      </c>
      <c r="C3368" t="s">
        <v>3</v>
      </c>
      <c r="D3368">
        <v>0</v>
      </c>
      <c r="E3368" t="s">
        <v>53</v>
      </c>
      <c r="F3368" t="s">
        <v>60</v>
      </c>
    </row>
    <row r="3369" spans="1:6" x14ac:dyDescent="0.45">
      <c r="A3369" s="144" t="str">
        <f t="shared" si="52"/>
        <v>NHBNW_Dist_174</v>
      </c>
      <c r="B3369">
        <v>174</v>
      </c>
      <c r="C3369" t="s">
        <v>3</v>
      </c>
      <c r="D3369">
        <v>0</v>
      </c>
      <c r="E3369" t="s">
        <v>53</v>
      </c>
      <c r="F3369" t="s">
        <v>60</v>
      </c>
    </row>
    <row r="3370" spans="1:6" x14ac:dyDescent="0.45">
      <c r="A3370" s="144" t="str">
        <f t="shared" si="52"/>
        <v>NHBNW_Dist_176</v>
      </c>
      <c r="B3370">
        <v>176</v>
      </c>
      <c r="C3370" t="s">
        <v>3</v>
      </c>
      <c r="D3370">
        <v>0</v>
      </c>
      <c r="E3370" t="s">
        <v>53</v>
      </c>
      <c r="F3370" t="s">
        <v>60</v>
      </c>
    </row>
    <row r="3371" spans="1:6" x14ac:dyDescent="0.45">
      <c r="A3371" s="144" t="str">
        <f t="shared" si="52"/>
        <v>NHBNW_Dist_178</v>
      </c>
      <c r="B3371">
        <v>178</v>
      </c>
      <c r="C3371" t="s">
        <v>3</v>
      </c>
      <c r="D3371">
        <v>0</v>
      </c>
      <c r="E3371" t="s">
        <v>53</v>
      </c>
      <c r="F3371" t="s">
        <v>60</v>
      </c>
    </row>
    <row r="3372" spans="1:6" x14ac:dyDescent="0.45">
      <c r="A3372" s="144" t="str">
        <f t="shared" si="52"/>
        <v>NHBNW_Dist_180</v>
      </c>
      <c r="B3372">
        <v>180</v>
      </c>
      <c r="C3372" t="s">
        <v>3</v>
      </c>
      <c r="D3372">
        <v>0</v>
      </c>
      <c r="E3372" t="s">
        <v>53</v>
      </c>
      <c r="F3372" t="s">
        <v>60</v>
      </c>
    </row>
    <row r="3373" spans="1:6" x14ac:dyDescent="0.45">
      <c r="A3373" s="144" t="str">
        <f t="shared" si="52"/>
        <v>NHBNW_Dist_182</v>
      </c>
      <c r="B3373">
        <v>182</v>
      </c>
      <c r="C3373" t="s">
        <v>3</v>
      </c>
      <c r="D3373">
        <v>0</v>
      </c>
      <c r="E3373" t="s">
        <v>53</v>
      </c>
      <c r="F3373" t="s">
        <v>60</v>
      </c>
    </row>
    <row r="3374" spans="1:6" x14ac:dyDescent="0.45">
      <c r="A3374" s="144" t="str">
        <f t="shared" si="52"/>
        <v>NHBNW_Dist_184</v>
      </c>
      <c r="B3374">
        <v>184</v>
      </c>
      <c r="C3374" t="s">
        <v>3</v>
      </c>
      <c r="D3374">
        <v>0</v>
      </c>
      <c r="E3374" t="s">
        <v>53</v>
      </c>
      <c r="F3374" t="s">
        <v>60</v>
      </c>
    </row>
    <row r="3375" spans="1:6" x14ac:dyDescent="0.45">
      <c r="A3375" s="144" t="str">
        <f t="shared" si="52"/>
        <v>NHBNW_Dist_186</v>
      </c>
      <c r="B3375">
        <v>186</v>
      </c>
      <c r="C3375" t="s">
        <v>3</v>
      </c>
      <c r="D3375">
        <v>0</v>
      </c>
      <c r="E3375" t="s">
        <v>53</v>
      </c>
      <c r="F3375" t="s">
        <v>60</v>
      </c>
    </row>
    <row r="3376" spans="1:6" x14ac:dyDescent="0.45">
      <c r="A3376" s="144" t="str">
        <f t="shared" si="52"/>
        <v>NHBNW_Dist_188</v>
      </c>
      <c r="B3376">
        <v>188</v>
      </c>
      <c r="C3376" t="s">
        <v>3</v>
      </c>
      <c r="D3376">
        <v>0</v>
      </c>
      <c r="E3376" t="s">
        <v>53</v>
      </c>
      <c r="F3376" t="s">
        <v>60</v>
      </c>
    </row>
    <row r="3377" spans="1:6" x14ac:dyDescent="0.45">
      <c r="A3377" s="144" t="str">
        <f t="shared" si="52"/>
        <v>NHBNW_Dist_190</v>
      </c>
      <c r="B3377">
        <v>190</v>
      </c>
      <c r="C3377" t="s">
        <v>3</v>
      </c>
      <c r="D3377">
        <v>0</v>
      </c>
      <c r="E3377" t="s">
        <v>53</v>
      </c>
      <c r="F3377" t="s">
        <v>60</v>
      </c>
    </row>
    <row r="3378" spans="1:6" x14ac:dyDescent="0.45">
      <c r="A3378" s="144" t="str">
        <f t="shared" si="52"/>
        <v>NHBNW_Dist_192</v>
      </c>
      <c r="B3378">
        <v>192</v>
      </c>
      <c r="C3378" t="s">
        <v>3</v>
      </c>
      <c r="D3378">
        <v>0</v>
      </c>
      <c r="E3378" t="s">
        <v>53</v>
      </c>
      <c r="F3378" t="s">
        <v>60</v>
      </c>
    </row>
    <row r="3379" spans="1:6" x14ac:dyDescent="0.45">
      <c r="A3379" s="144" t="str">
        <f t="shared" si="52"/>
        <v>NHBNW_Dist_194</v>
      </c>
      <c r="B3379">
        <v>194</v>
      </c>
      <c r="C3379" t="s">
        <v>3</v>
      </c>
      <c r="D3379">
        <v>0</v>
      </c>
      <c r="E3379" t="s">
        <v>53</v>
      </c>
      <c r="F3379" t="s">
        <v>60</v>
      </c>
    </row>
    <row r="3380" spans="1:6" x14ac:dyDescent="0.45">
      <c r="A3380" s="144" t="str">
        <f t="shared" si="52"/>
        <v>NHBNW_Dist_196</v>
      </c>
      <c r="B3380">
        <v>196</v>
      </c>
      <c r="C3380" t="s">
        <v>3</v>
      </c>
      <c r="D3380">
        <v>0</v>
      </c>
      <c r="E3380" t="s">
        <v>53</v>
      </c>
      <c r="F3380" t="s">
        <v>60</v>
      </c>
    </row>
    <row r="3381" spans="1:6" x14ac:dyDescent="0.45">
      <c r="A3381" s="144" t="str">
        <f t="shared" si="52"/>
        <v>NHBNW_Dist_198</v>
      </c>
      <c r="B3381">
        <v>198</v>
      </c>
      <c r="C3381" t="s">
        <v>3</v>
      </c>
      <c r="D3381">
        <v>0</v>
      </c>
      <c r="E3381" t="s">
        <v>53</v>
      </c>
      <c r="F3381" t="s">
        <v>60</v>
      </c>
    </row>
    <row r="3382" spans="1:6" x14ac:dyDescent="0.45">
      <c r="A3382" s="144" t="str">
        <f t="shared" si="52"/>
        <v>NHBNW_Dist_200</v>
      </c>
      <c r="B3382">
        <v>200</v>
      </c>
      <c r="C3382" t="s">
        <v>3</v>
      </c>
      <c r="D3382">
        <v>0</v>
      </c>
      <c r="E3382" t="s">
        <v>53</v>
      </c>
      <c r="F3382" t="s">
        <v>60</v>
      </c>
    </row>
    <row r="3383" spans="1:6" x14ac:dyDescent="0.45">
      <c r="A3383" s="144" t="str">
        <f t="shared" si="52"/>
        <v>NHBNW_Dist_202</v>
      </c>
      <c r="B3383">
        <v>202</v>
      </c>
      <c r="C3383" t="s">
        <v>3</v>
      </c>
      <c r="D3383">
        <v>0</v>
      </c>
      <c r="E3383" t="s">
        <v>53</v>
      </c>
      <c r="F3383" t="s">
        <v>60</v>
      </c>
    </row>
    <row r="3384" spans="1:6" x14ac:dyDescent="0.45">
      <c r="A3384" s="144" t="str">
        <f t="shared" si="52"/>
        <v>NHBNW_Time_0</v>
      </c>
      <c r="B3384">
        <v>0</v>
      </c>
      <c r="C3384" t="s">
        <v>3</v>
      </c>
      <c r="D3384">
        <v>0</v>
      </c>
      <c r="E3384" t="s">
        <v>14</v>
      </c>
      <c r="F3384" t="s">
        <v>60</v>
      </c>
    </row>
    <row r="3385" spans="1:6" x14ac:dyDescent="0.45">
      <c r="A3385" s="144" t="str">
        <f t="shared" si="52"/>
        <v>NHBNW_Time_2</v>
      </c>
      <c r="B3385">
        <v>2</v>
      </c>
      <c r="C3385" t="s">
        <v>3</v>
      </c>
      <c r="D3385">
        <v>5.1418100000000001E-2</v>
      </c>
      <c r="E3385" t="s">
        <v>14</v>
      </c>
      <c r="F3385" t="s">
        <v>60</v>
      </c>
    </row>
    <row r="3386" spans="1:6" x14ac:dyDescent="0.45">
      <c r="A3386" s="144" t="str">
        <f t="shared" si="52"/>
        <v>NHBNW_Time_4</v>
      </c>
      <c r="B3386">
        <v>4</v>
      </c>
      <c r="C3386" t="s">
        <v>3</v>
      </c>
      <c r="D3386">
        <v>0.1393585</v>
      </c>
      <c r="E3386" t="s">
        <v>14</v>
      </c>
      <c r="F3386" t="s">
        <v>60</v>
      </c>
    </row>
    <row r="3387" spans="1:6" x14ac:dyDescent="0.45">
      <c r="A3387" s="144" t="str">
        <f t="shared" si="52"/>
        <v>NHBNW_Time_6</v>
      </c>
      <c r="B3387">
        <v>6</v>
      </c>
      <c r="C3387" t="s">
        <v>3</v>
      </c>
      <c r="D3387">
        <v>0.19366920000000001</v>
      </c>
      <c r="E3387" t="s">
        <v>14</v>
      </c>
      <c r="F3387" t="s">
        <v>60</v>
      </c>
    </row>
    <row r="3388" spans="1:6" x14ac:dyDescent="0.45">
      <c r="A3388" s="144" t="str">
        <f t="shared" si="52"/>
        <v>NHBNW_Time_8</v>
      </c>
      <c r="B3388">
        <v>8</v>
      </c>
      <c r="C3388" t="s">
        <v>3</v>
      </c>
      <c r="D3388">
        <v>0.16319500000000001</v>
      </c>
      <c r="E3388" t="s">
        <v>14</v>
      </c>
      <c r="F3388" t="s">
        <v>60</v>
      </c>
    </row>
    <row r="3389" spans="1:6" x14ac:dyDescent="0.45">
      <c r="A3389" s="144" t="str">
        <f t="shared" si="52"/>
        <v>NHBNW_Time_10</v>
      </c>
      <c r="B3389">
        <v>10</v>
      </c>
      <c r="C3389" t="s">
        <v>3</v>
      </c>
      <c r="D3389">
        <v>0.1144686</v>
      </c>
      <c r="E3389" t="s">
        <v>14</v>
      </c>
      <c r="F3389" t="s">
        <v>60</v>
      </c>
    </row>
    <row r="3390" spans="1:6" x14ac:dyDescent="0.45">
      <c r="A3390" s="144" t="str">
        <f t="shared" si="52"/>
        <v>NHBNW_Time_12</v>
      </c>
      <c r="B3390">
        <v>12</v>
      </c>
      <c r="C3390" t="s">
        <v>3</v>
      </c>
      <c r="D3390">
        <v>8.2126400000000002E-2</v>
      </c>
      <c r="E3390" t="s">
        <v>14</v>
      </c>
      <c r="F3390" t="s">
        <v>60</v>
      </c>
    </row>
    <row r="3391" spans="1:6" x14ac:dyDescent="0.45">
      <c r="A3391" s="144" t="str">
        <f t="shared" si="52"/>
        <v>NHBNW_Time_14</v>
      </c>
      <c r="B3391">
        <v>14</v>
      </c>
      <c r="C3391" t="s">
        <v>3</v>
      </c>
      <c r="D3391">
        <v>5.7319599999999998E-2</v>
      </c>
      <c r="E3391" t="s">
        <v>14</v>
      </c>
      <c r="F3391" t="s">
        <v>60</v>
      </c>
    </row>
    <row r="3392" spans="1:6" x14ac:dyDescent="0.45">
      <c r="A3392" s="144" t="str">
        <f t="shared" si="52"/>
        <v>NHBNW_Time_16</v>
      </c>
      <c r="B3392">
        <v>16</v>
      </c>
      <c r="C3392" t="s">
        <v>3</v>
      </c>
      <c r="D3392">
        <v>4.1998899999999999E-2</v>
      </c>
      <c r="E3392" t="s">
        <v>14</v>
      </c>
      <c r="F3392" t="s">
        <v>60</v>
      </c>
    </row>
    <row r="3393" spans="1:6" x14ac:dyDescent="0.45">
      <c r="A3393" s="144" t="str">
        <f t="shared" si="52"/>
        <v>NHBNW_Time_18</v>
      </c>
      <c r="B3393">
        <v>18</v>
      </c>
      <c r="C3393" t="s">
        <v>3</v>
      </c>
      <c r="D3393">
        <v>3.0939399999999999E-2</v>
      </c>
      <c r="E3393" t="s">
        <v>14</v>
      </c>
      <c r="F3393" t="s">
        <v>60</v>
      </c>
    </row>
    <row r="3394" spans="1:6" x14ac:dyDescent="0.45">
      <c r="A3394" s="144" t="str">
        <f t="shared" si="52"/>
        <v>NHBNW_Time_20</v>
      </c>
      <c r="B3394">
        <v>20</v>
      </c>
      <c r="C3394" t="s">
        <v>3</v>
      </c>
      <c r="D3394">
        <v>2.42449E-2</v>
      </c>
      <c r="E3394" t="s">
        <v>14</v>
      </c>
      <c r="F3394" t="s">
        <v>60</v>
      </c>
    </row>
    <row r="3395" spans="1:6" x14ac:dyDescent="0.45">
      <c r="A3395" s="144" t="str">
        <f t="shared" ref="A3395:A3458" si="53">C3395&amp;"_"&amp;E3395&amp;"_"&amp;B3395</f>
        <v>NHBNW_Time_22</v>
      </c>
      <c r="B3395">
        <v>22</v>
      </c>
      <c r="C3395" t="s">
        <v>3</v>
      </c>
      <c r="D3395">
        <v>1.9000300000000001E-2</v>
      </c>
      <c r="E3395" t="s">
        <v>14</v>
      </c>
      <c r="F3395" t="s">
        <v>60</v>
      </c>
    </row>
    <row r="3396" spans="1:6" x14ac:dyDescent="0.45">
      <c r="A3396" s="144" t="str">
        <f t="shared" si="53"/>
        <v>NHBNW_Time_24</v>
      </c>
      <c r="B3396">
        <v>24</v>
      </c>
      <c r="C3396" t="s">
        <v>3</v>
      </c>
      <c r="D3396">
        <v>1.47406E-2</v>
      </c>
      <c r="E3396" t="s">
        <v>14</v>
      </c>
      <c r="F3396" t="s">
        <v>60</v>
      </c>
    </row>
    <row r="3397" spans="1:6" x14ac:dyDescent="0.45">
      <c r="A3397" s="144" t="str">
        <f t="shared" si="53"/>
        <v>NHBNW_Time_26</v>
      </c>
      <c r="B3397">
        <v>26</v>
      </c>
      <c r="C3397" t="s">
        <v>3</v>
      </c>
      <c r="D3397">
        <v>1.1598000000000001E-2</v>
      </c>
      <c r="E3397" t="s">
        <v>14</v>
      </c>
      <c r="F3397" t="s">
        <v>60</v>
      </c>
    </row>
    <row r="3398" spans="1:6" x14ac:dyDescent="0.45">
      <c r="A3398" s="144" t="str">
        <f t="shared" si="53"/>
        <v>NHBNW_Time_28</v>
      </c>
      <c r="B3398">
        <v>28</v>
      </c>
      <c r="C3398" t="s">
        <v>3</v>
      </c>
      <c r="D3398">
        <v>9.2931000000000003E-3</v>
      </c>
      <c r="E3398" t="s">
        <v>14</v>
      </c>
      <c r="F3398" t="s">
        <v>60</v>
      </c>
    </row>
    <row r="3399" spans="1:6" x14ac:dyDescent="0.45">
      <c r="A3399" s="144" t="str">
        <f t="shared" si="53"/>
        <v>NHBNW_Time_30</v>
      </c>
      <c r="B3399">
        <v>30</v>
      </c>
      <c r="C3399" t="s">
        <v>3</v>
      </c>
      <c r="D3399">
        <v>7.7881000000000001E-3</v>
      </c>
      <c r="E3399" t="s">
        <v>14</v>
      </c>
      <c r="F3399" t="s">
        <v>60</v>
      </c>
    </row>
    <row r="3400" spans="1:6" x14ac:dyDescent="0.45">
      <c r="A3400" s="144" t="str">
        <f t="shared" si="53"/>
        <v>NHBNW_Time_32</v>
      </c>
      <c r="B3400">
        <v>32</v>
      </c>
      <c r="C3400" t="s">
        <v>3</v>
      </c>
      <c r="D3400">
        <v>6.1034000000000001E-3</v>
      </c>
      <c r="E3400" t="s">
        <v>14</v>
      </c>
      <c r="F3400" t="s">
        <v>60</v>
      </c>
    </row>
    <row r="3401" spans="1:6" x14ac:dyDescent="0.45">
      <c r="A3401" s="144" t="str">
        <f t="shared" si="53"/>
        <v>NHBNW_Time_34</v>
      </c>
      <c r="B3401">
        <v>34</v>
      </c>
      <c r="C3401" t="s">
        <v>3</v>
      </c>
      <c r="D3401">
        <v>4.6408999999999999E-3</v>
      </c>
      <c r="E3401" t="s">
        <v>14</v>
      </c>
      <c r="F3401" t="s">
        <v>60</v>
      </c>
    </row>
    <row r="3402" spans="1:6" x14ac:dyDescent="0.45">
      <c r="A3402" s="144" t="str">
        <f t="shared" si="53"/>
        <v>NHBNW_Time_36</v>
      </c>
      <c r="B3402">
        <v>36</v>
      </c>
      <c r="C3402" t="s">
        <v>3</v>
      </c>
      <c r="D3402">
        <v>3.5422000000000001E-3</v>
      </c>
      <c r="E3402" t="s">
        <v>14</v>
      </c>
      <c r="F3402" t="s">
        <v>60</v>
      </c>
    </row>
    <row r="3403" spans="1:6" x14ac:dyDescent="0.45">
      <c r="A3403" s="144" t="str">
        <f t="shared" si="53"/>
        <v>NHBNW_Time_38</v>
      </c>
      <c r="B3403">
        <v>38</v>
      </c>
      <c r="C3403" t="s">
        <v>3</v>
      </c>
      <c r="D3403">
        <v>2.8777999999999998E-3</v>
      </c>
      <c r="E3403" t="s">
        <v>14</v>
      </c>
      <c r="F3403" t="s">
        <v>60</v>
      </c>
    </row>
    <row r="3404" spans="1:6" x14ac:dyDescent="0.45">
      <c r="A3404" s="144" t="str">
        <f t="shared" si="53"/>
        <v>NHBNW_Time_40</v>
      </c>
      <c r="B3404">
        <v>40</v>
      </c>
      <c r="C3404" t="s">
        <v>3</v>
      </c>
      <c r="D3404">
        <v>2.5592000000000002E-3</v>
      </c>
      <c r="E3404" t="s">
        <v>14</v>
      </c>
      <c r="F3404" t="s">
        <v>60</v>
      </c>
    </row>
    <row r="3405" spans="1:6" x14ac:dyDescent="0.45">
      <c r="A3405" s="144" t="str">
        <f t="shared" si="53"/>
        <v>NHBNW_Time_42</v>
      </c>
      <c r="B3405">
        <v>42</v>
      </c>
      <c r="C3405" t="s">
        <v>3</v>
      </c>
      <c r="D3405">
        <v>2.3134000000000002E-3</v>
      </c>
      <c r="E3405" t="s">
        <v>14</v>
      </c>
      <c r="F3405" t="s">
        <v>60</v>
      </c>
    </row>
    <row r="3406" spans="1:6" x14ac:dyDescent="0.45">
      <c r="A3406" s="144" t="str">
        <f t="shared" si="53"/>
        <v>NHBNW_Time_44</v>
      </c>
      <c r="B3406">
        <v>44</v>
      </c>
      <c r="C3406" t="s">
        <v>3</v>
      </c>
      <c r="D3406">
        <v>2.1213E-3</v>
      </c>
      <c r="E3406" t="s">
        <v>14</v>
      </c>
      <c r="F3406" t="s">
        <v>60</v>
      </c>
    </row>
    <row r="3407" spans="1:6" x14ac:dyDescent="0.45">
      <c r="A3407" s="144" t="str">
        <f t="shared" si="53"/>
        <v>NHBNW_Time_46</v>
      </c>
      <c r="B3407">
        <v>46</v>
      </c>
      <c r="C3407" t="s">
        <v>3</v>
      </c>
      <c r="D3407">
        <v>1.9570999999999998E-3</v>
      </c>
      <c r="E3407" t="s">
        <v>14</v>
      </c>
      <c r="F3407" t="s">
        <v>60</v>
      </c>
    </row>
    <row r="3408" spans="1:6" x14ac:dyDescent="0.45">
      <c r="A3408" s="144" t="str">
        <f t="shared" si="53"/>
        <v>NHBNW_Time_48</v>
      </c>
      <c r="B3408">
        <v>48</v>
      </c>
      <c r="C3408" t="s">
        <v>3</v>
      </c>
      <c r="D3408">
        <v>1.7723000000000001E-3</v>
      </c>
      <c r="E3408" t="s">
        <v>14</v>
      </c>
      <c r="F3408" t="s">
        <v>60</v>
      </c>
    </row>
    <row r="3409" spans="1:6" x14ac:dyDescent="0.45">
      <c r="A3409" s="144" t="str">
        <f t="shared" si="53"/>
        <v>NHBNW_Time_50</v>
      </c>
      <c r="B3409">
        <v>50</v>
      </c>
      <c r="C3409" t="s">
        <v>3</v>
      </c>
      <c r="D3409">
        <v>1.5690000000000001E-3</v>
      </c>
      <c r="E3409" t="s">
        <v>14</v>
      </c>
      <c r="F3409" t="s">
        <v>60</v>
      </c>
    </row>
    <row r="3410" spans="1:6" x14ac:dyDescent="0.45">
      <c r="A3410" s="144" t="str">
        <f t="shared" si="53"/>
        <v>NHBNW_Time_52</v>
      </c>
      <c r="B3410">
        <v>52</v>
      </c>
      <c r="C3410" t="s">
        <v>3</v>
      </c>
      <c r="D3410">
        <v>1.3365E-3</v>
      </c>
      <c r="E3410" t="s">
        <v>14</v>
      </c>
      <c r="F3410" t="s">
        <v>60</v>
      </c>
    </row>
    <row r="3411" spans="1:6" x14ac:dyDescent="0.45">
      <c r="A3411" s="144" t="str">
        <f t="shared" si="53"/>
        <v>NHBNW_Time_54</v>
      </c>
      <c r="B3411">
        <v>54</v>
      </c>
      <c r="C3411" t="s">
        <v>3</v>
      </c>
      <c r="D3411">
        <v>1.1150999999999999E-3</v>
      </c>
      <c r="E3411" t="s">
        <v>14</v>
      </c>
      <c r="F3411" t="s">
        <v>60</v>
      </c>
    </row>
    <row r="3412" spans="1:6" x14ac:dyDescent="0.45">
      <c r="A3412" s="144" t="str">
        <f t="shared" si="53"/>
        <v>NHBNW_Time_56</v>
      </c>
      <c r="B3412">
        <v>56</v>
      </c>
      <c r="C3412" t="s">
        <v>3</v>
      </c>
      <c r="D3412">
        <v>9.7570000000000003E-4</v>
      </c>
      <c r="E3412" t="s">
        <v>14</v>
      </c>
      <c r="F3412" t="s">
        <v>60</v>
      </c>
    </row>
    <row r="3413" spans="1:6" x14ac:dyDescent="0.45">
      <c r="A3413" s="144" t="str">
        <f t="shared" si="53"/>
        <v>NHBNW_Time_58</v>
      </c>
      <c r="B3413">
        <v>58</v>
      </c>
      <c r="C3413" t="s">
        <v>3</v>
      </c>
      <c r="D3413">
        <v>8.5369999999999999E-4</v>
      </c>
      <c r="E3413" t="s">
        <v>14</v>
      </c>
      <c r="F3413" t="s">
        <v>60</v>
      </c>
    </row>
    <row r="3414" spans="1:6" x14ac:dyDescent="0.45">
      <c r="A3414" s="144" t="str">
        <f t="shared" si="53"/>
        <v>NHBNW_Time_60</v>
      </c>
      <c r="B3414">
        <v>60</v>
      </c>
      <c r="C3414" t="s">
        <v>3</v>
      </c>
      <c r="D3414">
        <v>7.471E-4</v>
      </c>
      <c r="E3414" t="s">
        <v>14</v>
      </c>
      <c r="F3414" t="s">
        <v>60</v>
      </c>
    </row>
    <row r="3415" spans="1:6" x14ac:dyDescent="0.45">
      <c r="A3415" s="144" t="str">
        <f t="shared" si="53"/>
        <v>NHBNW_Time_62</v>
      </c>
      <c r="B3415">
        <v>62</v>
      </c>
      <c r="C3415" t="s">
        <v>3</v>
      </c>
      <c r="D3415">
        <v>6.5370000000000001E-4</v>
      </c>
      <c r="E3415" t="s">
        <v>14</v>
      </c>
      <c r="F3415" t="s">
        <v>60</v>
      </c>
    </row>
    <row r="3416" spans="1:6" x14ac:dyDescent="0.45">
      <c r="A3416" s="144" t="str">
        <f t="shared" si="53"/>
        <v>NHBNW_Time_64</v>
      </c>
      <c r="B3416">
        <v>64</v>
      </c>
      <c r="C3416" t="s">
        <v>3</v>
      </c>
      <c r="D3416">
        <v>5.7189999999999997E-4</v>
      </c>
      <c r="E3416" t="s">
        <v>14</v>
      </c>
      <c r="F3416" t="s">
        <v>60</v>
      </c>
    </row>
    <row r="3417" spans="1:6" x14ac:dyDescent="0.45">
      <c r="A3417" s="144" t="str">
        <f t="shared" si="53"/>
        <v>NHBNW_Time_66</v>
      </c>
      <c r="B3417">
        <v>66</v>
      </c>
      <c r="C3417" t="s">
        <v>3</v>
      </c>
      <c r="D3417">
        <v>5.0040000000000002E-4</v>
      </c>
      <c r="E3417" t="s">
        <v>14</v>
      </c>
      <c r="F3417" t="s">
        <v>60</v>
      </c>
    </row>
    <row r="3418" spans="1:6" x14ac:dyDescent="0.45">
      <c r="A3418" s="144" t="str">
        <f t="shared" si="53"/>
        <v>NHBNW_Time_68</v>
      </c>
      <c r="B3418">
        <v>68</v>
      </c>
      <c r="C3418" t="s">
        <v>3</v>
      </c>
      <c r="D3418">
        <v>4.3780000000000002E-4</v>
      </c>
      <c r="E3418" t="s">
        <v>14</v>
      </c>
      <c r="F3418" t="s">
        <v>60</v>
      </c>
    </row>
    <row r="3419" spans="1:6" x14ac:dyDescent="0.45">
      <c r="A3419" s="144" t="str">
        <f t="shared" si="53"/>
        <v>NHBNW_Time_70</v>
      </c>
      <c r="B3419">
        <v>70</v>
      </c>
      <c r="C3419" t="s">
        <v>3</v>
      </c>
      <c r="D3419">
        <v>3.8319999999999999E-4</v>
      </c>
      <c r="E3419" t="s">
        <v>14</v>
      </c>
      <c r="F3419" t="s">
        <v>60</v>
      </c>
    </row>
    <row r="3420" spans="1:6" x14ac:dyDescent="0.45">
      <c r="A3420" s="144" t="str">
        <f t="shared" si="53"/>
        <v>NHBNW_Time_72</v>
      </c>
      <c r="B3420">
        <v>72</v>
      </c>
      <c r="C3420" t="s">
        <v>3</v>
      </c>
      <c r="D3420">
        <v>3.3530000000000002E-4</v>
      </c>
      <c r="E3420" t="s">
        <v>14</v>
      </c>
      <c r="F3420" t="s">
        <v>60</v>
      </c>
    </row>
    <row r="3421" spans="1:6" x14ac:dyDescent="0.45">
      <c r="A3421" s="144" t="str">
        <f t="shared" si="53"/>
        <v>NHBNW_Time_74</v>
      </c>
      <c r="B3421">
        <v>74</v>
      </c>
      <c r="C3421" t="s">
        <v>3</v>
      </c>
      <c r="D3421">
        <v>2.9700000000000001E-4</v>
      </c>
      <c r="E3421" t="s">
        <v>14</v>
      </c>
      <c r="F3421" t="s">
        <v>60</v>
      </c>
    </row>
    <row r="3422" spans="1:6" x14ac:dyDescent="0.45">
      <c r="A3422" s="144" t="str">
        <f t="shared" si="53"/>
        <v>NHBNW_Time_76</v>
      </c>
      <c r="B3422">
        <v>76</v>
      </c>
      <c r="C3422" t="s">
        <v>3</v>
      </c>
      <c r="D3422">
        <v>2.587E-4</v>
      </c>
      <c r="E3422" t="s">
        <v>14</v>
      </c>
      <c r="F3422" t="s">
        <v>60</v>
      </c>
    </row>
    <row r="3423" spans="1:6" x14ac:dyDescent="0.45">
      <c r="A3423" s="144" t="str">
        <f t="shared" si="53"/>
        <v>NHBNW_Time_78</v>
      </c>
      <c r="B3423">
        <v>78</v>
      </c>
      <c r="C3423" t="s">
        <v>3</v>
      </c>
      <c r="D3423">
        <v>2.2039999999999999E-4</v>
      </c>
      <c r="E3423" t="s">
        <v>14</v>
      </c>
      <c r="F3423" t="s">
        <v>60</v>
      </c>
    </row>
    <row r="3424" spans="1:6" x14ac:dyDescent="0.45">
      <c r="A3424" s="144" t="str">
        <f t="shared" si="53"/>
        <v>NHBNW_Time_80</v>
      </c>
      <c r="B3424">
        <v>80</v>
      </c>
      <c r="C3424" t="s">
        <v>3</v>
      </c>
      <c r="D3424">
        <v>1.8210000000000001E-4</v>
      </c>
      <c r="E3424" t="s">
        <v>14</v>
      </c>
      <c r="F3424" t="s">
        <v>60</v>
      </c>
    </row>
    <row r="3425" spans="1:6" x14ac:dyDescent="0.45">
      <c r="A3425" s="144" t="str">
        <f t="shared" si="53"/>
        <v>NHBNW_Time_82</v>
      </c>
      <c r="B3425">
        <v>82</v>
      </c>
      <c r="C3425" t="s">
        <v>3</v>
      </c>
      <c r="D3425">
        <v>1.5239999999999999E-4</v>
      </c>
      <c r="E3425" t="s">
        <v>14</v>
      </c>
      <c r="F3425" t="s">
        <v>60</v>
      </c>
    </row>
    <row r="3426" spans="1:6" x14ac:dyDescent="0.45">
      <c r="A3426" s="144" t="str">
        <f t="shared" si="53"/>
        <v>NHBNW_Time_84</v>
      </c>
      <c r="B3426">
        <v>84</v>
      </c>
      <c r="C3426" t="s">
        <v>3</v>
      </c>
      <c r="D3426">
        <v>1.228E-4</v>
      </c>
      <c r="E3426" t="s">
        <v>14</v>
      </c>
      <c r="F3426" t="s">
        <v>60</v>
      </c>
    </row>
    <row r="3427" spans="1:6" x14ac:dyDescent="0.45">
      <c r="A3427" s="144" t="str">
        <f t="shared" si="53"/>
        <v>NHBNW_Time_86</v>
      </c>
      <c r="B3427">
        <v>86</v>
      </c>
      <c r="C3427" t="s">
        <v>3</v>
      </c>
      <c r="D3427" s="143">
        <v>9.31E-5</v>
      </c>
      <c r="E3427" t="s">
        <v>14</v>
      </c>
      <c r="F3427" t="s">
        <v>60</v>
      </c>
    </row>
    <row r="3428" spans="1:6" x14ac:dyDescent="0.45">
      <c r="A3428" s="144" t="str">
        <f t="shared" si="53"/>
        <v>NHBNW_Time_88</v>
      </c>
      <c r="B3428">
        <v>88</v>
      </c>
      <c r="C3428" t="s">
        <v>3</v>
      </c>
      <c r="D3428" s="143">
        <v>6.3499999999999999E-5</v>
      </c>
      <c r="E3428" t="s">
        <v>14</v>
      </c>
      <c r="F3428" t="s">
        <v>60</v>
      </c>
    </row>
    <row r="3429" spans="1:6" x14ac:dyDescent="0.45">
      <c r="A3429" s="144" t="str">
        <f t="shared" si="53"/>
        <v>NHBNW_Time_90</v>
      </c>
      <c r="B3429">
        <v>90</v>
      </c>
      <c r="C3429" t="s">
        <v>3</v>
      </c>
      <c r="D3429" s="143">
        <v>3.3699999999999999E-5</v>
      </c>
      <c r="E3429" t="s">
        <v>14</v>
      </c>
      <c r="F3429" t="s">
        <v>60</v>
      </c>
    </row>
    <row r="3430" spans="1:6" x14ac:dyDescent="0.45">
      <c r="A3430" s="144" t="str">
        <f t="shared" si="53"/>
        <v>NHBNW_Time_92</v>
      </c>
      <c r="B3430">
        <v>92</v>
      </c>
      <c r="C3430" t="s">
        <v>3</v>
      </c>
      <c r="D3430" s="143">
        <v>2.5299999999999998E-5</v>
      </c>
      <c r="E3430" t="s">
        <v>14</v>
      </c>
      <c r="F3430" t="s">
        <v>60</v>
      </c>
    </row>
    <row r="3431" spans="1:6" x14ac:dyDescent="0.45">
      <c r="A3431" s="144" t="str">
        <f t="shared" si="53"/>
        <v>NHBNW_Time_94</v>
      </c>
      <c r="B3431">
        <v>94</v>
      </c>
      <c r="C3431" t="s">
        <v>3</v>
      </c>
      <c r="D3431" s="143">
        <v>1.6900000000000001E-5</v>
      </c>
      <c r="E3431" t="s">
        <v>14</v>
      </c>
      <c r="F3431" t="s">
        <v>60</v>
      </c>
    </row>
    <row r="3432" spans="1:6" x14ac:dyDescent="0.45">
      <c r="A3432" s="144" t="str">
        <f t="shared" si="53"/>
        <v>NHBNW_Time_96</v>
      </c>
      <c r="B3432">
        <v>96</v>
      </c>
      <c r="C3432" t="s">
        <v>3</v>
      </c>
      <c r="D3432" s="143">
        <v>8.3999999999999992E-6</v>
      </c>
      <c r="E3432" t="s">
        <v>14</v>
      </c>
      <c r="F3432" t="s">
        <v>60</v>
      </c>
    </row>
    <row r="3433" spans="1:6" x14ac:dyDescent="0.45">
      <c r="A3433" s="144" t="str">
        <f t="shared" si="53"/>
        <v>NHBNW_Time_98</v>
      </c>
      <c r="B3433">
        <v>98</v>
      </c>
      <c r="C3433" t="s">
        <v>3</v>
      </c>
      <c r="D3433">
        <v>0</v>
      </c>
      <c r="E3433" t="s">
        <v>14</v>
      </c>
      <c r="F3433" t="s">
        <v>60</v>
      </c>
    </row>
    <row r="3434" spans="1:6" x14ac:dyDescent="0.45">
      <c r="A3434" s="144" t="str">
        <f t="shared" si="53"/>
        <v>NHBNW_Time_100</v>
      </c>
      <c r="B3434">
        <v>100</v>
      </c>
      <c r="C3434" t="s">
        <v>3</v>
      </c>
      <c r="D3434">
        <v>0</v>
      </c>
      <c r="E3434" t="s">
        <v>14</v>
      </c>
      <c r="F3434" t="s">
        <v>60</v>
      </c>
    </row>
    <row r="3435" spans="1:6" x14ac:dyDescent="0.45">
      <c r="A3435" s="144" t="str">
        <f t="shared" si="53"/>
        <v>NHBNW_Time_102</v>
      </c>
      <c r="B3435">
        <v>102</v>
      </c>
      <c r="C3435" t="s">
        <v>3</v>
      </c>
      <c r="D3435">
        <v>0</v>
      </c>
      <c r="E3435" t="s">
        <v>14</v>
      </c>
      <c r="F3435" t="s">
        <v>60</v>
      </c>
    </row>
    <row r="3436" spans="1:6" x14ac:dyDescent="0.45">
      <c r="A3436" s="144" t="str">
        <f t="shared" si="53"/>
        <v>NHBNW_Time_104</v>
      </c>
      <c r="B3436">
        <v>104</v>
      </c>
      <c r="C3436" t="s">
        <v>3</v>
      </c>
      <c r="D3436">
        <v>0</v>
      </c>
      <c r="E3436" t="s">
        <v>14</v>
      </c>
      <c r="F3436" t="s">
        <v>60</v>
      </c>
    </row>
    <row r="3437" spans="1:6" x14ac:dyDescent="0.45">
      <c r="A3437" s="144" t="str">
        <f t="shared" si="53"/>
        <v>NHBNW_Time_106</v>
      </c>
      <c r="B3437">
        <v>106</v>
      </c>
      <c r="C3437" t="s">
        <v>3</v>
      </c>
      <c r="D3437">
        <v>0</v>
      </c>
      <c r="E3437" t="s">
        <v>14</v>
      </c>
      <c r="F3437" t="s">
        <v>60</v>
      </c>
    </row>
    <row r="3438" spans="1:6" x14ac:dyDescent="0.45">
      <c r="A3438" s="144" t="str">
        <f t="shared" si="53"/>
        <v>NHBNW_Time_108</v>
      </c>
      <c r="B3438">
        <v>108</v>
      </c>
      <c r="C3438" t="s">
        <v>3</v>
      </c>
      <c r="D3438">
        <v>0</v>
      </c>
      <c r="E3438" t="s">
        <v>14</v>
      </c>
      <c r="F3438" t="s">
        <v>60</v>
      </c>
    </row>
    <row r="3439" spans="1:6" x14ac:dyDescent="0.45">
      <c r="A3439" s="144" t="str">
        <f t="shared" si="53"/>
        <v>NHBNW_Time_110</v>
      </c>
      <c r="B3439">
        <v>110</v>
      </c>
      <c r="C3439" t="s">
        <v>3</v>
      </c>
      <c r="D3439">
        <v>0</v>
      </c>
      <c r="E3439" t="s">
        <v>14</v>
      </c>
      <c r="F3439" t="s">
        <v>60</v>
      </c>
    </row>
    <row r="3440" spans="1:6" x14ac:dyDescent="0.45">
      <c r="A3440" s="144" t="str">
        <f t="shared" si="53"/>
        <v>NHBNW_Time_112</v>
      </c>
      <c r="B3440">
        <v>112</v>
      </c>
      <c r="C3440" t="s">
        <v>3</v>
      </c>
      <c r="D3440">
        <v>0</v>
      </c>
      <c r="E3440" t="s">
        <v>14</v>
      </c>
      <c r="F3440" t="s">
        <v>60</v>
      </c>
    </row>
    <row r="3441" spans="1:6" x14ac:dyDescent="0.45">
      <c r="A3441" s="144" t="str">
        <f t="shared" si="53"/>
        <v>NHBNW_Time_114</v>
      </c>
      <c r="B3441">
        <v>114</v>
      </c>
      <c r="C3441" t="s">
        <v>3</v>
      </c>
      <c r="D3441">
        <v>0</v>
      </c>
      <c r="E3441" t="s">
        <v>14</v>
      </c>
      <c r="F3441" t="s">
        <v>60</v>
      </c>
    </row>
    <row r="3442" spans="1:6" x14ac:dyDescent="0.45">
      <c r="A3442" s="144" t="str">
        <f t="shared" si="53"/>
        <v>NHBNW_Time_116</v>
      </c>
      <c r="B3442">
        <v>116</v>
      </c>
      <c r="C3442" t="s">
        <v>3</v>
      </c>
      <c r="D3442">
        <v>0</v>
      </c>
      <c r="E3442" t="s">
        <v>14</v>
      </c>
      <c r="F3442" t="s">
        <v>60</v>
      </c>
    </row>
    <row r="3443" spans="1:6" x14ac:dyDescent="0.45">
      <c r="A3443" s="144" t="str">
        <f t="shared" si="53"/>
        <v>NHBNW_Time_118</v>
      </c>
      <c r="B3443">
        <v>118</v>
      </c>
      <c r="C3443" t="s">
        <v>3</v>
      </c>
      <c r="D3443">
        <v>0</v>
      </c>
      <c r="E3443" t="s">
        <v>14</v>
      </c>
      <c r="F3443" t="s">
        <v>60</v>
      </c>
    </row>
    <row r="3444" spans="1:6" x14ac:dyDescent="0.45">
      <c r="A3444" s="144" t="str">
        <f t="shared" si="53"/>
        <v>NHBNW_Time_120</v>
      </c>
      <c r="B3444">
        <v>120</v>
      </c>
      <c r="C3444" t="s">
        <v>3</v>
      </c>
      <c r="D3444">
        <v>0</v>
      </c>
      <c r="E3444" t="s">
        <v>14</v>
      </c>
      <c r="F3444" t="s">
        <v>60</v>
      </c>
    </row>
    <row r="3445" spans="1:6" x14ac:dyDescent="0.45">
      <c r="A3445" s="144" t="str">
        <f t="shared" si="53"/>
        <v>NHBNW_Time_122</v>
      </c>
      <c r="B3445">
        <v>122</v>
      </c>
      <c r="C3445" t="s">
        <v>3</v>
      </c>
      <c r="D3445">
        <v>0</v>
      </c>
      <c r="E3445" t="s">
        <v>14</v>
      </c>
      <c r="F3445" t="s">
        <v>60</v>
      </c>
    </row>
    <row r="3446" spans="1:6" x14ac:dyDescent="0.45">
      <c r="A3446" s="144" t="str">
        <f t="shared" si="53"/>
        <v>NHBNW_Time_124</v>
      </c>
      <c r="B3446">
        <v>124</v>
      </c>
      <c r="C3446" t="s">
        <v>3</v>
      </c>
      <c r="D3446">
        <v>0</v>
      </c>
      <c r="E3446" t="s">
        <v>14</v>
      </c>
      <c r="F3446" t="s">
        <v>60</v>
      </c>
    </row>
    <row r="3447" spans="1:6" x14ac:dyDescent="0.45">
      <c r="A3447" s="144" t="str">
        <f t="shared" si="53"/>
        <v>NHBNW_Time_126</v>
      </c>
      <c r="B3447">
        <v>126</v>
      </c>
      <c r="C3447" t="s">
        <v>3</v>
      </c>
      <c r="D3447">
        <v>0</v>
      </c>
      <c r="E3447" t="s">
        <v>14</v>
      </c>
      <c r="F3447" t="s">
        <v>60</v>
      </c>
    </row>
    <row r="3448" spans="1:6" x14ac:dyDescent="0.45">
      <c r="A3448" s="144" t="str">
        <f t="shared" si="53"/>
        <v>NHBNW_Time_128</v>
      </c>
      <c r="B3448">
        <v>128</v>
      </c>
      <c r="C3448" t="s">
        <v>3</v>
      </c>
      <c r="D3448">
        <v>0</v>
      </c>
      <c r="E3448" t="s">
        <v>14</v>
      </c>
      <c r="F3448" t="s">
        <v>60</v>
      </c>
    </row>
    <row r="3449" spans="1:6" x14ac:dyDescent="0.45">
      <c r="A3449" s="144" t="str">
        <f t="shared" si="53"/>
        <v>NHBNW_Time_130</v>
      </c>
      <c r="B3449">
        <v>130</v>
      </c>
      <c r="C3449" t="s">
        <v>3</v>
      </c>
      <c r="D3449">
        <v>0</v>
      </c>
      <c r="E3449" t="s">
        <v>14</v>
      </c>
      <c r="F3449" t="s">
        <v>60</v>
      </c>
    </row>
    <row r="3450" spans="1:6" x14ac:dyDescent="0.45">
      <c r="A3450" s="144" t="str">
        <f t="shared" si="53"/>
        <v>NHBNW_Time_132</v>
      </c>
      <c r="B3450">
        <v>132</v>
      </c>
      <c r="C3450" t="s">
        <v>3</v>
      </c>
      <c r="D3450">
        <v>0</v>
      </c>
      <c r="E3450" t="s">
        <v>14</v>
      </c>
      <c r="F3450" t="s">
        <v>60</v>
      </c>
    </row>
    <row r="3451" spans="1:6" x14ac:dyDescent="0.45">
      <c r="A3451" s="144" t="str">
        <f t="shared" si="53"/>
        <v>NHBNW_Time_134</v>
      </c>
      <c r="B3451">
        <v>134</v>
      </c>
      <c r="C3451" t="s">
        <v>3</v>
      </c>
      <c r="D3451">
        <v>0</v>
      </c>
      <c r="E3451" t="s">
        <v>14</v>
      </c>
      <c r="F3451" t="s">
        <v>60</v>
      </c>
    </row>
    <row r="3452" spans="1:6" x14ac:dyDescent="0.45">
      <c r="A3452" s="144" t="str">
        <f t="shared" si="53"/>
        <v>NHBNW_Time_136</v>
      </c>
      <c r="B3452">
        <v>136</v>
      </c>
      <c r="C3452" t="s">
        <v>3</v>
      </c>
      <c r="D3452">
        <v>0</v>
      </c>
      <c r="E3452" t="s">
        <v>14</v>
      </c>
      <c r="F3452" t="s">
        <v>60</v>
      </c>
    </row>
    <row r="3453" spans="1:6" x14ac:dyDescent="0.45">
      <c r="A3453" s="144" t="str">
        <f t="shared" si="53"/>
        <v>NHBNW_Time_138</v>
      </c>
      <c r="B3453">
        <v>138</v>
      </c>
      <c r="C3453" t="s">
        <v>3</v>
      </c>
      <c r="D3453">
        <v>0</v>
      </c>
      <c r="E3453" t="s">
        <v>14</v>
      </c>
      <c r="F3453" t="s">
        <v>60</v>
      </c>
    </row>
    <row r="3454" spans="1:6" x14ac:dyDescent="0.45">
      <c r="A3454" s="144" t="str">
        <f t="shared" si="53"/>
        <v>NHBNW_Time_140</v>
      </c>
      <c r="B3454">
        <v>140</v>
      </c>
      <c r="C3454" t="s">
        <v>3</v>
      </c>
      <c r="D3454">
        <v>0</v>
      </c>
      <c r="E3454" t="s">
        <v>14</v>
      </c>
      <c r="F3454" t="s">
        <v>60</v>
      </c>
    </row>
    <row r="3455" spans="1:6" x14ac:dyDescent="0.45">
      <c r="A3455" s="144" t="str">
        <f t="shared" si="53"/>
        <v>NHBNW_Time_142</v>
      </c>
      <c r="B3455">
        <v>142</v>
      </c>
      <c r="C3455" t="s">
        <v>3</v>
      </c>
      <c r="D3455">
        <v>0</v>
      </c>
      <c r="E3455" t="s">
        <v>14</v>
      </c>
      <c r="F3455" t="s">
        <v>60</v>
      </c>
    </row>
    <row r="3456" spans="1:6" x14ac:dyDescent="0.45">
      <c r="A3456" s="144" t="str">
        <f t="shared" si="53"/>
        <v>NHBNW_Time_144</v>
      </c>
      <c r="B3456">
        <v>144</v>
      </c>
      <c r="C3456" t="s">
        <v>3</v>
      </c>
      <c r="D3456">
        <v>0</v>
      </c>
      <c r="E3456" t="s">
        <v>14</v>
      </c>
      <c r="F3456" t="s">
        <v>60</v>
      </c>
    </row>
    <row r="3457" spans="1:6" x14ac:dyDescent="0.45">
      <c r="A3457" s="144" t="str">
        <f t="shared" si="53"/>
        <v>NHBNW_Time_146</v>
      </c>
      <c r="B3457">
        <v>146</v>
      </c>
      <c r="C3457" t="s">
        <v>3</v>
      </c>
      <c r="D3457">
        <v>0</v>
      </c>
      <c r="E3457" t="s">
        <v>14</v>
      </c>
      <c r="F3457" t="s">
        <v>60</v>
      </c>
    </row>
    <row r="3458" spans="1:6" x14ac:dyDescent="0.45">
      <c r="A3458" s="144" t="str">
        <f t="shared" si="53"/>
        <v>NHBNW_Time_148</v>
      </c>
      <c r="B3458">
        <v>148</v>
      </c>
      <c r="C3458" t="s">
        <v>3</v>
      </c>
      <c r="D3458">
        <v>0</v>
      </c>
      <c r="E3458" t="s">
        <v>14</v>
      </c>
      <c r="F3458" t="s">
        <v>60</v>
      </c>
    </row>
    <row r="3459" spans="1:6" x14ac:dyDescent="0.45">
      <c r="A3459" s="144" t="str">
        <f t="shared" ref="A3459:A3522" si="54">C3459&amp;"_"&amp;E3459&amp;"_"&amp;B3459</f>
        <v>NHBNW_Time_150</v>
      </c>
      <c r="B3459">
        <v>150</v>
      </c>
      <c r="C3459" t="s">
        <v>3</v>
      </c>
      <c r="D3459">
        <v>0</v>
      </c>
      <c r="E3459" t="s">
        <v>14</v>
      </c>
      <c r="F3459" t="s">
        <v>60</v>
      </c>
    </row>
    <row r="3460" spans="1:6" x14ac:dyDescent="0.45">
      <c r="A3460" s="144" t="str">
        <f t="shared" si="54"/>
        <v>NHBNW_Time_152</v>
      </c>
      <c r="B3460">
        <v>152</v>
      </c>
      <c r="C3460" t="s">
        <v>3</v>
      </c>
      <c r="D3460">
        <v>0</v>
      </c>
      <c r="E3460" t="s">
        <v>14</v>
      </c>
      <c r="F3460" t="s">
        <v>60</v>
      </c>
    </row>
    <row r="3461" spans="1:6" x14ac:dyDescent="0.45">
      <c r="A3461" s="144" t="str">
        <f t="shared" si="54"/>
        <v>NHBNW_Time_154</v>
      </c>
      <c r="B3461">
        <v>154</v>
      </c>
      <c r="C3461" t="s">
        <v>3</v>
      </c>
      <c r="D3461">
        <v>0</v>
      </c>
      <c r="E3461" t="s">
        <v>14</v>
      </c>
      <c r="F3461" t="s">
        <v>60</v>
      </c>
    </row>
    <row r="3462" spans="1:6" x14ac:dyDescent="0.45">
      <c r="A3462" s="144" t="str">
        <f t="shared" si="54"/>
        <v>NHBNW_Time_156</v>
      </c>
      <c r="B3462">
        <v>156</v>
      </c>
      <c r="C3462" t="s">
        <v>3</v>
      </c>
      <c r="D3462">
        <v>0</v>
      </c>
      <c r="E3462" t="s">
        <v>14</v>
      </c>
      <c r="F3462" t="s">
        <v>60</v>
      </c>
    </row>
    <row r="3463" spans="1:6" x14ac:dyDescent="0.45">
      <c r="A3463" s="144" t="str">
        <f t="shared" si="54"/>
        <v>NHBNW_Time_158</v>
      </c>
      <c r="B3463">
        <v>158</v>
      </c>
      <c r="C3463" t="s">
        <v>3</v>
      </c>
      <c r="D3463">
        <v>0</v>
      </c>
      <c r="E3463" t="s">
        <v>14</v>
      </c>
      <c r="F3463" t="s">
        <v>60</v>
      </c>
    </row>
    <row r="3464" spans="1:6" x14ac:dyDescent="0.45">
      <c r="A3464" s="144" t="str">
        <f t="shared" si="54"/>
        <v>NHBNW_Time_160</v>
      </c>
      <c r="B3464">
        <v>160</v>
      </c>
      <c r="C3464" t="s">
        <v>3</v>
      </c>
      <c r="D3464">
        <v>0</v>
      </c>
      <c r="E3464" t="s">
        <v>14</v>
      </c>
      <c r="F3464" t="s">
        <v>60</v>
      </c>
    </row>
    <row r="3465" spans="1:6" x14ac:dyDescent="0.45">
      <c r="A3465" s="144" t="str">
        <f t="shared" si="54"/>
        <v>NHBNW_Time_162</v>
      </c>
      <c r="B3465">
        <v>162</v>
      </c>
      <c r="C3465" t="s">
        <v>3</v>
      </c>
      <c r="D3465">
        <v>0</v>
      </c>
      <c r="E3465" t="s">
        <v>14</v>
      </c>
      <c r="F3465" t="s">
        <v>60</v>
      </c>
    </row>
    <row r="3466" spans="1:6" x14ac:dyDescent="0.45">
      <c r="A3466" s="144" t="str">
        <f t="shared" si="54"/>
        <v>NHBNW_Time_164</v>
      </c>
      <c r="B3466">
        <v>164</v>
      </c>
      <c r="C3466" t="s">
        <v>3</v>
      </c>
      <c r="D3466">
        <v>0</v>
      </c>
      <c r="E3466" t="s">
        <v>14</v>
      </c>
      <c r="F3466" t="s">
        <v>60</v>
      </c>
    </row>
    <row r="3467" spans="1:6" x14ac:dyDescent="0.45">
      <c r="A3467" s="144" t="str">
        <f t="shared" si="54"/>
        <v>NHBNW_Time_166</v>
      </c>
      <c r="B3467">
        <v>166</v>
      </c>
      <c r="C3467" t="s">
        <v>3</v>
      </c>
      <c r="D3467">
        <v>0</v>
      </c>
      <c r="E3467" t="s">
        <v>14</v>
      </c>
      <c r="F3467" t="s">
        <v>60</v>
      </c>
    </row>
    <row r="3468" spans="1:6" x14ac:dyDescent="0.45">
      <c r="A3468" s="144" t="str">
        <f t="shared" si="54"/>
        <v>NHBNW_Time_168</v>
      </c>
      <c r="B3468">
        <v>168</v>
      </c>
      <c r="C3468" t="s">
        <v>3</v>
      </c>
      <c r="D3468">
        <v>0</v>
      </c>
      <c r="E3468" t="s">
        <v>14</v>
      </c>
      <c r="F3468" t="s">
        <v>60</v>
      </c>
    </row>
    <row r="3469" spans="1:6" x14ac:dyDescent="0.45">
      <c r="A3469" s="144" t="str">
        <f t="shared" si="54"/>
        <v>NHBNW_Time_170</v>
      </c>
      <c r="B3469">
        <v>170</v>
      </c>
      <c r="C3469" t="s">
        <v>3</v>
      </c>
      <c r="D3469">
        <v>0</v>
      </c>
      <c r="E3469" t="s">
        <v>14</v>
      </c>
      <c r="F3469" t="s">
        <v>60</v>
      </c>
    </row>
    <row r="3470" spans="1:6" x14ac:dyDescent="0.45">
      <c r="A3470" s="144" t="str">
        <f t="shared" si="54"/>
        <v>NHBNW_Time_172</v>
      </c>
      <c r="B3470">
        <v>172</v>
      </c>
      <c r="C3470" t="s">
        <v>3</v>
      </c>
      <c r="D3470">
        <v>0</v>
      </c>
      <c r="E3470" t="s">
        <v>14</v>
      </c>
      <c r="F3470" t="s">
        <v>60</v>
      </c>
    </row>
    <row r="3471" spans="1:6" x14ac:dyDescent="0.45">
      <c r="A3471" s="144" t="str">
        <f t="shared" si="54"/>
        <v>NHBNW_Time_174</v>
      </c>
      <c r="B3471">
        <v>174</v>
      </c>
      <c r="C3471" t="s">
        <v>3</v>
      </c>
      <c r="D3471">
        <v>0</v>
      </c>
      <c r="E3471" t="s">
        <v>14</v>
      </c>
      <c r="F3471" t="s">
        <v>60</v>
      </c>
    </row>
    <row r="3472" spans="1:6" x14ac:dyDescent="0.45">
      <c r="A3472" s="144" t="str">
        <f t="shared" si="54"/>
        <v>NHBNW_Time_176</v>
      </c>
      <c r="B3472">
        <v>176</v>
      </c>
      <c r="C3472" t="s">
        <v>3</v>
      </c>
      <c r="D3472">
        <v>0</v>
      </c>
      <c r="E3472" t="s">
        <v>14</v>
      </c>
      <c r="F3472" t="s">
        <v>60</v>
      </c>
    </row>
    <row r="3473" spans="1:6" x14ac:dyDescent="0.45">
      <c r="A3473" s="144" t="str">
        <f t="shared" si="54"/>
        <v>NHBNW_Time_178</v>
      </c>
      <c r="B3473">
        <v>178</v>
      </c>
      <c r="C3473" t="s">
        <v>3</v>
      </c>
      <c r="D3473">
        <v>0</v>
      </c>
      <c r="E3473" t="s">
        <v>14</v>
      </c>
      <c r="F3473" t="s">
        <v>60</v>
      </c>
    </row>
    <row r="3474" spans="1:6" x14ac:dyDescent="0.45">
      <c r="A3474" s="144" t="str">
        <f t="shared" si="54"/>
        <v>NHBNW_Time_180</v>
      </c>
      <c r="B3474">
        <v>180</v>
      </c>
      <c r="C3474" t="s">
        <v>3</v>
      </c>
      <c r="D3474">
        <v>0</v>
      </c>
      <c r="E3474" t="s">
        <v>14</v>
      </c>
      <c r="F3474" t="s">
        <v>60</v>
      </c>
    </row>
    <row r="3475" spans="1:6" x14ac:dyDescent="0.45">
      <c r="A3475" s="144" t="str">
        <f t="shared" si="54"/>
        <v>NHBNW_Time_182</v>
      </c>
      <c r="B3475">
        <v>182</v>
      </c>
      <c r="C3475" t="s">
        <v>3</v>
      </c>
      <c r="D3475">
        <v>0</v>
      </c>
      <c r="E3475" t="s">
        <v>14</v>
      </c>
      <c r="F3475" t="s">
        <v>60</v>
      </c>
    </row>
    <row r="3476" spans="1:6" x14ac:dyDescent="0.45">
      <c r="A3476" s="144" t="str">
        <f t="shared" si="54"/>
        <v>NHBNW_Time_184</v>
      </c>
      <c r="B3476">
        <v>184</v>
      </c>
      <c r="C3476" t="s">
        <v>3</v>
      </c>
      <c r="D3476">
        <v>0</v>
      </c>
      <c r="E3476" t="s">
        <v>14</v>
      </c>
      <c r="F3476" t="s">
        <v>60</v>
      </c>
    </row>
    <row r="3477" spans="1:6" x14ac:dyDescent="0.45">
      <c r="A3477" s="144" t="str">
        <f t="shared" si="54"/>
        <v>NHBNW_Time_186</v>
      </c>
      <c r="B3477">
        <v>186</v>
      </c>
      <c r="C3477" t="s">
        <v>3</v>
      </c>
      <c r="D3477">
        <v>0</v>
      </c>
      <c r="E3477" t="s">
        <v>14</v>
      </c>
      <c r="F3477" t="s">
        <v>60</v>
      </c>
    </row>
    <row r="3478" spans="1:6" x14ac:dyDescent="0.45">
      <c r="A3478" s="144" t="str">
        <f t="shared" si="54"/>
        <v>NHBNW_Time_188</v>
      </c>
      <c r="B3478">
        <v>188</v>
      </c>
      <c r="C3478" t="s">
        <v>3</v>
      </c>
      <c r="D3478">
        <v>0</v>
      </c>
      <c r="E3478" t="s">
        <v>14</v>
      </c>
      <c r="F3478" t="s">
        <v>60</v>
      </c>
    </row>
    <row r="3479" spans="1:6" x14ac:dyDescent="0.45">
      <c r="A3479" s="144" t="str">
        <f t="shared" si="54"/>
        <v>NHBNW_Time_190</v>
      </c>
      <c r="B3479">
        <v>190</v>
      </c>
      <c r="C3479" t="s">
        <v>3</v>
      </c>
      <c r="D3479">
        <v>0</v>
      </c>
      <c r="E3479" t="s">
        <v>14</v>
      </c>
      <c r="F3479" t="s">
        <v>60</v>
      </c>
    </row>
    <row r="3480" spans="1:6" x14ac:dyDescent="0.45">
      <c r="A3480" s="144" t="str">
        <f t="shared" si="54"/>
        <v>NHBNW_Time_192</v>
      </c>
      <c r="B3480">
        <v>192</v>
      </c>
      <c r="C3480" t="s">
        <v>3</v>
      </c>
      <c r="D3480">
        <v>0</v>
      </c>
      <c r="E3480" t="s">
        <v>14</v>
      </c>
      <c r="F3480" t="s">
        <v>60</v>
      </c>
    </row>
    <row r="3481" spans="1:6" x14ac:dyDescent="0.45">
      <c r="A3481" s="144" t="str">
        <f t="shared" si="54"/>
        <v>NHBNW_Time_194</v>
      </c>
      <c r="B3481">
        <v>194</v>
      </c>
      <c r="C3481" t="s">
        <v>3</v>
      </c>
      <c r="D3481">
        <v>0</v>
      </c>
      <c r="E3481" t="s">
        <v>14</v>
      </c>
      <c r="F3481" t="s">
        <v>60</v>
      </c>
    </row>
    <row r="3482" spans="1:6" x14ac:dyDescent="0.45">
      <c r="A3482" s="144" t="str">
        <f t="shared" si="54"/>
        <v>NHBNW_Time_196</v>
      </c>
      <c r="B3482">
        <v>196</v>
      </c>
      <c r="C3482" t="s">
        <v>3</v>
      </c>
      <c r="D3482">
        <v>0</v>
      </c>
      <c r="E3482" t="s">
        <v>14</v>
      </c>
      <c r="F3482" t="s">
        <v>60</v>
      </c>
    </row>
    <row r="3483" spans="1:6" x14ac:dyDescent="0.45">
      <c r="A3483" s="144" t="str">
        <f t="shared" si="54"/>
        <v>NHBNW_Time_198</v>
      </c>
      <c r="B3483">
        <v>198</v>
      </c>
      <c r="C3483" t="s">
        <v>3</v>
      </c>
      <c r="D3483">
        <v>0</v>
      </c>
      <c r="E3483" t="s">
        <v>14</v>
      </c>
      <c r="F3483" t="s">
        <v>60</v>
      </c>
    </row>
    <row r="3484" spans="1:6" x14ac:dyDescent="0.45">
      <c r="A3484" s="144" t="str">
        <f t="shared" si="54"/>
        <v>NHBNW_Time_200</v>
      </c>
      <c r="B3484">
        <v>200</v>
      </c>
      <c r="C3484" t="s">
        <v>3</v>
      </c>
      <c r="D3484">
        <v>0</v>
      </c>
      <c r="E3484" t="s">
        <v>14</v>
      </c>
      <c r="F3484" t="s">
        <v>60</v>
      </c>
    </row>
    <row r="3485" spans="1:6" x14ac:dyDescent="0.45">
      <c r="A3485" s="144" t="str">
        <f t="shared" si="54"/>
        <v>NHBNW_Time_202</v>
      </c>
      <c r="B3485">
        <v>202</v>
      </c>
      <c r="C3485" t="s">
        <v>3</v>
      </c>
      <c r="D3485">
        <v>0</v>
      </c>
      <c r="E3485" t="s">
        <v>14</v>
      </c>
      <c r="F3485" t="s">
        <v>60</v>
      </c>
    </row>
    <row r="3486" spans="1:6" x14ac:dyDescent="0.45">
      <c r="A3486" s="144" t="str">
        <f t="shared" si="54"/>
        <v>NHBNW_GC_0</v>
      </c>
      <c r="B3486">
        <v>0</v>
      </c>
      <c r="C3486" t="s">
        <v>3</v>
      </c>
      <c r="D3486">
        <v>0</v>
      </c>
      <c r="E3486" t="s">
        <v>54</v>
      </c>
      <c r="F3486" t="s">
        <v>60</v>
      </c>
    </row>
    <row r="3487" spans="1:6" x14ac:dyDescent="0.45">
      <c r="A3487" s="144" t="str">
        <f t="shared" si="54"/>
        <v>NHBNW_GC_2</v>
      </c>
      <c r="B3487">
        <v>2</v>
      </c>
      <c r="C3487" t="s">
        <v>3</v>
      </c>
      <c r="D3487">
        <v>4.0852600000000003E-2</v>
      </c>
      <c r="E3487" t="s">
        <v>54</v>
      </c>
      <c r="F3487" t="s">
        <v>60</v>
      </c>
    </row>
    <row r="3488" spans="1:6" x14ac:dyDescent="0.45">
      <c r="A3488" s="144" t="str">
        <f t="shared" si="54"/>
        <v>NHBNW_GC_4</v>
      </c>
      <c r="B3488">
        <v>4</v>
      </c>
      <c r="C3488" t="s">
        <v>3</v>
      </c>
      <c r="D3488">
        <v>8.75837E-2</v>
      </c>
      <c r="E3488" t="s">
        <v>54</v>
      </c>
      <c r="F3488" t="s">
        <v>60</v>
      </c>
    </row>
    <row r="3489" spans="1:6" x14ac:dyDescent="0.45">
      <c r="A3489" s="144" t="str">
        <f t="shared" si="54"/>
        <v>NHBNW_GC_6</v>
      </c>
      <c r="B3489">
        <v>6</v>
      </c>
      <c r="C3489" t="s">
        <v>3</v>
      </c>
      <c r="D3489">
        <v>0.1351793</v>
      </c>
      <c r="E3489" t="s">
        <v>54</v>
      </c>
      <c r="F3489" t="s">
        <v>60</v>
      </c>
    </row>
    <row r="3490" spans="1:6" x14ac:dyDescent="0.45">
      <c r="A3490" s="144" t="str">
        <f t="shared" si="54"/>
        <v>NHBNW_GC_8</v>
      </c>
      <c r="B3490">
        <v>8</v>
      </c>
      <c r="C3490" t="s">
        <v>3</v>
      </c>
      <c r="D3490">
        <v>0.12825919999999999</v>
      </c>
      <c r="E3490" t="s">
        <v>54</v>
      </c>
      <c r="F3490" t="s">
        <v>60</v>
      </c>
    </row>
    <row r="3491" spans="1:6" x14ac:dyDescent="0.45">
      <c r="A3491" s="144" t="str">
        <f t="shared" si="54"/>
        <v>NHBNW_GC_10</v>
      </c>
      <c r="B3491">
        <v>10</v>
      </c>
      <c r="C3491" t="s">
        <v>3</v>
      </c>
      <c r="D3491">
        <v>0.10425959999999999</v>
      </c>
      <c r="E3491" t="s">
        <v>54</v>
      </c>
      <c r="F3491" t="s">
        <v>60</v>
      </c>
    </row>
    <row r="3492" spans="1:6" x14ac:dyDescent="0.45">
      <c r="A3492" s="144" t="str">
        <f t="shared" si="54"/>
        <v>NHBNW_GC_12</v>
      </c>
      <c r="B3492">
        <v>12</v>
      </c>
      <c r="C3492" t="s">
        <v>3</v>
      </c>
      <c r="D3492">
        <v>8.5849900000000007E-2</v>
      </c>
      <c r="E3492" t="s">
        <v>54</v>
      </c>
      <c r="F3492" t="s">
        <v>60</v>
      </c>
    </row>
    <row r="3493" spans="1:6" x14ac:dyDescent="0.45">
      <c r="A3493" s="144" t="str">
        <f t="shared" si="54"/>
        <v>NHBNW_GC_14</v>
      </c>
      <c r="B3493">
        <v>14</v>
      </c>
      <c r="C3493" t="s">
        <v>3</v>
      </c>
      <c r="D3493">
        <v>6.8440699999999993E-2</v>
      </c>
      <c r="E3493" t="s">
        <v>54</v>
      </c>
      <c r="F3493" t="s">
        <v>60</v>
      </c>
    </row>
    <row r="3494" spans="1:6" x14ac:dyDescent="0.45">
      <c r="A3494" s="144" t="str">
        <f t="shared" si="54"/>
        <v>NHBNW_GC_16</v>
      </c>
      <c r="B3494">
        <v>16</v>
      </c>
      <c r="C3494" t="s">
        <v>3</v>
      </c>
      <c r="D3494">
        <v>5.40215E-2</v>
      </c>
      <c r="E3494" t="s">
        <v>54</v>
      </c>
      <c r="F3494" t="s">
        <v>60</v>
      </c>
    </row>
    <row r="3495" spans="1:6" x14ac:dyDescent="0.45">
      <c r="A3495" s="144" t="str">
        <f t="shared" si="54"/>
        <v>NHBNW_GC_18</v>
      </c>
      <c r="B3495">
        <v>18</v>
      </c>
      <c r="C3495" t="s">
        <v>3</v>
      </c>
      <c r="D3495">
        <v>4.2559699999999999E-2</v>
      </c>
      <c r="E3495" t="s">
        <v>54</v>
      </c>
      <c r="F3495" t="s">
        <v>60</v>
      </c>
    </row>
    <row r="3496" spans="1:6" x14ac:dyDescent="0.45">
      <c r="A3496" s="144" t="str">
        <f t="shared" si="54"/>
        <v>NHBNW_GC_20</v>
      </c>
      <c r="B3496">
        <v>20</v>
      </c>
      <c r="C3496" t="s">
        <v>3</v>
      </c>
      <c r="D3496">
        <v>3.3837199999999998E-2</v>
      </c>
      <c r="E3496" t="s">
        <v>54</v>
      </c>
      <c r="F3496" t="s">
        <v>60</v>
      </c>
    </row>
    <row r="3497" spans="1:6" x14ac:dyDescent="0.45">
      <c r="A3497" s="144" t="str">
        <f t="shared" si="54"/>
        <v>NHBNW_GC_22</v>
      </c>
      <c r="B3497">
        <v>22</v>
      </c>
      <c r="C3497" t="s">
        <v>3</v>
      </c>
      <c r="D3497">
        <v>2.6516899999999999E-2</v>
      </c>
      <c r="E3497" t="s">
        <v>54</v>
      </c>
      <c r="F3497" t="s">
        <v>60</v>
      </c>
    </row>
    <row r="3498" spans="1:6" x14ac:dyDescent="0.45">
      <c r="A3498" s="144" t="str">
        <f t="shared" si="54"/>
        <v>NHBNW_GC_24</v>
      </c>
      <c r="B3498">
        <v>24</v>
      </c>
      <c r="C3498" t="s">
        <v>3</v>
      </c>
      <c r="D3498">
        <v>2.2051500000000002E-2</v>
      </c>
      <c r="E3498" t="s">
        <v>54</v>
      </c>
      <c r="F3498" t="s">
        <v>60</v>
      </c>
    </row>
    <row r="3499" spans="1:6" x14ac:dyDescent="0.45">
      <c r="A3499" s="144" t="str">
        <f t="shared" si="54"/>
        <v>NHBNW_GC_26</v>
      </c>
      <c r="B3499">
        <v>26</v>
      </c>
      <c r="C3499" t="s">
        <v>3</v>
      </c>
      <c r="D3499">
        <v>1.88638E-2</v>
      </c>
      <c r="E3499" t="s">
        <v>54</v>
      </c>
      <c r="F3499" t="s">
        <v>60</v>
      </c>
    </row>
    <row r="3500" spans="1:6" x14ac:dyDescent="0.45">
      <c r="A3500" s="144" t="str">
        <f t="shared" si="54"/>
        <v>NHBNW_GC_28</v>
      </c>
      <c r="B3500">
        <v>28</v>
      </c>
      <c r="C3500" t="s">
        <v>3</v>
      </c>
      <c r="D3500">
        <v>1.70476E-2</v>
      </c>
      <c r="E3500" t="s">
        <v>54</v>
      </c>
      <c r="F3500" t="s">
        <v>60</v>
      </c>
    </row>
    <row r="3501" spans="1:6" x14ac:dyDescent="0.45">
      <c r="A3501" s="144" t="str">
        <f t="shared" si="54"/>
        <v>NHBNW_GC_30</v>
      </c>
      <c r="B3501">
        <v>30</v>
      </c>
      <c r="C3501" t="s">
        <v>3</v>
      </c>
      <c r="D3501">
        <v>1.48431E-2</v>
      </c>
      <c r="E3501" t="s">
        <v>54</v>
      </c>
      <c r="F3501" t="s">
        <v>60</v>
      </c>
    </row>
    <row r="3502" spans="1:6" x14ac:dyDescent="0.45">
      <c r="A3502" s="144" t="str">
        <f t="shared" si="54"/>
        <v>NHBNW_GC_32</v>
      </c>
      <c r="B3502">
        <v>32</v>
      </c>
      <c r="C3502" t="s">
        <v>3</v>
      </c>
      <c r="D3502">
        <v>1.2471100000000001E-2</v>
      </c>
      <c r="E3502" t="s">
        <v>54</v>
      </c>
      <c r="F3502" t="s">
        <v>60</v>
      </c>
    </row>
    <row r="3503" spans="1:6" x14ac:dyDescent="0.45">
      <c r="A3503" s="144" t="str">
        <f t="shared" si="54"/>
        <v>NHBNW_GC_34</v>
      </c>
      <c r="B3503">
        <v>34</v>
      </c>
      <c r="C3503" t="s">
        <v>3</v>
      </c>
      <c r="D3503">
        <v>1.0351600000000001E-2</v>
      </c>
      <c r="E3503" t="s">
        <v>54</v>
      </c>
      <c r="F3503" t="s">
        <v>60</v>
      </c>
    </row>
    <row r="3504" spans="1:6" x14ac:dyDescent="0.45">
      <c r="A3504" s="144" t="str">
        <f t="shared" si="54"/>
        <v>NHBNW_GC_36</v>
      </c>
      <c r="B3504">
        <v>36</v>
      </c>
      <c r="C3504" t="s">
        <v>3</v>
      </c>
      <c r="D3504">
        <v>8.9236999999999997E-3</v>
      </c>
      <c r="E3504" t="s">
        <v>54</v>
      </c>
      <c r="F3504" t="s">
        <v>60</v>
      </c>
    </row>
    <row r="3505" spans="1:6" x14ac:dyDescent="0.45">
      <c r="A3505" s="144" t="str">
        <f t="shared" si="54"/>
        <v>NHBNW_GC_38</v>
      </c>
      <c r="B3505">
        <v>38</v>
      </c>
      <c r="C3505" t="s">
        <v>3</v>
      </c>
      <c r="D3505">
        <v>7.9288999999999991E-3</v>
      </c>
      <c r="E3505" t="s">
        <v>54</v>
      </c>
      <c r="F3505" t="s">
        <v>60</v>
      </c>
    </row>
    <row r="3506" spans="1:6" x14ac:dyDescent="0.45">
      <c r="A3506" s="144" t="str">
        <f t="shared" si="54"/>
        <v>NHBNW_GC_40</v>
      </c>
      <c r="B3506">
        <v>40</v>
      </c>
      <c r="C3506" t="s">
        <v>3</v>
      </c>
      <c r="D3506">
        <v>7.2705000000000001E-3</v>
      </c>
      <c r="E3506" t="s">
        <v>54</v>
      </c>
      <c r="F3506" t="s">
        <v>60</v>
      </c>
    </row>
    <row r="3507" spans="1:6" x14ac:dyDescent="0.45">
      <c r="A3507" s="144" t="str">
        <f t="shared" si="54"/>
        <v>NHBNW_GC_42</v>
      </c>
      <c r="B3507">
        <v>42</v>
      </c>
      <c r="C3507" t="s">
        <v>3</v>
      </c>
      <c r="D3507">
        <v>6.5691999999999999E-3</v>
      </c>
      <c r="E3507" t="s">
        <v>54</v>
      </c>
      <c r="F3507" t="s">
        <v>60</v>
      </c>
    </row>
    <row r="3508" spans="1:6" x14ac:dyDescent="0.45">
      <c r="A3508" s="144" t="str">
        <f t="shared" si="54"/>
        <v>NHBNW_GC_44</v>
      </c>
      <c r="B3508">
        <v>44</v>
      </c>
      <c r="C3508" t="s">
        <v>3</v>
      </c>
      <c r="D3508">
        <v>5.8931000000000001E-3</v>
      </c>
      <c r="E3508" t="s">
        <v>54</v>
      </c>
      <c r="F3508" t="s">
        <v>60</v>
      </c>
    </row>
    <row r="3509" spans="1:6" x14ac:dyDescent="0.45">
      <c r="A3509" s="144" t="str">
        <f t="shared" si="54"/>
        <v>NHBNW_GC_46</v>
      </c>
      <c r="B3509">
        <v>46</v>
      </c>
      <c r="C3509" t="s">
        <v>3</v>
      </c>
      <c r="D3509">
        <v>5.3337000000000002E-3</v>
      </c>
      <c r="E3509" t="s">
        <v>54</v>
      </c>
      <c r="F3509" t="s">
        <v>60</v>
      </c>
    </row>
    <row r="3510" spans="1:6" x14ac:dyDescent="0.45">
      <c r="A3510" s="144" t="str">
        <f t="shared" si="54"/>
        <v>NHBNW_GC_48</v>
      </c>
      <c r="B3510">
        <v>48</v>
      </c>
      <c r="C3510" t="s">
        <v>3</v>
      </c>
      <c r="D3510">
        <v>4.7054000000000002E-3</v>
      </c>
      <c r="E3510" t="s">
        <v>54</v>
      </c>
      <c r="F3510" t="s">
        <v>60</v>
      </c>
    </row>
    <row r="3511" spans="1:6" x14ac:dyDescent="0.45">
      <c r="A3511" s="144" t="str">
        <f t="shared" si="54"/>
        <v>NHBNW_GC_50</v>
      </c>
      <c r="B3511">
        <v>50</v>
      </c>
      <c r="C3511" t="s">
        <v>3</v>
      </c>
      <c r="D3511">
        <v>3.9719999999999998E-3</v>
      </c>
      <c r="E3511" t="s">
        <v>54</v>
      </c>
      <c r="F3511" t="s">
        <v>60</v>
      </c>
    </row>
    <row r="3512" spans="1:6" x14ac:dyDescent="0.45">
      <c r="A3512" s="144" t="str">
        <f t="shared" si="54"/>
        <v>NHBNW_GC_52</v>
      </c>
      <c r="B3512">
        <v>52</v>
      </c>
      <c r="C3512" t="s">
        <v>3</v>
      </c>
      <c r="D3512">
        <v>3.2954999999999998E-3</v>
      </c>
      <c r="E3512" t="s">
        <v>54</v>
      </c>
      <c r="F3512" t="s">
        <v>60</v>
      </c>
    </row>
    <row r="3513" spans="1:6" x14ac:dyDescent="0.45">
      <c r="A3513" s="144" t="str">
        <f t="shared" si="54"/>
        <v>NHBNW_GC_54</v>
      </c>
      <c r="B3513">
        <v>54</v>
      </c>
      <c r="C3513" t="s">
        <v>3</v>
      </c>
      <c r="D3513">
        <v>2.7956000000000001E-3</v>
      </c>
      <c r="E3513" t="s">
        <v>54</v>
      </c>
      <c r="F3513" t="s">
        <v>60</v>
      </c>
    </row>
    <row r="3514" spans="1:6" x14ac:dyDescent="0.45">
      <c r="A3514" s="144" t="str">
        <f t="shared" si="54"/>
        <v>NHBNW_GC_56</v>
      </c>
      <c r="B3514">
        <v>56</v>
      </c>
      <c r="C3514" t="s">
        <v>3</v>
      </c>
      <c r="D3514">
        <v>2.5332000000000002E-3</v>
      </c>
      <c r="E3514" t="s">
        <v>54</v>
      </c>
      <c r="F3514" t="s">
        <v>60</v>
      </c>
    </row>
    <row r="3515" spans="1:6" x14ac:dyDescent="0.45">
      <c r="A3515" s="144" t="str">
        <f t="shared" si="54"/>
        <v>NHBNW_GC_58</v>
      </c>
      <c r="B3515">
        <v>58</v>
      </c>
      <c r="C3515" t="s">
        <v>3</v>
      </c>
      <c r="D3515">
        <v>2.2905E-3</v>
      </c>
      <c r="E3515" t="s">
        <v>54</v>
      </c>
      <c r="F3515" t="s">
        <v>60</v>
      </c>
    </row>
    <row r="3516" spans="1:6" x14ac:dyDescent="0.45">
      <c r="A3516" s="144" t="str">
        <f t="shared" si="54"/>
        <v>NHBNW_GC_60</v>
      </c>
      <c r="B3516">
        <v>60</v>
      </c>
      <c r="C3516" t="s">
        <v>3</v>
      </c>
      <c r="D3516">
        <v>2.0089000000000001E-3</v>
      </c>
      <c r="E3516" t="s">
        <v>54</v>
      </c>
      <c r="F3516" t="s">
        <v>60</v>
      </c>
    </row>
    <row r="3517" spans="1:6" x14ac:dyDescent="0.45">
      <c r="A3517" s="144" t="str">
        <f t="shared" si="54"/>
        <v>NHBNW_GC_62</v>
      </c>
      <c r="B3517">
        <v>62</v>
      </c>
      <c r="C3517" t="s">
        <v>3</v>
      </c>
      <c r="D3517">
        <v>1.812E-3</v>
      </c>
      <c r="E3517" t="s">
        <v>54</v>
      </c>
      <c r="F3517" t="s">
        <v>60</v>
      </c>
    </row>
    <row r="3518" spans="1:6" x14ac:dyDescent="0.45">
      <c r="A3518" s="144" t="str">
        <f t="shared" si="54"/>
        <v>NHBNW_GC_64</v>
      </c>
      <c r="B3518">
        <v>64</v>
      </c>
      <c r="C3518" t="s">
        <v>3</v>
      </c>
      <c r="D3518">
        <v>1.6352000000000001E-3</v>
      </c>
      <c r="E3518" t="s">
        <v>54</v>
      </c>
      <c r="F3518" t="s">
        <v>60</v>
      </c>
    </row>
    <row r="3519" spans="1:6" x14ac:dyDescent="0.45">
      <c r="A3519" s="144" t="str">
        <f t="shared" si="54"/>
        <v>NHBNW_GC_66</v>
      </c>
      <c r="B3519">
        <v>66</v>
      </c>
      <c r="C3519" t="s">
        <v>3</v>
      </c>
      <c r="D3519">
        <v>1.4878999999999999E-3</v>
      </c>
      <c r="E3519" t="s">
        <v>54</v>
      </c>
      <c r="F3519" t="s">
        <v>60</v>
      </c>
    </row>
    <row r="3520" spans="1:6" x14ac:dyDescent="0.45">
      <c r="A3520" s="144" t="str">
        <f t="shared" si="54"/>
        <v>NHBNW_GC_68</v>
      </c>
      <c r="B3520">
        <v>68</v>
      </c>
      <c r="C3520" t="s">
        <v>3</v>
      </c>
      <c r="D3520">
        <v>1.3457E-3</v>
      </c>
      <c r="E3520" t="s">
        <v>54</v>
      </c>
      <c r="F3520" t="s">
        <v>60</v>
      </c>
    </row>
    <row r="3521" spans="1:6" x14ac:dyDescent="0.45">
      <c r="A3521" s="144" t="str">
        <f t="shared" si="54"/>
        <v>NHBNW_GC_70</v>
      </c>
      <c r="B3521">
        <v>70</v>
      </c>
      <c r="C3521" t="s">
        <v>3</v>
      </c>
      <c r="D3521">
        <v>1.2717E-3</v>
      </c>
      <c r="E3521" t="s">
        <v>54</v>
      </c>
      <c r="F3521" t="s">
        <v>60</v>
      </c>
    </row>
    <row r="3522" spans="1:6" x14ac:dyDescent="0.45">
      <c r="A3522" s="144" t="str">
        <f t="shared" si="54"/>
        <v>NHBNW_GC_72</v>
      </c>
      <c r="B3522">
        <v>72</v>
      </c>
      <c r="C3522" t="s">
        <v>3</v>
      </c>
      <c r="D3522">
        <v>1.1973000000000001E-3</v>
      </c>
      <c r="E3522" t="s">
        <v>54</v>
      </c>
      <c r="F3522" t="s">
        <v>60</v>
      </c>
    </row>
    <row r="3523" spans="1:6" x14ac:dyDescent="0.45">
      <c r="A3523" s="144" t="str">
        <f t="shared" ref="A3523:A3586" si="55">C3523&amp;"_"&amp;E3523&amp;"_"&amp;B3523</f>
        <v>NHBNW_GC_74</v>
      </c>
      <c r="B3523">
        <v>74</v>
      </c>
      <c r="C3523" t="s">
        <v>3</v>
      </c>
      <c r="D3523">
        <v>1.1230000000000001E-3</v>
      </c>
      <c r="E3523" t="s">
        <v>54</v>
      </c>
      <c r="F3523" t="s">
        <v>60</v>
      </c>
    </row>
    <row r="3524" spans="1:6" x14ac:dyDescent="0.45">
      <c r="A3524" s="144" t="str">
        <f t="shared" si="55"/>
        <v>NHBNW_GC_76</v>
      </c>
      <c r="B3524">
        <v>76</v>
      </c>
      <c r="C3524" t="s">
        <v>3</v>
      </c>
      <c r="D3524">
        <v>1.049E-3</v>
      </c>
      <c r="E3524" t="s">
        <v>54</v>
      </c>
      <c r="F3524" t="s">
        <v>60</v>
      </c>
    </row>
    <row r="3525" spans="1:6" x14ac:dyDescent="0.45">
      <c r="A3525" s="144" t="str">
        <f t="shared" si="55"/>
        <v>NHBNW_GC_78</v>
      </c>
      <c r="B3525">
        <v>78</v>
      </c>
      <c r="C3525" t="s">
        <v>3</v>
      </c>
      <c r="D3525">
        <v>9.745E-4</v>
      </c>
      <c r="E3525" t="s">
        <v>54</v>
      </c>
      <c r="F3525" t="s">
        <v>60</v>
      </c>
    </row>
    <row r="3526" spans="1:6" x14ac:dyDescent="0.45">
      <c r="A3526" s="144" t="str">
        <f t="shared" si="55"/>
        <v>NHBNW_GC_80</v>
      </c>
      <c r="B3526">
        <v>80</v>
      </c>
      <c r="C3526" t="s">
        <v>3</v>
      </c>
      <c r="D3526">
        <v>9.0050000000000004E-4</v>
      </c>
      <c r="E3526" t="s">
        <v>54</v>
      </c>
      <c r="F3526" t="s">
        <v>60</v>
      </c>
    </row>
    <row r="3527" spans="1:6" x14ac:dyDescent="0.45">
      <c r="A3527" s="144" t="str">
        <f t="shared" si="55"/>
        <v>NHBNW_GC_82</v>
      </c>
      <c r="B3527">
        <v>82</v>
      </c>
      <c r="C3527" t="s">
        <v>3</v>
      </c>
      <c r="D3527">
        <v>8.8080000000000005E-4</v>
      </c>
      <c r="E3527" t="s">
        <v>54</v>
      </c>
      <c r="F3527" t="s">
        <v>60</v>
      </c>
    </row>
    <row r="3528" spans="1:6" x14ac:dyDescent="0.45">
      <c r="A3528" s="144" t="str">
        <f t="shared" si="55"/>
        <v>NHBNW_GC_84</v>
      </c>
      <c r="B3528">
        <v>84</v>
      </c>
      <c r="C3528" t="s">
        <v>3</v>
      </c>
      <c r="D3528">
        <v>8.61E-4</v>
      </c>
      <c r="E3528" t="s">
        <v>54</v>
      </c>
      <c r="F3528" t="s">
        <v>60</v>
      </c>
    </row>
    <row r="3529" spans="1:6" x14ac:dyDescent="0.45">
      <c r="A3529" s="144" t="str">
        <f t="shared" si="55"/>
        <v>NHBNW_GC_86</v>
      </c>
      <c r="B3529">
        <v>86</v>
      </c>
      <c r="C3529" t="s">
        <v>3</v>
      </c>
      <c r="D3529">
        <v>8.4119999999999996E-4</v>
      </c>
      <c r="E3529" t="s">
        <v>54</v>
      </c>
      <c r="F3529" t="s">
        <v>60</v>
      </c>
    </row>
    <row r="3530" spans="1:6" x14ac:dyDescent="0.45">
      <c r="A3530" s="144" t="str">
        <f t="shared" si="55"/>
        <v>NHBNW_GC_88</v>
      </c>
      <c r="B3530">
        <v>88</v>
      </c>
      <c r="C3530" t="s">
        <v>3</v>
      </c>
      <c r="D3530">
        <v>8.2160000000000002E-4</v>
      </c>
      <c r="E3530" t="s">
        <v>54</v>
      </c>
      <c r="F3530" t="s">
        <v>60</v>
      </c>
    </row>
    <row r="3531" spans="1:6" x14ac:dyDescent="0.45">
      <c r="A3531" s="144" t="str">
        <f t="shared" si="55"/>
        <v>NHBNW_GC_90</v>
      </c>
      <c r="B3531">
        <v>90</v>
      </c>
      <c r="C3531" t="s">
        <v>3</v>
      </c>
      <c r="D3531">
        <v>8.0190000000000003E-4</v>
      </c>
      <c r="E3531" t="s">
        <v>54</v>
      </c>
      <c r="F3531" t="s">
        <v>60</v>
      </c>
    </row>
    <row r="3532" spans="1:6" x14ac:dyDescent="0.45">
      <c r="A3532" s="144" t="str">
        <f t="shared" si="55"/>
        <v>NHBNW_GC_92</v>
      </c>
      <c r="B3532">
        <v>92</v>
      </c>
      <c r="C3532" t="s">
        <v>3</v>
      </c>
      <c r="D3532">
        <v>7.8220000000000004E-4</v>
      </c>
      <c r="E3532" t="s">
        <v>54</v>
      </c>
      <c r="F3532" t="s">
        <v>60</v>
      </c>
    </row>
    <row r="3533" spans="1:6" x14ac:dyDescent="0.45">
      <c r="A3533" s="144" t="str">
        <f t="shared" si="55"/>
        <v>NHBNW_GC_94</v>
      </c>
      <c r="B3533">
        <v>94</v>
      </c>
      <c r="C3533" t="s">
        <v>3</v>
      </c>
      <c r="D3533">
        <v>7.6239999999999999E-4</v>
      </c>
      <c r="E3533" t="s">
        <v>54</v>
      </c>
      <c r="F3533" t="s">
        <v>60</v>
      </c>
    </row>
    <row r="3534" spans="1:6" x14ac:dyDescent="0.45">
      <c r="A3534" s="144" t="str">
        <f t="shared" si="55"/>
        <v>NHBNW_GC_96</v>
      </c>
      <c r="B3534">
        <v>96</v>
      </c>
      <c r="C3534" t="s">
        <v>3</v>
      </c>
      <c r="D3534">
        <v>7.427E-4</v>
      </c>
      <c r="E3534" t="s">
        <v>54</v>
      </c>
      <c r="F3534" t="s">
        <v>60</v>
      </c>
    </row>
    <row r="3535" spans="1:6" x14ac:dyDescent="0.45">
      <c r="A3535" s="144" t="str">
        <f t="shared" si="55"/>
        <v>NHBNW_GC_98</v>
      </c>
      <c r="B3535">
        <v>98</v>
      </c>
      <c r="C3535" t="s">
        <v>3</v>
      </c>
      <c r="D3535">
        <v>7.2300000000000001E-4</v>
      </c>
      <c r="E3535" t="s">
        <v>54</v>
      </c>
      <c r="F3535" t="s">
        <v>60</v>
      </c>
    </row>
    <row r="3536" spans="1:6" x14ac:dyDescent="0.45">
      <c r="A3536" s="144" t="str">
        <f t="shared" si="55"/>
        <v>NHBNW_GC_100</v>
      </c>
      <c r="B3536">
        <v>100</v>
      </c>
      <c r="C3536" t="s">
        <v>3</v>
      </c>
      <c r="D3536">
        <v>7.0339999999999997E-4</v>
      </c>
      <c r="E3536" t="s">
        <v>54</v>
      </c>
      <c r="F3536" t="s">
        <v>60</v>
      </c>
    </row>
    <row r="3537" spans="1:6" x14ac:dyDescent="0.45">
      <c r="A3537" s="144" t="str">
        <f t="shared" si="55"/>
        <v>NHBNW_GC_102</v>
      </c>
      <c r="B3537">
        <v>102</v>
      </c>
      <c r="C3537" t="s">
        <v>3</v>
      </c>
      <c r="D3537">
        <v>6.8369999999999998E-4</v>
      </c>
      <c r="E3537" t="s">
        <v>54</v>
      </c>
      <c r="F3537" t="s">
        <v>60</v>
      </c>
    </row>
    <row r="3538" spans="1:6" x14ac:dyDescent="0.45">
      <c r="A3538" s="144" t="str">
        <f t="shared" si="55"/>
        <v>NHBNW_GC_104</v>
      </c>
      <c r="B3538">
        <v>104</v>
      </c>
      <c r="C3538" t="s">
        <v>3</v>
      </c>
      <c r="D3538">
        <v>6.6399999999999999E-4</v>
      </c>
      <c r="E3538" t="s">
        <v>54</v>
      </c>
      <c r="F3538" t="s">
        <v>60</v>
      </c>
    </row>
    <row r="3539" spans="1:6" x14ac:dyDescent="0.45">
      <c r="A3539" s="144" t="str">
        <f t="shared" si="55"/>
        <v>NHBNW_GC_106</v>
      </c>
      <c r="B3539">
        <v>106</v>
      </c>
      <c r="C3539" t="s">
        <v>3</v>
      </c>
      <c r="D3539">
        <v>6.4429999999999999E-4</v>
      </c>
      <c r="E3539" t="s">
        <v>54</v>
      </c>
      <c r="F3539" t="s">
        <v>60</v>
      </c>
    </row>
    <row r="3540" spans="1:6" x14ac:dyDescent="0.45">
      <c r="A3540" s="144" t="str">
        <f t="shared" si="55"/>
        <v>NHBNW_GC_108</v>
      </c>
      <c r="B3540">
        <v>108</v>
      </c>
      <c r="C3540" t="s">
        <v>3</v>
      </c>
      <c r="D3540">
        <v>6.2449999999999995E-4</v>
      </c>
      <c r="E3540" t="s">
        <v>54</v>
      </c>
      <c r="F3540" t="s">
        <v>60</v>
      </c>
    </row>
    <row r="3541" spans="1:6" x14ac:dyDescent="0.45">
      <c r="A3541" s="144" t="str">
        <f t="shared" si="55"/>
        <v>NHBNW_GC_110</v>
      </c>
      <c r="B3541">
        <v>110</v>
      </c>
      <c r="C3541" t="s">
        <v>3</v>
      </c>
      <c r="D3541">
        <v>6.0490000000000001E-4</v>
      </c>
      <c r="E3541" t="s">
        <v>54</v>
      </c>
      <c r="F3541" t="s">
        <v>60</v>
      </c>
    </row>
    <row r="3542" spans="1:6" x14ac:dyDescent="0.45">
      <c r="A3542" s="144" t="str">
        <f t="shared" si="55"/>
        <v>NHBNW_GC_112</v>
      </c>
      <c r="B3542">
        <v>112</v>
      </c>
      <c r="C3542" t="s">
        <v>3</v>
      </c>
      <c r="D3542">
        <v>5.8509999999999996E-4</v>
      </c>
      <c r="E3542" t="s">
        <v>54</v>
      </c>
      <c r="F3542" t="s">
        <v>60</v>
      </c>
    </row>
    <row r="3543" spans="1:6" x14ac:dyDescent="0.45">
      <c r="A3543" s="144" t="str">
        <f t="shared" si="55"/>
        <v>NHBNW_GC_114</v>
      </c>
      <c r="B3543">
        <v>114</v>
      </c>
      <c r="C3543" t="s">
        <v>3</v>
      </c>
      <c r="D3543">
        <v>5.6539999999999997E-4</v>
      </c>
      <c r="E3543" t="s">
        <v>54</v>
      </c>
      <c r="F3543" t="s">
        <v>60</v>
      </c>
    </row>
    <row r="3544" spans="1:6" x14ac:dyDescent="0.45">
      <c r="A3544" s="144" t="str">
        <f t="shared" si="55"/>
        <v>NHBNW_GC_116</v>
      </c>
      <c r="B3544">
        <v>116</v>
      </c>
      <c r="C3544" t="s">
        <v>3</v>
      </c>
      <c r="D3544">
        <v>5.4560000000000003E-4</v>
      </c>
      <c r="E3544" t="s">
        <v>54</v>
      </c>
      <c r="F3544" t="s">
        <v>60</v>
      </c>
    </row>
    <row r="3545" spans="1:6" x14ac:dyDescent="0.45">
      <c r="A3545" s="144" t="str">
        <f t="shared" si="55"/>
        <v>NHBNW_GC_118</v>
      </c>
      <c r="B3545">
        <v>118</v>
      </c>
      <c r="C3545" t="s">
        <v>3</v>
      </c>
      <c r="D3545">
        <v>5.2590000000000004E-4</v>
      </c>
      <c r="E3545" t="s">
        <v>54</v>
      </c>
      <c r="F3545" t="s">
        <v>60</v>
      </c>
    </row>
    <row r="3546" spans="1:6" x14ac:dyDescent="0.45">
      <c r="A3546" s="144" t="str">
        <f t="shared" si="55"/>
        <v>NHBNW_GC_120</v>
      </c>
      <c r="B3546">
        <v>120</v>
      </c>
      <c r="C3546" t="s">
        <v>3</v>
      </c>
      <c r="D3546">
        <v>5.0620000000000005E-4</v>
      </c>
      <c r="E3546" t="s">
        <v>54</v>
      </c>
      <c r="F3546" t="s">
        <v>60</v>
      </c>
    </row>
    <row r="3547" spans="1:6" x14ac:dyDescent="0.45">
      <c r="A3547" s="144" t="str">
        <f t="shared" si="55"/>
        <v>NHBNW_GC_122</v>
      </c>
      <c r="B3547">
        <v>122</v>
      </c>
      <c r="C3547" t="s">
        <v>3</v>
      </c>
      <c r="D3547">
        <v>4.8650000000000001E-4</v>
      </c>
      <c r="E3547" t="s">
        <v>54</v>
      </c>
      <c r="F3547" t="s">
        <v>60</v>
      </c>
    </row>
    <row r="3548" spans="1:6" x14ac:dyDescent="0.45">
      <c r="A3548" s="144" t="str">
        <f t="shared" si="55"/>
        <v>NHBNW_GC_124</v>
      </c>
      <c r="B3548">
        <v>124</v>
      </c>
      <c r="C3548" t="s">
        <v>3</v>
      </c>
      <c r="D3548">
        <v>4.6680000000000002E-4</v>
      </c>
      <c r="E3548" t="s">
        <v>54</v>
      </c>
      <c r="F3548" t="s">
        <v>60</v>
      </c>
    </row>
    <row r="3549" spans="1:6" x14ac:dyDescent="0.45">
      <c r="A3549" s="144" t="str">
        <f t="shared" si="55"/>
        <v>NHBNW_GC_126</v>
      </c>
      <c r="B3549">
        <v>126</v>
      </c>
      <c r="C3549" t="s">
        <v>3</v>
      </c>
      <c r="D3549">
        <v>4.4710000000000003E-4</v>
      </c>
      <c r="E3549" t="s">
        <v>54</v>
      </c>
      <c r="F3549" t="s">
        <v>60</v>
      </c>
    </row>
    <row r="3550" spans="1:6" x14ac:dyDescent="0.45">
      <c r="A3550" s="144" t="str">
        <f t="shared" si="55"/>
        <v>NHBNW_GC_128</v>
      </c>
      <c r="B3550">
        <v>128</v>
      </c>
      <c r="C3550" t="s">
        <v>3</v>
      </c>
      <c r="D3550">
        <v>4.2739999999999998E-4</v>
      </c>
      <c r="E3550" t="s">
        <v>54</v>
      </c>
      <c r="F3550" t="s">
        <v>60</v>
      </c>
    </row>
    <row r="3551" spans="1:6" x14ac:dyDescent="0.45">
      <c r="A3551" s="144" t="str">
        <f t="shared" si="55"/>
        <v>NHBNW_GC_130</v>
      </c>
      <c r="B3551">
        <v>130</v>
      </c>
      <c r="C3551" t="s">
        <v>3</v>
      </c>
      <c r="D3551">
        <v>4.0779999999999999E-4</v>
      </c>
      <c r="E3551" t="s">
        <v>54</v>
      </c>
      <c r="F3551" t="s">
        <v>60</v>
      </c>
    </row>
    <row r="3552" spans="1:6" x14ac:dyDescent="0.45">
      <c r="A3552" s="144" t="str">
        <f t="shared" si="55"/>
        <v>NHBNW_GC_132</v>
      </c>
      <c r="B3552">
        <v>132</v>
      </c>
      <c r="C3552" t="s">
        <v>3</v>
      </c>
      <c r="D3552">
        <v>3.881E-4</v>
      </c>
      <c r="E3552" t="s">
        <v>54</v>
      </c>
      <c r="F3552" t="s">
        <v>60</v>
      </c>
    </row>
    <row r="3553" spans="1:6" x14ac:dyDescent="0.45">
      <c r="A3553" s="144" t="str">
        <f t="shared" si="55"/>
        <v>NHBNW_GC_134</v>
      </c>
      <c r="B3553">
        <v>134</v>
      </c>
      <c r="C3553" t="s">
        <v>3</v>
      </c>
      <c r="D3553">
        <v>3.6830000000000001E-4</v>
      </c>
      <c r="E3553" t="s">
        <v>54</v>
      </c>
      <c r="F3553" t="s">
        <v>60</v>
      </c>
    </row>
    <row r="3554" spans="1:6" x14ac:dyDescent="0.45">
      <c r="A3554" s="144" t="str">
        <f t="shared" si="55"/>
        <v>NHBNW_GC_136</v>
      </c>
      <c r="B3554">
        <v>136</v>
      </c>
      <c r="C3554" t="s">
        <v>3</v>
      </c>
      <c r="D3554">
        <v>3.4860000000000002E-4</v>
      </c>
      <c r="E3554" t="s">
        <v>54</v>
      </c>
      <c r="F3554" t="s">
        <v>60</v>
      </c>
    </row>
    <row r="3555" spans="1:6" x14ac:dyDescent="0.45">
      <c r="A3555" s="144" t="str">
        <f t="shared" si="55"/>
        <v>NHBNW_GC_138</v>
      </c>
      <c r="B3555">
        <v>138</v>
      </c>
      <c r="C3555" t="s">
        <v>3</v>
      </c>
      <c r="D3555">
        <v>3.2870000000000002E-4</v>
      </c>
      <c r="E3555" t="s">
        <v>54</v>
      </c>
      <c r="F3555" t="s">
        <v>60</v>
      </c>
    </row>
    <row r="3556" spans="1:6" x14ac:dyDescent="0.45">
      <c r="A3556" s="144" t="str">
        <f t="shared" si="55"/>
        <v>NHBNW_GC_140</v>
      </c>
      <c r="B3556">
        <v>140</v>
      </c>
      <c r="C3556" t="s">
        <v>3</v>
      </c>
      <c r="D3556">
        <v>3.0899999999999998E-4</v>
      </c>
      <c r="E3556" t="s">
        <v>54</v>
      </c>
      <c r="F3556" t="s">
        <v>60</v>
      </c>
    </row>
    <row r="3557" spans="1:6" x14ac:dyDescent="0.45">
      <c r="A3557" s="144" t="str">
        <f t="shared" si="55"/>
        <v>NHBNW_GC_142</v>
      </c>
      <c r="B3557">
        <v>142</v>
      </c>
      <c r="C3557" t="s">
        <v>3</v>
      </c>
      <c r="D3557">
        <v>2.8939999999999999E-4</v>
      </c>
      <c r="E3557" t="s">
        <v>54</v>
      </c>
      <c r="F3557" t="s">
        <v>60</v>
      </c>
    </row>
    <row r="3558" spans="1:6" x14ac:dyDescent="0.45">
      <c r="A3558" s="144" t="str">
        <f t="shared" si="55"/>
        <v>NHBNW_GC_144</v>
      </c>
      <c r="B3558">
        <v>144</v>
      </c>
      <c r="C3558" t="s">
        <v>3</v>
      </c>
      <c r="D3558">
        <v>2.697E-4</v>
      </c>
      <c r="E3558" t="s">
        <v>54</v>
      </c>
      <c r="F3558" t="s">
        <v>60</v>
      </c>
    </row>
    <row r="3559" spans="1:6" x14ac:dyDescent="0.45">
      <c r="A3559" s="144" t="str">
        <f t="shared" si="55"/>
        <v>NHBNW_GC_146</v>
      </c>
      <c r="B3559">
        <v>146</v>
      </c>
      <c r="C3559" t="s">
        <v>3</v>
      </c>
      <c r="D3559">
        <v>2.5000000000000001E-4</v>
      </c>
      <c r="E3559" t="s">
        <v>54</v>
      </c>
      <c r="F3559" t="s">
        <v>60</v>
      </c>
    </row>
    <row r="3560" spans="1:6" x14ac:dyDescent="0.45">
      <c r="A3560" s="144" t="str">
        <f t="shared" si="55"/>
        <v>NHBNW_GC_148</v>
      </c>
      <c r="B3560">
        <v>148</v>
      </c>
      <c r="C3560" t="s">
        <v>3</v>
      </c>
      <c r="D3560">
        <v>2.3029999999999999E-4</v>
      </c>
      <c r="E3560" t="s">
        <v>54</v>
      </c>
      <c r="F3560" t="s">
        <v>60</v>
      </c>
    </row>
    <row r="3561" spans="1:6" x14ac:dyDescent="0.45">
      <c r="A3561" s="144" t="str">
        <f t="shared" si="55"/>
        <v>NHBNW_GC_150</v>
      </c>
      <c r="B3561">
        <v>150</v>
      </c>
      <c r="C3561" t="s">
        <v>3</v>
      </c>
      <c r="D3561">
        <v>2.106E-4</v>
      </c>
      <c r="E3561" t="s">
        <v>54</v>
      </c>
      <c r="F3561" t="s">
        <v>60</v>
      </c>
    </row>
    <row r="3562" spans="1:6" x14ac:dyDescent="0.45">
      <c r="A3562" s="144" t="str">
        <f t="shared" si="55"/>
        <v>NHBNW_GC_152</v>
      </c>
      <c r="B3562">
        <v>152</v>
      </c>
      <c r="C3562" t="s">
        <v>3</v>
      </c>
      <c r="D3562">
        <v>1.9090000000000001E-4</v>
      </c>
      <c r="E3562" t="s">
        <v>54</v>
      </c>
      <c r="F3562" t="s">
        <v>60</v>
      </c>
    </row>
    <row r="3563" spans="1:6" x14ac:dyDescent="0.45">
      <c r="A3563" s="144" t="str">
        <f t="shared" si="55"/>
        <v>NHBNW_GC_154</v>
      </c>
      <c r="B3563">
        <v>154</v>
      </c>
      <c r="C3563" t="s">
        <v>3</v>
      </c>
      <c r="D3563">
        <v>1.7119999999999999E-4</v>
      </c>
      <c r="E3563" t="s">
        <v>54</v>
      </c>
      <c r="F3563" t="s">
        <v>60</v>
      </c>
    </row>
    <row r="3564" spans="1:6" x14ac:dyDescent="0.45">
      <c r="A3564" s="144" t="str">
        <f t="shared" si="55"/>
        <v>NHBNW_GC_156</v>
      </c>
      <c r="B3564">
        <v>156</v>
      </c>
      <c r="C3564" t="s">
        <v>3</v>
      </c>
      <c r="D3564">
        <v>1.5139999999999999E-4</v>
      </c>
      <c r="E3564" t="s">
        <v>54</v>
      </c>
      <c r="F3564" t="s">
        <v>60</v>
      </c>
    </row>
    <row r="3565" spans="1:6" x14ac:dyDescent="0.45">
      <c r="A3565" s="144" t="str">
        <f t="shared" si="55"/>
        <v>NHBNW_GC_158</v>
      </c>
      <c r="B3565">
        <v>158</v>
      </c>
      <c r="C3565" t="s">
        <v>3</v>
      </c>
      <c r="D3565">
        <v>1.317E-4</v>
      </c>
      <c r="E3565" t="s">
        <v>54</v>
      </c>
      <c r="F3565" t="s">
        <v>60</v>
      </c>
    </row>
    <row r="3566" spans="1:6" x14ac:dyDescent="0.45">
      <c r="A3566" s="144" t="str">
        <f t="shared" si="55"/>
        <v>NHBNW_GC_160</v>
      </c>
      <c r="B3566">
        <v>160</v>
      </c>
      <c r="C3566" t="s">
        <v>3</v>
      </c>
      <c r="D3566">
        <v>1.119E-4</v>
      </c>
      <c r="E3566" t="s">
        <v>54</v>
      </c>
      <c r="F3566" t="s">
        <v>60</v>
      </c>
    </row>
    <row r="3567" spans="1:6" x14ac:dyDescent="0.45">
      <c r="A3567" s="144" t="str">
        <f t="shared" si="55"/>
        <v>NHBNW_GC_162</v>
      </c>
      <c r="B3567">
        <v>162</v>
      </c>
      <c r="C3567" t="s">
        <v>3</v>
      </c>
      <c r="D3567">
        <v>1.048E-4</v>
      </c>
      <c r="E3567" t="s">
        <v>54</v>
      </c>
      <c r="F3567" t="s">
        <v>60</v>
      </c>
    </row>
    <row r="3568" spans="1:6" x14ac:dyDescent="0.45">
      <c r="A3568" s="144" t="str">
        <f t="shared" si="55"/>
        <v>NHBNW_GC_164</v>
      </c>
      <c r="B3568">
        <v>164</v>
      </c>
      <c r="C3568" t="s">
        <v>3</v>
      </c>
      <c r="D3568" s="143">
        <v>9.7899999999999994E-5</v>
      </c>
      <c r="E3568" t="s">
        <v>54</v>
      </c>
      <c r="F3568" t="s">
        <v>60</v>
      </c>
    </row>
    <row r="3569" spans="1:6" x14ac:dyDescent="0.45">
      <c r="A3569" s="144" t="str">
        <f t="shared" si="55"/>
        <v>NHBNW_GC_166</v>
      </c>
      <c r="B3569">
        <v>166</v>
      </c>
      <c r="C3569" t="s">
        <v>3</v>
      </c>
      <c r="D3569" s="143">
        <v>9.09E-5</v>
      </c>
      <c r="E3569" t="s">
        <v>54</v>
      </c>
      <c r="F3569" t="s">
        <v>60</v>
      </c>
    </row>
    <row r="3570" spans="1:6" x14ac:dyDescent="0.45">
      <c r="A3570" s="144" t="str">
        <f t="shared" si="55"/>
        <v>NHBNW_GC_168</v>
      </c>
      <c r="B3570">
        <v>168</v>
      </c>
      <c r="C3570" t="s">
        <v>3</v>
      </c>
      <c r="D3570" s="143">
        <v>8.3900000000000006E-5</v>
      </c>
      <c r="E3570" t="s">
        <v>54</v>
      </c>
      <c r="F3570" t="s">
        <v>60</v>
      </c>
    </row>
    <row r="3571" spans="1:6" x14ac:dyDescent="0.45">
      <c r="A3571" s="144" t="str">
        <f t="shared" si="55"/>
        <v>NHBNW_GC_170</v>
      </c>
      <c r="B3571">
        <v>170</v>
      </c>
      <c r="C3571" t="s">
        <v>3</v>
      </c>
      <c r="D3571" s="143">
        <v>7.6899999999999999E-5</v>
      </c>
      <c r="E3571" t="s">
        <v>54</v>
      </c>
      <c r="F3571" t="s">
        <v>60</v>
      </c>
    </row>
    <row r="3572" spans="1:6" x14ac:dyDescent="0.45">
      <c r="A3572" s="144" t="str">
        <f t="shared" si="55"/>
        <v>NHBNW_GC_172</v>
      </c>
      <c r="B3572">
        <v>172</v>
      </c>
      <c r="C3572" t="s">
        <v>3</v>
      </c>
      <c r="D3572" s="143">
        <v>6.9900000000000005E-5</v>
      </c>
      <c r="E3572" t="s">
        <v>54</v>
      </c>
      <c r="F3572" t="s">
        <v>60</v>
      </c>
    </row>
    <row r="3573" spans="1:6" x14ac:dyDescent="0.45">
      <c r="A3573" s="144" t="str">
        <f t="shared" si="55"/>
        <v>NHBNW_GC_174</v>
      </c>
      <c r="B3573">
        <v>174</v>
      </c>
      <c r="C3573" t="s">
        <v>3</v>
      </c>
      <c r="D3573" s="143">
        <v>6.2899999999999997E-5</v>
      </c>
      <c r="E3573" t="s">
        <v>54</v>
      </c>
      <c r="F3573" t="s">
        <v>60</v>
      </c>
    </row>
    <row r="3574" spans="1:6" x14ac:dyDescent="0.45">
      <c r="A3574" s="144" t="str">
        <f t="shared" si="55"/>
        <v>NHBNW_GC_176</v>
      </c>
      <c r="B3574">
        <v>176</v>
      </c>
      <c r="C3574" t="s">
        <v>3</v>
      </c>
      <c r="D3574" s="143">
        <v>5.5899999999999997E-5</v>
      </c>
      <c r="E3574" t="s">
        <v>54</v>
      </c>
      <c r="F3574" t="s">
        <v>60</v>
      </c>
    </row>
    <row r="3575" spans="1:6" x14ac:dyDescent="0.45">
      <c r="A3575" s="144" t="str">
        <f t="shared" si="55"/>
        <v>NHBNW_GC_178</v>
      </c>
      <c r="B3575">
        <v>178</v>
      </c>
      <c r="C3575" t="s">
        <v>3</v>
      </c>
      <c r="D3575" s="143">
        <v>4.8900000000000003E-5</v>
      </c>
      <c r="E3575" t="s">
        <v>54</v>
      </c>
      <c r="F3575" t="s">
        <v>60</v>
      </c>
    </row>
    <row r="3576" spans="1:6" x14ac:dyDescent="0.45">
      <c r="A3576" s="144" t="str">
        <f t="shared" si="55"/>
        <v>NHBNW_GC_180</v>
      </c>
      <c r="B3576">
        <v>180</v>
      </c>
      <c r="C3576" t="s">
        <v>3</v>
      </c>
      <c r="D3576" s="143">
        <v>4.1900000000000002E-5</v>
      </c>
      <c r="E3576" t="s">
        <v>54</v>
      </c>
      <c r="F3576" t="s">
        <v>60</v>
      </c>
    </row>
    <row r="3577" spans="1:6" x14ac:dyDescent="0.45">
      <c r="A3577" s="144" t="str">
        <f t="shared" si="55"/>
        <v>NHBNW_GC_182</v>
      </c>
      <c r="B3577">
        <v>182</v>
      </c>
      <c r="C3577" t="s">
        <v>3</v>
      </c>
      <c r="D3577" s="143">
        <v>3.4900000000000001E-5</v>
      </c>
      <c r="E3577" t="s">
        <v>54</v>
      </c>
      <c r="F3577" t="s">
        <v>60</v>
      </c>
    </row>
    <row r="3578" spans="1:6" x14ac:dyDescent="0.45">
      <c r="A3578" s="144" t="str">
        <f t="shared" si="55"/>
        <v>NHBNW_GC_184</v>
      </c>
      <c r="B3578">
        <v>184</v>
      </c>
      <c r="C3578" t="s">
        <v>3</v>
      </c>
      <c r="D3578" s="143">
        <v>2.8E-5</v>
      </c>
      <c r="E3578" t="s">
        <v>54</v>
      </c>
      <c r="F3578" t="s">
        <v>60</v>
      </c>
    </row>
    <row r="3579" spans="1:6" x14ac:dyDescent="0.45">
      <c r="A3579" s="144" t="str">
        <f t="shared" si="55"/>
        <v>NHBNW_GC_186</v>
      </c>
      <c r="B3579">
        <v>186</v>
      </c>
      <c r="C3579" t="s">
        <v>3</v>
      </c>
      <c r="D3579" s="143">
        <v>2.0999999999999999E-5</v>
      </c>
      <c r="E3579" t="s">
        <v>54</v>
      </c>
      <c r="F3579" t="s">
        <v>60</v>
      </c>
    </row>
    <row r="3580" spans="1:6" x14ac:dyDescent="0.45">
      <c r="A3580" s="144" t="str">
        <f t="shared" si="55"/>
        <v>NHBNW_GC_188</v>
      </c>
      <c r="B3580">
        <v>188</v>
      </c>
      <c r="C3580" t="s">
        <v>3</v>
      </c>
      <c r="D3580" s="143">
        <v>1.4E-5</v>
      </c>
      <c r="E3580" t="s">
        <v>54</v>
      </c>
      <c r="F3580" t="s">
        <v>60</v>
      </c>
    </row>
    <row r="3581" spans="1:6" x14ac:dyDescent="0.45">
      <c r="A3581" s="144" t="str">
        <f t="shared" si="55"/>
        <v>NHBNW_GC_190</v>
      </c>
      <c r="B3581">
        <v>190</v>
      </c>
      <c r="C3581" t="s">
        <v>3</v>
      </c>
      <c r="D3581" s="143">
        <v>6.9999999999999999E-6</v>
      </c>
      <c r="E3581" t="s">
        <v>54</v>
      </c>
      <c r="F3581" t="s">
        <v>60</v>
      </c>
    </row>
    <row r="3582" spans="1:6" x14ac:dyDescent="0.45">
      <c r="A3582" s="144" t="str">
        <f t="shared" si="55"/>
        <v>NHBNW_GC_192</v>
      </c>
      <c r="B3582">
        <v>192</v>
      </c>
      <c r="C3582" t="s">
        <v>3</v>
      </c>
      <c r="D3582">
        <v>0</v>
      </c>
      <c r="E3582" t="s">
        <v>54</v>
      </c>
      <c r="F3582" t="s">
        <v>60</v>
      </c>
    </row>
    <row r="3583" spans="1:6" x14ac:dyDescent="0.45">
      <c r="A3583" s="144" t="str">
        <f t="shared" si="55"/>
        <v>NHBNW_GC_194</v>
      </c>
      <c r="B3583">
        <v>194</v>
      </c>
      <c r="C3583" t="s">
        <v>3</v>
      </c>
      <c r="D3583">
        <v>0</v>
      </c>
      <c r="E3583" t="s">
        <v>54</v>
      </c>
      <c r="F3583" t="s">
        <v>60</v>
      </c>
    </row>
    <row r="3584" spans="1:6" x14ac:dyDescent="0.45">
      <c r="A3584" s="144" t="str">
        <f t="shared" si="55"/>
        <v>NHBNW_GC_196</v>
      </c>
      <c r="B3584">
        <v>196</v>
      </c>
      <c r="C3584" t="s">
        <v>3</v>
      </c>
      <c r="D3584">
        <v>0</v>
      </c>
      <c r="E3584" t="s">
        <v>54</v>
      </c>
      <c r="F3584" t="s">
        <v>60</v>
      </c>
    </row>
    <row r="3585" spans="1:6" x14ac:dyDescent="0.45">
      <c r="A3585" s="144" t="str">
        <f t="shared" si="55"/>
        <v>NHBNW_GC_198</v>
      </c>
      <c r="B3585">
        <v>198</v>
      </c>
      <c r="C3585" t="s">
        <v>3</v>
      </c>
      <c r="D3585">
        <v>0</v>
      </c>
      <c r="E3585" t="s">
        <v>54</v>
      </c>
      <c r="F3585" t="s">
        <v>60</v>
      </c>
    </row>
    <row r="3586" spans="1:6" x14ac:dyDescent="0.45">
      <c r="A3586" s="144" t="str">
        <f t="shared" si="55"/>
        <v>NHBNW_GC_200</v>
      </c>
      <c r="B3586">
        <v>200</v>
      </c>
      <c r="C3586" t="s">
        <v>3</v>
      </c>
      <c r="D3586">
        <v>0</v>
      </c>
      <c r="E3586" t="s">
        <v>54</v>
      </c>
      <c r="F3586" t="s">
        <v>60</v>
      </c>
    </row>
    <row r="3587" spans="1:6" x14ac:dyDescent="0.45">
      <c r="A3587" s="144" t="str">
        <f t="shared" ref="A3587:A3650" si="56">C3587&amp;"_"&amp;E3587&amp;"_"&amp;B3587</f>
        <v>NHBNW_GC_202</v>
      </c>
      <c r="B3587">
        <v>202</v>
      </c>
      <c r="C3587" t="s">
        <v>3</v>
      </c>
      <c r="D3587">
        <v>0</v>
      </c>
      <c r="E3587" t="s">
        <v>54</v>
      </c>
      <c r="F3587" t="s">
        <v>60</v>
      </c>
    </row>
    <row r="3588" spans="1:6" x14ac:dyDescent="0.45">
      <c r="A3588" s="144" t="str">
        <f t="shared" si="56"/>
        <v>NHBNW_GC_204</v>
      </c>
      <c r="B3588">
        <v>204</v>
      </c>
      <c r="C3588" t="s">
        <v>3</v>
      </c>
      <c r="D3588">
        <v>0</v>
      </c>
      <c r="E3588" t="s">
        <v>54</v>
      </c>
      <c r="F3588" t="s">
        <v>60</v>
      </c>
    </row>
    <row r="3589" spans="1:6" x14ac:dyDescent="0.45">
      <c r="A3589" s="144" t="str">
        <f t="shared" si="56"/>
        <v>NHBNW_GC_206</v>
      </c>
      <c r="B3589">
        <v>206</v>
      </c>
      <c r="C3589" t="s">
        <v>3</v>
      </c>
      <c r="D3589">
        <v>0</v>
      </c>
      <c r="E3589" t="s">
        <v>54</v>
      </c>
      <c r="F3589" t="s">
        <v>60</v>
      </c>
    </row>
    <row r="3590" spans="1:6" x14ac:dyDescent="0.45">
      <c r="A3590" s="144" t="str">
        <f t="shared" si="56"/>
        <v>NHBNW_GC_208</v>
      </c>
      <c r="B3590">
        <v>208</v>
      </c>
      <c r="C3590" t="s">
        <v>3</v>
      </c>
      <c r="D3590">
        <v>0</v>
      </c>
      <c r="E3590" t="s">
        <v>54</v>
      </c>
      <c r="F3590" t="s">
        <v>60</v>
      </c>
    </row>
    <row r="3591" spans="1:6" x14ac:dyDescent="0.45">
      <c r="A3591" s="144" t="str">
        <f t="shared" si="56"/>
        <v>NHBNW_GC_210</v>
      </c>
      <c r="B3591">
        <v>210</v>
      </c>
      <c r="C3591" t="s">
        <v>3</v>
      </c>
      <c r="D3591">
        <v>0</v>
      </c>
      <c r="E3591" t="s">
        <v>54</v>
      </c>
      <c r="F3591" t="s">
        <v>60</v>
      </c>
    </row>
    <row r="3592" spans="1:6" x14ac:dyDescent="0.45">
      <c r="A3592" s="144" t="str">
        <f t="shared" si="56"/>
        <v>NHBNW_GC_212</v>
      </c>
      <c r="B3592">
        <v>212</v>
      </c>
      <c r="C3592" t="s">
        <v>3</v>
      </c>
      <c r="D3592">
        <v>0</v>
      </c>
      <c r="E3592" t="s">
        <v>54</v>
      </c>
      <c r="F3592" t="s">
        <v>60</v>
      </c>
    </row>
    <row r="3593" spans="1:6" x14ac:dyDescent="0.45">
      <c r="A3593" s="144" t="str">
        <f t="shared" si="56"/>
        <v>NHBNW_GC_214</v>
      </c>
      <c r="B3593">
        <v>214</v>
      </c>
      <c r="C3593" t="s">
        <v>3</v>
      </c>
      <c r="D3593">
        <v>0</v>
      </c>
      <c r="E3593" t="s">
        <v>54</v>
      </c>
      <c r="F3593" t="s">
        <v>60</v>
      </c>
    </row>
    <row r="3594" spans="1:6" x14ac:dyDescent="0.45">
      <c r="A3594" s="144" t="str">
        <f t="shared" si="56"/>
        <v>NHBNW_GC_216</v>
      </c>
      <c r="B3594">
        <v>216</v>
      </c>
      <c r="C3594" t="s">
        <v>3</v>
      </c>
      <c r="D3594">
        <v>0</v>
      </c>
      <c r="E3594" t="s">
        <v>54</v>
      </c>
      <c r="F3594" t="s">
        <v>60</v>
      </c>
    </row>
    <row r="3595" spans="1:6" x14ac:dyDescent="0.45">
      <c r="A3595" s="144" t="str">
        <f t="shared" si="56"/>
        <v>NHBNW_GC_218</v>
      </c>
      <c r="B3595">
        <v>218</v>
      </c>
      <c r="C3595" t="s">
        <v>3</v>
      </c>
      <c r="D3595">
        <v>0</v>
      </c>
      <c r="E3595" t="s">
        <v>54</v>
      </c>
      <c r="F3595" t="s">
        <v>60</v>
      </c>
    </row>
    <row r="3596" spans="1:6" x14ac:dyDescent="0.45">
      <c r="A3596" s="144" t="str">
        <f t="shared" si="56"/>
        <v>NHBNW_GC_220</v>
      </c>
      <c r="B3596">
        <v>220</v>
      </c>
      <c r="C3596" t="s">
        <v>3</v>
      </c>
      <c r="D3596">
        <v>0</v>
      </c>
      <c r="E3596" t="s">
        <v>54</v>
      </c>
      <c r="F3596" t="s">
        <v>60</v>
      </c>
    </row>
    <row r="3597" spans="1:6" x14ac:dyDescent="0.45">
      <c r="A3597" s="144" t="str">
        <f t="shared" si="56"/>
        <v>NHBNW_GC_222</v>
      </c>
      <c r="B3597">
        <v>222</v>
      </c>
      <c r="C3597" t="s">
        <v>3</v>
      </c>
      <c r="D3597">
        <v>0</v>
      </c>
      <c r="E3597" t="s">
        <v>54</v>
      </c>
      <c r="F3597" t="s">
        <v>60</v>
      </c>
    </row>
    <row r="3598" spans="1:6" x14ac:dyDescent="0.45">
      <c r="A3598" s="144" t="str">
        <f t="shared" si="56"/>
        <v>NHBNW_GC_224</v>
      </c>
      <c r="B3598">
        <v>224</v>
      </c>
      <c r="C3598" t="s">
        <v>3</v>
      </c>
      <c r="D3598">
        <v>0</v>
      </c>
      <c r="E3598" t="s">
        <v>54</v>
      </c>
      <c r="F3598" t="s">
        <v>60</v>
      </c>
    </row>
    <row r="3599" spans="1:6" x14ac:dyDescent="0.45">
      <c r="A3599" s="144" t="str">
        <f t="shared" si="56"/>
        <v>NHBNW_GC_226</v>
      </c>
      <c r="B3599">
        <v>226</v>
      </c>
      <c r="C3599" t="s">
        <v>3</v>
      </c>
      <c r="D3599">
        <v>0</v>
      </c>
      <c r="E3599" t="s">
        <v>54</v>
      </c>
      <c r="F3599" t="s">
        <v>60</v>
      </c>
    </row>
    <row r="3600" spans="1:6" x14ac:dyDescent="0.45">
      <c r="A3600" s="144" t="str">
        <f t="shared" si="56"/>
        <v>NHBNW_GC_228</v>
      </c>
      <c r="B3600">
        <v>228</v>
      </c>
      <c r="C3600" t="s">
        <v>3</v>
      </c>
      <c r="D3600">
        <v>0</v>
      </c>
      <c r="E3600" t="s">
        <v>54</v>
      </c>
      <c r="F3600" t="s">
        <v>60</v>
      </c>
    </row>
    <row r="3601" spans="1:6" x14ac:dyDescent="0.45">
      <c r="A3601" s="144" t="str">
        <f t="shared" si="56"/>
        <v>NHBNW_GC_230</v>
      </c>
      <c r="B3601">
        <v>230</v>
      </c>
      <c r="C3601" t="s">
        <v>3</v>
      </c>
      <c r="D3601">
        <v>0</v>
      </c>
      <c r="E3601" t="s">
        <v>54</v>
      </c>
      <c r="F3601" t="s">
        <v>60</v>
      </c>
    </row>
    <row r="3602" spans="1:6" x14ac:dyDescent="0.45">
      <c r="A3602" s="144" t="str">
        <f t="shared" si="56"/>
        <v>NHBNW_GC_232</v>
      </c>
      <c r="B3602">
        <v>232</v>
      </c>
      <c r="C3602" t="s">
        <v>3</v>
      </c>
      <c r="D3602">
        <v>0</v>
      </c>
      <c r="E3602" t="s">
        <v>54</v>
      </c>
      <c r="F3602" t="s">
        <v>60</v>
      </c>
    </row>
    <row r="3603" spans="1:6" x14ac:dyDescent="0.45">
      <c r="A3603" s="144" t="str">
        <f t="shared" si="56"/>
        <v>NHBNW_GC_234</v>
      </c>
      <c r="B3603">
        <v>234</v>
      </c>
      <c r="C3603" t="s">
        <v>3</v>
      </c>
      <c r="D3603">
        <v>0</v>
      </c>
      <c r="E3603" t="s">
        <v>54</v>
      </c>
      <c r="F3603" t="s">
        <v>60</v>
      </c>
    </row>
    <row r="3604" spans="1:6" x14ac:dyDescent="0.45">
      <c r="A3604" s="144" t="str">
        <f t="shared" si="56"/>
        <v>NHBNW_GC_236</v>
      </c>
      <c r="B3604">
        <v>236</v>
      </c>
      <c r="C3604" t="s">
        <v>3</v>
      </c>
      <c r="D3604">
        <v>0</v>
      </c>
      <c r="E3604" t="s">
        <v>54</v>
      </c>
      <c r="F3604" t="s">
        <v>60</v>
      </c>
    </row>
    <row r="3605" spans="1:6" x14ac:dyDescent="0.45">
      <c r="A3605" s="144" t="str">
        <f t="shared" si="56"/>
        <v>NHBNW_GC_238</v>
      </c>
      <c r="B3605">
        <v>238</v>
      </c>
      <c r="C3605" t="s">
        <v>3</v>
      </c>
      <c r="D3605">
        <v>0</v>
      </c>
      <c r="E3605" t="s">
        <v>54</v>
      </c>
      <c r="F3605" t="s">
        <v>60</v>
      </c>
    </row>
    <row r="3606" spans="1:6" x14ac:dyDescent="0.45">
      <c r="A3606" s="144" t="str">
        <f t="shared" si="56"/>
        <v>NHBNW_GC_240</v>
      </c>
      <c r="B3606">
        <v>240</v>
      </c>
      <c r="C3606" t="s">
        <v>3</v>
      </c>
      <c r="D3606">
        <v>0</v>
      </c>
      <c r="E3606" t="s">
        <v>54</v>
      </c>
      <c r="F3606" t="s">
        <v>60</v>
      </c>
    </row>
    <row r="3607" spans="1:6" x14ac:dyDescent="0.45">
      <c r="A3607" s="144" t="str">
        <f t="shared" si="56"/>
        <v>NHBNW_GC_242</v>
      </c>
      <c r="B3607">
        <v>242</v>
      </c>
      <c r="C3607" t="s">
        <v>3</v>
      </c>
      <c r="D3607">
        <v>0</v>
      </c>
      <c r="E3607" t="s">
        <v>54</v>
      </c>
      <c r="F3607" t="s">
        <v>60</v>
      </c>
    </row>
    <row r="3608" spans="1:6" x14ac:dyDescent="0.45">
      <c r="A3608" s="144" t="str">
        <f t="shared" si="56"/>
        <v>NHBNW_GC_244</v>
      </c>
      <c r="B3608">
        <v>244</v>
      </c>
      <c r="C3608" t="s">
        <v>3</v>
      </c>
      <c r="D3608">
        <v>0</v>
      </c>
      <c r="E3608" t="s">
        <v>54</v>
      </c>
      <c r="F3608" t="s">
        <v>60</v>
      </c>
    </row>
    <row r="3609" spans="1:6" x14ac:dyDescent="0.45">
      <c r="A3609" s="144" t="str">
        <f t="shared" si="56"/>
        <v>NHBNW_GC_246</v>
      </c>
      <c r="B3609">
        <v>246</v>
      </c>
      <c r="C3609" t="s">
        <v>3</v>
      </c>
      <c r="D3609">
        <v>0</v>
      </c>
      <c r="E3609" t="s">
        <v>54</v>
      </c>
      <c r="F3609" t="s">
        <v>60</v>
      </c>
    </row>
    <row r="3610" spans="1:6" x14ac:dyDescent="0.45">
      <c r="A3610" s="144" t="str">
        <f t="shared" si="56"/>
        <v>NHBNW_GC_248</v>
      </c>
      <c r="B3610">
        <v>248</v>
      </c>
      <c r="C3610" t="s">
        <v>3</v>
      </c>
      <c r="D3610">
        <v>0</v>
      </c>
      <c r="E3610" t="s">
        <v>54</v>
      </c>
      <c r="F3610" t="s">
        <v>60</v>
      </c>
    </row>
    <row r="3611" spans="1:6" x14ac:dyDescent="0.45">
      <c r="A3611" s="144" t="str">
        <f t="shared" si="56"/>
        <v>NHBNW_GC_250</v>
      </c>
      <c r="B3611">
        <v>250</v>
      </c>
      <c r="C3611" t="s">
        <v>3</v>
      </c>
      <c r="D3611">
        <v>0</v>
      </c>
      <c r="E3611" t="s">
        <v>54</v>
      </c>
      <c r="F3611" t="s">
        <v>60</v>
      </c>
    </row>
    <row r="3612" spans="1:6" x14ac:dyDescent="0.45">
      <c r="A3612" s="144" t="str">
        <f t="shared" si="56"/>
        <v>NHBNW_GC_252</v>
      </c>
      <c r="B3612">
        <v>252</v>
      </c>
      <c r="C3612" t="s">
        <v>3</v>
      </c>
      <c r="D3612">
        <v>0</v>
      </c>
      <c r="E3612" t="s">
        <v>54</v>
      </c>
      <c r="F3612" t="s">
        <v>60</v>
      </c>
    </row>
    <row r="3613" spans="1:6" x14ac:dyDescent="0.45">
      <c r="A3613" s="144" t="str">
        <f t="shared" si="56"/>
        <v>NHBNW_GC_254</v>
      </c>
      <c r="B3613">
        <v>254</v>
      </c>
      <c r="C3613" t="s">
        <v>3</v>
      </c>
      <c r="D3613">
        <v>0</v>
      </c>
      <c r="E3613" t="s">
        <v>54</v>
      </c>
      <c r="F3613" t="s">
        <v>60</v>
      </c>
    </row>
    <row r="3614" spans="1:6" x14ac:dyDescent="0.45">
      <c r="A3614" s="144" t="str">
        <f t="shared" si="56"/>
        <v>NHBNW_GC_256</v>
      </c>
      <c r="B3614">
        <v>256</v>
      </c>
      <c r="C3614" t="s">
        <v>3</v>
      </c>
      <c r="D3614">
        <v>0</v>
      </c>
      <c r="E3614" t="s">
        <v>54</v>
      </c>
      <c r="F3614" t="s">
        <v>60</v>
      </c>
    </row>
    <row r="3615" spans="1:6" x14ac:dyDescent="0.45">
      <c r="A3615" s="144" t="str">
        <f t="shared" si="56"/>
        <v>NHBNW_GC_258</v>
      </c>
      <c r="B3615">
        <v>258</v>
      </c>
      <c r="C3615" t="s">
        <v>3</v>
      </c>
      <c r="D3615">
        <v>0</v>
      </c>
      <c r="E3615" t="s">
        <v>54</v>
      </c>
      <c r="F3615" t="s">
        <v>60</v>
      </c>
    </row>
    <row r="3616" spans="1:6" x14ac:dyDescent="0.45">
      <c r="A3616" s="144" t="str">
        <f t="shared" si="56"/>
        <v>NHBNW_GC_260</v>
      </c>
      <c r="B3616">
        <v>260</v>
      </c>
      <c r="C3616" t="s">
        <v>3</v>
      </c>
      <c r="D3616">
        <v>0</v>
      </c>
      <c r="E3616" t="s">
        <v>54</v>
      </c>
      <c r="F3616" t="s">
        <v>60</v>
      </c>
    </row>
    <row r="3617" spans="1:6" x14ac:dyDescent="0.45">
      <c r="A3617" s="144" t="str">
        <f t="shared" si="56"/>
        <v>NHBNW_GC_262</v>
      </c>
      <c r="B3617">
        <v>262</v>
      </c>
      <c r="C3617" t="s">
        <v>3</v>
      </c>
      <c r="D3617">
        <v>0</v>
      </c>
      <c r="E3617" t="s">
        <v>54</v>
      </c>
      <c r="F3617" t="s">
        <v>60</v>
      </c>
    </row>
    <row r="3618" spans="1:6" x14ac:dyDescent="0.45">
      <c r="A3618" s="144" t="str">
        <f t="shared" si="56"/>
        <v>NHBNW_GC_264</v>
      </c>
      <c r="B3618">
        <v>264</v>
      </c>
      <c r="C3618" t="s">
        <v>3</v>
      </c>
      <c r="D3618">
        <v>0</v>
      </c>
      <c r="E3618" t="s">
        <v>54</v>
      </c>
      <c r="F3618" t="s">
        <v>60</v>
      </c>
    </row>
    <row r="3619" spans="1:6" x14ac:dyDescent="0.45">
      <c r="A3619" s="144" t="str">
        <f t="shared" si="56"/>
        <v>NHBNW_GC_266</v>
      </c>
      <c r="B3619">
        <v>266</v>
      </c>
      <c r="C3619" t="s">
        <v>3</v>
      </c>
      <c r="D3619">
        <v>0</v>
      </c>
      <c r="E3619" t="s">
        <v>54</v>
      </c>
      <c r="F3619" t="s">
        <v>60</v>
      </c>
    </row>
    <row r="3620" spans="1:6" x14ac:dyDescent="0.45">
      <c r="A3620" s="144" t="str">
        <f t="shared" si="56"/>
        <v>NHBNW_GC_268</v>
      </c>
      <c r="B3620">
        <v>268</v>
      </c>
      <c r="C3620" t="s">
        <v>3</v>
      </c>
      <c r="D3620">
        <v>0</v>
      </c>
      <c r="E3620" t="s">
        <v>54</v>
      </c>
      <c r="F3620" t="s">
        <v>60</v>
      </c>
    </row>
    <row r="3621" spans="1:6" x14ac:dyDescent="0.45">
      <c r="A3621" s="144" t="str">
        <f t="shared" si="56"/>
        <v>NHBNW_GC_270</v>
      </c>
      <c r="B3621">
        <v>270</v>
      </c>
      <c r="C3621" t="s">
        <v>3</v>
      </c>
      <c r="D3621">
        <v>0</v>
      </c>
      <c r="E3621" t="s">
        <v>54</v>
      </c>
      <c r="F3621" t="s">
        <v>60</v>
      </c>
    </row>
    <row r="3622" spans="1:6" x14ac:dyDescent="0.45">
      <c r="A3622" s="144" t="str">
        <f t="shared" si="56"/>
        <v>NHBNW_GC_272</v>
      </c>
      <c r="B3622">
        <v>272</v>
      </c>
      <c r="C3622" t="s">
        <v>3</v>
      </c>
      <c r="D3622">
        <v>0</v>
      </c>
      <c r="E3622" t="s">
        <v>54</v>
      </c>
      <c r="F3622" t="s">
        <v>60</v>
      </c>
    </row>
    <row r="3623" spans="1:6" x14ac:dyDescent="0.45">
      <c r="A3623" s="144" t="str">
        <f t="shared" si="56"/>
        <v>NHBNW_GC_274</v>
      </c>
      <c r="B3623">
        <v>274</v>
      </c>
      <c r="C3623" t="s">
        <v>3</v>
      </c>
      <c r="D3623">
        <v>0</v>
      </c>
      <c r="E3623" t="s">
        <v>54</v>
      </c>
      <c r="F3623" t="s">
        <v>60</v>
      </c>
    </row>
    <row r="3624" spans="1:6" x14ac:dyDescent="0.45">
      <c r="A3624" s="144" t="str">
        <f t="shared" si="56"/>
        <v>NHBNW_GC_276</v>
      </c>
      <c r="B3624">
        <v>276</v>
      </c>
      <c r="C3624" t="s">
        <v>3</v>
      </c>
      <c r="D3624">
        <v>0</v>
      </c>
      <c r="E3624" t="s">
        <v>54</v>
      </c>
      <c r="F3624" t="s">
        <v>60</v>
      </c>
    </row>
    <row r="3625" spans="1:6" x14ac:dyDescent="0.45">
      <c r="A3625" s="144" t="str">
        <f t="shared" si="56"/>
        <v>NHBNW_GC_278</v>
      </c>
      <c r="B3625">
        <v>278</v>
      </c>
      <c r="C3625" t="s">
        <v>3</v>
      </c>
      <c r="D3625">
        <v>0</v>
      </c>
      <c r="E3625" t="s">
        <v>54</v>
      </c>
      <c r="F3625" t="s">
        <v>60</v>
      </c>
    </row>
    <row r="3626" spans="1:6" x14ac:dyDescent="0.45">
      <c r="A3626" s="144" t="str">
        <f t="shared" si="56"/>
        <v>NHBNW_GC_280</v>
      </c>
      <c r="B3626">
        <v>280</v>
      </c>
      <c r="C3626" t="s">
        <v>3</v>
      </c>
      <c r="D3626">
        <v>0</v>
      </c>
      <c r="E3626" t="s">
        <v>54</v>
      </c>
      <c r="F3626" t="s">
        <v>60</v>
      </c>
    </row>
    <row r="3627" spans="1:6" x14ac:dyDescent="0.45">
      <c r="A3627" s="144" t="str">
        <f t="shared" si="56"/>
        <v>NHBNW_GC_282</v>
      </c>
      <c r="B3627">
        <v>282</v>
      </c>
      <c r="C3627" t="s">
        <v>3</v>
      </c>
      <c r="D3627">
        <v>0</v>
      </c>
      <c r="E3627" t="s">
        <v>54</v>
      </c>
      <c r="F3627" t="s">
        <v>60</v>
      </c>
    </row>
    <row r="3628" spans="1:6" x14ac:dyDescent="0.45">
      <c r="A3628" s="144" t="str">
        <f t="shared" si="56"/>
        <v>NHBNW_GC_284</v>
      </c>
      <c r="B3628">
        <v>284</v>
      </c>
      <c r="C3628" t="s">
        <v>3</v>
      </c>
      <c r="D3628">
        <v>0</v>
      </c>
      <c r="E3628" t="s">
        <v>54</v>
      </c>
      <c r="F3628" t="s">
        <v>60</v>
      </c>
    </row>
    <row r="3629" spans="1:6" x14ac:dyDescent="0.45">
      <c r="A3629" s="144" t="str">
        <f t="shared" si="56"/>
        <v>NHBNW_GC_286</v>
      </c>
      <c r="B3629">
        <v>286</v>
      </c>
      <c r="C3629" t="s">
        <v>3</v>
      </c>
      <c r="D3629">
        <v>0</v>
      </c>
      <c r="E3629" t="s">
        <v>54</v>
      </c>
      <c r="F3629" t="s">
        <v>60</v>
      </c>
    </row>
    <row r="3630" spans="1:6" x14ac:dyDescent="0.45">
      <c r="A3630" s="144" t="str">
        <f t="shared" si="56"/>
        <v>NHBNW_GC_288</v>
      </c>
      <c r="B3630">
        <v>288</v>
      </c>
      <c r="C3630" t="s">
        <v>3</v>
      </c>
      <c r="D3630">
        <v>0</v>
      </c>
      <c r="E3630" t="s">
        <v>54</v>
      </c>
      <c r="F3630" t="s">
        <v>60</v>
      </c>
    </row>
    <row r="3631" spans="1:6" x14ac:dyDescent="0.45">
      <c r="A3631" s="144" t="str">
        <f t="shared" si="56"/>
        <v>NHBNW_GC_290</v>
      </c>
      <c r="B3631">
        <v>290</v>
      </c>
      <c r="C3631" t="s">
        <v>3</v>
      </c>
      <c r="D3631">
        <v>0</v>
      </c>
      <c r="E3631" t="s">
        <v>54</v>
      </c>
      <c r="F3631" t="s">
        <v>60</v>
      </c>
    </row>
    <row r="3632" spans="1:6" x14ac:dyDescent="0.45">
      <c r="A3632" s="144" t="str">
        <f t="shared" si="56"/>
        <v>NHBNW_GC_292</v>
      </c>
      <c r="B3632">
        <v>292</v>
      </c>
      <c r="C3632" t="s">
        <v>3</v>
      </c>
      <c r="D3632">
        <v>0</v>
      </c>
      <c r="E3632" t="s">
        <v>54</v>
      </c>
      <c r="F3632" t="s">
        <v>60</v>
      </c>
    </row>
    <row r="3633" spans="1:6" x14ac:dyDescent="0.45">
      <c r="A3633" s="144" t="str">
        <f t="shared" si="56"/>
        <v>NHBNW_GC_294</v>
      </c>
      <c r="B3633">
        <v>294</v>
      </c>
      <c r="C3633" t="s">
        <v>3</v>
      </c>
      <c r="D3633">
        <v>0</v>
      </c>
      <c r="E3633" t="s">
        <v>54</v>
      </c>
      <c r="F3633" t="s">
        <v>60</v>
      </c>
    </row>
    <row r="3634" spans="1:6" x14ac:dyDescent="0.45">
      <c r="A3634" s="144" t="str">
        <f t="shared" si="56"/>
        <v>NHBNW_GC_296</v>
      </c>
      <c r="B3634">
        <v>296</v>
      </c>
      <c r="C3634" t="s">
        <v>3</v>
      </c>
      <c r="D3634">
        <v>0</v>
      </c>
      <c r="E3634" t="s">
        <v>54</v>
      </c>
      <c r="F3634" t="s">
        <v>60</v>
      </c>
    </row>
    <row r="3635" spans="1:6" x14ac:dyDescent="0.45">
      <c r="A3635" s="144" t="str">
        <f t="shared" si="56"/>
        <v>NHBNW_GC_298</v>
      </c>
      <c r="B3635">
        <v>298</v>
      </c>
      <c r="C3635" t="s">
        <v>3</v>
      </c>
      <c r="D3635">
        <v>0</v>
      </c>
      <c r="E3635" t="s">
        <v>54</v>
      </c>
      <c r="F3635" t="s">
        <v>60</v>
      </c>
    </row>
    <row r="3636" spans="1:6" x14ac:dyDescent="0.45">
      <c r="A3636" s="144" t="str">
        <f t="shared" si="56"/>
        <v>NHBNW_GC_300</v>
      </c>
      <c r="B3636">
        <v>300</v>
      </c>
      <c r="C3636" t="s">
        <v>3</v>
      </c>
      <c r="D3636">
        <v>0</v>
      </c>
      <c r="E3636" t="s">
        <v>54</v>
      </c>
      <c r="F3636" t="s">
        <v>60</v>
      </c>
    </row>
    <row r="3637" spans="1:6" x14ac:dyDescent="0.45">
      <c r="A3637" s="144" t="str">
        <f t="shared" si="56"/>
        <v>NHBNW_GC_302</v>
      </c>
      <c r="B3637">
        <v>302</v>
      </c>
      <c r="C3637" t="s">
        <v>3</v>
      </c>
      <c r="D3637">
        <v>0</v>
      </c>
      <c r="E3637" t="s">
        <v>54</v>
      </c>
      <c r="F3637" t="s">
        <v>60</v>
      </c>
    </row>
    <row r="3638" spans="1:6" x14ac:dyDescent="0.45">
      <c r="A3638" s="144" t="str">
        <f t="shared" si="56"/>
        <v>NHBNW_GC_304</v>
      </c>
      <c r="B3638">
        <v>304</v>
      </c>
      <c r="C3638" t="s">
        <v>3</v>
      </c>
      <c r="D3638">
        <v>0</v>
      </c>
      <c r="E3638" t="s">
        <v>54</v>
      </c>
      <c r="F3638" t="s">
        <v>60</v>
      </c>
    </row>
    <row r="3639" spans="1:6" x14ac:dyDescent="0.45">
      <c r="A3639" s="144" t="str">
        <f t="shared" si="56"/>
        <v>NHBNW_GC_306</v>
      </c>
      <c r="B3639">
        <v>306</v>
      </c>
      <c r="C3639" t="s">
        <v>3</v>
      </c>
      <c r="D3639">
        <v>0</v>
      </c>
      <c r="E3639" t="s">
        <v>54</v>
      </c>
      <c r="F3639" t="s">
        <v>60</v>
      </c>
    </row>
    <row r="3640" spans="1:6" x14ac:dyDescent="0.45">
      <c r="A3640" s="144" t="str">
        <f t="shared" si="56"/>
        <v>NHBNW_GC_308</v>
      </c>
      <c r="B3640">
        <v>308</v>
      </c>
      <c r="C3640" t="s">
        <v>3</v>
      </c>
      <c r="D3640">
        <v>0</v>
      </c>
      <c r="E3640" t="s">
        <v>54</v>
      </c>
      <c r="F3640" t="s">
        <v>60</v>
      </c>
    </row>
    <row r="3641" spans="1:6" x14ac:dyDescent="0.45">
      <c r="A3641" s="144" t="str">
        <f t="shared" si="56"/>
        <v>NHBNW_GC_310</v>
      </c>
      <c r="B3641">
        <v>310</v>
      </c>
      <c r="C3641" t="s">
        <v>3</v>
      </c>
      <c r="D3641">
        <v>0</v>
      </c>
      <c r="E3641" t="s">
        <v>54</v>
      </c>
      <c r="F3641" t="s">
        <v>60</v>
      </c>
    </row>
    <row r="3642" spans="1:6" x14ac:dyDescent="0.45">
      <c r="A3642" s="144" t="str">
        <f t="shared" si="56"/>
        <v>NHBNW_GC_312</v>
      </c>
      <c r="B3642">
        <v>312</v>
      </c>
      <c r="C3642" t="s">
        <v>3</v>
      </c>
      <c r="D3642">
        <v>0</v>
      </c>
      <c r="E3642" t="s">
        <v>54</v>
      </c>
      <c r="F3642" t="s">
        <v>60</v>
      </c>
    </row>
    <row r="3643" spans="1:6" x14ac:dyDescent="0.45">
      <c r="A3643" s="144" t="str">
        <f t="shared" si="56"/>
        <v>NHBNW_GC_314</v>
      </c>
      <c r="B3643">
        <v>314</v>
      </c>
      <c r="C3643" t="s">
        <v>3</v>
      </c>
      <c r="D3643">
        <v>0</v>
      </c>
      <c r="E3643" t="s">
        <v>54</v>
      </c>
      <c r="F3643" t="s">
        <v>60</v>
      </c>
    </row>
    <row r="3644" spans="1:6" x14ac:dyDescent="0.45">
      <c r="A3644" s="144" t="str">
        <f t="shared" si="56"/>
        <v>NHBNW_GC_316</v>
      </c>
      <c r="B3644">
        <v>316</v>
      </c>
      <c r="C3644" t="s">
        <v>3</v>
      </c>
      <c r="D3644">
        <v>0</v>
      </c>
      <c r="E3644" t="s">
        <v>54</v>
      </c>
      <c r="F3644" t="s">
        <v>60</v>
      </c>
    </row>
    <row r="3645" spans="1:6" x14ac:dyDescent="0.45">
      <c r="A3645" s="144" t="str">
        <f t="shared" si="56"/>
        <v>NHBNW_GC_318</v>
      </c>
      <c r="B3645">
        <v>318</v>
      </c>
      <c r="C3645" t="s">
        <v>3</v>
      </c>
      <c r="D3645">
        <v>0</v>
      </c>
      <c r="E3645" t="s">
        <v>54</v>
      </c>
      <c r="F3645" t="s">
        <v>60</v>
      </c>
    </row>
    <row r="3646" spans="1:6" x14ac:dyDescent="0.45">
      <c r="A3646" s="144" t="str">
        <f t="shared" si="56"/>
        <v>NHBNW_GC_320</v>
      </c>
      <c r="B3646">
        <v>320</v>
      </c>
      <c r="C3646" t="s">
        <v>3</v>
      </c>
      <c r="D3646">
        <v>0</v>
      </c>
      <c r="E3646" t="s">
        <v>54</v>
      </c>
      <c r="F3646" t="s">
        <v>60</v>
      </c>
    </row>
    <row r="3647" spans="1:6" x14ac:dyDescent="0.45">
      <c r="A3647" s="144" t="str">
        <f t="shared" si="56"/>
        <v>NHBNW_GC_322</v>
      </c>
      <c r="B3647">
        <v>322</v>
      </c>
      <c r="C3647" t="s">
        <v>3</v>
      </c>
      <c r="D3647">
        <v>0</v>
      </c>
      <c r="E3647" t="s">
        <v>54</v>
      </c>
      <c r="F3647" t="s">
        <v>60</v>
      </c>
    </row>
    <row r="3648" spans="1:6" x14ac:dyDescent="0.45">
      <c r="A3648" s="144" t="str">
        <f t="shared" si="56"/>
        <v>NHBNW_GC_324</v>
      </c>
      <c r="B3648">
        <v>324</v>
      </c>
      <c r="C3648" t="s">
        <v>3</v>
      </c>
      <c r="D3648">
        <v>0</v>
      </c>
      <c r="E3648" t="s">
        <v>54</v>
      </c>
      <c r="F3648" t="s">
        <v>60</v>
      </c>
    </row>
    <row r="3649" spans="1:6" x14ac:dyDescent="0.45">
      <c r="A3649" s="144" t="str">
        <f t="shared" si="56"/>
        <v>NHBNW_GC_326</v>
      </c>
      <c r="B3649">
        <v>326</v>
      </c>
      <c r="C3649" t="s">
        <v>3</v>
      </c>
      <c r="D3649">
        <v>0</v>
      </c>
      <c r="E3649" t="s">
        <v>54</v>
      </c>
      <c r="F3649" t="s">
        <v>60</v>
      </c>
    </row>
    <row r="3650" spans="1:6" x14ac:dyDescent="0.45">
      <c r="A3650" s="144" t="str">
        <f t="shared" si="56"/>
        <v>NHBNW_GC_328</v>
      </c>
      <c r="B3650">
        <v>328</v>
      </c>
      <c r="C3650" t="s">
        <v>3</v>
      </c>
      <c r="D3650">
        <v>0</v>
      </c>
      <c r="E3650" t="s">
        <v>54</v>
      </c>
      <c r="F3650" t="s">
        <v>60</v>
      </c>
    </row>
    <row r="3651" spans="1:6" x14ac:dyDescent="0.45">
      <c r="A3651" s="144" t="str">
        <f t="shared" ref="A3651:A3714" si="57">C3651&amp;"_"&amp;E3651&amp;"_"&amp;B3651</f>
        <v>NHBNW_GC_330</v>
      </c>
      <c r="B3651">
        <v>330</v>
      </c>
      <c r="C3651" t="s">
        <v>3</v>
      </c>
      <c r="D3651">
        <v>0</v>
      </c>
      <c r="E3651" t="s">
        <v>54</v>
      </c>
      <c r="F3651" t="s">
        <v>60</v>
      </c>
    </row>
    <row r="3652" spans="1:6" x14ac:dyDescent="0.45">
      <c r="A3652" s="144" t="str">
        <f t="shared" si="57"/>
        <v>NHBNW_GC_332</v>
      </c>
      <c r="B3652">
        <v>332</v>
      </c>
      <c r="C3652" t="s">
        <v>3</v>
      </c>
      <c r="D3652">
        <v>0</v>
      </c>
      <c r="E3652" t="s">
        <v>54</v>
      </c>
      <c r="F3652" t="s">
        <v>60</v>
      </c>
    </row>
    <row r="3653" spans="1:6" x14ac:dyDescent="0.45">
      <c r="A3653" s="144" t="str">
        <f t="shared" si="57"/>
        <v>NHBNW_GC_334</v>
      </c>
      <c r="B3653">
        <v>334</v>
      </c>
      <c r="C3653" t="s">
        <v>3</v>
      </c>
      <c r="D3653">
        <v>0</v>
      </c>
      <c r="E3653" t="s">
        <v>54</v>
      </c>
      <c r="F3653" t="s">
        <v>60</v>
      </c>
    </row>
    <row r="3654" spans="1:6" x14ac:dyDescent="0.45">
      <c r="A3654" s="144" t="str">
        <f t="shared" si="57"/>
        <v>NHBNW_GC_336</v>
      </c>
      <c r="B3654">
        <v>336</v>
      </c>
      <c r="C3654" t="s">
        <v>3</v>
      </c>
      <c r="D3654">
        <v>0</v>
      </c>
      <c r="E3654" t="s">
        <v>54</v>
      </c>
      <c r="F3654" t="s">
        <v>60</v>
      </c>
    </row>
    <row r="3655" spans="1:6" x14ac:dyDescent="0.45">
      <c r="A3655" s="144" t="str">
        <f t="shared" si="57"/>
        <v>NHBNW_GC_338</v>
      </c>
      <c r="B3655">
        <v>338</v>
      </c>
      <c r="C3655" t="s">
        <v>3</v>
      </c>
      <c r="D3655">
        <v>0</v>
      </c>
      <c r="E3655" t="s">
        <v>54</v>
      </c>
      <c r="F3655" t="s">
        <v>60</v>
      </c>
    </row>
    <row r="3656" spans="1:6" x14ac:dyDescent="0.45">
      <c r="A3656" s="144" t="str">
        <f t="shared" si="57"/>
        <v>NHBNW_GC_340</v>
      </c>
      <c r="B3656">
        <v>340</v>
      </c>
      <c r="C3656" t="s">
        <v>3</v>
      </c>
      <c r="D3656">
        <v>0</v>
      </c>
      <c r="E3656" t="s">
        <v>54</v>
      </c>
      <c r="F3656" t="s">
        <v>60</v>
      </c>
    </row>
    <row r="3657" spans="1:6" x14ac:dyDescent="0.45">
      <c r="A3657" s="144" t="str">
        <f t="shared" si="57"/>
        <v>NHBNW_GC_342</v>
      </c>
      <c r="B3657">
        <v>342</v>
      </c>
      <c r="C3657" t="s">
        <v>3</v>
      </c>
      <c r="D3657">
        <v>0</v>
      </c>
      <c r="E3657" t="s">
        <v>54</v>
      </c>
      <c r="F3657" t="s">
        <v>60</v>
      </c>
    </row>
    <row r="3658" spans="1:6" x14ac:dyDescent="0.45">
      <c r="A3658" s="144" t="str">
        <f t="shared" si="57"/>
        <v>NHBNW_GC_344</v>
      </c>
      <c r="B3658">
        <v>344</v>
      </c>
      <c r="C3658" t="s">
        <v>3</v>
      </c>
      <c r="D3658">
        <v>0</v>
      </c>
      <c r="E3658" t="s">
        <v>54</v>
      </c>
      <c r="F3658" t="s">
        <v>60</v>
      </c>
    </row>
    <row r="3659" spans="1:6" x14ac:dyDescent="0.45">
      <c r="A3659" s="144" t="str">
        <f t="shared" si="57"/>
        <v>NHBNW_GC_346</v>
      </c>
      <c r="B3659">
        <v>346</v>
      </c>
      <c r="C3659" t="s">
        <v>3</v>
      </c>
      <c r="D3659">
        <v>0</v>
      </c>
      <c r="E3659" t="s">
        <v>54</v>
      </c>
      <c r="F3659" t="s">
        <v>60</v>
      </c>
    </row>
    <row r="3660" spans="1:6" x14ac:dyDescent="0.45">
      <c r="A3660" s="144" t="str">
        <f t="shared" si="57"/>
        <v>NHBNW_GC_348</v>
      </c>
      <c r="B3660">
        <v>348</v>
      </c>
      <c r="C3660" t="s">
        <v>3</v>
      </c>
      <c r="D3660">
        <v>0</v>
      </c>
      <c r="E3660" t="s">
        <v>54</v>
      </c>
      <c r="F3660" t="s">
        <v>60</v>
      </c>
    </row>
    <row r="3661" spans="1:6" x14ac:dyDescent="0.45">
      <c r="A3661" s="144" t="str">
        <f t="shared" si="57"/>
        <v>NHBNW_GC_350</v>
      </c>
      <c r="B3661">
        <v>350</v>
      </c>
      <c r="C3661" t="s">
        <v>3</v>
      </c>
      <c r="D3661">
        <v>0</v>
      </c>
      <c r="E3661" t="s">
        <v>54</v>
      </c>
      <c r="F3661" t="s">
        <v>60</v>
      </c>
    </row>
    <row r="3662" spans="1:6" x14ac:dyDescent="0.45">
      <c r="A3662" s="144" t="str">
        <f t="shared" si="57"/>
        <v>NHBNW_GC_352</v>
      </c>
      <c r="B3662">
        <v>352</v>
      </c>
      <c r="C3662" t="s">
        <v>3</v>
      </c>
      <c r="D3662">
        <v>0</v>
      </c>
      <c r="E3662" t="s">
        <v>54</v>
      </c>
      <c r="F3662" t="s">
        <v>60</v>
      </c>
    </row>
    <row r="3663" spans="1:6" x14ac:dyDescent="0.45">
      <c r="A3663" s="144" t="str">
        <f t="shared" si="57"/>
        <v>NHBNW_GC_354</v>
      </c>
      <c r="B3663">
        <v>354</v>
      </c>
      <c r="C3663" t="s">
        <v>3</v>
      </c>
      <c r="D3663">
        <v>0</v>
      </c>
      <c r="E3663" t="s">
        <v>54</v>
      </c>
      <c r="F3663" t="s">
        <v>60</v>
      </c>
    </row>
    <row r="3664" spans="1:6" x14ac:dyDescent="0.45">
      <c r="A3664" s="144" t="str">
        <f t="shared" si="57"/>
        <v>NHBNW_GC_356</v>
      </c>
      <c r="B3664">
        <v>356</v>
      </c>
      <c r="C3664" t="s">
        <v>3</v>
      </c>
      <c r="D3664">
        <v>0</v>
      </c>
      <c r="E3664" t="s">
        <v>54</v>
      </c>
      <c r="F3664" t="s">
        <v>60</v>
      </c>
    </row>
    <row r="3665" spans="1:6" x14ac:dyDescent="0.45">
      <c r="A3665" s="144" t="str">
        <f t="shared" si="57"/>
        <v>NHBNW_GC_358</v>
      </c>
      <c r="B3665">
        <v>358</v>
      </c>
      <c r="C3665" t="s">
        <v>3</v>
      </c>
      <c r="D3665">
        <v>0</v>
      </c>
      <c r="E3665" t="s">
        <v>54</v>
      </c>
      <c r="F3665" t="s">
        <v>60</v>
      </c>
    </row>
    <row r="3666" spans="1:6" x14ac:dyDescent="0.45">
      <c r="A3666" s="144" t="str">
        <f t="shared" si="57"/>
        <v>NHBNW_GC_360</v>
      </c>
      <c r="B3666">
        <v>360</v>
      </c>
      <c r="C3666" t="s">
        <v>3</v>
      </c>
      <c r="D3666">
        <v>0</v>
      </c>
      <c r="E3666" t="s">
        <v>54</v>
      </c>
      <c r="F3666" t="s">
        <v>60</v>
      </c>
    </row>
    <row r="3667" spans="1:6" x14ac:dyDescent="0.45">
      <c r="A3667" s="144" t="str">
        <f t="shared" si="57"/>
        <v>NHBNW_GC_362</v>
      </c>
      <c r="B3667">
        <v>362</v>
      </c>
      <c r="C3667" t="s">
        <v>3</v>
      </c>
      <c r="D3667">
        <v>0</v>
      </c>
      <c r="E3667" t="s">
        <v>54</v>
      </c>
      <c r="F3667" t="s">
        <v>60</v>
      </c>
    </row>
    <row r="3668" spans="1:6" x14ac:dyDescent="0.45">
      <c r="A3668" s="144" t="str">
        <f t="shared" si="57"/>
        <v>NHBNW_GC_364</v>
      </c>
      <c r="B3668">
        <v>364</v>
      </c>
      <c r="C3668" t="s">
        <v>3</v>
      </c>
      <c r="D3668">
        <v>0</v>
      </c>
      <c r="E3668" t="s">
        <v>54</v>
      </c>
      <c r="F3668" t="s">
        <v>60</v>
      </c>
    </row>
    <row r="3669" spans="1:6" x14ac:dyDescent="0.45">
      <c r="A3669" s="144" t="str">
        <f t="shared" si="57"/>
        <v>NHBNW_GC_366</v>
      </c>
      <c r="B3669">
        <v>366</v>
      </c>
      <c r="C3669" t="s">
        <v>3</v>
      </c>
      <c r="D3669">
        <v>0</v>
      </c>
      <c r="E3669" t="s">
        <v>54</v>
      </c>
      <c r="F3669" t="s">
        <v>60</v>
      </c>
    </row>
    <row r="3670" spans="1:6" x14ac:dyDescent="0.45">
      <c r="A3670" s="144" t="str">
        <f t="shared" si="57"/>
        <v>NHBNW_GC_368</v>
      </c>
      <c r="B3670">
        <v>368</v>
      </c>
      <c r="C3670" t="s">
        <v>3</v>
      </c>
      <c r="D3670">
        <v>0</v>
      </c>
      <c r="E3670" t="s">
        <v>54</v>
      </c>
      <c r="F3670" t="s">
        <v>60</v>
      </c>
    </row>
    <row r="3671" spans="1:6" x14ac:dyDescent="0.45">
      <c r="A3671" s="144" t="str">
        <f t="shared" si="57"/>
        <v>NHBNW_GC_370</v>
      </c>
      <c r="B3671">
        <v>370</v>
      </c>
      <c r="C3671" t="s">
        <v>3</v>
      </c>
      <c r="D3671">
        <v>0</v>
      </c>
      <c r="E3671" t="s">
        <v>54</v>
      </c>
      <c r="F3671" t="s">
        <v>60</v>
      </c>
    </row>
    <row r="3672" spans="1:6" x14ac:dyDescent="0.45">
      <c r="A3672" s="144" t="str">
        <f t="shared" si="57"/>
        <v>NHBNW_GC_372</v>
      </c>
      <c r="B3672">
        <v>372</v>
      </c>
      <c r="C3672" t="s">
        <v>3</v>
      </c>
      <c r="D3672">
        <v>0</v>
      </c>
      <c r="E3672" t="s">
        <v>54</v>
      </c>
      <c r="F3672" t="s">
        <v>60</v>
      </c>
    </row>
    <row r="3673" spans="1:6" x14ac:dyDescent="0.45">
      <c r="A3673" s="144" t="str">
        <f t="shared" si="57"/>
        <v>NHBNW_GC_374</v>
      </c>
      <c r="B3673">
        <v>374</v>
      </c>
      <c r="C3673" t="s">
        <v>3</v>
      </c>
      <c r="D3673">
        <v>0</v>
      </c>
      <c r="E3673" t="s">
        <v>54</v>
      </c>
      <c r="F3673" t="s">
        <v>60</v>
      </c>
    </row>
    <row r="3674" spans="1:6" x14ac:dyDescent="0.45">
      <c r="A3674" s="144" t="str">
        <f t="shared" si="57"/>
        <v>NHBNW_GC_376</v>
      </c>
      <c r="B3674">
        <v>376</v>
      </c>
      <c r="C3674" t="s">
        <v>3</v>
      </c>
      <c r="D3674">
        <v>0</v>
      </c>
      <c r="E3674" t="s">
        <v>54</v>
      </c>
      <c r="F3674" t="s">
        <v>60</v>
      </c>
    </row>
    <row r="3675" spans="1:6" x14ac:dyDescent="0.45">
      <c r="A3675" s="144" t="str">
        <f t="shared" si="57"/>
        <v>NHBNW_GC_378</v>
      </c>
      <c r="B3675">
        <v>378</v>
      </c>
      <c r="C3675" t="s">
        <v>3</v>
      </c>
      <c r="D3675">
        <v>0</v>
      </c>
      <c r="E3675" t="s">
        <v>54</v>
      </c>
      <c r="F3675" t="s">
        <v>60</v>
      </c>
    </row>
    <row r="3676" spans="1:6" x14ac:dyDescent="0.45">
      <c r="A3676" s="144" t="str">
        <f t="shared" si="57"/>
        <v>NHBNW_GC_380</v>
      </c>
      <c r="B3676">
        <v>380</v>
      </c>
      <c r="C3676" t="s">
        <v>3</v>
      </c>
      <c r="D3676">
        <v>0</v>
      </c>
      <c r="E3676" t="s">
        <v>54</v>
      </c>
      <c r="F3676" t="s">
        <v>60</v>
      </c>
    </row>
    <row r="3677" spans="1:6" x14ac:dyDescent="0.45">
      <c r="A3677" s="144" t="str">
        <f t="shared" si="57"/>
        <v>NHBNW_GC_382</v>
      </c>
      <c r="B3677">
        <v>382</v>
      </c>
      <c r="C3677" t="s">
        <v>3</v>
      </c>
      <c r="D3677">
        <v>0</v>
      </c>
      <c r="E3677" t="s">
        <v>54</v>
      </c>
      <c r="F3677" t="s">
        <v>60</v>
      </c>
    </row>
    <row r="3678" spans="1:6" x14ac:dyDescent="0.45">
      <c r="A3678" s="144" t="str">
        <f t="shared" si="57"/>
        <v>NHBNW_GC_384</v>
      </c>
      <c r="B3678">
        <v>384</v>
      </c>
      <c r="C3678" t="s">
        <v>3</v>
      </c>
      <c r="D3678">
        <v>0</v>
      </c>
      <c r="E3678" t="s">
        <v>54</v>
      </c>
      <c r="F3678" t="s">
        <v>60</v>
      </c>
    </row>
    <row r="3679" spans="1:6" x14ac:dyDescent="0.45">
      <c r="A3679" s="144" t="str">
        <f t="shared" si="57"/>
        <v>NHBNW_GC_386</v>
      </c>
      <c r="B3679">
        <v>386</v>
      </c>
      <c r="C3679" t="s">
        <v>3</v>
      </c>
      <c r="D3679">
        <v>0</v>
      </c>
      <c r="E3679" t="s">
        <v>54</v>
      </c>
      <c r="F3679" t="s">
        <v>60</v>
      </c>
    </row>
    <row r="3680" spans="1:6" x14ac:dyDescent="0.45">
      <c r="A3680" s="144" t="str">
        <f t="shared" si="57"/>
        <v>NHBNW_GC_388</v>
      </c>
      <c r="B3680">
        <v>388</v>
      </c>
      <c r="C3680" t="s">
        <v>3</v>
      </c>
      <c r="D3680">
        <v>0</v>
      </c>
      <c r="E3680" t="s">
        <v>54</v>
      </c>
      <c r="F3680" t="s">
        <v>60</v>
      </c>
    </row>
    <row r="3681" spans="1:6" x14ac:dyDescent="0.45">
      <c r="A3681" s="144" t="str">
        <f t="shared" si="57"/>
        <v>NHBNW_GC_390</v>
      </c>
      <c r="B3681">
        <v>390</v>
      </c>
      <c r="C3681" t="s">
        <v>3</v>
      </c>
      <c r="D3681">
        <v>0</v>
      </c>
      <c r="E3681" t="s">
        <v>54</v>
      </c>
      <c r="F3681" t="s">
        <v>60</v>
      </c>
    </row>
    <row r="3682" spans="1:6" x14ac:dyDescent="0.45">
      <c r="A3682" s="144" t="str">
        <f t="shared" si="57"/>
        <v>NHBNW_GC_392</v>
      </c>
      <c r="B3682">
        <v>392</v>
      </c>
      <c r="C3682" t="s">
        <v>3</v>
      </c>
      <c r="D3682">
        <v>0</v>
      </c>
      <c r="E3682" t="s">
        <v>54</v>
      </c>
      <c r="F3682" t="s">
        <v>60</v>
      </c>
    </row>
    <row r="3683" spans="1:6" x14ac:dyDescent="0.45">
      <c r="A3683" s="144" t="str">
        <f t="shared" si="57"/>
        <v>NHBNW_GC_394</v>
      </c>
      <c r="B3683">
        <v>394</v>
      </c>
      <c r="C3683" t="s">
        <v>3</v>
      </c>
      <c r="D3683">
        <v>0</v>
      </c>
      <c r="E3683" t="s">
        <v>54</v>
      </c>
      <c r="F3683" t="s">
        <v>60</v>
      </c>
    </row>
    <row r="3684" spans="1:6" x14ac:dyDescent="0.45">
      <c r="A3684" s="144" t="str">
        <f t="shared" si="57"/>
        <v>NHBNW_GC_396</v>
      </c>
      <c r="B3684">
        <v>396</v>
      </c>
      <c r="C3684" t="s">
        <v>3</v>
      </c>
      <c r="D3684">
        <v>0</v>
      </c>
      <c r="E3684" t="s">
        <v>54</v>
      </c>
      <c r="F3684" t="s">
        <v>60</v>
      </c>
    </row>
    <row r="3685" spans="1:6" x14ac:dyDescent="0.45">
      <c r="A3685" s="144" t="str">
        <f t="shared" si="57"/>
        <v>NHBNW_GC_398</v>
      </c>
      <c r="B3685">
        <v>398</v>
      </c>
      <c r="C3685" t="s">
        <v>3</v>
      </c>
      <c r="D3685">
        <v>0</v>
      </c>
      <c r="E3685" t="s">
        <v>54</v>
      </c>
      <c r="F3685" t="s">
        <v>60</v>
      </c>
    </row>
    <row r="3686" spans="1:6" x14ac:dyDescent="0.45">
      <c r="A3686" s="144" t="str">
        <f t="shared" si="57"/>
        <v>NHBNW_GC_400</v>
      </c>
      <c r="B3686">
        <v>400</v>
      </c>
      <c r="C3686" t="s">
        <v>3</v>
      </c>
      <c r="D3686">
        <v>0</v>
      </c>
      <c r="E3686" t="s">
        <v>54</v>
      </c>
      <c r="F3686" t="s">
        <v>60</v>
      </c>
    </row>
    <row r="3687" spans="1:6" x14ac:dyDescent="0.45">
      <c r="A3687" s="144" t="str">
        <f t="shared" si="57"/>
        <v>NHBNW_GC_402</v>
      </c>
      <c r="B3687">
        <v>402</v>
      </c>
      <c r="C3687" t="s">
        <v>3</v>
      </c>
      <c r="D3687">
        <v>0</v>
      </c>
      <c r="E3687" t="s">
        <v>54</v>
      </c>
      <c r="F3687" t="s">
        <v>60</v>
      </c>
    </row>
    <row r="3688" spans="1:6" x14ac:dyDescent="0.45">
      <c r="A3688" s="144" t="str">
        <f t="shared" si="57"/>
        <v>NHBNW_GC_404</v>
      </c>
      <c r="B3688">
        <v>404</v>
      </c>
      <c r="C3688" t="s">
        <v>3</v>
      </c>
      <c r="D3688">
        <v>0</v>
      </c>
      <c r="E3688" t="s">
        <v>54</v>
      </c>
      <c r="F3688" t="s">
        <v>60</v>
      </c>
    </row>
    <row r="3689" spans="1:6" x14ac:dyDescent="0.45">
      <c r="A3689" s="144" t="str">
        <f t="shared" si="57"/>
        <v>NHBNW_GC_406</v>
      </c>
      <c r="B3689">
        <v>406</v>
      </c>
      <c r="C3689" t="s">
        <v>3</v>
      </c>
      <c r="D3689">
        <v>0</v>
      </c>
      <c r="E3689" t="s">
        <v>54</v>
      </c>
      <c r="F3689" t="s">
        <v>60</v>
      </c>
    </row>
    <row r="3690" spans="1:6" x14ac:dyDescent="0.45">
      <c r="A3690" s="144" t="str">
        <f t="shared" si="57"/>
        <v>NHBNW_GC_408</v>
      </c>
      <c r="B3690">
        <v>408</v>
      </c>
      <c r="C3690" t="s">
        <v>3</v>
      </c>
      <c r="D3690">
        <v>0</v>
      </c>
      <c r="E3690" t="s">
        <v>54</v>
      </c>
      <c r="F3690" t="s">
        <v>60</v>
      </c>
    </row>
    <row r="3691" spans="1:6" x14ac:dyDescent="0.45">
      <c r="A3691" s="144" t="str">
        <f t="shared" si="57"/>
        <v>NHBNW_GC_410</v>
      </c>
      <c r="B3691">
        <v>410</v>
      </c>
      <c r="C3691" t="s">
        <v>3</v>
      </c>
      <c r="D3691">
        <v>0</v>
      </c>
      <c r="E3691" t="s">
        <v>54</v>
      </c>
      <c r="F3691" t="s">
        <v>60</v>
      </c>
    </row>
    <row r="3692" spans="1:6" x14ac:dyDescent="0.45">
      <c r="A3692" s="144" t="str">
        <f t="shared" si="57"/>
        <v>MD_Dist_0</v>
      </c>
      <c r="B3692">
        <v>0</v>
      </c>
      <c r="C3692" t="s">
        <v>8</v>
      </c>
      <c r="D3692">
        <v>0.25944529999999999</v>
      </c>
      <c r="E3692" t="s">
        <v>53</v>
      </c>
      <c r="F3692" t="s">
        <v>60</v>
      </c>
    </row>
    <row r="3693" spans="1:6" x14ac:dyDescent="0.45">
      <c r="A3693" s="144" t="str">
        <f t="shared" si="57"/>
        <v>MD_Dist_2</v>
      </c>
      <c r="B3693">
        <v>2</v>
      </c>
      <c r="C3693" t="s">
        <v>8</v>
      </c>
      <c r="D3693">
        <v>0.12092310000000001</v>
      </c>
      <c r="E3693" t="s">
        <v>53</v>
      </c>
      <c r="F3693" t="s">
        <v>60</v>
      </c>
    </row>
    <row r="3694" spans="1:6" x14ac:dyDescent="0.45">
      <c r="A3694" s="144" t="str">
        <f t="shared" si="57"/>
        <v>MD_Dist_4</v>
      </c>
      <c r="B3694">
        <v>4</v>
      </c>
      <c r="C3694" t="s">
        <v>8</v>
      </c>
      <c r="D3694">
        <v>9.3592300000000003E-2</v>
      </c>
      <c r="E3694" t="s">
        <v>53</v>
      </c>
      <c r="F3694" t="s">
        <v>60</v>
      </c>
    </row>
    <row r="3695" spans="1:6" x14ac:dyDescent="0.45">
      <c r="A3695" s="144" t="str">
        <f t="shared" si="57"/>
        <v>MD_Dist_6</v>
      </c>
      <c r="B3695">
        <v>6</v>
      </c>
      <c r="C3695" t="s">
        <v>8</v>
      </c>
      <c r="D3695">
        <v>7.4163900000000005E-2</v>
      </c>
      <c r="E3695" t="s">
        <v>53</v>
      </c>
      <c r="F3695" t="s">
        <v>60</v>
      </c>
    </row>
    <row r="3696" spans="1:6" x14ac:dyDescent="0.45">
      <c r="A3696" s="144" t="str">
        <f t="shared" si="57"/>
        <v>MD_Dist_8</v>
      </c>
      <c r="B3696">
        <v>8</v>
      </c>
      <c r="C3696" t="s">
        <v>8</v>
      </c>
      <c r="D3696">
        <v>5.7671E-2</v>
      </c>
      <c r="E3696" t="s">
        <v>53</v>
      </c>
      <c r="F3696" t="s">
        <v>60</v>
      </c>
    </row>
    <row r="3697" spans="1:6" x14ac:dyDescent="0.45">
      <c r="A3697" s="144" t="str">
        <f t="shared" si="57"/>
        <v>MD_Dist_10</v>
      </c>
      <c r="B3697">
        <v>10</v>
      </c>
      <c r="C3697" t="s">
        <v>8</v>
      </c>
      <c r="D3697">
        <v>4.9116899999999998E-2</v>
      </c>
      <c r="E3697" t="s">
        <v>53</v>
      </c>
      <c r="F3697" t="s">
        <v>60</v>
      </c>
    </row>
    <row r="3698" spans="1:6" x14ac:dyDescent="0.45">
      <c r="A3698" s="144" t="str">
        <f t="shared" si="57"/>
        <v>MD_Dist_12</v>
      </c>
      <c r="B3698">
        <v>12</v>
      </c>
      <c r="C3698" t="s">
        <v>8</v>
      </c>
      <c r="D3698">
        <v>4.2829699999999998E-2</v>
      </c>
      <c r="E3698" t="s">
        <v>53</v>
      </c>
      <c r="F3698" t="s">
        <v>60</v>
      </c>
    </row>
    <row r="3699" spans="1:6" x14ac:dyDescent="0.45">
      <c r="A3699" s="144" t="str">
        <f t="shared" si="57"/>
        <v>MD_Dist_14</v>
      </c>
      <c r="B3699">
        <v>14</v>
      </c>
      <c r="C3699" t="s">
        <v>8</v>
      </c>
      <c r="D3699">
        <v>3.6315500000000001E-2</v>
      </c>
      <c r="E3699" t="s">
        <v>53</v>
      </c>
      <c r="F3699" t="s">
        <v>60</v>
      </c>
    </row>
    <row r="3700" spans="1:6" x14ac:dyDescent="0.45">
      <c r="A3700" s="144" t="str">
        <f t="shared" si="57"/>
        <v>MD_Dist_16</v>
      </c>
      <c r="B3700">
        <v>16</v>
      </c>
      <c r="C3700" t="s">
        <v>8</v>
      </c>
      <c r="D3700">
        <v>3.2317699999999998E-2</v>
      </c>
      <c r="E3700" t="s">
        <v>53</v>
      </c>
      <c r="F3700" t="s">
        <v>60</v>
      </c>
    </row>
    <row r="3701" spans="1:6" x14ac:dyDescent="0.45">
      <c r="A3701" s="144" t="str">
        <f t="shared" si="57"/>
        <v>MD_Dist_18</v>
      </c>
      <c r="B3701">
        <v>18</v>
      </c>
      <c r="C3701" t="s">
        <v>8</v>
      </c>
      <c r="D3701">
        <v>2.7315699999999998E-2</v>
      </c>
      <c r="E3701" t="s">
        <v>53</v>
      </c>
      <c r="F3701" t="s">
        <v>60</v>
      </c>
    </row>
    <row r="3702" spans="1:6" x14ac:dyDescent="0.45">
      <c r="A3702" s="144" t="str">
        <f t="shared" si="57"/>
        <v>MD_Dist_20</v>
      </c>
      <c r="B3702">
        <v>20</v>
      </c>
      <c r="C3702" t="s">
        <v>8</v>
      </c>
      <c r="D3702">
        <v>2.2886E-2</v>
      </c>
      <c r="E3702" t="s">
        <v>53</v>
      </c>
      <c r="F3702" t="s">
        <v>60</v>
      </c>
    </row>
    <row r="3703" spans="1:6" x14ac:dyDescent="0.45">
      <c r="A3703" s="144" t="str">
        <f t="shared" si="57"/>
        <v>MD_Dist_22</v>
      </c>
      <c r="B3703">
        <v>22</v>
      </c>
      <c r="C3703" t="s">
        <v>8</v>
      </c>
      <c r="D3703">
        <v>1.9001299999999999E-2</v>
      </c>
      <c r="E3703" t="s">
        <v>53</v>
      </c>
      <c r="F3703" t="s">
        <v>60</v>
      </c>
    </row>
    <row r="3704" spans="1:6" x14ac:dyDescent="0.45">
      <c r="A3704" s="144" t="str">
        <f t="shared" si="57"/>
        <v>MD_Dist_24</v>
      </c>
      <c r="B3704">
        <v>24</v>
      </c>
      <c r="C3704" t="s">
        <v>8</v>
      </c>
      <c r="D3704">
        <v>1.58014E-2</v>
      </c>
      <c r="E3704" t="s">
        <v>53</v>
      </c>
      <c r="F3704" t="s">
        <v>60</v>
      </c>
    </row>
    <row r="3705" spans="1:6" x14ac:dyDescent="0.45">
      <c r="A3705" s="144" t="str">
        <f t="shared" si="57"/>
        <v>MD_Dist_26</v>
      </c>
      <c r="B3705">
        <v>26</v>
      </c>
      <c r="C3705" t="s">
        <v>8</v>
      </c>
      <c r="D3705">
        <v>1.35272E-2</v>
      </c>
      <c r="E3705" t="s">
        <v>53</v>
      </c>
      <c r="F3705" t="s">
        <v>60</v>
      </c>
    </row>
    <row r="3706" spans="1:6" x14ac:dyDescent="0.45">
      <c r="A3706" s="144" t="str">
        <f t="shared" si="57"/>
        <v>MD_Dist_28</v>
      </c>
      <c r="B3706">
        <v>28</v>
      </c>
      <c r="C3706" t="s">
        <v>8</v>
      </c>
      <c r="D3706">
        <v>1.22609E-2</v>
      </c>
      <c r="E3706" t="s">
        <v>53</v>
      </c>
      <c r="F3706" t="s">
        <v>60</v>
      </c>
    </row>
    <row r="3707" spans="1:6" x14ac:dyDescent="0.45">
      <c r="A3707" s="144" t="str">
        <f t="shared" si="57"/>
        <v>MD_Dist_30</v>
      </c>
      <c r="B3707">
        <v>30</v>
      </c>
      <c r="C3707" t="s">
        <v>8</v>
      </c>
      <c r="D3707">
        <v>1.1419800000000001E-2</v>
      </c>
      <c r="E3707" t="s">
        <v>53</v>
      </c>
      <c r="F3707" t="s">
        <v>60</v>
      </c>
    </row>
    <row r="3708" spans="1:6" x14ac:dyDescent="0.45">
      <c r="A3708" s="144" t="str">
        <f t="shared" si="57"/>
        <v>MD_Dist_32</v>
      </c>
      <c r="B3708">
        <v>32</v>
      </c>
      <c r="C3708" t="s">
        <v>8</v>
      </c>
      <c r="D3708">
        <v>1.0555E-2</v>
      </c>
      <c r="E3708" t="s">
        <v>53</v>
      </c>
      <c r="F3708" t="s">
        <v>60</v>
      </c>
    </row>
    <row r="3709" spans="1:6" x14ac:dyDescent="0.45">
      <c r="A3709" s="144" t="str">
        <f t="shared" si="57"/>
        <v>MD_Dist_34</v>
      </c>
      <c r="B3709">
        <v>34</v>
      </c>
      <c r="C3709" t="s">
        <v>8</v>
      </c>
      <c r="D3709">
        <v>1.00243E-2</v>
      </c>
      <c r="E3709" t="s">
        <v>53</v>
      </c>
      <c r="F3709" t="s">
        <v>60</v>
      </c>
    </row>
    <row r="3710" spans="1:6" x14ac:dyDescent="0.45">
      <c r="A3710" s="144" t="str">
        <f t="shared" si="57"/>
        <v>MD_Dist_36</v>
      </c>
      <c r="B3710">
        <v>36</v>
      </c>
      <c r="C3710" t="s">
        <v>8</v>
      </c>
      <c r="D3710">
        <v>9.1416999999999991E-3</v>
      </c>
      <c r="E3710" t="s">
        <v>53</v>
      </c>
      <c r="F3710" t="s">
        <v>60</v>
      </c>
    </row>
    <row r="3711" spans="1:6" x14ac:dyDescent="0.45">
      <c r="A3711" s="144" t="str">
        <f t="shared" si="57"/>
        <v>MD_Dist_38</v>
      </c>
      <c r="B3711">
        <v>38</v>
      </c>
      <c r="C3711" t="s">
        <v>8</v>
      </c>
      <c r="D3711">
        <v>8.43E-3</v>
      </c>
      <c r="E3711" t="s">
        <v>53</v>
      </c>
      <c r="F3711" t="s">
        <v>60</v>
      </c>
    </row>
    <row r="3712" spans="1:6" x14ac:dyDescent="0.45">
      <c r="A3712" s="144" t="str">
        <f t="shared" si="57"/>
        <v>MD_Dist_40</v>
      </c>
      <c r="B3712">
        <v>40</v>
      </c>
      <c r="C3712" t="s">
        <v>8</v>
      </c>
      <c r="D3712">
        <v>7.8076999999999999E-3</v>
      </c>
      <c r="E3712" t="s">
        <v>53</v>
      </c>
      <c r="F3712" t="s">
        <v>60</v>
      </c>
    </row>
    <row r="3713" spans="1:6" x14ac:dyDescent="0.45">
      <c r="A3713" s="144" t="str">
        <f t="shared" si="57"/>
        <v>MD_Dist_42</v>
      </c>
      <c r="B3713">
        <v>42</v>
      </c>
      <c r="C3713" t="s">
        <v>8</v>
      </c>
      <c r="D3713">
        <v>7.1936999999999999E-3</v>
      </c>
      <c r="E3713" t="s">
        <v>53</v>
      </c>
      <c r="F3713" t="s">
        <v>60</v>
      </c>
    </row>
    <row r="3714" spans="1:6" x14ac:dyDescent="0.45">
      <c r="A3714" s="144" t="str">
        <f t="shared" si="57"/>
        <v>MD_Dist_44</v>
      </c>
      <c r="B3714">
        <v>44</v>
      </c>
      <c r="C3714" t="s">
        <v>8</v>
      </c>
      <c r="D3714">
        <v>6.5669999999999999E-3</v>
      </c>
      <c r="E3714" t="s">
        <v>53</v>
      </c>
      <c r="F3714" t="s">
        <v>60</v>
      </c>
    </row>
    <row r="3715" spans="1:6" x14ac:dyDescent="0.45">
      <c r="A3715" s="144" t="str">
        <f t="shared" ref="A3715:A3778" si="58">C3715&amp;"_"&amp;E3715&amp;"_"&amp;B3715</f>
        <v>MD_Dist_46</v>
      </c>
      <c r="B3715">
        <v>46</v>
      </c>
      <c r="C3715" t="s">
        <v>8</v>
      </c>
      <c r="D3715">
        <v>5.9128000000000002E-3</v>
      </c>
      <c r="E3715" t="s">
        <v>53</v>
      </c>
      <c r="F3715" t="s">
        <v>60</v>
      </c>
    </row>
    <row r="3716" spans="1:6" x14ac:dyDescent="0.45">
      <c r="A3716" s="144" t="str">
        <f t="shared" si="58"/>
        <v>MD_Dist_48</v>
      </c>
      <c r="B3716">
        <v>48</v>
      </c>
      <c r="C3716" t="s">
        <v>8</v>
      </c>
      <c r="D3716">
        <v>5.1887000000000001E-3</v>
      </c>
      <c r="E3716" t="s">
        <v>53</v>
      </c>
      <c r="F3716" t="s">
        <v>60</v>
      </c>
    </row>
    <row r="3717" spans="1:6" x14ac:dyDescent="0.45">
      <c r="A3717" s="144" t="str">
        <f t="shared" si="58"/>
        <v>MD_Dist_50</v>
      </c>
      <c r="B3717">
        <v>50</v>
      </c>
      <c r="C3717" t="s">
        <v>8</v>
      </c>
      <c r="D3717">
        <v>4.7841999999999997E-3</v>
      </c>
      <c r="E3717" t="s">
        <v>53</v>
      </c>
      <c r="F3717" t="s">
        <v>60</v>
      </c>
    </row>
    <row r="3718" spans="1:6" x14ac:dyDescent="0.45">
      <c r="A3718" s="144" t="str">
        <f t="shared" si="58"/>
        <v>MD_Dist_52</v>
      </c>
      <c r="B3718">
        <v>52</v>
      </c>
      <c r="C3718" t="s">
        <v>8</v>
      </c>
      <c r="D3718">
        <v>4.5012999999999997E-3</v>
      </c>
      <c r="E3718" t="s">
        <v>53</v>
      </c>
      <c r="F3718" t="s">
        <v>60</v>
      </c>
    </row>
    <row r="3719" spans="1:6" x14ac:dyDescent="0.45">
      <c r="A3719" s="144" t="str">
        <f t="shared" si="58"/>
        <v>MD_Dist_54</v>
      </c>
      <c r="B3719">
        <v>54</v>
      </c>
      <c r="C3719" t="s">
        <v>8</v>
      </c>
      <c r="D3719">
        <v>4.1390999999999997E-3</v>
      </c>
      <c r="E3719" t="s">
        <v>53</v>
      </c>
      <c r="F3719" t="s">
        <v>60</v>
      </c>
    </row>
    <row r="3720" spans="1:6" x14ac:dyDescent="0.45">
      <c r="A3720" s="144" t="str">
        <f t="shared" si="58"/>
        <v>MD_Dist_56</v>
      </c>
      <c r="B3720">
        <v>56</v>
      </c>
      <c r="C3720" t="s">
        <v>8</v>
      </c>
      <c r="D3720">
        <v>3.6357999999999998E-3</v>
      </c>
      <c r="E3720" t="s">
        <v>53</v>
      </c>
      <c r="F3720" t="s">
        <v>60</v>
      </c>
    </row>
    <row r="3721" spans="1:6" x14ac:dyDescent="0.45">
      <c r="A3721" s="144" t="str">
        <f t="shared" si="58"/>
        <v>MD_Dist_58</v>
      </c>
      <c r="B3721">
        <v>58</v>
      </c>
      <c r="C3721" t="s">
        <v>8</v>
      </c>
      <c r="D3721">
        <v>3.1578000000000001E-3</v>
      </c>
      <c r="E3721" t="s">
        <v>53</v>
      </c>
      <c r="F3721" t="s">
        <v>60</v>
      </c>
    </row>
    <row r="3722" spans="1:6" x14ac:dyDescent="0.45">
      <c r="A3722" s="144" t="str">
        <f t="shared" si="58"/>
        <v>MD_Dist_60</v>
      </c>
      <c r="B3722">
        <v>60</v>
      </c>
      <c r="C3722" t="s">
        <v>8</v>
      </c>
      <c r="D3722">
        <v>2.7179999999999999E-3</v>
      </c>
      <c r="E3722" t="s">
        <v>53</v>
      </c>
      <c r="F3722" t="s">
        <v>60</v>
      </c>
    </row>
    <row r="3723" spans="1:6" x14ac:dyDescent="0.45">
      <c r="A3723" s="144" t="str">
        <f t="shared" si="58"/>
        <v>MD_Dist_62</v>
      </c>
      <c r="B3723">
        <v>62</v>
      </c>
      <c r="C3723" t="s">
        <v>8</v>
      </c>
      <c r="D3723">
        <v>2.5019E-3</v>
      </c>
      <c r="E3723" t="s">
        <v>53</v>
      </c>
      <c r="F3723" t="s">
        <v>60</v>
      </c>
    </row>
    <row r="3724" spans="1:6" x14ac:dyDescent="0.45">
      <c r="A3724" s="144" t="str">
        <f t="shared" si="58"/>
        <v>MD_Dist_64</v>
      </c>
      <c r="B3724">
        <v>64</v>
      </c>
      <c r="C3724" t="s">
        <v>8</v>
      </c>
      <c r="D3724">
        <v>2.2935E-3</v>
      </c>
      <c r="E3724" t="s">
        <v>53</v>
      </c>
      <c r="F3724" t="s">
        <v>60</v>
      </c>
    </row>
    <row r="3725" spans="1:6" x14ac:dyDescent="0.45">
      <c r="A3725" s="144" t="str">
        <f t="shared" si="58"/>
        <v>MD_Dist_66</v>
      </c>
      <c r="B3725">
        <v>66</v>
      </c>
      <c r="C3725" t="s">
        <v>8</v>
      </c>
      <c r="D3725">
        <v>2.085E-3</v>
      </c>
      <c r="E3725" t="s">
        <v>53</v>
      </c>
      <c r="F3725" t="s">
        <v>60</v>
      </c>
    </row>
    <row r="3726" spans="1:6" x14ac:dyDescent="0.45">
      <c r="A3726" s="144" t="str">
        <f t="shared" si="58"/>
        <v>MD_Dist_68</v>
      </c>
      <c r="B3726">
        <v>68</v>
      </c>
      <c r="C3726" t="s">
        <v>8</v>
      </c>
      <c r="D3726">
        <v>1.8599000000000001E-3</v>
      </c>
      <c r="E3726" t="s">
        <v>53</v>
      </c>
      <c r="F3726" t="s">
        <v>60</v>
      </c>
    </row>
    <row r="3727" spans="1:6" x14ac:dyDescent="0.45">
      <c r="A3727" s="144" t="str">
        <f t="shared" si="58"/>
        <v>MD_Dist_70</v>
      </c>
      <c r="B3727">
        <v>70</v>
      </c>
      <c r="C3727" t="s">
        <v>8</v>
      </c>
      <c r="D3727">
        <v>1.5544999999999999E-3</v>
      </c>
      <c r="E3727" t="s">
        <v>53</v>
      </c>
      <c r="F3727" t="s">
        <v>60</v>
      </c>
    </row>
    <row r="3728" spans="1:6" x14ac:dyDescent="0.45">
      <c r="A3728" s="144" t="str">
        <f t="shared" si="58"/>
        <v>MD_Dist_72</v>
      </c>
      <c r="B3728">
        <v>72</v>
      </c>
      <c r="C3728" t="s">
        <v>8</v>
      </c>
      <c r="D3728">
        <v>1.3008E-3</v>
      </c>
      <c r="E3728" t="s">
        <v>53</v>
      </c>
      <c r="F3728" t="s">
        <v>60</v>
      </c>
    </row>
    <row r="3729" spans="1:6" x14ac:dyDescent="0.45">
      <c r="A3729" s="144" t="str">
        <f t="shared" si="58"/>
        <v>MD_Dist_74</v>
      </c>
      <c r="B3729">
        <v>74</v>
      </c>
      <c r="C3729" t="s">
        <v>8</v>
      </c>
      <c r="D3729">
        <v>1.0859999999999999E-3</v>
      </c>
      <c r="E3729" t="s">
        <v>53</v>
      </c>
      <c r="F3729" t="s">
        <v>60</v>
      </c>
    </row>
    <row r="3730" spans="1:6" x14ac:dyDescent="0.45">
      <c r="A3730" s="144" t="str">
        <f t="shared" si="58"/>
        <v>MD_Dist_76</v>
      </c>
      <c r="B3730">
        <v>76</v>
      </c>
      <c r="C3730" t="s">
        <v>8</v>
      </c>
      <c r="D3730">
        <v>9.1E-4</v>
      </c>
      <c r="E3730" t="s">
        <v>53</v>
      </c>
      <c r="F3730" t="s">
        <v>60</v>
      </c>
    </row>
    <row r="3731" spans="1:6" x14ac:dyDescent="0.45">
      <c r="A3731" s="144" t="str">
        <f t="shared" si="58"/>
        <v>MD_Dist_78</v>
      </c>
      <c r="B3731">
        <v>78</v>
      </c>
      <c r="C3731" t="s">
        <v>8</v>
      </c>
      <c r="D3731">
        <v>7.5239999999999997E-4</v>
      </c>
      <c r="E3731" t="s">
        <v>53</v>
      </c>
      <c r="F3731" t="s">
        <v>60</v>
      </c>
    </row>
    <row r="3732" spans="1:6" x14ac:dyDescent="0.45">
      <c r="A3732" s="144" t="str">
        <f t="shared" si="58"/>
        <v>MD_Dist_80</v>
      </c>
      <c r="B3732">
        <v>80</v>
      </c>
      <c r="C3732" t="s">
        <v>8</v>
      </c>
      <c r="D3732">
        <v>6.1569999999999995E-4</v>
      </c>
      <c r="E3732" t="s">
        <v>53</v>
      </c>
      <c r="F3732" t="s">
        <v>60</v>
      </c>
    </row>
    <row r="3733" spans="1:6" x14ac:dyDescent="0.45">
      <c r="A3733" s="144" t="str">
        <f t="shared" si="58"/>
        <v>MD_Dist_82</v>
      </c>
      <c r="B3733">
        <v>82</v>
      </c>
      <c r="C3733" t="s">
        <v>8</v>
      </c>
      <c r="D3733">
        <v>4.9299999999999995E-4</v>
      </c>
      <c r="E3733" t="s">
        <v>53</v>
      </c>
      <c r="F3733" t="s">
        <v>60</v>
      </c>
    </row>
    <row r="3734" spans="1:6" x14ac:dyDescent="0.45">
      <c r="A3734" s="144" t="str">
        <f t="shared" si="58"/>
        <v>MD_Dist_84</v>
      </c>
      <c r="B3734">
        <v>84</v>
      </c>
      <c r="C3734" t="s">
        <v>8</v>
      </c>
      <c r="D3734">
        <v>3.8519999999999998E-4</v>
      </c>
      <c r="E3734" t="s">
        <v>53</v>
      </c>
      <c r="F3734" t="s">
        <v>60</v>
      </c>
    </row>
    <row r="3735" spans="1:6" x14ac:dyDescent="0.45">
      <c r="A3735" s="144" t="str">
        <f t="shared" si="58"/>
        <v>MD_Dist_86</v>
      </c>
      <c r="B3735">
        <v>86</v>
      </c>
      <c r="C3735" t="s">
        <v>8</v>
      </c>
      <c r="D3735">
        <v>2.9599999999999998E-4</v>
      </c>
      <c r="E3735" t="s">
        <v>53</v>
      </c>
      <c r="F3735" t="s">
        <v>60</v>
      </c>
    </row>
    <row r="3736" spans="1:6" x14ac:dyDescent="0.45">
      <c r="A3736" s="144" t="str">
        <f t="shared" si="58"/>
        <v>MD_Dist_88</v>
      </c>
      <c r="B3736">
        <v>88</v>
      </c>
      <c r="C3736" t="s">
        <v>8</v>
      </c>
      <c r="D3736">
        <v>2.2389999999999999E-4</v>
      </c>
      <c r="E3736" t="s">
        <v>53</v>
      </c>
      <c r="F3736" t="s">
        <v>60</v>
      </c>
    </row>
    <row r="3737" spans="1:6" x14ac:dyDescent="0.45">
      <c r="A3737" s="144" t="str">
        <f t="shared" si="58"/>
        <v>MD_Dist_90</v>
      </c>
      <c r="B3737">
        <v>90</v>
      </c>
      <c r="C3737" t="s">
        <v>8</v>
      </c>
      <c r="D3737">
        <v>1.7650000000000001E-4</v>
      </c>
      <c r="E3737" t="s">
        <v>53</v>
      </c>
      <c r="F3737" t="s">
        <v>60</v>
      </c>
    </row>
    <row r="3738" spans="1:6" x14ac:dyDescent="0.45">
      <c r="A3738" s="144" t="str">
        <f t="shared" si="58"/>
        <v>MD_Dist_92</v>
      </c>
      <c r="B3738">
        <v>92</v>
      </c>
      <c r="C3738" t="s">
        <v>8</v>
      </c>
      <c r="D3738">
        <v>1.382E-4</v>
      </c>
      <c r="E3738" t="s">
        <v>53</v>
      </c>
      <c r="F3738" t="s">
        <v>60</v>
      </c>
    </row>
    <row r="3739" spans="1:6" x14ac:dyDescent="0.45">
      <c r="A3739" s="144" t="str">
        <f t="shared" si="58"/>
        <v>MD_Dist_94</v>
      </c>
      <c r="B3739">
        <v>94</v>
      </c>
      <c r="C3739" t="s">
        <v>8</v>
      </c>
      <c r="D3739">
        <v>1.086E-4</v>
      </c>
      <c r="E3739" t="s">
        <v>53</v>
      </c>
      <c r="F3739" t="s">
        <v>60</v>
      </c>
    </row>
    <row r="3740" spans="1:6" x14ac:dyDescent="0.45">
      <c r="A3740" s="144" t="str">
        <f t="shared" si="58"/>
        <v>MD_Dist_96</v>
      </c>
      <c r="B3740">
        <v>96</v>
      </c>
      <c r="C3740" t="s">
        <v>8</v>
      </c>
      <c r="D3740">
        <v>1.022E-4</v>
      </c>
      <c r="E3740" t="s">
        <v>53</v>
      </c>
      <c r="F3740" t="s">
        <v>60</v>
      </c>
    </row>
    <row r="3741" spans="1:6" x14ac:dyDescent="0.45">
      <c r="A3741" s="144" t="str">
        <f t="shared" si="58"/>
        <v>MD_Dist_98</v>
      </c>
      <c r="B3741">
        <v>98</v>
      </c>
      <c r="C3741" t="s">
        <v>8</v>
      </c>
      <c r="D3741" s="143">
        <v>9.59E-5</v>
      </c>
      <c r="E3741" t="s">
        <v>53</v>
      </c>
      <c r="F3741" t="s">
        <v>60</v>
      </c>
    </row>
    <row r="3742" spans="1:6" x14ac:dyDescent="0.45">
      <c r="A3742" s="144" t="str">
        <f t="shared" si="58"/>
        <v>MD_Dist_100</v>
      </c>
      <c r="B3742">
        <v>100</v>
      </c>
      <c r="C3742" t="s">
        <v>8</v>
      </c>
      <c r="D3742" s="143">
        <v>8.9499999999999994E-5</v>
      </c>
      <c r="E3742" t="s">
        <v>53</v>
      </c>
      <c r="F3742" t="s">
        <v>60</v>
      </c>
    </row>
    <row r="3743" spans="1:6" x14ac:dyDescent="0.45">
      <c r="A3743" s="144" t="str">
        <f t="shared" si="58"/>
        <v>MD_Dist_102</v>
      </c>
      <c r="B3743">
        <v>102</v>
      </c>
      <c r="C3743" t="s">
        <v>8</v>
      </c>
      <c r="D3743" s="143">
        <v>8.3200000000000003E-5</v>
      </c>
      <c r="E3743" t="s">
        <v>53</v>
      </c>
      <c r="F3743" t="s">
        <v>60</v>
      </c>
    </row>
    <row r="3744" spans="1:6" x14ac:dyDescent="0.45">
      <c r="A3744" s="144" t="str">
        <f t="shared" si="58"/>
        <v>MD_Dist_104</v>
      </c>
      <c r="B3744">
        <v>104</v>
      </c>
      <c r="C3744" t="s">
        <v>8</v>
      </c>
      <c r="D3744" s="143">
        <v>7.6799999999999997E-5</v>
      </c>
      <c r="E3744" t="s">
        <v>53</v>
      </c>
      <c r="F3744" t="s">
        <v>60</v>
      </c>
    </row>
    <row r="3745" spans="1:6" x14ac:dyDescent="0.45">
      <c r="A3745" s="144" t="str">
        <f t="shared" si="58"/>
        <v>MD_Dist_106</v>
      </c>
      <c r="B3745">
        <v>106</v>
      </c>
      <c r="C3745" t="s">
        <v>8</v>
      </c>
      <c r="D3745" s="143">
        <v>7.0500000000000006E-5</v>
      </c>
      <c r="E3745" t="s">
        <v>53</v>
      </c>
      <c r="F3745" t="s">
        <v>60</v>
      </c>
    </row>
    <row r="3746" spans="1:6" x14ac:dyDescent="0.45">
      <c r="A3746" s="144" t="str">
        <f t="shared" si="58"/>
        <v>MD_Dist_108</v>
      </c>
      <c r="B3746">
        <v>108</v>
      </c>
      <c r="C3746" t="s">
        <v>8</v>
      </c>
      <c r="D3746" s="143">
        <v>6.4200000000000002E-5</v>
      </c>
      <c r="E3746" t="s">
        <v>53</v>
      </c>
      <c r="F3746" t="s">
        <v>60</v>
      </c>
    </row>
    <row r="3747" spans="1:6" x14ac:dyDescent="0.45">
      <c r="A3747" s="144" t="str">
        <f t="shared" si="58"/>
        <v>MD_Dist_110</v>
      </c>
      <c r="B3747">
        <v>110</v>
      </c>
      <c r="C3747" t="s">
        <v>8</v>
      </c>
      <c r="D3747" s="143">
        <v>5.7800000000000002E-5</v>
      </c>
      <c r="E3747" t="s">
        <v>53</v>
      </c>
      <c r="F3747" t="s">
        <v>60</v>
      </c>
    </row>
    <row r="3748" spans="1:6" x14ac:dyDescent="0.45">
      <c r="A3748" s="144" t="str">
        <f t="shared" si="58"/>
        <v>MD_Dist_112</v>
      </c>
      <c r="B3748">
        <v>112</v>
      </c>
      <c r="C3748" t="s">
        <v>8</v>
      </c>
      <c r="D3748" s="143">
        <v>5.1499999999999998E-5</v>
      </c>
      <c r="E3748" t="s">
        <v>53</v>
      </c>
      <c r="F3748" t="s">
        <v>60</v>
      </c>
    </row>
    <row r="3749" spans="1:6" x14ac:dyDescent="0.45">
      <c r="A3749" s="144" t="str">
        <f t="shared" si="58"/>
        <v>MD_Dist_114</v>
      </c>
      <c r="B3749">
        <v>114</v>
      </c>
      <c r="C3749" t="s">
        <v>8</v>
      </c>
      <c r="D3749" s="143">
        <v>4.5099999999999998E-5</v>
      </c>
      <c r="E3749" t="s">
        <v>53</v>
      </c>
      <c r="F3749" t="s">
        <v>60</v>
      </c>
    </row>
    <row r="3750" spans="1:6" x14ac:dyDescent="0.45">
      <c r="A3750" s="144" t="str">
        <f t="shared" si="58"/>
        <v>MD_Dist_116</v>
      </c>
      <c r="B3750">
        <v>116</v>
      </c>
      <c r="C3750" t="s">
        <v>8</v>
      </c>
      <c r="D3750" s="143">
        <v>3.8800000000000001E-5</v>
      </c>
      <c r="E3750" t="s">
        <v>53</v>
      </c>
      <c r="F3750" t="s">
        <v>60</v>
      </c>
    </row>
    <row r="3751" spans="1:6" x14ac:dyDescent="0.45">
      <c r="A3751" s="144" t="str">
        <f t="shared" si="58"/>
        <v>MD_Dist_118</v>
      </c>
      <c r="B3751">
        <v>118</v>
      </c>
      <c r="C3751" t="s">
        <v>8</v>
      </c>
      <c r="D3751" s="143">
        <v>3.2400000000000001E-5</v>
      </c>
      <c r="E3751" t="s">
        <v>53</v>
      </c>
      <c r="F3751" t="s">
        <v>60</v>
      </c>
    </row>
    <row r="3752" spans="1:6" x14ac:dyDescent="0.45">
      <c r="A3752" s="144" t="str">
        <f t="shared" si="58"/>
        <v>MD_Dist_120</v>
      </c>
      <c r="B3752">
        <v>120</v>
      </c>
      <c r="C3752" t="s">
        <v>8</v>
      </c>
      <c r="D3752" s="143">
        <v>2.6100000000000001E-5</v>
      </c>
      <c r="E3752" t="s">
        <v>53</v>
      </c>
      <c r="F3752" t="s">
        <v>60</v>
      </c>
    </row>
    <row r="3753" spans="1:6" x14ac:dyDescent="0.45">
      <c r="A3753" s="144" t="str">
        <f t="shared" si="58"/>
        <v>MD_Dist_122</v>
      </c>
      <c r="B3753">
        <v>122</v>
      </c>
      <c r="C3753" t="s">
        <v>8</v>
      </c>
      <c r="D3753" s="143">
        <v>1.9700000000000001E-5</v>
      </c>
      <c r="E3753" t="s">
        <v>53</v>
      </c>
      <c r="F3753" t="s">
        <v>60</v>
      </c>
    </row>
    <row r="3754" spans="1:6" x14ac:dyDescent="0.45">
      <c r="A3754" s="144" t="str">
        <f t="shared" si="58"/>
        <v>MD_Dist_124</v>
      </c>
      <c r="B3754">
        <v>124</v>
      </c>
      <c r="C3754" t="s">
        <v>8</v>
      </c>
      <c r="D3754" s="143">
        <v>1.34E-5</v>
      </c>
      <c r="E3754" t="s">
        <v>53</v>
      </c>
      <c r="F3754" t="s">
        <v>60</v>
      </c>
    </row>
    <row r="3755" spans="1:6" x14ac:dyDescent="0.45">
      <c r="A3755" s="144" t="str">
        <f t="shared" si="58"/>
        <v>MD_Dist_126</v>
      </c>
      <c r="B3755">
        <v>126</v>
      </c>
      <c r="C3755" t="s">
        <v>8</v>
      </c>
      <c r="D3755" s="143">
        <v>6.9999999999999999E-6</v>
      </c>
      <c r="E3755" t="s">
        <v>53</v>
      </c>
      <c r="F3755" t="s">
        <v>60</v>
      </c>
    </row>
    <row r="3756" spans="1:6" x14ac:dyDescent="0.45">
      <c r="A3756" s="144" t="str">
        <f t="shared" si="58"/>
        <v>MD_Dist_128</v>
      </c>
      <c r="B3756">
        <v>128</v>
      </c>
      <c r="C3756" t="s">
        <v>8</v>
      </c>
      <c r="D3756">
        <v>0</v>
      </c>
      <c r="E3756" t="s">
        <v>53</v>
      </c>
      <c r="F3756" t="s">
        <v>60</v>
      </c>
    </row>
    <row r="3757" spans="1:6" x14ac:dyDescent="0.45">
      <c r="A3757" s="144" t="str">
        <f t="shared" si="58"/>
        <v>MD_Dist_130</v>
      </c>
      <c r="B3757">
        <v>130</v>
      </c>
      <c r="C3757" t="s">
        <v>8</v>
      </c>
      <c r="D3757">
        <v>0</v>
      </c>
      <c r="E3757" t="s">
        <v>53</v>
      </c>
      <c r="F3757" t="s">
        <v>60</v>
      </c>
    </row>
    <row r="3758" spans="1:6" x14ac:dyDescent="0.45">
      <c r="A3758" s="144" t="str">
        <f t="shared" si="58"/>
        <v>MD_Dist_132</v>
      </c>
      <c r="B3758">
        <v>132</v>
      </c>
      <c r="C3758" t="s">
        <v>8</v>
      </c>
      <c r="D3758">
        <v>0</v>
      </c>
      <c r="E3758" t="s">
        <v>53</v>
      </c>
      <c r="F3758" t="s">
        <v>60</v>
      </c>
    </row>
    <row r="3759" spans="1:6" x14ac:dyDescent="0.45">
      <c r="A3759" s="144" t="str">
        <f t="shared" si="58"/>
        <v>MD_Dist_134</v>
      </c>
      <c r="B3759">
        <v>134</v>
      </c>
      <c r="C3759" t="s">
        <v>8</v>
      </c>
      <c r="D3759">
        <v>0</v>
      </c>
      <c r="E3759" t="s">
        <v>53</v>
      </c>
      <c r="F3759" t="s">
        <v>60</v>
      </c>
    </row>
    <row r="3760" spans="1:6" x14ac:dyDescent="0.45">
      <c r="A3760" s="144" t="str">
        <f t="shared" si="58"/>
        <v>MD_Dist_136</v>
      </c>
      <c r="B3760">
        <v>136</v>
      </c>
      <c r="C3760" t="s">
        <v>8</v>
      </c>
      <c r="D3760">
        <v>0</v>
      </c>
      <c r="E3760" t="s">
        <v>53</v>
      </c>
      <c r="F3760" t="s">
        <v>60</v>
      </c>
    </row>
    <row r="3761" spans="1:6" x14ac:dyDescent="0.45">
      <c r="A3761" s="144" t="str">
        <f t="shared" si="58"/>
        <v>MD_Dist_138</v>
      </c>
      <c r="B3761">
        <v>138</v>
      </c>
      <c r="C3761" t="s">
        <v>8</v>
      </c>
      <c r="D3761">
        <v>0</v>
      </c>
      <c r="E3761" t="s">
        <v>53</v>
      </c>
      <c r="F3761" t="s">
        <v>60</v>
      </c>
    </row>
    <row r="3762" spans="1:6" x14ac:dyDescent="0.45">
      <c r="A3762" s="144" t="str">
        <f t="shared" si="58"/>
        <v>MD_Dist_140</v>
      </c>
      <c r="B3762">
        <v>140</v>
      </c>
      <c r="C3762" t="s">
        <v>8</v>
      </c>
      <c r="D3762">
        <v>0</v>
      </c>
      <c r="E3762" t="s">
        <v>53</v>
      </c>
      <c r="F3762" t="s">
        <v>60</v>
      </c>
    </row>
    <row r="3763" spans="1:6" x14ac:dyDescent="0.45">
      <c r="A3763" s="144" t="str">
        <f t="shared" si="58"/>
        <v>MD_Dist_142</v>
      </c>
      <c r="B3763">
        <v>142</v>
      </c>
      <c r="C3763" t="s">
        <v>8</v>
      </c>
      <c r="D3763">
        <v>0</v>
      </c>
      <c r="E3763" t="s">
        <v>53</v>
      </c>
      <c r="F3763" t="s">
        <v>60</v>
      </c>
    </row>
    <row r="3764" spans="1:6" x14ac:dyDescent="0.45">
      <c r="A3764" s="144" t="str">
        <f t="shared" si="58"/>
        <v>MD_Dist_144</v>
      </c>
      <c r="B3764">
        <v>144</v>
      </c>
      <c r="C3764" t="s">
        <v>8</v>
      </c>
      <c r="D3764">
        <v>0</v>
      </c>
      <c r="E3764" t="s">
        <v>53</v>
      </c>
      <c r="F3764" t="s">
        <v>60</v>
      </c>
    </row>
    <row r="3765" spans="1:6" x14ac:dyDescent="0.45">
      <c r="A3765" s="144" t="str">
        <f t="shared" si="58"/>
        <v>MD_Dist_146</v>
      </c>
      <c r="B3765">
        <v>146</v>
      </c>
      <c r="C3765" t="s">
        <v>8</v>
      </c>
      <c r="D3765">
        <v>0</v>
      </c>
      <c r="E3765" t="s">
        <v>53</v>
      </c>
      <c r="F3765" t="s">
        <v>60</v>
      </c>
    </row>
    <row r="3766" spans="1:6" x14ac:dyDescent="0.45">
      <c r="A3766" s="144" t="str">
        <f t="shared" si="58"/>
        <v>MD_Dist_148</v>
      </c>
      <c r="B3766">
        <v>148</v>
      </c>
      <c r="C3766" t="s">
        <v>8</v>
      </c>
      <c r="D3766">
        <v>0</v>
      </c>
      <c r="E3766" t="s">
        <v>53</v>
      </c>
      <c r="F3766" t="s">
        <v>60</v>
      </c>
    </row>
    <row r="3767" spans="1:6" x14ac:dyDescent="0.45">
      <c r="A3767" s="144" t="str">
        <f t="shared" si="58"/>
        <v>MD_Dist_150</v>
      </c>
      <c r="B3767">
        <v>150</v>
      </c>
      <c r="C3767" t="s">
        <v>8</v>
      </c>
      <c r="D3767">
        <v>0</v>
      </c>
      <c r="E3767" t="s">
        <v>53</v>
      </c>
      <c r="F3767" t="s">
        <v>60</v>
      </c>
    </row>
    <row r="3768" spans="1:6" x14ac:dyDescent="0.45">
      <c r="A3768" s="144" t="str">
        <f t="shared" si="58"/>
        <v>MD_Dist_152</v>
      </c>
      <c r="B3768">
        <v>152</v>
      </c>
      <c r="C3768" t="s">
        <v>8</v>
      </c>
      <c r="D3768">
        <v>0</v>
      </c>
      <c r="E3768" t="s">
        <v>53</v>
      </c>
      <c r="F3768" t="s">
        <v>60</v>
      </c>
    </row>
    <row r="3769" spans="1:6" x14ac:dyDescent="0.45">
      <c r="A3769" s="144" t="str">
        <f t="shared" si="58"/>
        <v>MD_Dist_154</v>
      </c>
      <c r="B3769">
        <v>154</v>
      </c>
      <c r="C3769" t="s">
        <v>8</v>
      </c>
      <c r="D3769">
        <v>0</v>
      </c>
      <c r="E3769" t="s">
        <v>53</v>
      </c>
      <c r="F3769" t="s">
        <v>60</v>
      </c>
    </row>
    <row r="3770" spans="1:6" x14ac:dyDescent="0.45">
      <c r="A3770" s="144" t="str">
        <f t="shared" si="58"/>
        <v>MD_Dist_156</v>
      </c>
      <c r="B3770">
        <v>156</v>
      </c>
      <c r="C3770" t="s">
        <v>8</v>
      </c>
      <c r="D3770">
        <v>0</v>
      </c>
      <c r="E3770" t="s">
        <v>53</v>
      </c>
      <c r="F3770" t="s">
        <v>60</v>
      </c>
    </row>
    <row r="3771" spans="1:6" x14ac:dyDescent="0.45">
      <c r="A3771" s="144" t="str">
        <f t="shared" si="58"/>
        <v>MD_Dist_158</v>
      </c>
      <c r="B3771">
        <v>158</v>
      </c>
      <c r="C3771" t="s">
        <v>8</v>
      </c>
      <c r="D3771">
        <v>0</v>
      </c>
      <c r="E3771" t="s">
        <v>53</v>
      </c>
      <c r="F3771" t="s">
        <v>60</v>
      </c>
    </row>
    <row r="3772" spans="1:6" x14ac:dyDescent="0.45">
      <c r="A3772" s="144" t="str">
        <f t="shared" si="58"/>
        <v>MD_Dist_160</v>
      </c>
      <c r="B3772">
        <v>160</v>
      </c>
      <c r="C3772" t="s">
        <v>8</v>
      </c>
      <c r="D3772">
        <v>0</v>
      </c>
      <c r="E3772" t="s">
        <v>53</v>
      </c>
      <c r="F3772" t="s">
        <v>60</v>
      </c>
    </row>
    <row r="3773" spans="1:6" x14ac:dyDescent="0.45">
      <c r="A3773" s="144" t="str">
        <f t="shared" si="58"/>
        <v>MD_Dist_162</v>
      </c>
      <c r="B3773">
        <v>162</v>
      </c>
      <c r="C3773" t="s">
        <v>8</v>
      </c>
      <c r="D3773">
        <v>0</v>
      </c>
      <c r="E3773" t="s">
        <v>53</v>
      </c>
      <c r="F3773" t="s">
        <v>60</v>
      </c>
    </row>
    <row r="3774" spans="1:6" x14ac:dyDescent="0.45">
      <c r="A3774" s="144" t="str">
        <f t="shared" si="58"/>
        <v>MD_Dist_164</v>
      </c>
      <c r="B3774">
        <v>164</v>
      </c>
      <c r="C3774" t="s">
        <v>8</v>
      </c>
      <c r="D3774">
        <v>0</v>
      </c>
      <c r="E3774" t="s">
        <v>53</v>
      </c>
      <c r="F3774" t="s">
        <v>60</v>
      </c>
    </row>
    <row r="3775" spans="1:6" x14ac:dyDescent="0.45">
      <c r="A3775" s="144" t="str">
        <f t="shared" si="58"/>
        <v>MD_Dist_166</v>
      </c>
      <c r="B3775">
        <v>166</v>
      </c>
      <c r="C3775" t="s">
        <v>8</v>
      </c>
      <c r="D3775">
        <v>0</v>
      </c>
      <c r="E3775" t="s">
        <v>53</v>
      </c>
      <c r="F3775" t="s">
        <v>60</v>
      </c>
    </row>
    <row r="3776" spans="1:6" x14ac:dyDescent="0.45">
      <c r="A3776" s="144" t="str">
        <f t="shared" si="58"/>
        <v>MD_Dist_168</v>
      </c>
      <c r="B3776">
        <v>168</v>
      </c>
      <c r="C3776" t="s">
        <v>8</v>
      </c>
      <c r="D3776">
        <v>0</v>
      </c>
      <c r="E3776" t="s">
        <v>53</v>
      </c>
      <c r="F3776" t="s">
        <v>60</v>
      </c>
    </row>
    <row r="3777" spans="1:6" x14ac:dyDescent="0.45">
      <c r="A3777" s="144" t="str">
        <f t="shared" si="58"/>
        <v>MD_Dist_170</v>
      </c>
      <c r="B3777">
        <v>170</v>
      </c>
      <c r="C3777" t="s">
        <v>8</v>
      </c>
      <c r="D3777">
        <v>0</v>
      </c>
      <c r="E3777" t="s">
        <v>53</v>
      </c>
      <c r="F3777" t="s">
        <v>60</v>
      </c>
    </row>
    <row r="3778" spans="1:6" x14ac:dyDescent="0.45">
      <c r="A3778" s="144" t="str">
        <f t="shared" si="58"/>
        <v>MD_Dist_172</v>
      </c>
      <c r="B3778">
        <v>172</v>
      </c>
      <c r="C3778" t="s">
        <v>8</v>
      </c>
      <c r="D3778">
        <v>0</v>
      </c>
      <c r="E3778" t="s">
        <v>53</v>
      </c>
      <c r="F3778" t="s">
        <v>60</v>
      </c>
    </row>
    <row r="3779" spans="1:6" x14ac:dyDescent="0.45">
      <c r="A3779" s="144" t="str">
        <f t="shared" ref="A3779:A3842" si="59">C3779&amp;"_"&amp;E3779&amp;"_"&amp;B3779</f>
        <v>MD_Dist_174</v>
      </c>
      <c r="B3779">
        <v>174</v>
      </c>
      <c r="C3779" t="s">
        <v>8</v>
      </c>
      <c r="D3779">
        <v>0</v>
      </c>
      <c r="E3779" t="s">
        <v>53</v>
      </c>
      <c r="F3779" t="s">
        <v>60</v>
      </c>
    </row>
    <row r="3780" spans="1:6" x14ac:dyDescent="0.45">
      <c r="A3780" s="144" t="str">
        <f t="shared" si="59"/>
        <v>MD_Dist_176</v>
      </c>
      <c r="B3780">
        <v>176</v>
      </c>
      <c r="C3780" t="s">
        <v>8</v>
      </c>
      <c r="D3780">
        <v>0</v>
      </c>
      <c r="E3780" t="s">
        <v>53</v>
      </c>
      <c r="F3780" t="s">
        <v>60</v>
      </c>
    </row>
    <row r="3781" spans="1:6" x14ac:dyDescent="0.45">
      <c r="A3781" s="144" t="str">
        <f t="shared" si="59"/>
        <v>MD_Dist_178</v>
      </c>
      <c r="B3781">
        <v>178</v>
      </c>
      <c r="C3781" t="s">
        <v>8</v>
      </c>
      <c r="D3781">
        <v>0</v>
      </c>
      <c r="E3781" t="s">
        <v>53</v>
      </c>
      <c r="F3781" t="s">
        <v>60</v>
      </c>
    </row>
    <row r="3782" spans="1:6" x14ac:dyDescent="0.45">
      <c r="A3782" s="144" t="str">
        <f t="shared" si="59"/>
        <v>MD_Dist_180</v>
      </c>
      <c r="B3782">
        <v>180</v>
      </c>
      <c r="C3782" t="s">
        <v>8</v>
      </c>
      <c r="D3782">
        <v>0</v>
      </c>
      <c r="E3782" t="s">
        <v>53</v>
      </c>
      <c r="F3782" t="s">
        <v>60</v>
      </c>
    </row>
    <row r="3783" spans="1:6" x14ac:dyDescent="0.45">
      <c r="A3783" s="144" t="str">
        <f t="shared" si="59"/>
        <v>MD_Dist_182</v>
      </c>
      <c r="B3783">
        <v>182</v>
      </c>
      <c r="C3783" t="s">
        <v>8</v>
      </c>
      <c r="D3783">
        <v>0</v>
      </c>
      <c r="E3783" t="s">
        <v>53</v>
      </c>
      <c r="F3783" t="s">
        <v>60</v>
      </c>
    </row>
    <row r="3784" spans="1:6" x14ac:dyDescent="0.45">
      <c r="A3784" s="144" t="str">
        <f t="shared" si="59"/>
        <v>MD_Dist_184</v>
      </c>
      <c r="B3784">
        <v>184</v>
      </c>
      <c r="C3784" t="s">
        <v>8</v>
      </c>
      <c r="D3784">
        <v>0</v>
      </c>
      <c r="E3784" t="s">
        <v>53</v>
      </c>
      <c r="F3784" t="s">
        <v>60</v>
      </c>
    </row>
    <row r="3785" spans="1:6" x14ac:dyDescent="0.45">
      <c r="A3785" s="144" t="str">
        <f t="shared" si="59"/>
        <v>MD_Dist_186</v>
      </c>
      <c r="B3785">
        <v>186</v>
      </c>
      <c r="C3785" t="s">
        <v>8</v>
      </c>
      <c r="D3785">
        <v>0</v>
      </c>
      <c r="E3785" t="s">
        <v>53</v>
      </c>
      <c r="F3785" t="s">
        <v>60</v>
      </c>
    </row>
    <row r="3786" spans="1:6" x14ac:dyDescent="0.45">
      <c r="A3786" s="144" t="str">
        <f t="shared" si="59"/>
        <v>MD_Dist_188</v>
      </c>
      <c r="B3786">
        <v>188</v>
      </c>
      <c r="C3786" t="s">
        <v>8</v>
      </c>
      <c r="D3786">
        <v>0</v>
      </c>
      <c r="E3786" t="s">
        <v>53</v>
      </c>
      <c r="F3786" t="s">
        <v>60</v>
      </c>
    </row>
    <row r="3787" spans="1:6" x14ac:dyDescent="0.45">
      <c r="A3787" s="144" t="str">
        <f t="shared" si="59"/>
        <v>MD_Dist_190</v>
      </c>
      <c r="B3787">
        <v>190</v>
      </c>
      <c r="C3787" t="s">
        <v>8</v>
      </c>
      <c r="D3787">
        <v>0</v>
      </c>
      <c r="E3787" t="s">
        <v>53</v>
      </c>
      <c r="F3787" t="s">
        <v>60</v>
      </c>
    </row>
    <row r="3788" spans="1:6" x14ac:dyDescent="0.45">
      <c r="A3788" s="144" t="str">
        <f t="shared" si="59"/>
        <v>MD_Dist_192</v>
      </c>
      <c r="B3788">
        <v>192</v>
      </c>
      <c r="C3788" t="s">
        <v>8</v>
      </c>
      <c r="D3788">
        <v>0</v>
      </c>
      <c r="E3788" t="s">
        <v>53</v>
      </c>
      <c r="F3788" t="s">
        <v>60</v>
      </c>
    </row>
    <row r="3789" spans="1:6" x14ac:dyDescent="0.45">
      <c r="A3789" s="144" t="str">
        <f t="shared" si="59"/>
        <v>MD_Dist_194</v>
      </c>
      <c r="B3789">
        <v>194</v>
      </c>
      <c r="C3789" t="s">
        <v>8</v>
      </c>
      <c r="D3789">
        <v>0</v>
      </c>
      <c r="E3789" t="s">
        <v>53</v>
      </c>
      <c r="F3789" t="s">
        <v>60</v>
      </c>
    </row>
    <row r="3790" spans="1:6" x14ac:dyDescent="0.45">
      <c r="A3790" s="144" t="str">
        <f t="shared" si="59"/>
        <v>MD_Dist_196</v>
      </c>
      <c r="B3790">
        <v>196</v>
      </c>
      <c r="C3790" t="s">
        <v>8</v>
      </c>
      <c r="D3790">
        <v>0</v>
      </c>
      <c r="E3790" t="s">
        <v>53</v>
      </c>
      <c r="F3790" t="s">
        <v>60</v>
      </c>
    </row>
    <row r="3791" spans="1:6" x14ac:dyDescent="0.45">
      <c r="A3791" s="144" t="str">
        <f t="shared" si="59"/>
        <v>MD_Dist_198</v>
      </c>
      <c r="B3791">
        <v>198</v>
      </c>
      <c r="C3791" t="s">
        <v>8</v>
      </c>
      <c r="D3791">
        <v>0</v>
      </c>
      <c r="E3791" t="s">
        <v>53</v>
      </c>
      <c r="F3791" t="s">
        <v>60</v>
      </c>
    </row>
    <row r="3792" spans="1:6" x14ac:dyDescent="0.45">
      <c r="A3792" s="144" t="str">
        <f t="shared" si="59"/>
        <v>MD_Dist_200</v>
      </c>
      <c r="B3792">
        <v>200</v>
      </c>
      <c r="C3792" t="s">
        <v>8</v>
      </c>
      <c r="D3792">
        <v>0</v>
      </c>
      <c r="E3792" t="s">
        <v>53</v>
      </c>
      <c r="F3792" t="s">
        <v>60</v>
      </c>
    </row>
    <row r="3793" spans="1:6" x14ac:dyDescent="0.45">
      <c r="A3793" s="144" t="str">
        <f t="shared" si="59"/>
        <v>MD_Dist_202</v>
      </c>
      <c r="B3793">
        <v>202</v>
      </c>
      <c r="C3793" t="s">
        <v>8</v>
      </c>
      <c r="D3793">
        <v>0</v>
      </c>
      <c r="E3793" t="s">
        <v>53</v>
      </c>
      <c r="F3793" t="s">
        <v>60</v>
      </c>
    </row>
    <row r="3794" spans="1:6" x14ac:dyDescent="0.45">
      <c r="A3794" s="144" t="str">
        <f t="shared" si="59"/>
        <v>MD_Time_0</v>
      </c>
      <c r="B3794">
        <v>0</v>
      </c>
      <c r="C3794" t="s">
        <v>8</v>
      </c>
      <c r="D3794">
        <v>0</v>
      </c>
      <c r="E3794" t="s">
        <v>14</v>
      </c>
      <c r="F3794" t="s">
        <v>60</v>
      </c>
    </row>
    <row r="3795" spans="1:6" x14ac:dyDescent="0.45">
      <c r="A3795" s="144" t="str">
        <f t="shared" si="59"/>
        <v>MD_Time_2</v>
      </c>
      <c r="B3795">
        <v>2</v>
      </c>
      <c r="C3795" t="s">
        <v>8</v>
      </c>
      <c r="D3795">
        <v>9.0039599999999997E-2</v>
      </c>
      <c r="E3795" t="s">
        <v>14</v>
      </c>
      <c r="F3795" t="s">
        <v>60</v>
      </c>
    </row>
    <row r="3796" spans="1:6" x14ac:dyDescent="0.45">
      <c r="A3796" s="144" t="str">
        <f t="shared" si="59"/>
        <v>MD_Time_4</v>
      </c>
      <c r="B3796">
        <v>4</v>
      </c>
      <c r="C3796" t="s">
        <v>8</v>
      </c>
      <c r="D3796">
        <v>0.1051272</v>
      </c>
      <c r="E3796" t="s">
        <v>14</v>
      </c>
      <c r="F3796" t="s">
        <v>60</v>
      </c>
    </row>
    <row r="3797" spans="1:6" x14ac:dyDescent="0.45">
      <c r="A3797" s="144" t="str">
        <f t="shared" si="59"/>
        <v>MD_Time_6</v>
      </c>
      <c r="B3797">
        <v>6</v>
      </c>
      <c r="C3797" t="s">
        <v>8</v>
      </c>
      <c r="D3797">
        <v>8.4937299999999993E-2</v>
      </c>
      <c r="E3797" t="s">
        <v>14</v>
      </c>
      <c r="F3797" t="s">
        <v>60</v>
      </c>
    </row>
    <row r="3798" spans="1:6" x14ac:dyDescent="0.45">
      <c r="A3798" s="144" t="str">
        <f t="shared" si="59"/>
        <v>MD_Time_8</v>
      </c>
      <c r="B3798">
        <v>8</v>
      </c>
      <c r="C3798" t="s">
        <v>8</v>
      </c>
      <c r="D3798">
        <v>7.2697300000000006E-2</v>
      </c>
      <c r="E3798" t="s">
        <v>14</v>
      </c>
      <c r="F3798" t="s">
        <v>60</v>
      </c>
    </row>
    <row r="3799" spans="1:6" x14ac:dyDescent="0.45">
      <c r="A3799" s="144" t="str">
        <f t="shared" si="59"/>
        <v>MD_Time_10</v>
      </c>
      <c r="B3799">
        <v>10</v>
      </c>
      <c r="C3799" t="s">
        <v>8</v>
      </c>
      <c r="D3799">
        <v>6.6295699999999999E-2</v>
      </c>
      <c r="E3799" t="s">
        <v>14</v>
      </c>
      <c r="F3799" t="s">
        <v>60</v>
      </c>
    </row>
    <row r="3800" spans="1:6" x14ac:dyDescent="0.45">
      <c r="A3800" s="144" t="str">
        <f t="shared" si="59"/>
        <v>MD_Time_12</v>
      </c>
      <c r="B3800">
        <v>12</v>
      </c>
      <c r="C3800" t="s">
        <v>8</v>
      </c>
      <c r="D3800">
        <v>5.9845299999999997E-2</v>
      </c>
      <c r="E3800" t="s">
        <v>14</v>
      </c>
      <c r="F3800" t="s">
        <v>60</v>
      </c>
    </row>
    <row r="3801" spans="1:6" x14ac:dyDescent="0.45">
      <c r="A3801" s="144" t="str">
        <f t="shared" si="59"/>
        <v>MD_Time_14</v>
      </c>
      <c r="B3801">
        <v>14</v>
      </c>
      <c r="C3801" t="s">
        <v>8</v>
      </c>
      <c r="D3801">
        <v>5.3726900000000001E-2</v>
      </c>
      <c r="E3801" t="s">
        <v>14</v>
      </c>
      <c r="F3801" t="s">
        <v>60</v>
      </c>
    </row>
    <row r="3802" spans="1:6" x14ac:dyDescent="0.45">
      <c r="A3802" s="144" t="str">
        <f t="shared" si="59"/>
        <v>MD_Time_16</v>
      </c>
      <c r="B3802">
        <v>16</v>
      </c>
      <c r="C3802" t="s">
        <v>8</v>
      </c>
      <c r="D3802">
        <v>4.7948699999999997E-2</v>
      </c>
      <c r="E3802" t="s">
        <v>14</v>
      </c>
      <c r="F3802" t="s">
        <v>60</v>
      </c>
    </row>
    <row r="3803" spans="1:6" x14ac:dyDescent="0.45">
      <c r="A3803" s="144" t="str">
        <f t="shared" si="59"/>
        <v>MD_Time_18</v>
      </c>
      <c r="B3803">
        <v>18</v>
      </c>
      <c r="C3803" t="s">
        <v>8</v>
      </c>
      <c r="D3803">
        <v>4.2170800000000001E-2</v>
      </c>
      <c r="E3803" t="s">
        <v>14</v>
      </c>
      <c r="F3803" t="s">
        <v>60</v>
      </c>
    </row>
    <row r="3804" spans="1:6" x14ac:dyDescent="0.45">
      <c r="A3804" s="144" t="str">
        <f t="shared" si="59"/>
        <v>MD_Time_20</v>
      </c>
      <c r="B3804">
        <v>20</v>
      </c>
      <c r="C3804" t="s">
        <v>8</v>
      </c>
      <c r="D3804">
        <v>3.6392599999999997E-2</v>
      </c>
      <c r="E3804" t="s">
        <v>14</v>
      </c>
      <c r="F3804" t="s">
        <v>60</v>
      </c>
    </row>
    <row r="3805" spans="1:6" x14ac:dyDescent="0.45">
      <c r="A3805" s="144" t="str">
        <f t="shared" si="59"/>
        <v>MD_Time_22</v>
      </c>
      <c r="B3805">
        <v>22</v>
      </c>
      <c r="C3805" t="s">
        <v>8</v>
      </c>
      <c r="D3805">
        <v>3.0614800000000001E-2</v>
      </c>
      <c r="E3805" t="s">
        <v>14</v>
      </c>
      <c r="F3805" t="s">
        <v>60</v>
      </c>
    </row>
    <row r="3806" spans="1:6" x14ac:dyDescent="0.45">
      <c r="A3806" s="144" t="str">
        <f t="shared" si="59"/>
        <v>MD_Time_24</v>
      </c>
      <c r="B3806">
        <v>24</v>
      </c>
      <c r="C3806" t="s">
        <v>8</v>
      </c>
      <c r="D3806">
        <v>2.4836500000000001E-2</v>
      </c>
      <c r="E3806" t="s">
        <v>14</v>
      </c>
      <c r="F3806" t="s">
        <v>60</v>
      </c>
    </row>
    <row r="3807" spans="1:6" x14ac:dyDescent="0.45">
      <c r="A3807" s="144" t="str">
        <f t="shared" si="59"/>
        <v>MD_Time_26</v>
      </c>
      <c r="B3807">
        <v>26</v>
      </c>
      <c r="C3807" t="s">
        <v>8</v>
      </c>
      <c r="D3807">
        <v>2.33406E-2</v>
      </c>
      <c r="E3807" t="s">
        <v>14</v>
      </c>
      <c r="F3807" t="s">
        <v>60</v>
      </c>
    </row>
    <row r="3808" spans="1:6" x14ac:dyDescent="0.45">
      <c r="A3808" s="144" t="str">
        <f t="shared" si="59"/>
        <v>MD_Time_28</v>
      </c>
      <c r="B3808">
        <v>28</v>
      </c>
      <c r="C3808" t="s">
        <v>8</v>
      </c>
      <c r="D3808">
        <v>2.18444E-2</v>
      </c>
      <c r="E3808" t="s">
        <v>14</v>
      </c>
      <c r="F3808" t="s">
        <v>60</v>
      </c>
    </row>
    <row r="3809" spans="1:6" x14ac:dyDescent="0.45">
      <c r="A3809" s="144" t="str">
        <f t="shared" si="59"/>
        <v>MD_Time_30</v>
      </c>
      <c r="B3809">
        <v>30</v>
      </c>
      <c r="C3809" t="s">
        <v>8</v>
      </c>
      <c r="D3809">
        <v>2.0348499999999999E-2</v>
      </c>
      <c r="E3809" t="s">
        <v>14</v>
      </c>
      <c r="F3809" t="s">
        <v>60</v>
      </c>
    </row>
    <row r="3810" spans="1:6" x14ac:dyDescent="0.45">
      <c r="A3810" s="144" t="str">
        <f t="shared" si="59"/>
        <v>MD_Time_32</v>
      </c>
      <c r="B3810">
        <v>32</v>
      </c>
      <c r="C3810" t="s">
        <v>8</v>
      </c>
      <c r="D3810">
        <v>1.8852399999999998E-2</v>
      </c>
      <c r="E3810" t="s">
        <v>14</v>
      </c>
      <c r="F3810" t="s">
        <v>60</v>
      </c>
    </row>
    <row r="3811" spans="1:6" x14ac:dyDescent="0.45">
      <c r="A3811" s="144" t="str">
        <f t="shared" si="59"/>
        <v>MD_Time_34</v>
      </c>
      <c r="B3811">
        <v>34</v>
      </c>
      <c r="C3811" t="s">
        <v>8</v>
      </c>
      <c r="D3811">
        <v>1.73565E-2</v>
      </c>
      <c r="E3811" t="s">
        <v>14</v>
      </c>
      <c r="F3811" t="s">
        <v>60</v>
      </c>
    </row>
    <row r="3812" spans="1:6" x14ac:dyDescent="0.45">
      <c r="A3812" s="144" t="str">
        <f t="shared" si="59"/>
        <v>MD_Time_36</v>
      </c>
      <c r="B3812">
        <v>36</v>
      </c>
      <c r="C3812" t="s">
        <v>8</v>
      </c>
      <c r="D3812">
        <v>1.58604E-2</v>
      </c>
      <c r="E3812" t="s">
        <v>14</v>
      </c>
      <c r="F3812" t="s">
        <v>60</v>
      </c>
    </row>
    <row r="3813" spans="1:6" x14ac:dyDescent="0.45">
      <c r="A3813" s="144" t="str">
        <f t="shared" si="59"/>
        <v>MD_Time_38</v>
      </c>
      <c r="B3813">
        <v>38</v>
      </c>
      <c r="C3813" t="s">
        <v>8</v>
      </c>
      <c r="D3813">
        <v>1.52017E-2</v>
      </c>
      <c r="E3813" t="s">
        <v>14</v>
      </c>
      <c r="F3813" t="s">
        <v>60</v>
      </c>
    </row>
    <row r="3814" spans="1:6" x14ac:dyDescent="0.45">
      <c r="A3814" s="144" t="str">
        <f t="shared" si="59"/>
        <v>MD_Time_40</v>
      </c>
      <c r="B3814">
        <v>40</v>
      </c>
      <c r="C3814" t="s">
        <v>8</v>
      </c>
      <c r="D3814">
        <v>1.45433E-2</v>
      </c>
      <c r="E3814" t="s">
        <v>14</v>
      </c>
      <c r="F3814" t="s">
        <v>60</v>
      </c>
    </row>
    <row r="3815" spans="1:6" x14ac:dyDescent="0.45">
      <c r="A3815" s="144" t="str">
        <f t="shared" si="59"/>
        <v>MD_Time_42</v>
      </c>
      <c r="B3815">
        <v>42</v>
      </c>
      <c r="C3815" t="s">
        <v>8</v>
      </c>
      <c r="D3815">
        <v>1.38329E-2</v>
      </c>
      <c r="E3815" t="s">
        <v>14</v>
      </c>
      <c r="F3815" t="s">
        <v>60</v>
      </c>
    </row>
    <row r="3816" spans="1:6" x14ac:dyDescent="0.45">
      <c r="A3816" s="144" t="str">
        <f t="shared" si="59"/>
        <v>MD_Time_44</v>
      </c>
      <c r="B3816">
        <v>44</v>
      </c>
      <c r="C3816" t="s">
        <v>8</v>
      </c>
      <c r="D3816">
        <v>1.3095900000000001E-2</v>
      </c>
      <c r="E3816" t="s">
        <v>14</v>
      </c>
      <c r="F3816" t="s">
        <v>60</v>
      </c>
    </row>
    <row r="3817" spans="1:6" x14ac:dyDescent="0.45">
      <c r="A3817" s="144" t="str">
        <f t="shared" si="59"/>
        <v>MD_Time_46</v>
      </c>
      <c r="B3817">
        <v>46</v>
      </c>
      <c r="C3817" t="s">
        <v>8</v>
      </c>
      <c r="D3817">
        <v>1.2359E-2</v>
      </c>
      <c r="E3817" t="s">
        <v>14</v>
      </c>
      <c r="F3817" t="s">
        <v>60</v>
      </c>
    </row>
    <row r="3818" spans="1:6" x14ac:dyDescent="0.45">
      <c r="A3818" s="144" t="str">
        <f t="shared" si="59"/>
        <v>MD_Time_48</v>
      </c>
      <c r="B3818">
        <v>48</v>
      </c>
      <c r="C3818" t="s">
        <v>8</v>
      </c>
      <c r="D3818">
        <v>1.16221E-2</v>
      </c>
      <c r="E3818" t="s">
        <v>14</v>
      </c>
      <c r="F3818" t="s">
        <v>60</v>
      </c>
    </row>
    <row r="3819" spans="1:6" x14ac:dyDescent="0.45">
      <c r="A3819" s="144" t="str">
        <f t="shared" si="59"/>
        <v>MD_Time_50</v>
      </c>
      <c r="B3819">
        <v>50</v>
      </c>
      <c r="C3819" t="s">
        <v>8</v>
      </c>
      <c r="D3819">
        <v>1.0885199999999999E-2</v>
      </c>
      <c r="E3819" t="s">
        <v>14</v>
      </c>
      <c r="F3819" t="s">
        <v>60</v>
      </c>
    </row>
    <row r="3820" spans="1:6" x14ac:dyDescent="0.45">
      <c r="A3820" s="144" t="str">
        <f t="shared" si="59"/>
        <v>MD_Time_52</v>
      </c>
      <c r="B3820">
        <v>52</v>
      </c>
      <c r="C3820" t="s">
        <v>8</v>
      </c>
      <c r="D3820">
        <v>9.9676999999999995E-3</v>
      </c>
      <c r="E3820" t="s">
        <v>14</v>
      </c>
      <c r="F3820" t="s">
        <v>60</v>
      </c>
    </row>
    <row r="3821" spans="1:6" x14ac:dyDescent="0.45">
      <c r="A3821" s="144" t="str">
        <f t="shared" si="59"/>
        <v>MD_Time_54</v>
      </c>
      <c r="B3821">
        <v>54</v>
      </c>
      <c r="C3821" t="s">
        <v>8</v>
      </c>
      <c r="D3821">
        <v>9.2998000000000004E-3</v>
      </c>
      <c r="E3821" t="s">
        <v>14</v>
      </c>
      <c r="F3821" t="s">
        <v>60</v>
      </c>
    </row>
    <row r="3822" spans="1:6" x14ac:dyDescent="0.45">
      <c r="A3822" s="144" t="str">
        <f t="shared" si="59"/>
        <v>MD_Time_56</v>
      </c>
      <c r="B3822">
        <v>56</v>
      </c>
      <c r="C3822" t="s">
        <v>8</v>
      </c>
      <c r="D3822">
        <v>8.4985000000000008E-3</v>
      </c>
      <c r="E3822" t="s">
        <v>14</v>
      </c>
      <c r="F3822" t="s">
        <v>60</v>
      </c>
    </row>
    <row r="3823" spans="1:6" x14ac:dyDescent="0.45">
      <c r="A3823" s="144" t="str">
        <f t="shared" si="59"/>
        <v>MD_Time_58</v>
      </c>
      <c r="B3823">
        <v>58</v>
      </c>
      <c r="C3823" t="s">
        <v>8</v>
      </c>
      <c r="D3823">
        <v>7.5713000000000004E-3</v>
      </c>
      <c r="E3823" t="s">
        <v>14</v>
      </c>
      <c r="F3823" t="s">
        <v>60</v>
      </c>
    </row>
    <row r="3824" spans="1:6" x14ac:dyDescent="0.45">
      <c r="A3824" s="144" t="str">
        <f t="shared" si="59"/>
        <v>MD_Time_60</v>
      </c>
      <c r="B3824">
        <v>60</v>
      </c>
      <c r="C3824" t="s">
        <v>8</v>
      </c>
      <c r="D3824">
        <v>6.7562000000000004E-3</v>
      </c>
      <c r="E3824" t="s">
        <v>14</v>
      </c>
      <c r="F3824" t="s">
        <v>60</v>
      </c>
    </row>
    <row r="3825" spans="1:6" x14ac:dyDescent="0.45">
      <c r="A3825" s="144" t="str">
        <f t="shared" si="59"/>
        <v>MD_Time_62</v>
      </c>
      <c r="B3825">
        <v>62</v>
      </c>
      <c r="C3825" t="s">
        <v>8</v>
      </c>
      <c r="D3825">
        <v>5.9411999999999998E-3</v>
      </c>
      <c r="E3825" t="s">
        <v>14</v>
      </c>
      <c r="F3825" t="s">
        <v>60</v>
      </c>
    </row>
    <row r="3826" spans="1:6" x14ac:dyDescent="0.45">
      <c r="A3826" s="144" t="str">
        <f t="shared" si="59"/>
        <v>MD_Time_64</v>
      </c>
      <c r="B3826">
        <v>64</v>
      </c>
      <c r="C3826" t="s">
        <v>8</v>
      </c>
      <c r="D3826">
        <v>5.1260000000000003E-3</v>
      </c>
      <c r="E3826" t="s">
        <v>14</v>
      </c>
      <c r="F3826" t="s">
        <v>60</v>
      </c>
    </row>
    <row r="3827" spans="1:6" x14ac:dyDescent="0.45">
      <c r="A3827" s="144" t="str">
        <f t="shared" si="59"/>
        <v>MD_Time_66</v>
      </c>
      <c r="B3827">
        <v>66</v>
      </c>
      <c r="C3827" t="s">
        <v>8</v>
      </c>
      <c r="D3827">
        <v>4.3109000000000003E-3</v>
      </c>
      <c r="E3827" t="s">
        <v>14</v>
      </c>
      <c r="F3827" t="s">
        <v>60</v>
      </c>
    </row>
    <row r="3828" spans="1:6" x14ac:dyDescent="0.45">
      <c r="A3828" s="144" t="str">
        <f t="shared" si="59"/>
        <v>MD_Time_68</v>
      </c>
      <c r="B3828">
        <v>68</v>
      </c>
      <c r="C3828" t="s">
        <v>8</v>
      </c>
      <c r="D3828">
        <v>3.4959000000000001E-3</v>
      </c>
      <c r="E3828" t="s">
        <v>14</v>
      </c>
      <c r="F3828" t="s">
        <v>60</v>
      </c>
    </row>
    <row r="3829" spans="1:6" x14ac:dyDescent="0.45">
      <c r="A3829" s="144" t="str">
        <f t="shared" si="59"/>
        <v>MD_Time_70</v>
      </c>
      <c r="B3829">
        <v>70</v>
      </c>
      <c r="C3829" t="s">
        <v>8</v>
      </c>
      <c r="D3829">
        <v>2.6808000000000001E-3</v>
      </c>
      <c r="E3829" t="s">
        <v>14</v>
      </c>
      <c r="F3829" t="s">
        <v>60</v>
      </c>
    </row>
    <row r="3830" spans="1:6" x14ac:dyDescent="0.45">
      <c r="A3830" s="144" t="str">
        <f t="shared" si="59"/>
        <v>MD_Time_72</v>
      </c>
      <c r="B3830">
        <v>72</v>
      </c>
      <c r="C3830" t="s">
        <v>8</v>
      </c>
      <c r="D3830">
        <v>2.2196999999999998E-3</v>
      </c>
      <c r="E3830" t="s">
        <v>14</v>
      </c>
      <c r="F3830" t="s">
        <v>60</v>
      </c>
    </row>
    <row r="3831" spans="1:6" x14ac:dyDescent="0.45">
      <c r="A3831" s="144" t="str">
        <f t="shared" si="59"/>
        <v>MD_Time_74</v>
      </c>
      <c r="B3831">
        <v>74</v>
      </c>
      <c r="C3831" t="s">
        <v>8</v>
      </c>
      <c r="D3831">
        <v>1.7397000000000001E-3</v>
      </c>
      <c r="E3831" t="s">
        <v>14</v>
      </c>
      <c r="F3831" t="s">
        <v>60</v>
      </c>
    </row>
    <row r="3832" spans="1:6" x14ac:dyDescent="0.45">
      <c r="A3832" s="144" t="str">
        <f t="shared" si="59"/>
        <v>MD_Time_76</v>
      </c>
      <c r="B3832">
        <v>76</v>
      </c>
      <c r="C3832" t="s">
        <v>8</v>
      </c>
      <c r="D3832">
        <v>1.3216E-3</v>
      </c>
      <c r="E3832" t="s">
        <v>14</v>
      </c>
      <c r="F3832" t="s">
        <v>60</v>
      </c>
    </row>
    <row r="3833" spans="1:6" x14ac:dyDescent="0.45">
      <c r="A3833" s="144" t="str">
        <f t="shared" si="59"/>
        <v>MD_Time_78</v>
      </c>
      <c r="B3833">
        <v>78</v>
      </c>
      <c r="C3833" t="s">
        <v>8</v>
      </c>
      <c r="D3833">
        <v>1.0903E-3</v>
      </c>
      <c r="E3833" t="s">
        <v>14</v>
      </c>
      <c r="F3833" t="s">
        <v>60</v>
      </c>
    </row>
    <row r="3834" spans="1:6" x14ac:dyDescent="0.45">
      <c r="A3834" s="144" t="str">
        <f t="shared" si="59"/>
        <v>MD_Time_80</v>
      </c>
      <c r="B3834">
        <v>80</v>
      </c>
      <c r="C3834" t="s">
        <v>8</v>
      </c>
      <c r="D3834">
        <v>9.257E-4</v>
      </c>
      <c r="E3834" t="s">
        <v>14</v>
      </c>
      <c r="F3834" t="s">
        <v>60</v>
      </c>
    </row>
    <row r="3835" spans="1:6" x14ac:dyDescent="0.45">
      <c r="A3835" s="144" t="str">
        <f t="shared" si="59"/>
        <v>MD_Time_82</v>
      </c>
      <c r="B3835">
        <v>82</v>
      </c>
      <c r="C3835" t="s">
        <v>8</v>
      </c>
      <c r="D3835">
        <v>7.9310000000000003E-4</v>
      </c>
      <c r="E3835" t="s">
        <v>14</v>
      </c>
      <c r="F3835" t="s">
        <v>60</v>
      </c>
    </row>
    <row r="3836" spans="1:6" x14ac:dyDescent="0.45">
      <c r="A3836" s="144" t="str">
        <f t="shared" si="59"/>
        <v>MD_Time_84</v>
      </c>
      <c r="B3836">
        <v>84</v>
      </c>
      <c r="C3836" t="s">
        <v>8</v>
      </c>
      <c r="D3836">
        <v>6.6049999999999995E-4</v>
      </c>
      <c r="E3836" t="s">
        <v>14</v>
      </c>
      <c r="F3836" t="s">
        <v>60</v>
      </c>
    </row>
    <row r="3837" spans="1:6" x14ac:dyDescent="0.45">
      <c r="A3837" s="144" t="str">
        <f t="shared" si="59"/>
        <v>MD_Time_86</v>
      </c>
      <c r="B3837">
        <v>86</v>
      </c>
      <c r="C3837" t="s">
        <v>8</v>
      </c>
      <c r="D3837">
        <v>5.4699999999999996E-4</v>
      </c>
      <c r="E3837" t="s">
        <v>14</v>
      </c>
      <c r="F3837" t="s">
        <v>60</v>
      </c>
    </row>
    <row r="3838" spans="1:6" x14ac:dyDescent="0.45">
      <c r="A3838" s="144" t="str">
        <f t="shared" si="59"/>
        <v>MD_Time_88</v>
      </c>
      <c r="B3838">
        <v>88</v>
      </c>
      <c r="C3838" t="s">
        <v>8</v>
      </c>
      <c r="D3838">
        <v>4.5459999999999999E-4</v>
      </c>
      <c r="E3838" t="s">
        <v>14</v>
      </c>
      <c r="F3838" t="s">
        <v>60</v>
      </c>
    </row>
    <row r="3839" spans="1:6" x14ac:dyDescent="0.45">
      <c r="A3839" s="144" t="str">
        <f t="shared" si="59"/>
        <v>MD_Time_90</v>
      </c>
      <c r="B3839">
        <v>90</v>
      </c>
      <c r="C3839" t="s">
        <v>8</v>
      </c>
      <c r="D3839">
        <v>4.0099999999999999E-4</v>
      </c>
      <c r="E3839" t="s">
        <v>14</v>
      </c>
      <c r="F3839" t="s">
        <v>60</v>
      </c>
    </row>
    <row r="3840" spans="1:6" x14ac:dyDescent="0.45">
      <c r="A3840" s="144" t="str">
        <f t="shared" si="59"/>
        <v>MD_Time_92</v>
      </c>
      <c r="B3840">
        <v>92</v>
      </c>
      <c r="C3840" t="s">
        <v>8</v>
      </c>
      <c r="D3840">
        <v>3.634E-4</v>
      </c>
      <c r="E3840" t="s">
        <v>14</v>
      </c>
      <c r="F3840" t="s">
        <v>60</v>
      </c>
    </row>
    <row r="3841" spans="1:6" x14ac:dyDescent="0.45">
      <c r="A3841" s="144" t="str">
        <f t="shared" si="59"/>
        <v>MD_Time_94</v>
      </c>
      <c r="B3841">
        <v>94</v>
      </c>
      <c r="C3841" t="s">
        <v>8</v>
      </c>
      <c r="D3841">
        <v>3.258E-4</v>
      </c>
      <c r="E3841" t="s">
        <v>14</v>
      </c>
      <c r="F3841" t="s">
        <v>60</v>
      </c>
    </row>
    <row r="3842" spans="1:6" x14ac:dyDescent="0.45">
      <c r="A3842" s="144" t="str">
        <f t="shared" si="59"/>
        <v>MD_Time_96</v>
      </c>
      <c r="B3842">
        <v>96</v>
      </c>
      <c r="C3842" t="s">
        <v>8</v>
      </c>
      <c r="D3842">
        <v>2.8820000000000001E-4</v>
      </c>
      <c r="E3842" t="s">
        <v>14</v>
      </c>
      <c r="F3842" t="s">
        <v>60</v>
      </c>
    </row>
    <row r="3843" spans="1:6" x14ac:dyDescent="0.45">
      <c r="A3843" s="144" t="str">
        <f t="shared" ref="A3843:A3906" si="60">C3843&amp;"_"&amp;E3843&amp;"_"&amp;B3843</f>
        <v>MD_Time_98</v>
      </c>
      <c r="B3843">
        <v>98</v>
      </c>
      <c r="C3843" t="s">
        <v>8</v>
      </c>
      <c r="D3843">
        <v>2.5060000000000002E-4</v>
      </c>
      <c r="E3843" t="s">
        <v>14</v>
      </c>
      <c r="F3843" t="s">
        <v>60</v>
      </c>
    </row>
    <row r="3844" spans="1:6" x14ac:dyDescent="0.45">
      <c r="A3844" s="144" t="str">
        <f t="shared" si="60"/>
        <v>MD_Time_100</v>
      </c>
      <c r="B3844">
        <v>100</v>
      </c>
      <c r="C3844" t="s">
        <v>8</v>
      </c>
      <c r="D3844">
        <v>2.129E-4</v>
      </c>
      <c r="E3844" t="s">
        <v>14</v>
      </c>
      <c r="F3844" t="s">
        <v>60</v>
      </c>
    </row>
    <row r="3845" spans="1:6" x14ac:dyDescent="0.45">
      <c r="A3845" s="144" t="str">
        <f t="shared" si="60"/>
        <v>MD_Time_102</v>
      </c>
      <c r="B3845">
        <v>102</v>
      </c>
      <c r="C3845" t="s">
        <v>8</v>
      </c>
      <c r="D3845">
        <v>1.7530000000000001E-4</v>
      </c>
      <c r="E3845" t="s">
        <v>14</v>
      </c>
      <c r="F3845" t="s">
        <v>60</v>
      </c>
    </row>
    <row r="3846" spans="1:6" x14ac:dyDescent="0.45">
      <c r="A3846" s="144" t="str">
        <f t="shared" si="60"/>
        <v>MD_Time_104</v>
      </c>
      <c r="B3846">
        <v>104</v>
      </c>
      <c r="C3846" t="s">
        <v>8</v>
      </c>
      <c r="D3846">
        <v>1.5249999999999999E-4</v>
      </c>
      <c r="E3846" t="s">
        <v>14</v>
      </c>
      <c r="F3846" t="s">
        <v>60</v>
      </c>
    </row>
    <row r="3847" spans="1:6" x14ac:dyDescent="0.45">
      <c r="A3847" s="144" t="str">
        <f t="shared" si="60"/>
        <v>MD_Time_106</v>
      </c>
      <c r="B3847">
        <v>106</v>
      </c>
      <c r="C3847" t="s">
        <v>8</v>
      </c>
      <c r="D3847">
        <v>1.314E-4</v>
      </c>
      <c r="E3847" t="s">
        <v>14</v>
      </c>
      <c r="F3847" t="s">
        <v>60</v>
      </c>
    </row>
    <row r="3848" spans="1:6" x14ac:dyDescent="0.45">
      <c r="A3848" s="144" t="str">
        <f t="shared" si="60"/>
        <v>MD_Time_108</v>
      </c>
      <c r="B3848">
        <v>108</v>
      </c>
      <c r="C3848" t="s">
        <v>8</v>
      </c>
      <c r="D3848">
        <v>1.1E-4</v>
      </c>
      <c r="E3848" t="s">
        <v>14</v>
      </c>
      <c r="F3848" t="s">
        <v>60</v>
      </c>
    </row>
    <row r="3849" spans="1:6" x14ac:dyDescent="0.45">
      <c r="A3849" s="144" t="str">
        <f t="shared" si="60"/>
        <v>MD_Time_110</v>
      </c>
      <c r="B3849">
        <v>110</v>
      </c>
      <c r="C3849" t="s">
        <v>8</v>
      </c>
      <c r="D3849" s="143">
        <v>8.9599999999999996E-5</v>
      </c>
      <c r="E3849" t="s">
        <v>14</v>
      </c>
      <c r="F3849" t="s">
        <v>60</v>
      </c>
    </row>
    <row r="3850" spans="1:6" x14ac:dyDescent="0.45">
      <c r="A3850" s="144" t="str">
        <f t="shared" si="60"/>
        <v>MD_Time_112</v>
      </c>
      <c r="B3850">
        <v>112</v>
      </c>
      <c r="C3850" t="s">
        <v>8</v>
      </c>
      <c r="D3850" s="143">
        <v>7.7600000000000002E-5</v>
      </c>
      <c r="E3850" t="s">
        <v>14</v>
      </c>
      <c r="F3850" t="s">
        <v>60</v>
      </c>
    </row>
    <row r="3851" spans="1:6" x14ac:dyDescent="0.45">
      <c r="A3851" s="144" t="str">
        <f t="shared" si="60"/>
        <v>MD_Time_114</v>
      </c>
      <c r="B3851">
        <v>114</v>
      </c>
      <c r="C3851" t="s">
        <v>8</v>
      </c>
      <c r="D3851" s="143">
        <v>6.5599999999999995E-5</v>
      </c>
      <c r="E3851" t="s">
        <v>14</v>
      </c>
      <c r="F3851" t="s">
        <v>60</v>
      </c>
    </row>
    <row r="3852" spans="1:6" x14ac:dyDescent="0.45">
      <c r="A3852" s="144" t="str">
        <f t="shared" si="60"/>
        <v>MD_Time_116</v>
      </c>
      <c r="B3852">
        <v>116</v>
      </c>
      <c r="C3852" t="s">
        <v>8</v>
      </c>
      <c r="D3852" s="143">
        <v>5.3699999999999997E-5</v>
      </c>
      <c r="E3852" t="s">
        <v>14</v>
      </c>
      <c r="F3852" t="s">
        <v>60</v>
      </c>
    </row>
    <row r="3853" spans="1:6" x14ac:dyDescent="0.45">
      <c r="A3853" s="144" t="str">
        <f t="shared" si="60"/>
        <v>MD_Time_118</v>
      </c>
      <c r="B3853">
        <v>118</v>
      </c>
      <c r="C3853" t="s">
        <v>8</v>
      </c>
      <c r="D3853" s="143">
        <v>4.1699999999999997E-5</v>
      </c>
      <c r="E3853" t="s">
        <v>14</v>
      </c>
      <c r="F3853" t="s">
        <v>60</v>
      </c>
    </row>
    <row r="3854" spans="1:6" x14ac:dyDescent="0.45">
      <c r="A3854" s="144" t="str">
        <f t="shared" si="60"/>
        <v>MD_Time_120</v>
      </c>
      <c r="B3854">
        <v>120</v>
      </c>
      <c r="C3854" t="s">
        <v>8</v>
      </c>
      <c r="D3854" s="143">
        <v>2.97E-5</v>
      </c>
      <c r="E3854" t="s">
        <v>14</v>
      </c>
      <c r="F3854" t="s">
        <v>60</v>
      </c>
    </row>
    <row r="3855" spans="1:6" x14ac:dyDescent="0.45">
      <c r="A3855" s="144" t="str">
        <f t="shared" si="60"/>
        <v>MD_Time_122</v>
      </c>
      <c r="B3855">
        <v>122</v>
      </c>
      <c r="C3855" t="s">
        <v>8</v>
      </c>
      <c r="D3855" s="143">
        <v>1.77E-5</v>
      </c>
      <c r="E3855" t="s">
        <v>14</v>
      </c>
      <c r="F3855" t="s">
        <v>60</v>
      </c>
    </row>
    <row r="3856" spans="1:6" x14ac:dyDescent="0.45">
      <c r="A3856" s="144" t="str">
        <f t="shared" si="60"/>
        <v>MD_Time_124</v>
      </c>
      <c r="B3856">
        <v>124</v>
      </c>
      <c r="C3856" t="s">
        <v>8</v>
      </c>
      <c r="D3856" s="143">
        <v>1.49E-5</v>
      </c>
      <c r="E3856" t="s">
        <v>14</v>
      </c>
      <c r="F3856" t="s">
        <v>60</v>
      </c>
    </row>
    <row r="3857" spans="1:6" x14ac:dyDescent="0.45">
      <c r="A3857" s="144" t="str">
        <f t="shared" si="60"/>
        <v>MD_Time_126</v>
      </c>
      <c r="B3857">
        <v>126</v>
      </c>
      <c r="C3857" t="s">
        <v>8</v>
      </c>
      <c r="D3857" s="143">
        <v>1.1199999999999999E-5</v>
      </c>
      <c r="E3857" t="s">
        <v>14</v>
      </c>
      <c r="F3857" t="s">
        <v>60</v>
      </c>
    </row>
    <row r="3858" spans="1:6" x14ac:dyDescent="0.45">
      <c r="A3858" s="144" t="str">
        <f t="shared" si="60"/>
        <v>MD_Time_128</v>
      </c>
      <c r="B3858">
        <v>128</v>
      </c>
      <c r="C3858" t="s">
        <v>8</v>
      </c>
      <c r="D3858" s="143">
        <v>7.4000000000000003E-6</v>
      </c>
      <c r="E3858" t="s">
        <v>14</v>
      </c>
      <c r="F3858" t="s">
        <v>60</v>
      </c>
    </row>
    <row r="3859" spans="1:6" x14ac:dyDescent="0.45">
      <c r="A3859" s="144" t="str">
        <f t="shared" si="60"/>
        <v>MD_Time_130</v>
      </c>
      <c r="B3859">
        <v>130</v>
      </c>
      <c r="C3859" t="s">
        <v>8</v>
      </c>
      <c r="D3859" s="143">
        <v>3.7000000000000002E-6</v>
      </c>
      <c r="E3859" t="s">
        <v>14</v>
      </c>
      <c r="F3859" t="s">
        <v>60</v>
      </c>
    </row>
    <row r="3860" spans="1:6" x14ac:dyDescent="0.45">
      <c r="A3860" s="144" t="str">
        <f t="shared" si="60"/>
        <v>MD_Time_132</v>
      </c>
      <c r="B3860">
        <v>132</v>
      </c>
      <c r="C3860" t="s">
        <v>8</v>
      </c>
      <c r="D3860">
        <v>0</v>
      </c>
      <c r="E3860" t="s">
        <v>14</v>
      </c>
      <c r="F3860" t="s">
        <v>60</v>
      </c>
    </row>
    <row r="3861" spans="1:6" x14ac:dyDescent="0.45">
      <c r="A3861" s="144" t="str">
        <f t="shared" si="60"/>
        <v>MD_Time_134</v>
      </c>
      <c r="B3861">
        <v>134</v>
      </c>
      <c r="C3861" t="s">
        <v>8</v>
      </c>
      <c r="D3861">
        <v>0</v>
      </c>
      <c r="E3861" t="s">
        <v>14</v>
      </c>
      <c r="F3861" t="s">
        <v>60</v>
      </c>
    </row>
    <row r="3862" spans="1:6" x14ac:dyDescent="0.45">
      <c r="A3862" s="144" t="str">
        <f t="shared" si="60"/>
        <v>MD_Time_136</v>
      </c>
      <c r="B3862">
        <v>136</v>
      </c>
      <c r="C3862" t="s">
        <v>8</v>
      </c>
      <c r="D3862">
        <v>0</v>
      </c>
      <c r="E3862" t="s">
        <v>14</v>
      </c>
      <c r="F3862" t="s">
        <v>60</v>
      </c>
    </row>
    <row r="3863" spans="1:6" x14ac:dyDescent="0.45">
      <c r="A3863" s="144" t="str">
        <f t="shared" si="60"/>
        <v>MD_Time_138</v>
      </c>
      <c r="B3863">
        <v>138</v>
      </c>
      <c r="C3863" t="s">
        <v>8</v>
      </c>
      <c r="D3863">
        <v>0</v>
      </c>
      <c r="E3863" t="s">
        <v>14</v>
      </c>
      <c r="F3863" t="s">
        <v>60</v>
      </c>
    </row>
    <row r="3864" spans="1:6" x14ac:dyDescent="0.45">
      <c r="A3864" s="144" t="str">
        <f t="shared" si="60"/>
        <v>MD_Time_140</v>
      </c>
      <c r="B3864">
        <v>140</v>
      </c>
      <c r="C3864" t="s">
        <v>8</v>
      </c>
      <c r="D3864">
        <v>0</v>
      </c>
      <c r="E3864" t="s">
        <v>14</v>
      </c>
      <c r="F3864" t="s">
        <v>60</v>
      </c>
    </row>
    <row r="3865" spans="1:6" x14ac:dyDescent="0.45">
      <c r="A3865" s="144" t="str">
        <f t="shared" si="60"/>
        <v>MD_Time_142</v>
      </c>
      <c r="B3865">
        <v>142</v>
      </c>
      <c r="C3865" t="s">
        <v>8</v>
      </c>
      <c r="D3865">
        <v>0</v>
      </c>
      <c r="E3865" t="s">
        <v>14</v>
      </c>
      <c r="F3865" t="s">
        <v>60</v>
      </c>
    </row>
    <row r="3866" spans="1:6" x14ac:dyDescent="0.45">
      <c r="A3866" s="144" t="str">
        <f t="shared" si="60"/>
        <v>MD_Time_144</v>
      </c>
      <c r="B3866">
        <v>144</v>
      </c>
      <c r="C3866" t="s">
        <v>8</v>
      </c>
      <c r="D3866">
        <v>0</v>
      </c>
      <c r="E3866" t="s">
        <v>14</v>
      </c>
      <c r="F3866" t="s">
        <v>60</v>
      </c>
    </row>
    <row r="3867" spans="1:6" x14ac:dyDescent="0.45">
      <c r="A3867" s="144" t="str">
        <f t="shared" si="60"/>
        <v>MD_Time_146</v>
      </c>
      <c r="B3867">
        <v>146</v>
      </c>
      <c r="C3867" t="s">
        <v>8</v>
      </c>
      <c r="D3867">
        <v>0</v>
      </c>
      <c r="E3867" t="s">
        <v>14</v>
      </c>
      <c r="F3867" t="s">
        <v>60</v>
      </c>
    </row>
    <row r="3868" spans="1:6" x14ac:dyDescent="0.45">
      <c r="A3868" s="144" t="str">
        <f t="shared" si="60"/>
        <v>MD_Time_148</v>
      </c>
      <c r="B3868">
        <v>148</v>
      </c>
      <c r="C3868" t="s">
        <v>8</v>
      </c>
      <c r="D3868">
        <v>0</v>
      </c>
      <c r="E3868" t="s">
        <v>14</v>
      </c>
      <c r="F3868" t="s">
        <v>60</v>
      </c>
    </row>
    <row r="3869" spans="1:6" x14ac:dyDescent="0.45">
      <c r="A3869" s="144" t="str">
        <f t="shared" si="60"/>
        <v>MD_Time_150</v>
      </c>
      <c r="B3869">
        <v>150</v>
      </c>
      <c r="C3869" t="s">
        <v>8</v>
      </c>
      <c r="D3869">
        <v>0</v>
      </c>
      <c r="E3869" t="s">
        <v>14</v>
      </c>
      <c r="F3869" t="s">
        <v>60</v>
      </c>
    </row>
    <row r="3870" spans="1:6" x14ac:dyDescent="0.45">
      <c r="A3870" s="144" t="str">
        <f t="shared" si="60"/>
        <v>MD_Time_152</v>
      </c>
      <c r="B3870">
        <v>152</v>
      </c>
      <c r="C3870" t="s">
        <v>8</v>
      </c>
      <c r="D3870">
        <v>0</v>
      </c>
      <c r="E3870" t="s">
        <v>14</v>
      </c>
      <c r="F3870" t="s">
        <v>60</v>
      </c>
    </row>
    <row r="3871" spans="1:6" x14ac:dyDescent="0.45">
      <c r="A3871" s="144" t="str">
        <f t="shared" si="60"/>
        <v>MD_Time_154</v>
      </c>
      <c r="B3871">
        <v>154</v>
      </c>
      <c r="C3871" t="s">
        <v>8</v>
      </c>
      <c r="D3871">
        <v>0</v>
      </c>
      <c r="E3871" t="s">
        <v>14</v>
      </c>
      <c r="F3871" t="s">
        <v>60</v>
      </c>
    </row>
    <row r="3872" spans="1:6" x14ac:dyDescent="0.45">
      <c r="A3872" s="144" t="str">
        <f t="shared" si="60"/>
        <v>MD_Time_156</v>
      </c>
      <c r="B3872">
        <v>156</v>
      </c>
      <c r="C3872" t="s">
        <v>8</v>
      </c>
      <c r="D3872">
        <v>0</v>
      </c>
      <c r="E3872" t="s">
        <v>14</v>
      </c>
      <c r="F3872" t="s">
        <v>60</v>
      </c>
    </row>
    <row r="3873" spans="1:6" x14ac:dyDescent="0.45">
      <c r="A3873" s="144" t="str">
        <f t="shared" si="60"/>
        <v>MD_Time_158</v>
      </c>
      <c r="B3873">
        <v>158</v>
      </c>
      <c r="C3873" t="s">
        <v>8</v>
      </c>
      <c r="D3873">
        <v>0</v>
      </c>
      <c r="E3873" t="s">
        <v>14</v>
      </c>
      <c r="F3873" t="s">
        <v>60</v>
      </c>
    </row>
    <row r="3874" spans="1:6" x14ac:dyDescent="0.45">
      <c r="A3874" s="144" t="str">
        <f t="shared" si="60"/>
        <v>MD_Time_160</v>
      </c>
      <c r="B3874">
        <v>160</v>
      </c>
      <c r="C3874" t="s">
        <v>8</v>
      </c>
      <c r="D3874">
        <v>0</v>
      </c>
      <c r="E3874" t="s">
        <v>14</v>
      </c>
      <c r="F3874" t="s">
        <v>60</v>
      </c>
    </row>
    <row r="3875" spans="1:6" x14ac:dyDescent="0.45">
      <c r="A3875" s="144" t="str">
        <f t="shared" si="60"/>
        <v>MD_Time_162</v>
      </c>
      <c r="B3875">
        <v>162</v>
      </c>
      <c r="C3875" t="s">
        <v>8</v>
      </c>
      <c r="D3875">
        <v>0</v>
      </c>
      <c r="E3875" t="s">
        <v>14</v>
      </c>
      <c r="F3875" t="s">
        <v>60</v>
      </c>
    </row>
    <row r="3876" spans="1:6" x14ac:dyDescent="0.45">
      <c r="A3876" s="144" t="str">
        <f t="shared" si="60"/>
        <v>MD_Time_164</v>
      </c>
      <c r="B3876">
        <v>164</v>
      </c>
      <c r="C3876" t="s">
        <v>8</v>
      </c>
      <c r="D3876">
        <v>0</v>
      </c>
      <c r="E3876" t="s">
        <v>14</v>
      </c>
      <c r="F3876" t="s">
        <v>60</v>
      </c>
    </row>
    <row r="3877" spans="1:6" x14ac:dyDescent="0.45">
      <c r="A3877" s="144" t="str">
        <f t="shared" si="60"/>
        <v>MD_Time_166</v>
      </c>
      <c r="B3877">
        <v>166</v>
      </c>
      <c r="C3877" t="s">
        <v>8</v>
      </c>
      <c r="D3877">
        <v>0</v>
      </c>
      <c r="E3877" t="s">
        <v>14</v>
      </c>
      <c r="F3877" t="s">
        <v>60</v>
      </c>
    </row>
    <row r="3878" spans="1:6" x14ac:dyDescent="0.45">
      <c r="A3878" s="144" t="str">
        <f t="shared" si="60"/>
        <v>MD_Time_168</v>
      </c>
      <c r="B3878">
        <v>168</v>
      </c>
      <c r="C3878" t="s">
        <v>8</v>
      </c>
      <c r="D3878">
        <v>0</v>
      </c>
      <c r="E3878" t="s">
        <v>14</v>
      </c>
      <c r="F3878" t="s">
        <v>60</v>
      </c>
    </row>
    <row r="3879" spans="1:6" x14ac:dyDescent="0.45">
      <c r="A3879" s="144" t="str">
        <f t="shared" si="60"/>
        <v>MD_Time_170</v>
      </c>
      <c r="B3879">
        <v>170</v>
      </c>
      <c r="C3879" t="s">
        <v>8</v>
      </c>
      <c r="D3879">
        <v>0</v>
      </c>
      <c r="E3879" t="s">
        <v>14</v>
      </c>
      <c r="F3879" t="s">
        <v>60</v>
      </c>
    </row>
    <row r="3880" spans="1:6" x14ac:dyDescent="0.45">
      <c r="A3880" s="144" t="str">
        <f t="shared" si="60"/>
        <v>MD_Time_172</v>
      </c>
      <c r="B3880">
        <v>172</v>
      </c>
      <c r="C3880" t="s">
        <v>8</v>
      </c>
      <c r="D3880">
        <v>0</v>
      </c>
      <c r="E3880" t="s">
        <v>14</v>
      </c>
      <c r="F3880" t="s">
        <v>60</v>
      </c>
    </row>
    <row r="3881" spans="1:6" x14ac:dyDescent="0.45">
      <c r="A3881" s="144" t="str">
        <f t="shared" si="60"/>
        <v>MD_Time_174</v>
      </c>
      <c r="B3881">
        <v>174</v>
      </c>
      <c r="C3881" t="s">
        <v>8</v>
      </c>
      <c r="D3881">
        <v>0</v>
      </c>
      <c r="E3881" t="s">
        <v>14</v>
      </c>
      <c r="F3881" t="s">
        <v>60</v>
      </c>
    </row>
    <row r="3882" spans="1:6" x14ac:dyDescent="0.45">
      <c r="A3882" s="144" t="str">
        <f t="shared" si="60"/>
        <v>MD_Time_176</v>
      </c>
      <c r="B3882">
        <v>176</v>
      </c>
      <c r="C3882" t="s">
        <v>8</v>
      </c>
      <c r="D3882">
        <v>0</v>
      </c>
      <c r="E3882" t="s">
        <v>14</v>
      </c>
      <c r="F3882" t="s">
        <v>60</v>
      </c>
    </row>
    <row r="3883" spans="1:6" x14ac:dyDescent="0.45">
      <c r="A3883" s="144" t="str">
        <f t="shared" si="60"/>
        <v>MD_Time_178</v>
      </c>
      <c r="B3883">
        <v>178</v>
      </c>
      <c r="C3883" t="s">
        <v>8</v>
      </c>
      <c r="D3883">
        <v>0</v>
      </c>
      <c r="E3883" t="s">
        <v>14</v>
      </c>
      <c r="F3883" t="s">
        <v>60</v>
      </c>
    </row>
    <row r="3884" spans="1:6" x14ac:dyDescent="0.45">
      <c r="A3884" s="144" t="str">
        <f t="shared" si="60"/>
        <v>MD_Time_180</v>
      </c>
      <c r="B3884">
        <v>180</v>
      </c>
      <c r="C3884" t="s">
        <v>8</v>
      </c>
      <c r="D3884">
        <v>0</v>
      </c>
      <c r="E3884" t="s">
        <v>14</v>
      </c>
      <c r="F3884" t="s">
        <v>60</v>
      </c>
    </row>
    <row r="3885" spans="1:6" x14ac:dyDescent="0.45">
      <c r="A3885" s="144" t="str">
        <f t="shared" si="60"/>
        <v>MD_Time_182</v>
      </c>
      <c r="B3885">
        <v>182</v>
      </c>
      <c r="C3885" t="s">
        <v>8</v>
      </c>
      <c r="D3885">
        <v>0</v>
      </c>
      <c r="E3885" t="s">
        <v>14</v>
      </c>
      <c r="F3885" t="s">
        <v>60</v>
      </c>
    </row>
    <row r="3886" spans="1:6" x14ac:dyDescent="0.45">
      <c r="A3886" s="144" t="str">
        <f t="shared" si="60"/>
        <v>MD_Time_184</v>
      </c>
      <c r="B3886">
        <v>184</v>
      </c>
      <c r="C3886" t="s">
        <v>8</v>
      </c>
      <c r="D3886">
        <v>0</v>
      </c>
      <c r="E3886" t="s">
        <v>14</v>
      </c>
      <c r="F3886" t="s">
        <v>60</v>
      </c>
    </row>
    <row r="3887" spans="1:6" x14ac:dyDescent="0.45">
      <c r="A3887" s="144" t="str">
        <f t="shared" si="60"/>
        <v>MD_Time_186</v>
      </c>
      <c r="B3887">
        <v>186</v>
      </c>
      <c r="C3887" t="s">
        <v>8</v>
      </c>
      <c r="D3887">
        <v>0</v>
      </c>
      <c r="E3887" t="s">
        <v>14</v>
      </c>
      <c r="F3887" t="s">
        <v>60</v>
      </c>
    </row>
    <row r="3888" spans="1:6" x14ac:dyDescent="0.45">
      <c r="A3888" s="144" t="str">
        <f t="shared" si="60"/>
        <v>MD_Time_188</v>
      </c>
      <c r="B3888">
        <v>188</v>
      </c>
      <c r="C3888" t="s">
        <v>8</v>
      </c>
      <c r="D3888">
        <v>0</v>
      </c>
      <c r="E3888" t="s">
        <v>14</v>
      </c>
      <c r="F3888" t="s">
        <v>60</v>
      </c>
    </row>
    <row r="3889" spans="1:6" x14ac:dyDescent="0.45">
      <c r="A3889" s="144" t="str">
        <f t="shared" si="60"/>
        <v>MD_Time_190</v>
      </c>
      <c r="B3889">
        <v>190</v>
      </c>
      <c r="C3889" t="s">
        <v>8</v>
      </c>
      <c r="D3889">
        <v>0</v>
      </c>
      <c r="E3889" t="s">
        <v>14</v>
      </c>
      <c r="F3889" t="s">
        <v>60</v>
      </c>
    </row>
    <row r="3890" spans="1:6" x14ac:dyDescent="0.45">
      <c r="A3890" s="144" t="str">
        <f t="shared" si="60"/>
        <v>MD_Time_192</v>
      </c>
      <c r="B3890">
        <v>192</v>
      </c>
      <c r="C3890" t="s">
        <v>8</v>
      </c>
      <c r="D3890">
        <v>0</v>
      </c>
      <c r="E3890" t="s">
        <v>14</v>
      </c>
      <c r="F3890" t="s">
        <v>60</v>
      </c>
    </row>
    <row r="3891" spans="1:6" x14ac:dyDescent="0.45">
      <c r="A3891" s="144" t="str">
        <f t="shared" si="60"/>
        <v>MD_Time_194</v>
      </c>
      <c r="B3891">
        <v>194</v>
      </c>
      <c r="C3891" t="s">
        <v>8</v>
      </c>
      <c r="D3891">
        <v>0</v>
      </c>
      <c r="E3891" t="s">
        <v>14</v>
      </c>
      <c r="F3891" t="s">
        <v>60</v>
      </c>
    </row>
    <row r="3892" spans="1:6" x14ac:dyDescent="0.45">
      <c r="A3892" s="144" t="str">
        <f t="shared" si="60"/>
        <v>MD_Time_196</v>
      </c>
      <c r="B3892">
        <v>196</v>
      </c>
      <c r="C3892" t="s">
        <v>8</v>
      </c>
      <c r="D3892">
        <v>0</v>
      </c>
      <c r="E3892" t="s">
        <v>14</v>
      </c>
      <c r="F3892" t="s">
        <v>60</v>
      </c>
    </row>
    <row r="3893" spans="1:6" x14ac:dyDescent="0.45">
      <c r="A3893" s="144" t="str">
        <f t="shared" si="60"/>
        <v>MD_Time_198</v>
      </c>
      <c r="B3893">
        <v>198</v>
      </c>
      <c r="C3893" t="s">
        <v>8</v>
      </c>
      <c r="D3893">
        <v>0</v>
      </c>
      <c r="E3893" t="s">
        <v>14</v>
      </c>
      <c r="F3893" t="s">
        <v>60</v>
      </c>
    </row>
    <row r="3894" spans="1:6" x14ac:dyDescent="0.45">
      <c r="A3894" s="144" t="str">
        <f t="shared" si="60"/>
        <v>MD_Time_200</v>
      </c>
      <c r="B3894">
        <v>200</v>
      </c>
      <c r="C3894" t="s">
        <v>8</v>
      </c>
      <c r="D3894">
        <v>0</v>
      </c>
      <c r="E3894" t="s">
        <v>14</v>
      </c>
      <c r="F3894" t="s">
        <v>60</v>
      </c>
    </row>
    <row r="3895" spans="1:6" x14ac:dyDescent="0.45">
      <c r="A3895" s="144" t="str">
        <f t="shared" si="60"/>
        <v>MD_Time_202</v>
      </c>
      <c r="B3895">
        <v>202</v>
      </c>
      <c r="C3895" t="s">
        <v>8</v>
      </c>
      <c r="D3895">
        <v>0</v>
      </c>
      <c r="E3895" t="s">
        <v>14</v>
      </c>
      <c r="F3895" t="s">
        <v>60</v>
      </c>
    </row>
    <row r="3896" spans="1:6" x14ac:dyDescent="0.45">
      <c r="A3896" s="144" t="str">
        <f t="shared" si="60"/>
        <v>MD_GC_0</v>
      </c>
      <c r="B3896">
        <v>0</v>
      </c>
      <c r="C3896" t="s">
        <v>8</v>
      </c>
      <c r="D3896">
        <v>0</v>
      </c>
      <c r="E3896" t="s">
        <v>54</v>
      </c>
      <c r="F3896" t="s">
        <v>60</v>
      </c>
    </row>
    <row r="3897" spans="1:6" x14ac:dyDescent="0.45">
      <c r="A3897" s="144" t="str">
        <f t="shared" si="60"/>
        <v>MD_GC_2</v>
      </c>
      <c r="B3897">
        <v>2</v>
      </c>
      <c r="C3897" t="s">
        <v>8</v>
      </c>
      <c r="D3897">
        <v>5.0422000000000002E-2</v>
      </c>
      <c r="E3897" t="s">
        <v>54</v>
      </c>
      <c r="F3897" t="s">
        <v>60</v>
      </c>
    </row>
    <row r="3898" spans="1:6" x14ac:dyDescent="0.45">
      <c r="A3898" s="144" t="str">
        <f t="shared" si="60"/>
        <v>MD_GC_4</v>
      </c>
      <c r="B3898">
        <v>4</v>
      </c>
      <c r="C3898" t="s">
        <v>8</v>
      </c>
      <c r="D3898">
        <v>5.4327899999999998E-2</v>
      </c>
      <c r="E3898" t="s">
        <v>54</v>
      </c>
      <c r="F3898" t="s">
        <v>60</v>
      </c>
    </row>
    <row r="3899" spans="1:6" x14ac:dyDescent="0.45">
      <c r="A3899" s="144" t="str">
        <f t="shared" si="60"/>
        <v>MD_GC_6</v>
      </c>
      <c r="B3899">
        <v>6</v>
      </c>
      <c r="C3899" t="s">
        <v>8</v>
      </c>
      <c r="D3899">
        <v>4.9991800000000003E-2</v>
      </c>
      <c r="E3899" t="s">
        <v>54</v>
      </c>
      <c r="F3899" t="s">
        <v>60</v>
      </c>
    </row>
    <row r="3900" spans="1:6" x14ac:dyDescent="0.45">
      <c r="A3900" s="144" t="str">
        <f t="shared" si="60"/>
        <v>MD_GC_8</v>
      </c>
      <c r="B3900">
        <v>8</v>
      </c>
      <c r="C3900" t="s">
        <v>8</v>
      </c>
      <c r="D3900">
        <v>4.5095900000000001E-2</v>
      </c>
      <c r="E3900" t="s">
        <v>54</v>
      </c>
      <c r="F3900" t="s">
        <v>60</v>
      </c>
    </row>
    <row r="3901" spans="1:6" x14ac:dyDescent="0.45">
      <c r="A3901" s="144" t="str">
        <f t="shared" si="60"/>
        <v>MD_GC_10</v>
      </c>
      <c r="B3901">
        <v>10</v>
      </c>
      <c r="C3901" t="s">
        <v>8</v>
      </c>
      <c r="D3901">
        <v>4.2285499999999997E-2</v>
      </c>
      <c r="E3901" t="s">
        <v>54</v>
      </c>
      <c r="F3901" t="s">
        <v>60</v>
      </c>
    </row>
    <row r="3902" spans="1:6" x14ac:dyDescent="0.45">
      <c r="A3902" s="144" t="str">
        <f t="shared" si="60"/>
        <v>MD_GC_12</v>
      </c>
      <c r="B3902">
        <v>12</v>
      </c>
      <c r="C3902" t="s">
        <v>8</v>
      </c>
      <c r="D3902">
        <v>4.0074899999999997E-2</v>
      </c>
      <c r="E3902" t="s">
        <v>54</v>
      </c>
      <c r="F3902" t="s">
        <v>60</v>
      </c>
    </row>
    <row r="3903" spans="1:6" x14ac:dyDescent="0.45">
      <c r="A3903" s="144" t="str">
        <f t="shared" si="60"/>
        <v>MD_GC_14</v>
      </c>
      <c r="B3903">
        <v>14</v>
      </c>
      <c r="C3903" t="s">
        <v>8</v>
      </c>
      <c r="D3903">
        <v>3.7864399999999999E-2</v>
      </c>
      <c r="E3903" t="s">
        <v>54</v>
      </c>
      <c r="F3903" t="s">
        <v>60</v>
      </c>
    </row>
    <row r="3904" spans="1:6" x14ac:dyDescent="0.45">
      <c r="A3904" s="144" t="str">
        <f t="shared" si="60"/>
        <v>MD_GC_16</v>
      </c>
      <c r="B3904">
        <v>16</v>
      </c>
      <c r="C3904" t="s">
        <v>8</v>
      </c>
      <c r="D3904">
        <v>3.5654199999999997E-2</v>
      </c>
      <c r="E3904" t="s">
        <v>54</v>
      </c>
      <c r="F3904" t="s">
        <v>60</v>
      </c>
    </row>
    <row r="3905" spans="1:6" x14ac:dyDescent="0.45">
      <c r="A3905" s="144" t="str">
        <f t="shared" si="60"/>
        <v>MD_GC_18</v>
      </c>
      <c r="B3905">
        <v>18</v>
      </c>
      <c r="C3905" t="s">
        <v>8</v>
      </c>
      <c r="D3905">
        <v>3.4463899999999999E-2</v>
      </c>
      <c r="E3905" t="s">
        <v>54</v>
      </c>
      <c r="F3905" t="s">
        <v>60</v>
      </c>
    </row>
    <row r="3906" spans="1:6" x14ac:dyDescent="0.45">
      <c r="A3906" s="144" t="str">
        <f t="shared" si="60"/>
        <v>MD_GC_20</v>
      </c>
      <c r="B3906">
        <v>20</v>
      </c>
      <c r="C3906" t="s">
        <v>8</v>
      </c>
      <c r="D3906">
        <v>3.32736E-2</v>
      </c>
      <c r="E3906" t="s">
        <v>54</v>
      </c>
      <c r="F3906" t="s">
        <v>60</v>
      </c>
    </row>
    <row r="3907" spans="1:6" x14ac:dyDescent="0.45">
      <c r="A3907" s="144" t="str">
        <f t="shared" ref="A3907:A3970" si="61">C3907&amp;"_"&amp;E3907&amp;"_"&amp;B3907</f>
        <v>MD_GC_22</v>
      </c>
      <c r="B3907">
        <v>22</v>
      </c>
      <c r="C3907" t="s">
        <v>8</v>
      </c>
      <c r="D3907">
        <v>3.2083300000000002E-2</v>
      </c>
      <c r="E3907" t="s">
        <v>54</v>
      </c>
      <c r="F3907" t="s">
        <v>60</v>
      </c>
    </row>
    <row r="3908" spans="1:6" x14ac:dyDescent="0.45">
      <c r="A3908" s="144" t="str">
        <f t="shared" si="61"/>
        <v>MD_GC_24</v>
      </c>
      <c r="B3908">
        <v>24</v>
      </c>
      <c r="C3908" t="s">
        <v>8</v>
      </c>
      <c r="D3908">
        <v>3.0892800000000002E-2</v>
      </c>
      <c r="E3908" t="s">
        <v>54</v>
      </c>
      <c r="F3908" t="s">
        <v>60</v>
      </c>
    </row>
    <row r="3909" spans="1:6" x14ac:dyDescent="0.45">
      <c r="A3909" s="144" t="str">
        <f t="shared" si="61"/>
        <v>MD_GC_26</v>
      </c>
      <c r="B3909">
        <v>26</v>
      </c>
      <c r="C3909" t="s">
        <v>8</v>
      </c>
      <c r="D3909">
        <v>2.9702300000000001E-2</v>
      </c>
      <c r="E3909" t="s">
        <v>54</v>
      </c>
      <c r="F3909" t="s">
        <v>60</v>
      </c>
    </row>
    <row r="3910" spans="1:6" x14ac:dyDescent="0.45">
      <c r="A3910" s="144" t="str">
        <f t="shared" si="61"/>
        <v>MD_GC_28</v>
      </c>
      <c r="B3910">
        <v>28</v>
      </c>
      <c r="C3910" t="s">
        <v>8</v>
      </c>
      <c r="D3910">
        <v>2.8511700000000001E-2</v>
      </c>
      <c r="E3910" t="s">
        <v>54</v>
      </c>
      <c r="F3910" t="s">
        <v>60</v>
      </c>
    </row>
    <row r="3911" spans="1:6" x14ac:dyDescent="0.45">
      <c r="A3911" s="144" t="str">
        <f t="shared" si="61"/>
        <v>MD_GC_30</v>
      </c>
      <c r="B3911">
        <v>30</v>
      </c>
      <c r="C3911" t="s">
        <v>8</v>
      </c>
      <c r="D3911">
        <v>2.7321600000000001E-2</v>
      </c>
      <c r="E3911" t="s">
        <v>54</v>
      </c>
      <c r="F3911" t="s">
        <v>60</v>
      </c>
    </row>
    <row r="3912" spans="1:6" x14ac:dyDescent="0.45">
      <c r="A3912" s="144" t="str">
        <f t="shared" si="61"/>
        <v>MD_GC_32</v>
      </c>
      <c r="B3912">
        <v>32</v>
      </c>
      <c r="C3912" t="s">
        <v>8</v>
      </c>
      <c r="D3912">
        <v>2.61312E-2</v>
      </c>
      <c r="E3912" t="s">
        <v>54</v>
      </c>
      <c r="F3912" t="s">
        <v>60</v>
      </c>
    </row>
    <row r="3913" spans="1:6" x14ac:dyDescent="0.45">
      <c r="A3913" s="144" t="str">
        <f t="shared" si="61"/>
        <v>MD_GC_34</v>
      </c>
      <c r="B3913">
        <v>34</v>
      </c>
      <c r="C3913" t="s">
        <v>8</v>
      </c>
      <c r="D3913">
        <v>2.47391E-2</v>
      </c>
      <c r="E3913" t="s">
        <v>54</v>
      </c>
      <c r="F3913" t="s">
        <v>60</v>
      </c>
    </row>
    <row r="3914" spans="1:6" x14ac:dyDescent="0.45">
      <c r="A3914" s="144" t="str">
        <f t="shared" si="61"/>
        <v>MD_GC_36</v>
      </c>
      <c r="B3914">
        <v>36</v>
      </c>
      <c r="C3914" t="s">
        <v>8</v>
      </c>
      <c r="D3914">
        <v>2.3347199999999999E-2</v>
      </c>
      <c r="E3914" t="s">
        <v>54</v>
      </c>
      <c r="F3914" t="s">
        <v>60</v>
      </c>
    </row>
    <row r="3915" spans="1:6" x14ac:dyDescent="0.45">
      <c r="A3915" s="144" t="str">
        <f t="shared" si="61"/>
        <v>MD_GC_38</v>
      </c>
      <c r="B3915">
        <v>38</v>
      </c>
      <c r="C3915" t="s">
        <v>8</v>
      </c>
      <c r="D3915">
        <v>2.1954999999999999E-2</v>
      </c>
      <c r="E3915" t="s">
        <v>54</v>
      </c>
      <c r="F3915" t="s">
        <v>60</v>
      </c>
    </row>
    <row r="3916" spans="1:6" x14ac:dyDescent="0.45">
      <c r="A3916" s="144" t="str">
        <f t="shared" si="61"/>
        <v>MD_GC_40</v>
      </c>
      <c r="B3916">
        <v>40</v>
      </c>
      <c r="C3916" t="s">
        <v>8</v>
      </c>
      <c r="D3916">
        <v>2.0563499999999998E-2</v>
      </c>
      <c r="E3916" t="s">
        <v>54</v>
      </c>
      <c r="F3916" t="s">
        <v>60</v>
      </c>
    </row>
    <row r="3917" spans="1:6" x14ac:dyDescent="0.45">
      <c r="A3917" s="144" t="str">
        <f t="shared" si="61"/>
        <v>MD_GC_42</v>
      </c>
      <c r="B3917">
        <v>42</v>
      </c>
      <c r="C3917" t="s">
        <v>8</v>
      </c>
      <c r="D3917">
        <v>1.9308700000000002E-2</v>
      </c>
      <c r="E3917" t="s">
        <v>54</v>
      </c>
      <c r="F3917" t="s">
        <v>60</v>
      </c>
    </row>
    <row r="3918" spans="1:6" x14ac:dyDescent="0.45">
      <c r="A3918" s="144" t="str">
        <f t="shared" si="61"/>
        <v>MD_GC_44</v>
      </c>
      <c r="B3918">
        <v>44</v>
      </c>
      <c r="C3918" t="s">
        <v>8</v>
      </c>
      <c r="D3918">
        <v>1.8054299999999999E-2</v>
      </c>
      <c r="E3918" t="s">
        <v>54</v>
      </c>
      <c r="F3918" t="s">
        <v>60</v>
      </c>
    </row>
    <row r="3919" spans="1:6" x14ac:dyDescent="0.45">
      <c r="A3919" s="144" t="str">
        <f t="shared" si="61"/>
        <v>MD_GC_46</v>
      </c>
      <c r="B3919">
        <v>46</v>
      </c>
      <c r="C3919" t="s">
        <v>8</v>
      </c>
      <c r="D3919">
        <v>1.6799700000000001E-2</v>
      </c>
      <c r="E3919" t="s">
        <v>54</v>
      </c>
      <c r="F3919" t="s">
        <v>60</v>
      </c>
    </row>
    <row r="3920" spans="1:6" x14ac:dyDescent="0.45">
      <c r="A3920" s="144" t="str">
        <f t="shared" si="61"/>
        <v>MD_GC_48</v>
      </c>
      <c r="B3920">
        <v>48</v>
      </c>
      <c r="C3920" t="s">
        <v>8</v>
      </c>
      <c r="D3920">
        <v>1.55449E-2</v>
      </c>
      <c r="E3920" t="s">
        <v>54</v>
      </c>
      <c r="F3920" t="s">
        <v>60</v>
      </c>
    </row>
    <row r="3921" spans="1:6" x14ac:dyDescent="0.45">
      <c r="A3921" s="144" t="str">
        <f t="shared" si="61"/>
        <v>MD_GC_50</v>
      </c>
      <c r="B3921">
        <v>50</v>
      </c>
      <c r="C3921" t="s">
        <v>8</v>
      </c>
      <c r="D3921">
        <v>1.4290199999999999E-2</v>
      </c>
      <c r="E3921" t="s">
        <v>54</v>
      </c>
      <c r="F3921" t="s">
        <v>60</v>
      </c>
    </row>
    <row r="3922" spans="1:6" x14ac:dyDescent="0.45">
      <c r="A3922" s="144" t="str">
        <f t="shared" si="61"/>
        <v>MD_GC_52</v>
      </c>
      <c r="B3922">
        <v>52</v>
      </c>
      <c r="C3922" t="s">
        <v>8</v>
      </c>
      <c r="D3922">
        <v>1.3035700000000001E-2</v>
      </c>
      <c r="E3922" t="s">
        <v>54</v>
      </c>
      <c r="F3922" t="s">
        <v>60</v>
      </c>
    </row>
    <row r="3923" spans="1:6" x14ac:dyDescent="0.45">
      <c r="A3923" s="144" t="str">
        <f t="shared" si="61"/>
        <v>MD_GC_54</v>
      </c>
      <c r="B3923">
        <v>54</v>
      </c>
      <c r="C3923" t="s">
        <v>8</v>
      </c>
      <c r="D3923">
        <v>1.17813E-2</v>
      </c>
      <c r="E3923" t="s">
        <v>54</v>
      </c>
      <c r="F3923" t="s">
        <v>60</v>
      </c>
    </row>
    <row r="3924" spans="1:6" x14ac:dyDescent="0.45">
      <c r="A3924" s="144" t="str">
        <f t="shared" si="61"/>
        <v>MD_GC_56</v>
      </c>
      <c r="B3924">
        <v>56</v>
      </c>
      <c r="C3924" t="s">
        <v>8</v>
      </c>
      <c r="D3924">
        <v>1.05267E-2</v>
      </c>
      <c r="E3924" t="s">
        <v>54</v>
      </c>
      <c r="F3924" t="s">
        <v>60</v>
      </c>
    </row>
    <row r="3925" spans="1:6" x14ac:dyDescent="0.45">
      <c r="A3925" s="144" t="str">
        <f t="shared" si="61"/>
        <v>MD_GC_58</v>
      </c>
      <c r="B3925">
        <v>58</v>
      </c>
      <c r="C3925" t="s">
        <v>8</v>
      </c>
      <c r="D3925">
        <v>9.4090000000000007E-3</v>
      </c>
      <c r="E3925" t="s">
        <v>54</v>
      </c>
      <c r="F3925" t="s">
        <v>60</v>
      </c>
    </row>
    <row r="3926" spans="1:6" x14ac:dyDescent="0.45">
      <c r="A3926" s="144" t="str">
        <f t="shared" si="61"/>
        <v>MD_GC_60</v>
      </c>
      <c r="B3926">
        <v>60</v>
      </c>
      <c r="C3926" t="s">
        <v>8</v>
      </c>
      <c r="D3926">
        <v>8.5559E-3</v>
      </c>
      <c r="E3926" t="s">
        <v>54</v>
      </c>
      <c r="F3926" t="s">
        <v>60</v>
      </c>
    </row>
    <row r="3927" spans="1:6" x14ac:dyDescent="0.45">
      <c r="A3927" s="144" t="str">
        <f t="shared" si="61"/>
        <v>MD_GC_62</v>
      </c>
      <c r="B3927">
        <v>62</v>
      </c>
      <c r="C3927" t="s">
        <v>8</v>
      </c>
      <c r="D3927">
        <v>8.1174999999999997E-3</v>
      </c>
      <c r="E3927" t="s">
        <v>54</v>
      </c>
      <c r="F3927" t="s">
        <v>60</v>
      </c>
    </row>
    <row r="3928" spans="1:6" x14ac:dyDescent="0.45">
      <c r="A3928" s="144" t="str">
        <f t="shared" si="61"/>
        <v>MD_GC_64</v>
      </c>
      <c r="B3928">
        <v>64</v>
      </c>
      <c r="C3928" t="s">
        <v>8</v>
      </c>
      <c r="D3928">
        <v>7.5862000000000004E-3</v>
      </c>
      <c r="E3928" t="s">
        <v>54</v>
      </c>
      <c r="F3928" t="s">
        <v>60</v>
      </c>
    </row>
    <row r="3929" spans="1:6" x14ac:dyDescent="0.45">
      <c r="A3929" s="144" t="str">
        <f t="shared" si="61"/>
        <v>MD_GC_66</v>
      </c>
      <c r="B3929">
        <v>66</v>
      </c>
      <c r="C3929" t="s">
        <v>8</v>
      </c>
      <c r="D3929">
        <v>7.1634000000000003E-3</v>
      </c>
      <c r="E3929" t="s">
        <v>54</v>
      </c>
      <c r="F3929" t="s">
        <v>60</v>
      </c>
    </row>
    <row r="3930" spans="1:6" x14ac:dyDescent="0.45">
      <c r="A3930" s="144" t="str">
        <f t="shared" si="61"/>
        <v>MD_GC_68</v>
      </c>
      <c r="B3930">
        <v>68</v>
      </c>
      <c r="C3930" t="s">
        <v>8</v>
      </c>
      <c r="D3930">
        <v>6.7470999999999998E-3</v>
      </c>
      <c r="E3930" t="s">
        <v>54</v>
      </c>
      <c r="F3930" t="s">
        <v>60</v>
      </c>
    </row>
    <row r="3931" spans="1:6" x14ac:dyDescent="0.45">
      <c r="A3931" s="144" t="str">
        <f t="shared" si="61"/>
        <v>MD_GC_70</v>
      </c>
      <c r="B3931">
        <v>70</v>
      </c>
      <c r="C3931" t="s">
        <v>8</v>
      </c>
      <c r="D3931">
        <v>6.5957999999999998E-3</v>
      </c>
      <c r="E3931" t="s">
        <v>54</v>
      </c>
      <c r="F3931" t="s">
        <v>60</v>
      </c>
    </row>
    <row r="3932" spans="1:6" x14ac:dyDescent="0.45">
      <c r="A3932" s="144" t="str">
        <f t="shared" si="61"/>
        <v>MD_GC_72</v>
      </c>
      <c r="B3932">
        <v>72</v>
      </c>
      <c r="C3932" t="s">
        <v>8</v>
      </c>
      <c r="D3932">
        <v>6.4444000000000003E-3</v>
      </c>
      <c r="E3932" t="s">
        <v>54</v>
      </c>
      <c r="F3932" t="s">
        <v>60</v>
      </c>
    </row>
    <row r="3933" spans="1:6" x14ac:dyDescent="0.45">
      <c r="A3933" s="144" t="str">
        <f t="shared" si="61"/>
        <v>MD_GC_74</v>
      </c>
      <c r="B3933">
        <v>74</v>
      </c>
      <c r="C3933" t="s">
        <v>8</v>
      </c>
      <c r="D3933">
        <v>6.293E-3</v>
      </c>
      <c r="E3933" t="s">
        <v>54</v>
      </c>
      <c r="F3933" t="s">
        <v>60</v>
      </c>
    </row>
    <row r="3934" spans="1:6" x14ac:dyDescent="0.45">
      <c r="A3934" s="144" t="str">
        <f t="shared" si="61"/>
        <v>MD_GC_76</v>
      </c>
      <c r="B3934">
        <v>76</v>
      </c>
      <c r="C3934" t="s">
        <v>8</v>
      </c>
      <c r="D3934">
        <v>6.1418000000000002E-3</v>
      </c>
      <c r="E3934" t="s">
        <v>54</v>
      </c>
      <c r="F3934" t="s">
        <v>60</v>
      </c>
    </row>
    <row r="3935" spans="1:6" x14ac:dyDescent="0.45">
      <c r="A3935" s="144" t="str">
        <f t="shared" si="61"/>
        <v>MD_GC_78</v>
      </c>
      <c r="B3935">
        <v>78</v>
      </c>
      <c r="C3935" t="s">
        <v>8</v>
      </c>
      <c r="D3935">
        <v>5.9902999999999996E-3</v>
      </c>
      <c r="E3935" t="s">
        <v>54</v>
      </c>
      <c r="F3935" t="s">
        <v>60</v>
      </c>
    </row>
    <row r="3936" spans="1:6" x14ac:dyDescent="0.45">
      <c r="A3936" s="144" t="str">
        <f t="shared" si="61"/>
        <v>MD_GC_80</v>
      </c>
      <c r="B3936">
        <v>80</v>
      </c>
      <c r="C3936" t="s">
        <v>8</v>
      </c>
      <c r="D3936">
        <v>5.8389999999999996E-3</v>
      </c>
      <c r="E3936" t="s">
        <v>54</v>
      </c>
      <c r="F3936" t="s">
        <v>60</v>
      </c>
    </row>
    <row r="3937" spans="1:6" x14ac:dyDescent="0.45">
      <c r="A3937" s="144" t="str">
        <f t="shared" si="61"/>
        <v>MD_GC_82</v>
      </c>
      <c r="B3937">
        <v>82</v>
      </c>
      <c r="C3937" t="s">
        <v>8</v>
      </c>
      <c r="D3937">
        <v>5.6876000000000001E-3</v>
      </c>
      <c r="E3937" t="s">
        <v>54</v>
      </c>
      <c r="F3937" t="s">
        <v>60</v>
      </c>
    </row>
    <row r="3938" spans="1:6" x14ac:dyDescent="0.45">
      <c r="A3938" s="144" t="str">
        <f t="shared" si="61"/>
        <v>MD_GC_84</v>
      </c>
      <c r="B3938">
        <v>84</v>
      </c>
      <c r="C3938" t="s">
        <v>8</v>
      </c>
      <c r="D3938">
        <v>5.5361999999999998E-3</v>
      </c>
      <c r="E3938" t="s">
        <v>54</v>
      </c>
      <c r="F3938" t="s">
        <v>60</v>
      </c>
    </row>
    <row r="3939" spans="1:6" x14ac:dyDescent="0.45">
      <c r="A3939" s="144" t="str">
        <f t="shared" si="61"/>
        <v>MD_GC_86</v>
      </c>
      <c r="B3939">
        <v>86</v>
      </c>
      <c r="C3939" t="s">
        <v>8</v>
      </c>
      <c r="D3939">
        <v>5.3848999999999998E-3</v>
      </c>
      <c r="E3939" t="s">
        <v>54</v>
      </c>
      <c r="F3939" t="s">
        <v>60</v>
      </c>
    </row>
    <row r="3940" spans="1:6" x14ac:dyDescent="0.45">
      <c r="A3940" s="144" t="str">
        <f t="shared" si="61"/>
        <v>MD_GC_88</v>
      </c>
      <c r="B3940">
        <v>88</v>
      </c>
      <c r="C3940" t="s">
        <v>8</v>
      </c>
      <c r="D3940">
        <v>5.2334E-3</v>
      </c>
      <c r="E3940" t="s">
        <v>54</v>
      </c>
      <c r="F3940" t="s">
        <v>60</v>
      </c>
    </row>
    <row r="3941" spans="1:6" x14ac:dyDescent="0.45">
      <c r="A3941" s="144" t="str">
        <f t="shared" si="61"/>
        <v>MD_GC_90</v>
      </c>
      <c r="B3941">
        <v>90</v>
      </c>
      <c r="C3941" t="s">
        <v>8</v>
      </c>
      <c r="D3941">
        <v>5.0822000000000003E-3</v>
      </c>
      <c r="E3941" t="s">
        <v>54</v>
      </c>
      <c r="F3941" t="s">
        <v>60</v>
      </c>
    </row>
    <row r="3942" spans="1:6" x14ac:dyDescent="0.45">
      <c r="A3942" s="144" t="str">
        <f t="shared" si="61"/>
        <v>MD_GC_92</v>
      </c>
      <c r="B3942">
        <v>92</v>
      </c>
      <c r="C3942" t="s">
        <v>8</v>
      </c>
      <c r="D3942">
        <v>4.9307999999999999E-3</v>
      </c>
      <c r="E3942" t="s">
        <v>54</v>
      </c>
      <c r="F3942" t="s">
        <v>60</v>
      </c>
    </row>
    <row r="3943" spans="1:6" x14ac:dyDescent="0.45">
      <c r="A3943" s="144" t="str">
        <f t="shared" si="61"/>
        <v>MD_GC_94</v>
      </c>
      <c r="B3943">
        <v>94</v>
      </c>
      <c r="C3943" t="s">
        <v>8</v>
      </c>
      <c r="D3943">
        <v>4.7793000000000002E-3</v>
      </c>
      <c r="E3943" t="s">
        <v>54</v>
      </c>
      <c r="F3943" t="s">
        <v>60</v>
      </c>
    </row>
    <row r="3944" spans="1:6" x14ac:dyDescent="0.45">
      <c r="A3944" s="144" t="str">
        <f t="shared" si="61"/>
        <v>MD_GC_96</v>
      </c>
      <c r="B3944">
        <v>96</v>
      </c>
      <c r="C3944" t="s">
        <v>8</v>
      </c>
      <c r="D3944">
        <v>4.6280000000000002E-3</v>
      </c>
      <c r="E3944" t="s">
        <v>54</v>
      </c>
      <c r="F3944" t="s">
        <v>60</v>
      </c>
    </row>
    <row r="3945" spans="1:6" x14ac:dyDescent="0.45">
      <c r="A3945" s="144" t="str">
        <f t="shared" si="61"/>
        <v>MD_GC_98</v>
      </c>
      <c r="B3945">
        <v>98</v>
      </c>
      <c r="C3945" t="s">
        <v>8</v>
      </c>
      <c r="D3945">
        <v>4.4340999999999998E-3</v>
      </c>
      <c r="E3945" t="s">
        <v>54</v>
      </c>
      <c r="F3945" t="s">
        <v>60</v>
      </c>
    </row>
    <row r="3946" spans="1:6" x14ac:dyDescent="0.45">
      <c r="A3946" s="144" t="str">
        <f t="shared" si="61"/>
        <v>MD_GC_100</v>
      </c>
      <c r="B3946">
        <v>100</v>
      </c>
      <c r="C3946" t="s">
        <v>8</v>
      </c>
      <c r="D3946">
        <v>4.2402999999999998E-3</v>
      </c>
      <c r="E3946" t="s">
        <v>54</v>
      </c>
      <c r="F3946" t="s">
        <v>60</v>
      </c>
    </row>
    <row r="3947" spans="1:6" x14ac:dyDescent="0.45">
      <c r="A3947" s="144" t="str">
        <f t="shared" si="61"/>
        <v>MD_GC_102</v>
      </c>
      <c r="B3947">
        <v>102</v>
      </c>
      <c r="C3947" t="s">
        <v>8</v>
      </c>
      <c r="D3947">
        <v>4.0464999999999997E-3</v>
      </c>
      <c r="E3947" t="s">
        <v>54</v>
      </c>
      <c r="F3947" t="s">
        <v>60</v>
      </c>
    </row>
    <row r="3948" spans="1:6" x14ac:dyDescent="0.45">
      <c r="A3948" s="144" t="str">
        <f t="shared" si="61"/>
        <v>MD_GC_104</v>
      </c>
      <c r="B3948">
        <v>104</v>
      </c>
      <c r="C3948" t="s">
        <v>8</v>
      </c>
      <c r="D3948">
        <v>3.8525999999999999E-3</v>
      </c>
      <c r="E3948" t="s">
        <v>54</v>
      </c>
      <c r="F3948" t="s">
        <v>60</v>
      </c>
    </row>
    <row r="3949" spans="1:6" x14ac:dyDescent="0.45">
      <c r="A3949" s="144" t="str">
        <f t="shared" si="61"/>
        <v>MD_GC_106</v>
      </c>
      <c r="B3949">
        <v>106</v>
      </c>
      <c r="C3949" t="s">
        <v>8</v>
      </c>
      <c r="D3949">
        <v>3.6589000000000001E-3</v>
      </c>
      <c r="E3949" t="s">
        <v>54</v>
      </c>
      <c r="F3949" t="s">
        <v>60</v>
      </c>
    </row>
    <row r="3950" spans="1:6" x14ac:dyDescent="0.45">
      <c r="A3950" s="144" t="str">
        <f t="shared" si="61"/>
        <v>MD_GC_108</v>
      </c>
      <c r="B3950">
        <v>108</v>
      </c>
      <c r="C3950" t="s">
        <v>8</v>
      </c>
      <c r="D3950">
        <v>3.4650000000000002E-3</v>
      </c>
      <c r="E3950" t="s">
        <v>54</v>
      </c>
      <c r="F3950" t="s">
        <v>60</v>
      </c>
    </row>
    <row r="3951" spans="1:6" x14ac:dyDescent="0.45">
      <c r="A3951" s="144" t="str">
        <f t="shared" si="61"/>
        <v>MD_GC_110</v>
      </c>
      <c r="B3951">
        <v>110</v>
      </c>
      <c r="C3951" t="s">
        <v>8</v>
      </c>
      <c r="D3951">
        <v>3.2712000000000001E-3</v>
      </c>
      <c r="E3951" t="s">
        <v>54</v>
      </c>
      <c r="F3951" t="s">
        <v>60</v>
      </c>
    </row>
    <row r="3952" spans="1:6" x14ac:dyDescent="0.45">
      <c r="A3952" s="144" t="str">
        <f t="shared" si="61"/>
        <v>MD_GC_112</v>
      </c>
      <c r="B3952">
        <v>112</v>
      </c>
      <c r="C3952" t="s">
        <v>8</v>
      </c>
      <c r="D3952">
        <v>3.0772999999999998E-3</v>
      </c>
      <c r="E3952" t="s">
        <v>54</v>
      </c>
      <c r="F3952" t="s">
        <v>60</v>
      </c>
    </row>
    <row r="3953" spans="1:6" x14ac:dyDescent="0.45">
      <c r="A3953" s="144" t="str">
        <f t="shared" si="61"/>
        <v>MD_GC_114</v>
      </c>
      <c r="B3953">
        <v>114</v>
      </c>
      <c r="C3953" t="s">
        <v>8</v>
      </c>
      <c r="D3953">
        <v>2.8833999999999999E-3</v>
      </c>
      <c r="E3953" t="s">
        <v>54</v>
      </c>
      <c r="F3953" t="s">
        <v>60</v>
      </c>
    </row>
    <row r="3954" spans="1:6" x14ac:dyDescent="0.45">
      <c r="A3954" s="144" t="str">
        <f t="shared" si="61"/>
        <v>MD_GC_116</v>
      </c>
      <c r="B3954">
        <v>116</v>
      </c>
      <c r="C3954" t="s">
        <v>8</v>
      </c>
      <c r="D3954">
        <v>2.6897000000000002E-3</v>
      </c>
      <c r="E3954" t="s">
        <v>54</v>
      </c>
      <c r="F3954" t="s">
        <v>60</v>
      </c>
    </row>
    <row r="3955" spans="1:6" x14ac:dyDescent="0.45">
      <c r="A3955" s="144" t="str">
        <f t="shared" si="61"/>
        <v>MD_GC_118</v>
      </c>
      <c r="B3955">
        <v>118</v>
      </c>
      <c r="C3955" t="s">
        <v>8</v>
      </c>
      <c r="D3955">
        <v>2.4957999999999998E-3</v>
      </c>
      <c r="E3955" t="s">
        <v>54</v>
      </c>
      <c r="F3955" t="s">
        <v>60</v>
      </c>
    </row>
    <row r="3956" spans="1:6" x14ac:dyDescent="0.45">
      <c r="A3956" s="144" t="str">
        <f t="shared" si="61"/>
        <v>MD_GC_120</v>
      </c>
      <c r="B3956">
        <v>120</v>
      </c>
      <c r="C3956" t="s">
        <v>8</v>
      </c>
      <c r="D3956">
        <v>2.3019E-3</v>
      </c>
      <c r="E3956" t="s">
        <v>54</v>
      </c>
      <c r="F3956" t="s">
        <v>60</v>
      </c>
    </row>
    <row r="3957" spans="1:6" x14ac:dyDescent="0.45">
      <c r="A3957" s="144" t="str">
        <f t="shared" si="61"/>
        <v>MD_GC_122</v>
      </c>
      <c r="B3957">
        <v>122</v>
      </c>
      <c r="C3957" t="s">
        <v>8</v>
      </c>
      <c r="D3957">
        <v>2.1080999999999999E-3</v>
      </c>
      <c r="E3957" t="s">
        <v>54</v>
      </c>
      <c r="F3957" t="s">
        <v>60</v>
      </c>
    </row>
    <row r="3958" spans="1:6" x14ac:dyDescent="0.45">
      <c r="A3958" s="144" t="str">
        <f t="shared" si="61"/>
        <v>MD_GC_124</v>
      </c>
      <c r="B3958">
        <v>124</v>
      </c>
      <c r="C3958" t="s">
        <v>8</v>
      </c>
      <c r="D3958">
        <v>1.9143999999999999E-3</v>
      </c>
      <c r="E3958" t="s">
        <v>54</v>
      </c>
      <c r="F3958" t="s">
        <v>60</v>
      </c>
    </row>
    <row r="3959" spans="1:6" x14ac:dyDescent="0.45">
      <c r="A3959" s="144" t="str">
        <f t="shared" si="61"/>
        <v>MD_GC_126</v>
      </c>
      <c r="B3959">
        <v>126</v>
      </c>
      <c r="C3959" t="s">
        <v>8</v>
      </c>
      <c r="D3959">
        <v>1.7205E-3</v>
      </c>
      <c r="E3959" t="s">
        <v>54</v>
      </c>
      <c r="F3959" t="s">
        <v>60</v>
      </c>
    </row>
    <row r="3960" spans="1:6" x14ac:dyDescent="0.45">
      <c r="A3960" s="144" t="str">
        <f t="shared" si="61"/>
        <v>MD_GC_128</v>
      </c>
      <c r="B3960">
        <v>128</v>
      </c>
      <c r="C3960" t="s">
        <v>8</v>
      </c>
      <c r="D3960">
        <v>1.6295999999999999E-3</v>
      </c>
      <c r="E3960" t="s">
        <v>54</v>
      </c>
      <c r="F3960" t="s">
        <v>60</v>
      </c>
    </row>
    <row r="3961" spans="1:6" x14ac:dyDescent="0.45">
      <c r="A3961" s="144" t="str">
        <f t="shared" si="61"/>
        <v>MD_GC_130</v>
      </c>
      <c r="B3961">
        <v>130</v>
      </c>
      <c r="C3961" t="s">
        <v>8</v>
      </c>
      <c r="D3961">
        <v>1.5388000000000001E-3</v>
      </c>
      <c r="E3961" t="s">
        <v>54</v>
      </c>
      <c r="F3961" t="s">
        <v>60</v>
      </c>
    </row>
    <row r="3962" spans="1:6" x14ac:dyDescent="0.45">
      <c r="A3962" s="144" t="str">
        <f t="shared" si="61"/>
        <v>MD_GC_132</v>
      </c>
      <c r="B3962">
        <v>132</v>
      </c>
      <c r="C3962" t="s">
        <v>8</v>
      </c>
      <c r="D3962">
        <v>1.4480999999999999E-3</v>
      </c>
      <c r="E3962" t="s">
        <v>54</v>
      </c>
      <c r="F3962" t="s">
        <v>60</v>
      </c>
    </row>
    <row r="3963" spans="1:6" x14ac:dyDescent="0.45">
      <c r="A3963" s="144" t="str">
        <f t="shared" si="61"/>
        <v>MD_GC_134</v>
      </c>
      <c r="B3963">
        <v>134</v>
      </c>
      <c r="C3963" t="s">
        <v>8</v>
      </c>
      <c r="D3963">
        <v>1.3572E-3</v>
      </c>
      <c r="E3963" t="s">
        <v>54</v>
      </c>
      <c r="F3963" t="s">
        <v>60</v>
      </c>
    </row>
    <row r="3964" spans="1:6" x14ac:dyDescent="0.45">
      <c r="A3964" s="144" t="str">
        <f t="shared" si="61"/>
        <v>MD_GC_136</v>
      </c>
      <c r="B3964">
        <v>136</v>
      </c>
      <c r="C3964" t="s">
        <v>8</v>
      </c>
      <c r="D3964">
        <v>1.2664E-3</v>
      </c>
      <c r="E3964" t="s">
        <v>54</v>
      </c>
      <c r="F3964" t="s">
        <v>60</v>
      </c>
    </row>
    <row r="3965" spans="1:6" x14ac:dyDescent="0.45">
      <c r="A3965" s="144" t="str">
        <f t="shared" si="61"/>
        <v>MD_GC_138</v>
      </c>
      <c r="B3965">
        <v>138</v>
      </c>
      <c r="C3965" t="s">
        <v>8</v>
      </c>
      <c r="D3965">
        <v>1.1756E-3</v>
      </c>
      <c r="E3965" t="s">
        <v>54</v>
      </c>
      <c r="F3965" t="s">
        <v>60</v>
      </c>
    </row>
    <row r="3966" spans="1:6" x14ac:dyDescent="0.45">
      <c r="A3966" s="144" t="str">
        <f t="shared" si="61"/>
        <v>MD_GC_140</v>
      </c>
      <c r="B3966">
        <v>140</v>
      </c>
      <c r="C3966" t="s">
        <v>8</v>
      </c>
      <c r="D3966">
        <v>1.0849E-3</v>
      </c>
      <c r="E3966" t="s">
        <v>54</v>
      </c>
      <c r="F3966" t="s">
        <v>60</v>
      </c>
    </row>
    <row r="3967" spans="1:6" x14ac:dyDescent="0.45">
      <c r="A3967" s="144" t="str">
        <f t="shared" si="61"/>
        <v>MD_GC_142</v>
      </c>
      <c r="B3967">
        <v>142</v>
      </c>
      <c r="C3967" t="s">
        <v>8</v>
      </c>
      <c r="D3967">
        <v>9.9390000000000004E-4</v>
      </c>
      <c r="E3967" t="s">
        <v>54</v>
      </c>
      <c r="F3967" t="s">
        <v>60</v>
      </c>
    </row>
    <row r="3968" spans="1:6" x14ac:dyDescent="0.45">
      <c r="A3968" s="144" t="str">
        <f t="shared" si="61"/>
        <v>MD_GC_144</v>
      </c>
      <c r="B3968">
        <v>144</v>
      </c>
      <c r="C3968" t="s">
        <v>8</v>
      </c>
      <c r="D3968">
        <v>9.0300000000000005E-4</v>
      </c>
      <c r="E3968" t="s">
        <v>54</v>
      </c>
      <c r="F3968" t="s">
        <v>60</v>
      </c>
    </row>
    <row r="3969" spans="1:6" x14ac:dyDescent="0.45">
      <c r="A3969" s="144" t="str">
        <f t="shared" si="61"/>
        <v>MD_GC_146</v>
      </c>
      <c r="B3969">
        <v>146</v>
      </c>
      <c r="C3969" t="s">
        <v>8</v>
      </c>
      <c r="D3969">
        <v>8.1229999999999996E-4</v>
      </c>
      <c r="E3969" t="s">
        <v>54</v>
      </c>
      <c r="F3969" t="s">
        <v>60</v>
      </c>
    </row>
    <row r="3970" spans="1:6" x14ac:dyDescent="0.45">
      <c r="A3970" s="144" t="str">
        <f t="shared" si="61"/>
        <v>MD_GC_148</v>
      </c>
      <c r="B3970">
        <v>148</v>
      </c>
      <c r="C3970" t="s">
        <v>8</v>
      </c>
      <c r="D3970">
        <v>7.2139999999999997E-4</v>
      </c>
      <c r="E3970" t="s">
        <v>54</v>
      </c>
      <c r="F3970" t="s">
        <v>60</v>
      </c>
    </row>
    <row r="3971" spans="1:6" x14ac:dyDescent="0.45">
      <c r="A3971" s="144" t="str">
        <f t="shared" ref="A3971:A4034" si="62">C3971&amp;"_"&amp;E3971&amp;"_"&amp;B3971</f>
        <v>MD_GC_150</v>
      </c>
      <c r="B3971">
        <v>150</v>
      </c>
      <c r="C3971" t="s">
        <v>8</v>
      </c>
      <c r="D3971">
        <v>6.5399999999999996E-4</v>
      </c>
      <c r="E3971" t="s">
        <v>54</v>
      </c>
      <c r="F3971" t="s">
        <v>60</v>
      </c>
    </row>
    <row r="3972" spans="1:6" x14ac:dyDescent="0.45">
      <c r="A3972" s="144" t="str">
        <f t="shared" si="62"/>
        <v>MD_GC_152</v>
      </c>
      <c r="B3972">
        <v>152</v>
      </c>
      <c r="C3972" t="s">
        <v>8</v>
      </c>
      <c r="D3972">
        <v>5.865E-4</v>
      </c>
      <c r="E3972" t="s">
        <v>54</v>
      </c>
      <c r="F3972" t="s">
        <v>60</v>
      </c>
    </row>
    <row r="3973" spans="1:6" x14ac:dyDescent="0.45">
      <c r="A3973" s="144" t="str">
        <f t="shared" si="62"/>
        <v>MD_GC_154</v>
      </c>
      <c r="B3973">
        <v>154</v>
      </c>
      <c r="C3973" t="s">
        <v>8</v>
      </c>
      <c r="D3973">
        <v>5.1909999999999999E-4</v>
      </c>
      <c r="E3973" t="s">
        <v>54</v>
      </c>
      <c r="F3973" t="s">
        <v>60</v>
      </c>
    </row>
    <row r="3974" spans="1:6" x14ac:dyDescent="0.45">
      <c r="A3974" s="144" t="str">
        <f t="shared" si="62"/>
        <v>MD_GC_156</v>
      </c>
      <c r="B3974">
        <v>156</v>
      </c>
      <c r="C3974" t="s">
        <v>8</v>
      </c>
      <c r="D3974">
        <v>4.5160000000000003E-4</v>
      </c>
      <c r="E3974" t="s">
        <v>54</v>
      </c>
      <c r="F3974" t="s">
        <v>60</v>
      </c>
    </row>
    <row r="3975" spans="1:6" x14ac:dyDescent="0.45">
      <c r="A3975" s="144" t="str">
        <f t="shared" si="62"/>
        <v>MD_GC_158</v>
      </c>
      <c r="B3975">
        <v>158</v>
      </c>
      <c r="C3975" t="s">
        <v>8</v>
      </c>
      <c r="D3975">
        <v>3.8410000000000001E-4</v>
      </c>
      <c r="E3975" t="s">
        <v>54</v>
      </c>
      <c r="F3975" t="s">
        <v>60</v>
      </c>
    </row>
    <row r="3976" spans="1:6" x14ac:dyDescent="0.45">
      <c r="A3976" s="144" t="str">
        <f t="shared" si="62"/>
        <v>MD_GC_160</v>
      </c>
      <c r="B3976">
        <v>160</v>
      </c>
      <c r="C3976" t="s">
        <v>8</v>
      </c>
      <c r="D3976">
        <v>3.165E-4</v>
      </c>
      <c r="E3976" t="s">
        <v>54</v>
      </c>
      <c r="F3976" t="s">
        <v>60</v>
      </c>
    </row>
    <row r="3977" spans="1:6" x14ac:dyDescent="0.45">
      <c r="A3977" s="144" t="str">
        <f t="shared" si="62"/>
        <v>MD_GC_162</v>
      </c>
      <c r="B3977">
        <v>162</v>
      </c>
      <c r="C3977" t="s">
        <v>8</v>
      </c>
      <c r="D3977">
        <v>2.9530000000000002E-4</v>
      </c>
      <c r="E3977" t="s">
        <v>54</v>
      </c>
      <c r="F3977" t="s">
        <v>60</v>
      </c>
    </row>
    <row r="3978" spans="1:6" x14ac:dyDescent="0.45">
      <c r="A3978" s="144" t="str">
        <f t="shared" si="62"/>
        <v>MD_GC_164</v>
      </c>
      <c r="B3978">
        <v>164</v>
      </c>
      <c r="C3978" t="s">
        <v>8</v>
      </c>
      <c r="D3978">
        <v>2.7409999999999999E-4</v>
      </c>
      <c r="E3978" t="s">
        <v>54</v>
      </c>
      <c r="F3978" t="s">
        <v>60</v>
      </c>
    </row>
    <row r="3979" spans="1:6" x14ac:dyDescent="0.45">
      <c r="A3979" s="144" t="str">
        <f t="shared" si="62"/>
        <v>MD_GC_166</v>
      </c>
      <c r="B3979">
        <v>166</v>
      </c>
      <c r="C3979" t="s">
        <v>8</v>
      </c>
      <c r="D3979">
        <v>2.5300000000000002E-4</v>
      </c>
      <c r="E3979" t="s">
        <v>54</v>
      </c>
      <c r="F3979" t="s">
        <v>60</v>
      </c>
    </row>
    <row r="3980" spans="1:6" x14ac:dyDescent="0.45">
      <c r="A3980" s="144" t="str">
        <f t="shared" si="62"/>
        <v>MD_GC_168</v>
      </c>
      <c r="B3980">
        <v>168</v>
      </c>
      <c r="C3980" t="s">
        <v>8</v>
      </c>
      <c r="D3980">
        <v>2.318E-4</v>
      </c>
      <c r="E3980" t="s">
        <v>54</v>
      </c>
      <c r="F3980" t="s">
        <v>60</v>
      </c>
    </row>
    <row r="3981" spans="1:6" x14ac:dyDescent="0.45">
      <c r="A3981" s="144" t="str">
        <f t="shared" si="62"/>
        <v>MD_GC_170</v>
      </c>
      <c r="B3981">
        <v>170</v>
      </c>
      <c r="C3981" t="s">
        <v>8</v>
      </c>
      <c r="D3981">
        <v>2.107E-4</v>
      </c>
      <c r="E3981" t="s">
        <v>54</v>
      </c>
      <c r="F3981" t="s">
        <v>60</v>
      </c>
    </row>
    <row r="3982" spans="1:6" x14ac:dyDescent="0.45">
      <c r="A3982" s="144" t="str">
        <f t="shared" si="62"/>
        <v>MD_GC_172</v>
      </c>
      <c r="B3982">
        <v>172</v>
      </c>
      <c r="C3982" t="s">
        <v>8</v>
      </c>
      <c r="D3982">
        <v>1.895E-4</v>
      </c>
      <c r="E3982" t="s">
        <v>54</v>
      </c>
      <c r="F3982" t="s">
        <v>60</v>
      </c>
    </row>
    <row r="3983" spans="1:6" x14ac:dyDescent="0.45">
      <c r="A3983" s="144" t="str">
        <f t="shared" si="62"/>
        <v>MD_GC_174</v>
      </c>
      <c r="B3983">
        <v>174</v>
      </c>
      <c r="C3983" t="s">
        <v>8</v>
      </c>
      <c r="D3983">
        <v>1.683E-4</v>
      </c>
      <c r="E3983" t="s">
        <v>54</v>
      </c>
      <c r="F3983" t="s">
        <v>60</v>
      </c>
    </row>
    <row r="3984" spans="1:6" x14ac:dyDescent="0.45">
      <c r="A3984" s="144" t="str">
        <f t="shared" si="62"/>
        <v>MD_GC_176</v>
      </c>
      <c r="B3984">
        <v>176</v>
      </c>
      <c r="C3984" t="s">
        <v>8</v>
      </c>
      <c r="D3984">
        <v>1.472E-4</v>
      </c>
      <c r="E3984" t="s">
        <v>54</v>
      </c>
      <c r="F3984" t="s">
        <v>60</v>
      </c>
    </row>
    <row r="3985" spans="1:6" x14ac:dyDescent="0.45">
      <c r="A3985" s="144" t="str">
        <f t="shared" si="62"/>
        <v>MD_GC_178</v>
      </c>
      <c r="B3985">
        <v>178</v>
      </c>
      <c r="C3985" t="s">
        <v>8</v>
      </c>
      <c r="D3985">
        <v>1.4109999999999999E-4</v>
      </c>
      <c r="E3985" t="s">
        <v>54</v>
      </c>
      <c r="F3985" t="s">
        <v>60</v>
      </c>
    </row>
    <row r="3986" spans="1:6" x14ac:dyDescent="0.45">
      <c r="A3986" s="144" t="str">
        <f t="shared" si="62"/>
        <v>MD_GC_180</v>
      </c>
      <c r="B3986">
        <v>180</v>
      </c>
      <c r="C3986" t="s">
        <v>8</v>
      </c>
      <c r="D3986">
        <v>1.351E-4</v>
      </c>
      <c r="E3986" t="s">
        <v>54</v>
      </c>
      <c r="F3986" t="s">
        <v>60</v>
      </c>
    </row>
    <row r="3987" spans="1:6" x14ac:dyDescent="0.45">
      <c r="A3987" s="144" t="str">
        <f t="shared" si="62"/>
        <v>MD_GC_182</v>
      </c>
      <c r="B3987">
        <v>182</v>
      </c>
      <c r="C3987" t="s">
        <v>8</v>
      </c>
      <c r="D3987">
        <v>1.2899999999999999E-4</v>
      </c>
      <c r="E3987" t="s">
        <v>54</v>
      </c>
      <c r="F3987" t="s">
        <v>60</v>
      </c>
    </row>
    <row r="3988" spans="1:6" x14ac:dyDescent="0.45">
      <c r="A3988" s="144" t="str">
        <f t="shared" si="62"/>
        <v>MD_GC_184</v>
      </c>
      <c r="B3988">
        <v>184</v>
      </c>
      <c r="C3988" t="s">
        <v>8</v>
      </c>
      <c r="D3988">
        <v>1.2300000000000001E-4</v>
      </c>
      <c r="E3988" t="s">
        <v>54</v>
      </c>
      <c r="F3988" t="s">
        <v>60</v>
      </c>
    </row>
    <row r="3989" spans="1:6" x14ac:dyDescent="0.45">
      <c r="A3989" s="144" t="str">
        <f t="shared" si="62"/>
        <v>MD_GC_186</v>
      </c>
      <c r="B3989">
        <v>186</v>
      </c>
      <c r="C3989" t="s">
        <v>8</v>
      </c>
      <c r="D3989">
        <v>1.17E-4</v>
      </c>
      <c r="E3989" t="s">
        <v>54</v>
      </c>
      <c r="F3989" t="s">
        <v>60</v>
      </c>
    </row>
    <row r="3990" spans="1:6" x14ac:dyDescent="0.45">
      <c r="A3990" s="144" t="str">
        <f t="shared" si="62"/>
        <v>MD_GC_188</v>
      </c>
      <c r="B3990">
        <v>188</v>
      </c>
      <c r="C3990" t="s">
        <v>8</v>
      </c>
      <c r="D3990">
        <v>1.109E-4</v>
      </c>
      <c r="E3990" t="s">
        <v>54</v>
      </c>
      <c r="F3990" t="s">
        <v>60</v>
      </c>
    </row>
    <row r="3991" spans="1:6" x14ac:dyDescent="0.45">
      <c r="A3991" s="144" t="str">
        <f t="shared" si="62"/>
        <v>MD_GC_190</v>
      </c>
      <c r="B3991">
        <v>190</v>
      </c>
      <c r="C3991" t="s">
        <v>8</v>
      </c>
      <c r="D3991">
        <v>1.049E-4</v>
      </c>
      <c r="E3991" t="s">
        <v>54</v>
      </c>
      <c r="F3991" t="s">
        <v>60</v>
      </c>
    </row>
    <row r="3992" spans="1:6" x14ac:dyDescent="0.45">
      <c r="A3992" s="144" t="str">
        <f t="shared" si="62"/>
        <v>MD_GC_192</v>
      </c>
      <c r="B3992">
        <v>192</v>
      </c>
      <c r="C3992" t="s">
        <v>8</v>
      </c>
      <c r="D3992" s="143">
        <v>9.8800000000000003E-5</v>
      </c>
      <c r="E3992" t="s">
        <v>54</v>
      </c>
      <c r="F3992" t="s">
        <v>60</v>
      </c>
    </row>
    <row r="3993" spans="1:6" x14ac:dyDescent="0.45">
      <c r="A3993" s="144" t="str">
        <f t="shared" si="62"/>
        <v>MD_GC_194</v>
      </c>
      <c r="B3993">
        <v>194</v>
      </c>
      <c r="C3993" t="s">
        <v>8</v>
      </c>
      <c r="D3993" s="143">
        <v>9.2800000000000006E-5</v>
      </c>
      <c r="E3993" t="s">
        <v>54</v>
      </c>
      <c r="F3993" t="s">
        <v>60</v>
      </c>
    </row>
    <row r="3994" spans="1:6" x14ac:dyDescent="0.45">
      <c r="A3994" s="144" t="str">
        <f t="shared" si="62"/>
        <v>MD_GC_196</v>
      </c>
      <c r="B3994">
        <v>196</v>
      </c>
      <c r="C3994" t="s">
        <v>8</v>
      </c>
      <c r="D3994" s="143">
        <v>8.6700000000000007E-5</v>
      </c>
      <c r="E3994" t="s">
        <v>54</v>
      </c>
      <c r="F3994" t="s">
        <v>60</v>
      </c>
    </row>
    <row r="3995" spans="1:6" x14ac:dyDescent="0.45">
      <c r="A3995" s="144" t="str">
        <f t="shared" si="62"/>
        <v>MD_GC_198</v>
      </c>
      <c r="B3995">
        <v>198</v>
      </c>
      <c r="C3995" t="s">
        <v>8</v>
      </c>
      <c r="D3995" s="143">
        <v>8.0699999999999996E-5</v>
      </c>
      <c r="E3995" t="s">
        <v>54</v>
      </c>
      <c r="F3995" t="s">
        <v>60</v>
      </c>
    </row>
    <row r="3996" spans="1:6" x14ac:dyDescent="0.45">
      <c r="A3996" s="144" t="str">
        <f t="shared" si="62"/>
        <v>MD_GC_200</v>
      </c>
      <c r="B3996">
        <v>200</v>
      </c>
      <c r="C3996" t="s">
        <v>8</v>
      </c>
      <c r="D3996" s="143">
        <v>7.47E-5</v>
      </c>
      <c r="E3996" t="s">
        <v>54</v>
      </c>
      <c r="F3996" t="s">
        <v>60</v>
      </c>
    </row>
    <row r="3997" spans="1:6" x14ac:dyDescent="0.45">
      <c r="A3997" s="144" t="str">
        <f t="shared" si="62"/>
        <v>MD_GC_202</v>
      </c>
      <c r="B3997">
        <v>202</v>
      </c>
      <c r="C3997" t="s">
        <v>8</v>
      </c>
      <c r="D3997" s="143">
        <v>6.86E-5</v>
      </c>
      <c r="E3997" t="s">
        <v>54</v>
      </c>
      <c r="F3997" t="s">
        <v>60</v>
      </c>
    </row>
    <row r="3998" spans="1:6" x14ac:dyDescent="0.45">
      <c r="A3998" s="144" t="str">
        <f t="shared" si="62"/>
        <v>MD_GC_204</v>
      </c>
      <c r="B3998">
        <v>204</v>
      </c>
      <c r="C3998" t="s">
        <v>8</v>
      </c>
      <c r="D3998" s="143">
        <v>6.2600000000000004E-5</v>
      </c>
      <c r="E3998" t="s">
        <v>54</v>
      </c>
      <c r="F3998" t="s">
        <v>60</v>
      </c>
    </row>
    <row r="3999" spans="1:6" x14ac:dyDescent="0.45">
      <c r="A3999" s="144" t="str">
        <f t="shared" si="62"/>
        <v>MD_GC_206</v>
      </c>
      <c r="B3999">
        <v>206</v>
      </c>
      <c r="C3999" t="s">
        <v>8</v>
      </c>
      <c r="D3999" s="143">
        <v>5.6499999999999998E-5</v>
      </c>
      <c r="E3999" t="s">
        <v>54</v>
      </c>
      <c r="F3999" t="s">
        <v>60</v>
      </c>
    </row>
    <row r="4000" spans="1:6" x14ac:dyDescent="0.45">
      <c r="A4000" s="144" t="str">
        <f t="shared" si="62"/>
        <v>MD_GC_208</v>
      </c>
      <c r="B4000">
        <v>208</v>
      </c>
      <c r="C4000" t="s">
        <v>8</v>
      </c>
      <c r="D4000" s="143">
        <v>5.0500000000000001E-5</v>
      </c>
      <c r="E4000" t="s">
        <v>54</v>
      </c>
      <c r="F4000" t="s">
        <v>60</v>
      </c>
    </row>
    <row r="4001" spans="1:6" x14ac:dyDescent="0.45">
      <c r="A4001" s="144" t="str">
        <f t="shared" si="62"/>
        <v>MD_GC_210</v>
      </c>
      <c r="B4001">
        <v>210</v>
      </c>
      <c r="C4001" t="s">
        <v>8</v>
      </c>
      <c r="D4001" s="143">
        <v>4.7299999999999998E-5</v>
      </c>
      <c r="E4001" t="s">
        <v>54</v>
      </c>
      <c r="F4001" t="s">
        <v>60</v>
      </c>
    </row>
    <row r="4002" spans="1:6" x14ac:dyDescent="0.45">
      <c r="A4002" s="144" t="str">
        <f t="shared" si="62"/>
        <v>MD_GC_212</v>
      </c>
      <c r="B4002">
        <v>212</v>
      </c>
      <c r="C4002" t="s">
        <v>8</v>
      </c>
      <c r="D4002" s="143">
        <v>4.4400000000000002E-5</v>
      </c>
      <c r="E4002" t="s">
        <v>54</v>
      </c>
      <c r="F4002" t="s">
        <v>60</v>
      </c>
    </row>
    <row r="4003" spans="1:6" x14ac:dyDescent="0.45">
      <c r="A4003" s="144" t="str">
        <f t="shared" si="62"/>
        <v>MD_GC_214</v>
      </c>
      <c r="B4003">
        <v>214</v>
      </c>
      <c r="C4003" t="s">
        <v>8</v>
      </c>
      <c r="D4003" s="143">
        <v>4.1300000000000001E-5</v>
      </c>
      <c r="E4003" t="s">
        <v>54</v>
      </c>
      <c r="F4003" t="s">
        <v>60</v>
      </c>
    </row>
    <row r="4004" spans="1:6" x14ac:dyDescent="0.45">
      <c r="A4004" s="144" t="str">
        <f t="shared" si="62"/>
        <v>MD_GC_216</v>
      </c>
      <c r="B4004">
        <v>216</v>
      </c>
      <c r="C4004" t="s">
        <v>8</v>
      </c>
      <c r="D4004" s="143">
        <v>3.8099999999999998E-5</v>
      </c>
      <c r="E4004" t="s">
        <v>54</v>
      </c>
      <c r="F4004" t="s">
        <v>60</v>
      </c>
    </row>
    <row r="4005" spans="1:6" x14ac:dyDescent="0.45">
      <c r="A4005" s="144" t="str">
        <f t="shared" si="62"/>
        <v>MD_GC_218</v>
      </c>
      <c r="B4005">
        <v>218</v>
      </c>
      <c r="C4005" t="s">
        <v>8</v>
      </c>
      <c r="D4005" s="143">
        <v>3.4900000000000001E-5</v>
      </c>
      <c r="E4005" t="s">
        <v>54</v>
      </c>
      <c r="F4005" t="s">
        <v>60</v>
      </c>
    </row>
    <row r="4006" spans="1:6" x14ac:dyDescent="0.45">
      <c r="A4006" s="144" t="str">
        <f t="shared" si="62"/>
        <v>MD_GC_220</v>
      </c>
      <c r="B4006">
        <v>220</v>
      </c>
      <c r="C4006" t="s">
        <v>8</v>
      </c>
      <c r="D4006" s="143">
        <v>3.2100000000000001E-5</v>
      </c>
      <c r="E4006" t="s">
        <v>54</v>
      </c>
      <c r="F4006" t="s">
        <v>60</v>
      </c>
    </row>
    <row r="4007" spans="1:6" x14ac:dyDescent="0.45">
      <c r="A4007" s="144" t="str">
        <f t="shared" si="62"/>
        <v>MD_GC_222</v>
      </c>
      <c r="B4007">
        <v>222</v>
      </c>
      <c r="C4007" t="s">
        <v>8</v>
      </c>
      <c r="D4007" s="143">
        <v>2.8799999999999999E-5</v>
      </c>
      <c r="E4007" t="s">
        <v>54</v>
      </c>
      <c r="F4007" t="s">
        <v>60</v>
      </c>
    </row>
    <row r="4008" spans="1:6" x14ac:dyDescent="0.45">
      <c r="A4008" s="144" t="str">
        <f t="shared" si="62"/>
        <v>MD_GC_224</v>
      </c>
      <c r="B4008">
        <v>224</v>
      </c>
      <c r="C4008" t="s">
        <v>8</v>
      </c>
      <c r="D4008" s="143">
        <v>2.55E-5</v>
      </c>
      <c r="E4008" t="s">
        <v>54</v>
      </c>
      <c r="F4008" t="s">
        <v>60</v>
      </c>
    </row>
    <row r="4009" spans="1:6" x14ac:dyDescent="0.45">
      <c r="A4009" s="144" t="str">
        <f t="shared" si="62"/>
        <v>MD_GC_226</v>
      </c>
      <c r="B4009">
        <v>226</v>
      </c>
      <c r="C4009" t="s">
        <v>8</v>
      </c>
      <c r="D4009" s="143">
        <v>2.2399999999999999E-5</v>
      </c>
      <c r="E4009" t="s">
        <v>54</v>
      </c>
      <c r="F4009" t="s">
        <v>60</v>
      </c>
    </row>
    <row r="4010" spans="1:6" x14ac:dyDescent="0.45">
      <c r="A4010" s="144" t="str">
        <f t="shared" si="62"/>
        <v>MD_GC_228</v>
      </c>
      <c r="B4010">
        <v>228</v>
      </c>
      <c r="C4010" t="s">
        <v>8</v>
      </c>
      <c r="D4010" s="143">
        <v>1.9400000000000001E-5</v>
      </c>
      <c r="E4010" t="s">
        <v>54</v>
      </c>
      <c r="F4010" t="s">
        <v>60</v>
      </c>
    </row>
    <row r="4011" spans="1:6" x14ac:dyDescent="0.45">
      <c r="A4011" s="144" t="str">
        <f t="shared" si="62"/>
        <v>MD_GC_230</v>
      </c>
      <c r="B4011">
        <v>230</v>
      </c>
      <c r="C4011" t="s">
        <v>8</v>
      </c>
      <c r="D4011" s="143">
        <v>1.6200000000000001E-5</v>
      </c>
      <c r="E4011" t="s">
        <v>54</v>
      </c>
      <c r="F4011" t="s">
        <v>60</v>
      </c>
    </row>
    <row r="4012" spans="1:6" x14ac:dyDescent="0.45">
      <c r="A4012" s="144" t="str">
        <f t="shared" si="62"/>
        <v>MD_GC_232</v>
      </c>
      <c r="B4012">
        <v>232</v>
      </c>
      <c r="C4012" t="s">
        <v>8</v>
      </c>
      <c r="D4012" s="143">
        <v>1.5299999999999999E-5</v>
      </c>
      <c r="E4012" t="s">
        <v>54</v>
      </c>
      <c r="F4012" t="s">
        <v>60</v>
      </c>
    </row>
    <row r="4013" spans="1:6" x14ac:dyDescent="0.45">
      <c r="A4013" s="144" t="str">
        <f t="shared" si="62"/>
        <v>MD_GC_234</v>
      </c>
      <c r="B4013">
        <v>234</v>
      </c>
      <c r="C4013" t="s">
        <v>8</v>
      </c>
      <c r="D4013" s="143">
        <v>1.4399999999999999E-5</v>
      </c>
      <c r="E4013" t="s">
        <v>54</v>
      </c>
      <c r="F4013" t="s">
        <v>60</v>
      </c>
    </row>
    <row r="4014" spans="1:6" x14ac:dyDescent="0.45">
      <c r="A4014" s="144" t="str">
        <f t="shared" si="62"/>
        <v>MD_GC_236</v>
      </c>
      <c r="B4014">
        <v>236</v>
      </c>
      <c r="C4014" t="s">
        <v>8</v>
      </c>
      <c r="D4014" s="143">
        <v>1.36E-5</v>
      </c>
      <c r="E4014" t="s">
        <v>54</v>
      </c>
      <c r="F4014" t="s">
        <v>60</v>
      </c>
    </row>
    <row r="4015" spans="1:6" x14ac:dyDescent="0.45">
      <c r="A4015" s="144" t="str">
        <f t="shared" si="62"/>
        <v>MD_GC_238</v>
      </c>
      <c r="B4015">
        <v>238</v>
      </c>
      <c r="C4015" t="s">
        <v>8</v>
      </c>
      <c r="D4015" s="143">
        <v>1.26E-5</v>
      </c>
      <c r="E4015" t="s">
        <v>54</v>
      </c>
      <c r="F4015" t="s">
        <v>60</v>
      </c>
    </row>
    <row r="4016" spans="1:6" x14ac:dyDescent="0.45">
      <c r="A4016" s="144" t="str">
        <f t="shared" si="62"/>
        <v>MD_GC_240</v>
      </c>
      <c r="B4016">
        <v>240</v>
      </c>
      <c r="C4016" t="s">
        <v>8</v>
      </c>
      <c r="D4016" s="143">
        <v>1.1600000000000001E-5</v>
      </c>
      <c r="E4016" t="s">
        <v>54</v>
      </c>
      <c r="F4016" t="s">
        <v>60</v>
      </c>
    </row>
    <row r="4017" spans="1:6" x14ac:dyDescent="0.45">
      <c r="A4017" s="144" t="str">
        <f t="shared" si="62"/>
        <v>MD_GC_242</v>
      </c>
      <c r="B4017">
        <v>242</v>
      </c>
      <c r="C4017" t="s">
        <v>8</v>
      </c>
      <c r="D4017" s="143">
        <v>1.08E-5</v>
      </c>
      <c r="E4017" t="s">
        <v>54</v>
      </c>
      <c r="F4017" t="s">
        <v>60</v>
      </c>
    </row>
    <row r="4018" spans="1:6" x14ac:dyDescent="0.45">
      <c r="A4018" s="144" t="str">
        <f t="shared" si="62"/>
        <v>MD_GC_244</v>
      </c>
      <c r="B4018">
        <v>244</v>
      </c>
      <c r="C4018" t="s">
        <v>8</v>
      </c>
      <c r="D4018" s="143">
        <v>9.9000000000000001E-6</v>
      </c>
      <c r="E4018" t="s">
        <v>54</v>
      </c>
      <c r="F4018" t="s">
        <v>60</v>
      </c>
    </row>
    <row r="4019" spans="1:6" x14ac:dyDescent="0.45">
      <c r="A4019" s="144" t="str">
        <f t="shared" si="62"/>
        <v>MD_GC_246</v>
      </c>
      <c r="B4019">
        <v>246</v>
      </c>
      <c r="C4019" t="s">
        <v>8</v>
      </c>
      <c r="D4019" s="143">
        <v>9.2E-6</v>
      </c>
      <c r="E4019" t="s">
        <v>54</v>
      </c>
      <c r="F4019" t="s">
        <v>60</v>
      </c>
    </row>
    <row r="4020" spans="1:6" x14ac:dyDescent="0.45">
      <c r="A4020" s="144" t="str">
        <f t="shared" si="62"/>
        <v>MD_GC_248</v>
      </c>
      <c r="B4020">
        <v>248</v>
      </c>
      <c r="C4020" t="s">
        <v>8</v>
      </c>
      <c r="D4020" s="143">
        <v>8.3000000000000002E-6</v>
      </c>
      <c r="E4020" t="s">
        <v>54</v>
      </c>
      <c r="F4020" t="s">
        <v>60</v>
      </c>
    </row>
    <row r="4021" spans="1:6" x14ac:dyDescent="0.45">
      <c r="A4021" s="144" t="str">
        <f t="shared" si="62"/>
        <v>MD_GC_250</v>
      </c>
      <c r="B4021">
        <v>250</v>
      </c>
      <c r="C4021" t="s">
        <v>8</v>
      </c>
      <c r="D4021" s="143">
        <v>7.5000000000000002E-6</v>
      </c>
      <c r="E4021" t="s">
        <v>54</v>
      </c>
      <c r="F4021" t="s">
        <v>60</v>
      </c>
    </row>
    <row r="4022" spans="1:6" x14ac:dyDescent="0.45">
      <c r="A4022" s="144" t="str">
        <f t="shared" si="62"/>
        <v>MD_GC_252</v>
      </c>
      <c r="B4022">
        <v>252</v>
      </c>
      <c r="C4022" t="s">
        <v>8</v>
      </c>
      <c r="D4022" s="143">
        <v>6.4999999999999996E-6</v>
      </c>
      <c r="E4022" t="s">
        <v>54</v>
      </c>
      <c r="F4022" t="s">
        <v>60</v>
      </c>
    </row>
    <row r="4023" spans="1:6" x14ac:dyDescent="0.45">
      <c r="A4023" s="144" t="str">
        <f t="shared" si="62"/>
        <v>MD_GC_254</v>
      </c>
      <c r="B4023">
        <v>254</v>
      </c>
      <c r="C4023" t="s">
        <v>8</v>
      </c>
      <c r="D4023" s="143">
        <v>5.8000000000000004E-6</v>
      </c>
      <c r="E4023" t="s">
        <v>54</v>
      </c>
      <c r="F4023" t="s">
        <v>60</v>
      </c>
    </row>
    <row r="4024" spans="1:6" x14ac:dyDescent="0.45">
      <c r="A4024" s="144" t="str">
        <f t="shared" si="62"/>
        <v>MD_GC_256</v>
      </c>
      <c r="B4024">
        <v>256</v>
      </c>
      <c r="C4024" t="s">
        <v>8</v>
      </c>
      <c r="D4024" s="143">
        <v>5.0000000000000004E-6</v>
      </c>
      <c r="E4024" t="s">
        <v>54</v>
      </c>
      <c r="F4024" t="s">
        <v>60</v>
      </c>
    </row>
    <row r="4025" spans="1:6" x14ac:dyDescent="0.45">
      <c r="A4025" s="144" t="str">
        <f t="shared" si="62"/>
        <v>MD_GC_258</v>
      </c>
      <c r="B4025">
        <v>258</v>
      </c>
      <c r="C4025" t="s">
        <v>8</v>
      </c>
      <c r="D4025" s="143">
        <v>4.1999999999999996E-6</v>
      </c>
      <c r="E4025" t="s">
        <v>54</v>
      </c>
      <c r="F4025" t="s">
        <v>60</v>
      </c>
    </row>
    <row r="4026" spans="1:6" x14ac:dyDescent="0.45">
      <c r="A4026" s="144" t="str">
        <f t="shared" si="62"/>
        <v>MD_GC_260</v>
      </c>
      <c r="B4026">
        <v>260</v>
      </c>
      <c r="C4026" t="s">
        <v>8</v>
      </c>
      <c r="D4026" s="143">
        <v>3.3000000000000002E-6</v>
      </c>
      <c r="E4026" t="s">
        <v>54</v>
      </c>
      <c r="F4026" t="s">
        <v>60</v>
      </c>
    </row>
    <row r="4027" spans="1:6" x14ac:dyDescent="0.45">
      <c r="A4027" s="144" t="str">
        <f t="shared" si="62"/>
        <v>MD_GC_262</v>
      </c>
      <c r="B4027">
        <v>262</v>
      </c>
      <c r="C4027" t="s">
        <v>8</v>
      </c>
      <c r="D4027" s="143">
        <v>3.0000000000000001E-6</v>
      </c>
      <c r="E4027" t="s">
        <v>54</v>
      </c>
      <c r="F4027" t="s">
        <v>60</v>
      </c>
    </row>
    <row r="4028" spans="1:6" x14ac:dyDescent="0.45">
      <c r="A4028" s="144" t="str">
        <f t="shared" si="62"/>
        <v>MD_GC_264</v>
      </c>
      <c r="B4028">
        <v>264</v>
      </c>
      <c r="C4028" t="s">
        <v>8</v>
      </c>
      <c r="D4028" s="143">
        <v>2.7999999999999999E-6</v>
      </c>
      <c r="E4028" t="s">
        <v>54</v>
      </c>
      <c r="F4028" t="s">
        <v>60</v>
      </c>
    </row>
    <row r="4029" spans="1:6" x14ac:dyDescent="0.45">
      <c r="A4029" s="144" t="str">
        <f t="shared" si="62"/>
        <v>MD_GC_266</v>
      </c>
      <c r="B4029">
        <v>266</v>
      </c>
      <c r="C4029" t="s">
        <v>8</v>
      </c>
      <c r="D4029" s="143">
        <v>2.5000000000000002E-6</v>
      </c>
      <c r="E4029" t="s">
        <v>54</v>
      </c>
      <c r="F4029" t="s">
        <v>60</v>
      </c>
    </row>
    <row r="4030" spans="1:6" x14ac:dyDescent="0.45">
      <c r="A4030" s="144" t="str">
        <f t="shared" si="62"/>
        <v>MD_GC_268</v>
      </c>
      <c r="B4030">
        <v>268</v>
      </c>
      <c r="C4030" t="s">
        <v>8</v>
      </c>
      <c r="D4030" s="143">
        <v>2.2000000000000001E-6</v>
      </c>
      <c r="E4030" t="s">
        <v>54</v>
      </c>
      <c r="F4030" t="s">
        <v>60</v>
      </c>
    </row>
    <row r="4031" spans="1:6" x14ac:dyDescent="0.45">
      <c r="A4031" s="144" t="str">
        <f t="shared" si="62"/>
        <v>MD_GC_270</v>
      </c>
      <c r="B4031">
        <v>270</v>
      </c>
      <c r="C4031" t="s">
        <v>8</v>
      </c>
      <c r="D4031" s="143">
        <v>1.7999999999999999E-6</v>
      </c>
      <c r="E4031" t="s">
        <v>54</v>
      </c>
      <c r="F4031" t="s">
        <v>60</v>
      </c>
    </row>
    <row r="4032" spans="1:6" x14ac:dyDescent="0.45">
      <c r="A4032" s="144" t="str">
        <f t="shared" si="62"/>
        <v>MD_GC_272</v>
      </c>
      <c r="B4032">
        <v>272</v>
      </c>
      <c r="C4032" t="s">
        <v>8</v>
      </c>
      <c r="D4032" s="143">
        <v>1.5999999999999999E-6</v>
      </c>
      <c r="E4032" t="s">
        <v>54</v>
      </c>
      <c r="F4032" t="s">
        <v>60</v>
      </c>
    </row>
    <row r="4033" spans="1:6" x14ac:dyDescent="0.45">
      <c r="A4033" s="144" t="str">
        <f t="shared" si="62"/>
        <v>MD_GC_274</v>
      </c>
      <c r="B4033">
        <v>274</v>
      </c>
      <c r="C4033" t="s">
        <v>8</v>
      </c>
      <c r="D4033" s="143">
        <v>1.3E-6</v>
      </c>
      <c r="E4033" t="s">
        <v>54</v>
      </c>
      <c r="F4033" t="s">
        <v>60</v>
      </c>
    </row>
    <row r="4034" spans="1:6" x14ac:dyDescent="0.45">
      <c r="A4034" s="144" t="str">
        <f t="shared" si="62"/>
        <v>MD_GC_276</v>
      </c>
      <c r="B4034">
        <v>276</v>
      </c>
      <c r="C4034" t="s">
        <v>8</v>
      </c>
      <c r="D4034" s="143">
        <v>9.9999999999999995E-7</v>
      </c>
      <c r="E4034" t="s">
        <v>54</v>
      </c>
      <c r="F4034" t="s">
        <v>60</v>
      </c>
    </row>
    <row r="4035" spans="1:6" x14ac:dyDescent="0.45">
      <c r="A4035" s="144" t="str">
        <f t="shared" ref="A4035:A4098" si="63">C4035&amp;"_"&amp;E4035&amp;"_"&amp;B4035</f>
        <v>MD_GC_278</v>
      </c>
      <c r="B4035">
        <v>278</v>
      </c>
      <c r="C4035" t="s">
        <v>8</v>
      </c>
      <c r="D4035" s="143">
        <v>7.9999999999999996E-7</v>
      </c>
      <c r="E4035" t="s">
        <v>54</v>
      </c>
      <c r="F4035" t="s">
        <v>60</v>
      </c>
    </row>
    <row r="4036" spans="1:6" x14ac:dyDescent="0.45">
      <c r="A4036" s="144" t="str">
        <f t="shared" si="63"/>
        <v>MD_GC_280</v>
      </c>
      <c r="B4036">
        <v>280</v>
      </c>
      <c r="C4036" t="s">
        <v>8</v>
      </c>
      <c r="D4036">
        <v>0</v>
      </c>
      <c r="E4036" t="s">
        <v>54</v>
      </c>
      <c r="F4036" t="s">
        <v>60</v>
      </c>
    </row>
    <row r="4037" spans="1:6" x14ac:dyDescent="0.45">
      <c r="A4037" s="144" t="str">
        <f t="shared" si="63"/>
        <v>MD_GC_282</v>
      </c>
      <c r="B4037">
        <v>282</v>
      </c>
      <c r="C4037" t="s">
        <v>8</v>
      </c>
      <c r="D4037">
        <v>0</v>
      </c>
      <c r="E4037" t="s">
        <v>54</v>
      </c>
      <c r="F4037" t="s">
        <v>60</v>
      </c>
    </row>
    <row r="4038" spans="1:6" x14ac:dyDescent="0.45">
      <c r="A4038" s="144" t="str">
        <f t="shared" si="63"/>
        <v>MD_GC_284</v>
      </c>
      <c r="B4038">
        <v>284</v>
      </c>
      <c r="C4038" t="s">
        <v>8</v>
      </c>
      <c r="D4038">
        <v>0</v>
      </c>
      <c r="E4038" t="s">
        <v>54</v>
      </c>
      <c r="F4038" t="s">
        <v>60</v>
      </c>
    </row>
    <row r="4039" spans="1:6" x14ac:dyDescent="0.45">
      <c r="A4039" s="144" t="str">
        <f t="shared" si="63"/>
        <v>MD_GC_286</v>
      </c>
      <c r="B4039">
        <v>286</v>
      </c>
      <c r="C4039" t="s">
        <v>8</v>
      </c>
      <c r="D4039">
        <v>0</v>
      </c>
      <c r="E4039" t="s">
        <v>54</v>
      </c>
      <c r="F4039" t="s">
        <v>60</v>
      </c>
    </row>
    <row r="4040" spans="1:6" x14ac:dyDescent="0.45">
      <c r="A4040" s="144" t="str">
        <f t="shared" si="63"/>
        <v>MD_GC_288</v>
      </c>
      <c r="B4040">
        <v>288</v>
      </c>
      <c r="C4040" t="s">
        <v>8</v>
      </c>
      <c r="D4040">
        <v>0</v>
      </c>
      <c r="E4040" t="s">
        <v>54</v>
      </c>
      <c r="F4040" t="s">
        <v>60</v>
      </c>
    </row>
    <row r="4041" spans="1:6" x14ac:dyDescent="0.45">
      <c r="A4041" s="144" t="str">
        <f t="shared" si="63"/>
        <v>MD_GC_290</v>
      </c>
      <c r="B4041">
        <v>290</v>
      </c>
      <c r="C4041" t="s">
        <v>8</v>
      </c>
      <c r="D4041">
        <v>0</v>
      </c>
      <c r="E4041" t="s">
        <v>54</v>
      </c>
      <c r="F4041" t="s">
        <v>60</v>
      </c>
    </row>
    <row r="4042" spans="1:6" x14ac:dyDescent="0.45">
      <c r="A4042" s="144" t="str">
        <f t="shared" si="63"/>
        <v>MD_GC_292</v>
      </c>
      <c r="B4042">
        <v>292</v>
      </c>
      <c r="C4042" t="s">
        <v>8</v>
      </c>
      <c r="D4042">
        <v>0</v>
      </c>
      <c r="E4042" t="s">
        <v>54</v>
      </c>
      <c r="F4042" t="s">
        <v>60</v>
      </c>
    </row>
    <row r="4043" spans="1:6" x14ac:dyDescent="0.45">
      <c r="A4043" s="144" t="str">
        <f t="shared" si="63"/>
        <v>MD_GC_294</v>
      </c>
      <c r="B4043">
        <v>294</v>
      </c>
      <c r="C4043" t="s">
        <v>8</v>
      </c>
      <c r="D4043">
        <v>0</v>
      </c>
      <c r="E4043" t="s">
        <v>54</v>
      </c>
      <c r="F4043" t="s">
        <v>60</v>
      </c>
    </row>
    <row r="4044" spans="1:6" x14ac:dyDescent="0.45">
      <c r="A4044" s="144" t="str">
        <f t="shared" si="63"/>
        <v>MD_GC_296</v>
      </c>
      <c r="B4044">
        <v>296</v>
      </c>
      <c r="C4044" t="s">
        <v>8</v>
      </c>
      <c r="D4044">
        <v>0</v>
      </c>
      <c r="E4044" t="s">
        <v>54</v>
      </c>
      <c r="F4044" t="s">
        <v>60</v>
      </c>
    </row>
    <row r="4045" spans="1:6" x14ac:dyDescent="0.45">
      <c r="A4045" s="144" t="str">
        <f t="shared" si="63"/>
        <v>MD_GC_298</v>
      </c>
      <c r="B4045">
        <v>298</v>
      </c>
      <c r="C4045" t="s">
        <v>8</v>
      </c>
      <c r="D4045">
        <v>0</v>
      </c>
      <c r="E4045" t="s">
        <v>54</v>
      </c>
      <c r="F4045" t="s">
        <v>60</v>
      </c>
    </row>
    <row r="4046" spans="1:6" x14ac:dyDescent="0.45">
      <c r="A4046" s="144" t="str">
        <f t="shared" si="63"/>
        <v>MD_GC_300</v>
      </c>
      <c r="B4046">
        <v>300</v>
      </c>
      <c r="C4046" t="s">
        <v>8</v>
      </c>
      <c r="D4046">
        <v>0</v>
      </c>
      <c r="E4046" t="s">
        <v>54</v>
      </c>
      <c r="F4046" t="s">
        <v>60</v>
      </c>
    </row>
    <row r="4047" spans="1:6" x14ac:dyDescent="0.45">
      <c r="A4047" s="144" t="str">
        <f t="shared" si="63"/>
        <v>MD_GC_302</v>
      </c>
      <c r="B4047">
        <v>302</v>
      </c>
      <c r="C4047" t="s">
        <v>8</v>
      </c>
      <c r="D4047">
        <v>0</v>
      </c>
      <c r="E4047" t="s">
        <v>54</v>
      </c>
      <c r="F4047" t="s">
        <v>60</v>
      </c>
    </row>
    <row r="4048" spans="1:6" x14ac:dyDescent="0.45">
      <c r="A4048" s="144" t="str">
        <f t="shared" si="63"/>
        <v>MD_GC_304</v>
      </c>
      <c r="B4048">
        <v>304</v>
      </c>
      <c r="C4048" t="s">
        <v>8</v>
      </c>
      <c r="D4048">
        <v>0</v>
      </c>
      <c r="E4048" t="s">
        <v>54</v>
      </c>
      <c r="F4048" t="s">
        <v>60</v>
      </c>
    </row>
    <row r="4049" spans="1:6" x14ac:dyDescent="0.45">
      <c r="A4049" s="144" t="str">
        <f t="shared" si="63"/>
        <v>MD_GC_306</v>
      </c>
      <c r="B4049">
        <v>306</v>
      </c>
      <c r="C4049" t="s">
        <v>8</v>
      </c>
      <c r="D4049">
        <v>0</v>
      </c>
      <c r="E4049" t="s">
        <v>54</v>
      </c>
      <c r="F4049" t="s">
        <v>60</v>
      </c>
    </row>
    <row r="4050" spans="1:6" x14ac:dyDescent="0.45">
      <c r="A4050" s="144" t="str">
        <f t="shared" si="63"/>
        <v>MD_GC_308</v>
      </c>
      <c r="B4050">
        <v>308</v>
      </c>
      <c r="C4050" t="s">
        <v>8</v>
      </c>
      <c r="D4050">
        <v>0</v>
      </c>
      <c r="E4050" t="s">
        <v>54</v>
      </c>
      <c r="F4050" t="s">
        <v>60</v>
      </c>
    </row>
    <row r="4051" spans="1:6" x14ac:dyDescent="0.45">
      <c r="A4051" s="144" t="str">
        <f t="shared" si="63"/>
        <v>MD_GC_310</v>
      </c>
      <c r="B4051">
        <v>310</v>
      </c>
      <c r="C4051" t="s">
        <v>8</v>
      </c>
      <c r="D4051">
        <v>0</v>
      </c>
      <c r="E4051" t="s">
        <v>54</v>
      </c>
      <c r="F4051" t="s">
        <v>60</v>
      </c>
    </row>
    <row r="4052" spans="1:6" x14ac:dyDescent="0.45">
      <c r="A4052" s="144" t="str">
        <f t="shared" si="63"/>
        <v>MD_GC_312</v>
      </c>
      <c r="B4052">
        <v>312</v>
      </c>
      <c r="C4052" t="s">
        <v>8</v>
      </c>
      <c r="D4052">
        <v>0</v>
      </c>
      <c r="E4052" t="s">
        <v>54</v>
      </c>
      <c r="F4052" t="s">
        <v>60</v>
      </c>
    </row>
    <row r="4053" spans="1:6" x14ac:dyDescent="0.45">
      <c r="A4053" s="144" t="str">
        <f t="shared" si="63"/>
        <v>MD_GC_314</v>
      </c>
      <c r="B4053">
        <v>314</v>
      </c>
      <c r="C4053" t="s">
        <v>8</v>
      </c>
      <c r="D4053">
        <v>0</v>
      </c>
      <c r="E4053" t="s">
        <v>54</v>
      </c>
      <c r="F4053" t="s">
        <v>60</v>
      </c>
    </row>
    <row r="4054" spans="1:6" x14ac:dyDescent="0.45">
      <c r="A4054" s="144" t="str">
        <f t="shared" si="63"/>
        <v>MD_GC_316</v>
      </c>
      <c r="B4054">
        <v>316</v>
      </c>
      <c r="C4054" t="s">
        <v>8</v>
      </c>
      <c r="D4054">
        <v>0</v>
      </c>
      <c r="E4054" t="s">
        <v>54</v>
      </c>
      <c r="F4054" t="s">
        <v>60</v>
      </c>
    </row>
    <row r="4055" spans="1:6" x14ac:dyDescent="0.45">
      <c r="A4055" s="144" t="str">
        <f t="shared" si="63"/>
        <v>MD_GC_318</v>
      </c>
      <c r="B4055">
        <v>318</v>
      </c>
      <c r="C4055" t="s">
        <v>8</v>
      </c>
      <c r="D4055">
        <v>0</v>
      </c>
      <c r="E4055" t="s">
        <v>54</v>
      </c>
      <c r="F4055" t="s">
        <v>60</v>
      </c>
    </row>
    <row r="4056" spans="1:6" x14ac:dyDescent="0.45">
      <c r="A4056" s="144" t="str">
        <f t="shared" si="63"/>
        <v>MD_GC_320</v>
      </c>
      <c r="B4056">
        <v>320</v>
      </c>
      <c r="C4056" t="s">
        <v>8</v>
      </c>
      <c r="D4056">
        <v>0</v>
      </c>
      <c r="E4056" t="s">
        <v>54</v>
      </c>
      <c r="F4056" t="s">
        <v>60</v>
      </c>
    </row>
    <row r="4057" spans="1:6" x14ac:dyDescent="0.45">
      <c r="A4057" s="144" t="str">
        <f t="shared" si="63"/>
        <v>MD_GC_322</v>
      </c>
      <c r="B4057">
        <v>322</v>
      </c>
      <c r="C4057" t="s">
        <v>8</v>
      </c>
      <c r="D4057">
        <v>0</v>
      </c>
      <c r="E4057" t="s">
        <v>54</v>
      </c>
      <c r="F4057" t="s">
        <v>60</v>
      </c>
    </row>
    <row r="4058" spans="1:6" x14ac:dyDescent="0.45">
      <c r="A4058" s="144" t="str">
        <f t="shared" si="63"/>
        <v>MD_GC_324</v>
      </c>
      <c r="B4058">
        <v>324</v>
      </c>
      <c r="C4058" t="s">
        <v>8</v>
      </c>
      <c r="D4058">
        <v>0</v>
      </c>
      <c r="E4058" t="s">
        <v>54</v>
      </c>
      <c r="F4058" t="s">
        <v>60</v>
      </c>
    </row>
    <row r="4059" spans="1:6" x14ac:dyDescent="0.45">
      <c r="A4059" s="144" t="str">
        <f t="shared" si="63"/>
        <v>MD_GC_326</v>
      </c>
      <c r="B4059">
        <v>326</v>
      </c>
      <c r="C4059" t="s">
        <v>8</v>
      </c>
      <c r="D4059">
        <v>0</v>
      </c>
      <c r="E4059" t="s">
        <v>54</v>
      </c>
      <c r="F4059" t="s">
        <v>60</v>
      </c>
    </row>
    <row r="4060" spans="1:6" x14ac:dyDescent="0.45">
      <c r="A4060" s="144" t="str">
        <f t="shared" si="63"/>
        <v>MD_GC_328</v>
      </c>
      <c r="B4060">
        <v>328</v>
      </c>
      <c r="C4060" t="s">
        <v>8</v>
      </c>
      <c r="D4060">
        <v>0</v>
      </c>
      <c r="E4060" t="s">
        <v>54</v>
      </c>
      <c r="F4060" t="s">
        <v>60</v>
      </c>
    </row>
    <row r="4061" spans="1:6" x14ac:dyDescent="0.45">
      <c r="A4061" s="144" t="str">
        <f t="shared" si="63"/>
        <v>MD_GC_330</v>
      </c>
      <c r="B4061">
        <v>330</v>
      </c>
      <c r="C4061" t="s">
        <v>8</v>
      </c>
      <c r="D4061">
        <v>0</v>
      </c>
      <c r="E4061" t="s">
        <v>54</v>
      </c>
      <c r="F4061" t="s">
        <v>60</v>
      </c>
    </row>
    <row r="4062" spans="1:6" x14ac:dyDescent="0.45">
      <c r="A4062" s="144" t="str">
        <f t="shared" si="63"/>
        <v>MD_GC_332</v>
      </c>
      <c r="B4062">
        <v>332</v>
      </c>
      <c r="C4062" t="s">
        <v>8</v>
      </c>
      <c r="D4062">
        <v>0</v>
      </c>
      <c r="E4062" t="s">
        <v>54</v>
      </c>
      <c r="F4062" t="s">
        <v>60</v>
      </c>
    </row>
    <row r="4063" spans="1:6" x14ac:dyDescent="0.45">
      <c r="A4063" s="144" t="str">
        <f t="shared" si="63"/>
        <v>MD_GC_334</v>
      </c>
      <c r="B4063">
        <v>334</v>
      </c>
      <c r="C4063" t="s">
        <v>8</v>
      </c>
      <c r="D4063">
        <v>0</v>
      </c>
      <c r="E4063" t="s">
        <v>54</v>
      </c>
      <c r="F4063" t="s">
        <v>60</v>
      </c>
    </row>
    <row r="4064" spans="1:6" x14ac:dyDescent="0.45">
      <c r="A4064" s="144" t="str">
        <f t="shared" si="63"/>
        <v>MD_GC_336</v>
      </c>
      <c r="B4064">
        <v>336</v>
      </c>
      <c r="C4064" t="s">
        <v>8</v>
      </c>
      <c r="D4064">
        <v>0</v>
      </c>
      <c r="E4064" t="s">
        <v>54</v>
      </c>
      <c r="F4064" t="s">
        <v>60</v>
      </c>
    </row>
    <row r="4065" spans="1:6" x14ac:dyDescent="0.45">
      <c r="A4065" s="144" t="str">
        <f t="shared" si="63"/>
        <v>MD_GC_338</v>
      </c>
      <c r="B4065">
        <v>338</v>
      </c>
      <c r="C4065" t="s">
        <v>8</v>
      </c>
      <c r="D4065">
        <v>0</v>
      </c>
      <c r="E4065" t="s">
        <v>54</v>
      </c>
      <c r="F4065" t="s">
        <v>60</v>
      </c>
    </row>
    <row r="4066" spans="1:6" x14ac:dyDescent="0.45">
      <c r="A4066" s="144" t="str">
        <f t="shared" si="63"/>
        <v>MD_GC_340</v>
      </c>
      <c r="B4066">
        <v>340</v>
      </c>
      <c r="C4066" t="s">
        <v>8</v>
      </c>
      <c r="D4066">
        <v>0</v>
      </c>
      <c r="E4066" t="s">
        <v>54</v>
      </c>
      <c r="F4066" t="s">
        <v>60</v>
      </c>
    </row>
    <row r="4067" spans="1:6" x14ac:dyDescent="0.45">
      <c r="A4067" s="144" t="str">
        <f t="shared" si="63"/>
        <v>MD_GC_342</v>
      </c>
      <c r="B4067">
        <v>342</v>
      </c>
      <c r="C4067" t="s">
        <v>8</v>
      </c>
      <c r="D4067">
        <v>0</v>
      </c>
      <c r="E4067" t="s">
        <v>54</v>
      </c>
      <c r="F4067" t="s">
        <v>60</v>
      </c>
    </row>
    <row r="4068" spans="1:6" x14ac:dyDescent="0.45">
      <c r="A4068" s="144" t="str">
        <f t="shared" si="63"/>
        <v>MD_GC_344</v>
      </c>
      <c r="B4068">
        <v>344</v>
      </c>
      <c r="C4068" t="s">
        <v>8</v>
      </c>
      <c r="D4068">
        <v>0</v>
      </c>
      <c r="E4068" t="s">
        <v>54</v>
      </c>
      <c r="F4068" t="s">
        <v>60</v>
      </c>
    </row>
    <row r="4069" spans="1:6" x14ac:dyDescent="0.45">
      <c r="A4069" s="144" t="str">
        <f t="shared" si="63"/>
        <v>MD_GC_346</v>
      </c>
      <c r="B4069">
        <v>346</v>
      </c>
      <c r="C4069" t="s">
        <v>8</v>
      </c>
      <c r="D4069">
        <v>0</v>
      </c>
      <c r="E4069" t="s">
        <v>54</v>
      </c>
      <c r="F4069" t="s">
        <v>60</v>
      </c>
    </row>
    <row r="4070" spans="1:6" x14ac:dyDescent="0.45">
      <c r="A4070" s="144" t="str">
        <f t="shared" si="63"/>
        <v>MD_GC_348</v>
      </c>
      <c r="B4070">
        <v>348</v>
      </c>
      <c r="C4070" t="s">
        <v>8</v>
      </c>
      <c r="D4070">
        <v>0</v>
      </c>
      <c r="E4070" t="s">
        <v>54</v>
      </c>
      <c r="F4070" t="s">
        <v>60</v>
      </c>
    </row>
    <row r="4071" spans="1:6" x14ac:dyDescent="0.45">
      <c r="A4071" s="144" t="str">
        <f t="shared" si="63"/>
        <v>MD_GC_350</v>
      </c>
      <c r="B4071">
        <v>350</v>
      </c>
      <c r="C4071" t="s">
        <v>8</v>
      </c>
      <c r="D4071">
        <v>0</v>
      </c>
      <c r="E4071" t="s">
        <v>54</v>
      </c>
      <c r="F4071" t="s">
        <v>60</v>
      </c>
    </row>
    <row r="4072" spans="1:6" x14ac:dyDescent="0.45">
      <c r="A4072" s="144" t="str">
        <f t="shared" si="63"/>
        <v>MD_GC_352</v>
      </c>
      <c r="B4072">
        <v>352</v>
      </c>
      <c r="C4072" t="s">
        <v>8</v>
      </c>
      <c r="D4072">
        <v>0</v>
      </c>
      <c r="E4072" t="s">
        <v>54</v>
      </c>
      <c r="F4072" t="s">
        <v>60</v>
      </c>
    </row>
    <row r="4073" spans="1:6" x14ac:dyDescent="0.45">
      <c r="A4073" s="144" t="str">
        <f t="shared" si="63"/>
        <v>MD_GC_354</v>
      </c>
      <c r="B4073">
        <v>354</v>
      </c>
      <c r="C4073" t="s">
        <v>8</v>
      </c>
      <c r="D4073">
        <v>0</v>
      </c>
      <c r="E4073" t="s">
        <v>54</v>
      </c>
      <c r="F4073" t="s">
        <v>60</v>
      </c>
    </row>
    <row r="4074" spans="1:6" x14ac:dyDescent="0.45">
      <c r="A4074" s="144" t="str">
        <f t="shared" si="63"/>
        <v>MD_GC_356</v>
      </c>
      <c r="B4074">
        <v>356</v>
      </c>
      <c r="C4074" t="s">
        <v>8</v>
      </c>
      <c r="D4074">
        <v>0</v>
      </c>
      <c r="E4074" t="s">
        <v>54</v>
      </c>
      <c r="F4074" t="s">
        <v>60</v>
      </c>
    </row>
    <row r="4075" spans="1:6" x14ac:dyDescent="0.45">
      <c r="A4075" s="144" t="str">
        <f t="shared" si="63"/>
        <v>MD_GC_358</v>
      </c>
      <c r="B4075">
        <v>358</v>
      </c>
      <c r="C4075" t="s">
        <v>8</v>
      </c>
      <c r="D4075">
        <v>0</v>
      </c>
      <c r="E4075" t="s">
        <v>54</v>
      </c>
      <c r="F4075" t="s">
        <v>60</v>
      </c>
    </row>
    <row r="4076" spans="1:6" x14ac:dyDescent="0.45">
      <c r="A4076" s="144" t="str">
        <f t="shared" si="63"/>
        <v>MD_GC_360</v>
      </c>
      <c r="B4076">
        <v>360</v>
      </c>
      <c r="C4076" t="s">
        <v>8</v>
      </c>
      <c r="D4076">
        <v>0</v>
      </c>
      <c r="E4076" t="s">
        <v>54</v>
      </c>
      <c r="F4076" t="s">
        <v>60</v>
      </c>
    </row>
    <row r="4077" spans="1:6" x14ac:dyDescent="0.45">
      <c r="A4077" s="144" t="str">
        <f t="shared" si="63"/>
        <v>MD_GC_362</v>
      </c>
      <c r="B4077">
        <v>362</v>
      </c>
      <c r="C4077" t="s">
        <v>8</v>
      </c>
      <c r="D4077">
        <v>0</v>
      </c>
      <c r="E4077" t="s">
        <v>54</v>
      </c>
      <c r="F4077" t="s">
        <v>60</v>
      </c>
    </row>
    <row r="4078" spans="1:6" x14ac:dyDescent="0.45">
      <c r="A4078" s="144" t="str">
        <f t="shared" si="63"/>
        <v>MD_GC_364</v>
      </c>
      <c r="B4078">
        <v>364</v>
      </c>
      <c r="C4078" t="s">
        <v>8</v>
      </c>
      <c r="D4078">
        <v>0</v>
      </c>
      <c r="E4078" t="s">
        <v>54</v>
      </c>
      <c r="F4078" t="s">
        <v>60</v>
      </c>
    </row>
    <row r="4079" spans="1:6" x14ac:dyDescent="0.45">
      <c r="A4079" s="144" t="str">
        <f t="shared" si="63"/>
        <v>MD_GC_366</v>
      </c>
      <c r="B4079">
        <v>366</v>
      </c>
      <c r="C4079" t="s">
        <v>8</v>
      </c>
      <c r="D4079">
        <v>0</v>
      </c>
      <c r="E4079" t="s">
        <v>54</v>
      </c>
      <c r="F4079" t="s">
        <v>60</v>
      </c>
    </row>
    <row r="4080" spans="1:6" x14ac:dyDescent="0.45">
      <c r="A4080" s="144" t="str">
        <f t="shared" si="63"/>
        <v>MD_GC_368</v>
      </c>
      <c r="B4080">
        <v>368</v>
      </c>
      <c r="C4080" t="s">
        <v>8</v>
      </c>
      <c r="D4080">
        <v>0</v>
      </c>
      <c r="E4080" t="s">
        <v>54</v>
      </c>
      <c r="F4080" t="s">
        <v>60</v>
      </c>
    </row>
    <row r="4081" spans="1:6" x14ac:dyDescent="0.45">
      <c r="A4081" s="144" t="str">
        <f t="shared" si="63"/>
        <v>MD_GC_370</v>
      </c>
      <c r="B4081">
        <v>370</v>
      </c>
      <c r="C4081" t="s">
        <v>8</v>
      </c>
      <c r="D4081">
        <v>0</v>
      </c>
      <c r="E4081" t="s">
        <v>54</v>
      </c>
      <c r="F4081" t="s">
        <v>60</v>
      </c>
    </row>
    <row r="4082" spans="1:6" x14ac:dyDescent="0.45">
      <c r="A4082" s="144" t="str">
        <f t="shared" si="63"/>
        <v>MD_GC_372</v>
      </c>
      <c r="B4082">
        <v>372</v>
      </c>
      <c r="C4082" t="s">
        <v>8</v>
      </c>
      <c r="D4082">
        <v>0</v>
      </c>
      <c r="E4082" t="s">
        <v>54</v>
      </c>
      <c r="F4082" t="s">
        <v>60</v>
      </c>
    </row>
    <row r="4083" spans="1:6" x14ac:dyDescent="0.45">
      <c r="A4083" s="144" t="str">
        <f t="shared" si="63"/>
        <v>MD_GC_374</v>
      </c>
      <c r="B4083">
        <v>374</v>
      </c>
      <c r="C4083" t="s">
        <v>8</v>
      </c>
      <c r="D4083">
        <v>0</v>
      </c>
      <c r="E4083" t="s">
        <v>54</v>
      </c>
      <c r="F4083" t="s">
        <v>60</v>
      </c>
    </row>
    <row r="4084" spans="1:6" x14ac:dyDescent="0.45">
      <c r="A4084" s="144" t="str">
        <f t="shared" si="63"/>
        <v>MD_GC_376</v>
      </c>
      <c r="B4084">
        <v>376</v>
      </c>
      <c r="C4084" t="s">
        <v>8</v>
      </c>
      <c r="D4084">
        <v>0</v>
      </c>
      <c r="E4084" t="s">
        <v>54</v>
      </c>
      <c r="F4084" t="s">
        <v>60</v>
      </c>
    </row>
    <row r="4085" spans="1:6" x14ac:dyDescent="0.45">
      <c r="A4085" s="144" t="str">
        <f t="shared" si="63"/>
        <v>MD_GC_378</v>
      </c>
      <c r="B4085">
        <v>378</v>
      </c>
      <c r="C4085" t="s">
        <v>8</v>
      </c>
      <c r="D4085">
        <v>0</v>
      </c>
      <c r="E4085" t="s">
        <v>54</v>
      </c>
      <c r="F4085" t="s">
        <v>60</v>
      </c>
    </row>
    <row r="4086" spans="1:6" x14ac:dyDescent="0.45">
      <c r="A4086" s="144" t="str">
        <f t="shared" si="63"/>
        <v>MD_GC_380</v>
      </c>
      <c r="B4086">
        <v>380</v>
      </c>
      <c r="C4086" t="s">
        <v>8</v>
      </c>
      <c r="D4086">
        <v>0</v>
      </c>
      <c r="E4086" t="s">
        <v>54</v>
      </c>
      <c r="F4086" t="s">
        <v>60</v>
      </c>
    </row>
    <row r="4087" spans="1:6" x14ac:dyDescent="0.45">
      <c r="A4087" s="144" t="str">
        <f t="shared" si="63"/>
        <v>MD_GC_382</v>
      </c>
      <c r="B4087">
        <v>382</v>
      </c>
      <c r="C4087" t="s">
        <v>8</v>
      </c>
      <c r="D4087">
        <v>0</v>
      </c>
      <c r="E4087" t="s">
        <v>54</v>
      </c>
      <c r="F4087" t="s">
        <v>60</v>
      </c>
    </row>
    <row r="4088" spans="1:6" x14ac:dyDescent="0.45">
      <c r="A4088" s="144" t="str">
        <f t="shared" si="63"/>
        <v>MD_GC_384</v>
      </c>
      <c r="B4088">
        <v>384</v>
      </c>
      <c r="C4088" t="s">
        <v>8</v>
      </c>
      <c r="D4088">
        <v>0</v>
      </c>
      <c r="E4088" t="s">
        <v>54</v>
      </c>
      <c r="F4088" t="s">
        <v>60</v>
      </c>
    </row>
    <row r="4089" spans="1:6" x14ac:dyDescent="0.45">
      <c r="A4089" s="144" t="str">
        <f t="shared" si="63"/>
        <v>MD_GC_386</v>
      </c>
      <c r="B4089">
        <v>386</v>
      </c>
      <c r="C4089" t="s">
        <v>8</v>
      </c>
      <c r="D4089">
        <v>0</v>
      </c>
      <c r="E4089" t="s">
        <v>54</v>
      </c>
      <c r="F4089" t="s">
        <v>60</v>
      </c>
    </row>
    <row r="4090" spans="1:6" x14ac:dyDescent="0.45">
      <c r="A4090" s="144" t="str">
        <f t="shared" si="63"/>
        <v>MD_GC_388</v>
      </c>
      <c r="B4090">
        <v>388</v>
      </c>
      <c r="C4090" t="s">
        <v>8</v>
      </c>
      <c r="D4090">
        <v>0</v>
      </c>
      <c r="E4090" t="s">
        <v>54</v>
      </c>
      <c r="F4090" t="s">
        <v>60</v>
      </c>
    </row>
    <row r="4091" spans="1:6" x14ac:dyDescent="0.45">
      <c r="A4091" s="144" t="str">
        <f t="shared" si="63"/>
        <v>MD_GC_390</v>
      </c>
      <c r="B4091">
        <v>390</v>
      </c>
      <c r="C4091" t="s">
        <v>8</v>
      </c>
      <c r="D4091">
        <v>0</v>
      </c>
      <c r="E4091" t="s">
        <v>54</v>
      </c>
      <c r="F4091" t="s">
        <v>60</v>
      </c>
    </row>
    <row r="4092" spans="1:6" x14ac:dyDescent="0.45">
      <c r="A4092" s="144" t="str">
        <f t="shared" si="63"/>
        <v>MD_GC_392</v>
      </c>
      <c r="B4092">
        <v>392</v>
      </c>
      <c r="C4092" t="s">
        <v>8</v>
      </c>
      <c r="D4092">
        <v>0</v>
      </c>
      <c r="E4092" t="s">
        <v>54</v>
      </c>
      <c r="F4092" t="s">
        <v>60</v>
      </c>
    </row>
    <row r="4093" spans="1:6" x14ac:dyDescent="0.45">
      <c r="A4093" s="144" t="str">
        <f t="shared" si="63"/>
        <v>MD_GC_394</v>
      </c>
      <c r="B4093">
        <v>394</v>
      </c>
      <c r="C4093" t="s">
        <v>8</v>
      </c>
      <c r="D4093">
        <v>0</v>
      </c>
      <c r="E4093" t="s">
        <v>54</v>
      </c>
      <c r="F4093" t="s">
        <v>60</v>
      </c>
    </row>
    <row r="4094" spans="1:6" x14ac:dyDescent="0.45">
      <c r="A4094" s="144" t="str">
        <f t="shared" si="63"/>
        <v>MD_GC_396</v>
      </c>
      <c r="B4094">
        <v>396</v>
      </c>
      <c r="C4094" t="s">
        <v>8</v>
      </c>
      <c r="D4094">
        <v>0</v>
      </c>
      <c r="E4094" t="s">
        <v>54</v>
      </c>
      <c r="F4094" t="s">
        <v>60</v>
      </c>
    </row>
    <row r="4095" spans="1:6" x14ac:dyDescent="0.45">
      <c r="A4095" s="144" t="str">
        <f t="shared" si="63"/>
        <v>MD_GC_398</v>
      </c>
      <c r="B4095">
        <v>398</v>
      </c>
      <c r="C4095" t="s">
        <v>8</v>
      </c>
      <c r="D4095">
        <v>0</v>
      </c>
      <c r="E4095" t="s">
        <v>54</v>
      </c>
      <c r="F4095" t="s">
        <v>60</v>
      </c>
    </row>
    <row r="4096" spans="1:6" x14ac:dyDescent="0.45">
      <c r="A4096" s="144" t="str">
        <f t="shared" si="63"/>
        <v>MD_GC_400</v>
      </c>
      <c r="B4096">
        <v>400</v>
      </c>
      <c r="C4096" t="s">
        <v>8</v>
      </c>
      <c r="D4096">
        <v>0</v>
      </c>
      <c r="E4096" t="s">
        <v>54</v>
      </c>
      <c r="F4096" t="s">
        <v>60</v>
      </c>
    </row>
    <row r="4097" spans="1:6" x14ac:dyDescent="0.45">
      <c r="A4097" s="144" t="str">
        <f t="shared" si="63"/>
        <v>MD_GC_402</v>
      </c>
      <c r="B4097">
        <v>402</v>
      </c>
      <c r="C4097" t="s">
        <v>8</v>
      </c>
      <c r="D4097">
        <v>0</v>
      </c>
      <c r="E4097" t="s">
        <v>54</v>
      </c>
      <c r="F4097" t="s">
        <v>60</v>
      </c>
    </row>
    <row r="4098" spans="1:6" x14ac:dyDescent="0.45">
      <c r="A4098" s="144" t="str">
        <f t="shared" si="63"/>
        <v>MD_GC_404</v>
      </c>
      <c r="B4098">
        <v>404</v>
      </c>
      <c r="C4098" t="s">
        <v>8</v>
      </c>
      <c r="D4098">
        <v>0</v>
      </c>
      <c r="E4098" t="s">
        <v>54</v>
      </c>
      <c r="F4098" t="s">
        <v>60</v>
      </c>
    </row>
    <row r="4099" spans="1:6" x14ac:dyDescent="0.45">
      <c r="A4099" s="144" t="str">
        <f t="shared" ref="A4099:A4162" si="64">C4099&amp;"_"&amp;E4099&amp;"_"&amp;B4099</f>
        <v>MD_GC_406</v>
      </c>
      <c r="B4099">
        <v>406</v>
      </c>
      <c r="C4099" t="s">
        <v>8</v>
      </c>
      <c r="D4099">
        <v>0</v>
      </c>
      <c r="E4099" t="s">
        <v>54</v>
      </c>
      <c r="F4099" t="s">
        <v>60</v>
      </c>
    </row>
    <row r="4100" spans="1:6" x14ac:dyDescent="0.45">
      <c r="A4100" s="144" t="str">
        <f t="shared" si="64"/>
        <v>MD_GC_408</v>
      </c>
      <c r="B4100">
        <v>408</v>
      </c>
      <c r="C4100" t="s">
        <v>8</v>
      </c>
      <c r="D4100">
        <v>0</v>
      </c>
      <c r="E4100" t="s">
        <v>54</v>
      </c>
      <c r="F4100" t="s">
        <v>60</v>
      </c>
    </row>
    <row r="4101" spans="1:6" x14ac:dyDescent="0.45">
      <c r="A4101" s="144" t="str">
        <f t="shared" si="64"/>
        <v>MD_GC_410</v>
      </c>
      <c r="B4101">
        <v>410</v>
      </c>
      <c r="C4101" t="s">
        <v>8</v>
      </c>
      <c r="D4101">
        <v>0</v>
      </c>
      <c r="E4101" t="s">
        <v>54</v>
      </c>
      <c r="F4101" t="s">
        <v>60</v>
      </c>
    </row>
    <row r="4102" spans="1:6" x14ac:dyDescent="0.45">
      <c r="A4102" s="144" t="str">
        <f t="shared" si="64"/>
        <v>HV_Dist_0</v>
      </c>
      <c r="B4102">
        <v>0</v>
      </c>
      <c r="C4102" t="s">
        <v>9</v>
      </c>
      <c r="D4102">
        <v>0.19375529999999999</v>
      </c>
      <c r="E4102" t="s">
        <v>53</v>
      </c>
      <c r="F4102" t="s">
        <v>60</v>
      </c>
    </row>
    <row r="4103" spans="1:6" x14ac:dyDescent="0.45">
      <c r="A4103" s="144" t="str">
        <f t="shared" si="64"/>
        <v>HV_Dist_2</v>
      </c>
      <c r="B4103">
        <v>2</v>
      </c>
      <c r="C4103" t="s">
        <v>9</v>
      </c>
      <c r="D4103">
        <v>0.16029489999999999</v>
      </c>
      <c r="E4103" t="s">
        <v>53</v>
      </c>
      <c r="F4103" t="s">
        <v>60</v>
      </c>
    </row>
    <row r="4104" spans="1:6" x14ac:dyDescent="0.45">
      <c r="A4104" s="144" t="str">
        <f t="shared" si="64"/>
        <v>HV_Dist_4</v>
      </c>
      <c r="B4104">
        <v>4</v>
      </c>
      <c r="C4104" t="s">
        <v>9</v>
      </c>
      <c r="D4104">
        <v>0.1077205</v>
      </c>
      <c r="E4104" t="s">
        <v>53</v>
      </c>
      <c r="F4104" t="s">
        <v>60</v>
      </c>
    </row>
    <row r="4105" spans="1:6" x14ac:dyDescent="0.45">
      <c r="A4105" s="144" t="str">
        <f t="shared" si="64"/>
        <v>HV_Dist_6</v>
      </c>
      <c r="B4105">
        <v>6</v>
      </c>
      <c r="C4105" t="s">
        <v>9</v>
      </c>
      <c r="D4105">
        <v>7.08564E-2</v>
      </c>
      <c r="E4105" t="s">
        <v>53</v>
      </c>
      <c r="F4105" t="s">
        <v>60</v>
      </c>
    </row>
    <row r="4106" spans="1:6" x14ac:dyDescent="0.45">
      <c r="A4106" s="144" t="str">
        <f t="shared" si="64"/>
        <v>HV_Dist_8</v>
      </c>
      <c r="B4106">
        <v>8</v>
      </c>
      <c r="C4106" t="s">
        <v>9</v>
      </c>
      <c r="D4106">
        <v>4.8182999999999997E-2</v>
      </c>
      <c r="E4106" t="s">
        <v>53</v>
      </c>
      <c r="F4106" t="s">
        <v>60</v>
      </c>
    </row>
    <row r="4107" spans="1:6" x14ac:dyDescent="0.45">
      <c r="A4107" s="144" t="str">
        <f t="shared" si="64"/>
        <v>HV_Dist_10</v>
      </c>
      <c r="B4107">
        <v>10</v>
      </c>
      <c r="C4107" t="s">
        <v>9</v>
      </c>
      <c r="D4107">
        <v>3.6405699999999999E-2</v>
      </c>
      <c r="E4107" t="s">
        <v>53</v>
      </c>
      <c r="F4107" t="s">
        <v>60</v>
      </c>
    </row>
    <row r="4108" spans="1:6" x14ac:dyDescent="0.45">
      <c r="A4108" s="144" t="str">
        <f t="shared" si="64"/>
        <v>HV_Dist_12</v>
      </c>
      <c r="B4108">
        <v>12</v>
      </c>
      <c r="C4108" t="s">
        <v>9</v>
      </c>
      <c r="D4108">
        <v>3.0250800000000001E-2</v>
      </c>
      <c r="E4108" t="s">
        <v>53</v>
      </c>
      <c r="F4108" t="s">
        <v>60</v>
      </c>
    </row>
    <row r="4109" spans="1:6" x14ac:dyDescent="0.45">
      <c r="A4109" s="144" t="str">
        <f t="shared" si="64"/>
        <v>HV_Dist_14</v>
      </c>
      <c r="B4109">
        <v>14</v>
      </c>
      <c r="C4109" t="s">
        <v>9</v>
      </c>
      <c r="D4109">
        <v>2.5097899999999999E-2</v>
      </c>
      <c r="E4109" t="s">
        <v>53</v>
      </c>
      <c r="F4109" t="s">
        <v>60</v>
      </c>
    </row>
    <row r="4110" spans="1:6" x14ac:dyDescent="0.45">
      <c r="A4110" s="144" t="str">
        <f t="shared" si="64"/>
        <v>HV_Dist_16</v>
      </c>
      <c r="B4110">
        <v>16</v>
      </c>
      <c r="C4110" t="s">
        <v>9</v>
      </c>
      <c r="D4110">
        <v>2.1544799999999999E-2</v>
      </c>
      <c r="E4110" t="s">
        <v>53</v>
      </c>
      <c r="F4110" t="s">
        <v>60</v>
      </c>
    </row>
    <row r="4111" spans="1:6" x14ac:dyDescent="0.45">
      <c r="A4111" s="144" t="str">
        <f t="shared" si="64"/>
        <v>HV_Dist_18</v>
      </c>
      <c r="B4111">
        <v>18</v>
      </c>
      <c r="C4111" t="s">
        <v>9</v>
      </c>
      <c r="D4111">
        <v>1.8782299999999998E-2</v>
      </c>
      <c r="E4111" t="s">
        <v>53</v>
      </c>
      <c r="F4111" t="s">
        <v>60</v>
      </c>
    </row>
    <row r="4112" spans="1:6" x14ac:dyDescent="0.45">
      <c r="A4112" s="144" t="str">
        <f t="shared" si="64"/>
        <v>HV_Dist_20</v>
      </c>
      <c r="B4112">
        <v>20</v>
      </c>
      <c r="C4112" t="s">
        <v>9</v>
      </c>
      <c r="D4112">
        <v>1.6934899999999999E-2</v>
      </c>
      <c r="E4112" t="s">
        <v>53</v>
      </c>
      <c r="F4112" t="s">
        <v>60</v>
      </c>
    </row>
    <row r="4113" spans="1:6" x14ac:dyDescent="0.45">
      <c r="A4113" s="144" t="str">
        <f t="shared" si="64"/>
        <v>HV_Dist_22</v>
      </c>
      <c r="B4113">
        <v>22</v>
      </c>
      <c r="C4113" t="s">
        <v>9</v>
      </c>
      <c r="D4113">
        <v>1.5866000000000002E-2</v>
      </c>
      <c r="E4113" t="s">
        <v>53</v>
      </c>
      <c r="F4113" t="s">
        <v>60</v>
      </c>
    </row>
    <row r="4114" spans="1:6" x14ac:dyDescent="0.45">
      <c r="A4114" s="144" t="str">
        <f t="shared" si="64"/>
        <v>HV_Dist_24</v>
      </c>
      <c r="B4114">
        <v>24</v>
      </c>
      <c r="C4114" t="s">
        <v>9</v>
      </c>
      <c r="D4114">
        <v>1.49935E-2</v>
      </c>
      <c r="E4114" t="s">
        <v>53</v>
      </c>
      <c r="F4114" t="s">
        <v>60</v>
      </c>
    </row>
    <row r="4115" spans="1:6" x14ac:dyDescent="0.45">
      <c r="A4115" s="144" t="str">
        <f t="shared" si="64"/>
        <v>HV_Dist_26</v>
      </c>
      <c r="B4115">
        <v>26</v>
      </c>
      <c r="C4115" t="s">
        <v>9</v>
      </c>
      <c r="D4115">
        <v>1.4416999999999999E-2</v>
      </c>
      <c r="E4115" t="s">
        <v>53</v>
      </c>
      <c r="F4115" t="s">
        <v>60</v>
      </c>
    </row>
    <row r="4116" spans="1:6" x14ac:dyDescent="0.45">
      <c r="A4116" s="144" t="str">
        <f t="shared" si="64"/>
        <v>HV_Dist_28</v>
      </c>
      <c r="B4116">
        <v>28</v>
      </c>
      <c r="C4116" t="s">
        <v>9</v>
      </c>
      <c r="D4116">
        <v>1.39667E-2</v>
      </c>
      <c r="E4116" t="s">
        <v>53</v>
      </c>
      <c r="F4116" t="s">
        <v>60</v>
      </c>
    </row>
    <row r="4117" spans="1:6" x14ac:dyDescent="0.45">
      <c r="A4117" s="144" t="str">
        <f t="shared" si="64"/>
        <v>HV_Dist_30</v>
      </c>
      <c r="B4117">
        <v>30</v>
      </c>
      <c r="C4117" t="s">
        <v>9</v>
      </c>
      <c r="D4117">
        <v>1.35367E-2</v>
      </c>
      <c r="E4117" t="s">
        <v>53</v>
      </c>
      <c r="F4117" t="s">
        <v>60</v>
      </c>
    </row>
    <row r="4118" spans="1:6" x14ac:dyDescent="0.45">
      <c r="A4118" s="144" t="str">
        <f t="shared" si="64"/>
        <v>HV_Dist_32</v>
      </c>
      <c r="B4118">
        <v>32</v>
      </c>
      <c r="C4118" t="s">
        <v>9</v>
      </c>
      <c r="D4118">
        <v>1.3297700000000001E-2</v>
      </c>
      <c r="E4118" t="s">
        <v>53</v>
      </c>
      <c r="F4118" t="s">
        <v>60</v>
      </c>
    </row>
    <row r="4119" spans="1:6" x14ac:dyDescent="0.45">
      <c r="A4119" s="144" t="str">
        <f t="shared" si="64"/>
        <v>HV_Dist_34</v>
      </c>
      <c r="B4119">
        <v>34</v>
      </c>
      <c r="C4119" t="s">
        <v>9</v>
      </c>
      <c r="D4119">
        <v>1.31608E-2</v>
      </c>
      <c r="E4119" t="s">
        <v>53</v>
      </c>
      <c r="F4119" t="s">
        <v>60</v>
      </c>
    </row>
    <row r="4120" spans="1:6" x14ac:dyDescent="0.45">
      <c r="A4120" s="144" t="str">
        <f t="shared" si="64"/>
        <v>HV_Dist_36</v>
      </c>
      <c r="B4120">
        <v>36</v>
      </c>
      <c r="C4120" t="s">
        <v>9</v>
      </c>
      <c r="D4120">
        <v>1.30539E-2</v>
      </c>
      <c r="E4120" t="s">
        <v>53</v>
      </c>
      <c r="F4120" t="s">
        <v>60</v>
      </c>
    </row>
    <row r="4121" spans="1:6" x14ac:dyDescent="0.45">
      <c r="A4121" s="144" t="str">
        <f t="shared" si="64"/>
        <v>HV_Dist_38</v>
      </c>
      <c r="B4121">
        <v>38</v>
      </c>
      <c r="C4121" t="s">
        <v>9</v>
      </c>
      <c r="D4121">
        <v>1.29947E-2</v>
      </c>
      <c r="E4121" t="s">
        <v>53</v>
      </c>
      <c r="F4121" t="s">
        <v>60</v>
      </c>
    </row>
    <row r="4122" spans="1:6" x14ac:dyDescent="0.45">
      <c r="A4122" s="144" t="str">
        <f t="shared" si="64"/>
        <v>HV_Dist_40</v>
      </c>
      <c r="B4122">
        <v>40</v>
      </c>
      <c r="C4122" t="s">
        <v>9</v>
      </c>
      <c r="D4122">
        <v>1.28723E-2</v>
      </c>
      <c r="E4122" t="s">
        <v>53</v>
      </c>
      <c r="F4122" t="s">
        <v>60</v>
      </c>
    </row>
    <row r="4123" spans="1:6" x14ac:dyDescent="0.45">
      <c r="A4123" s="144" t="str">
        <f t="shared" si="64"/>
        <v>HV_Dist_42</v>
      </c>
      <c r="B4123">
        <v>42</v>
      </c>
      <c r="C4123" t="s">
        <v>9</v>
      </c>
      <c r="D4123">
        <v>1.2617700000000001E-2</v>
      </c>
      <c r="E4123" t="s">
        <v>53</v>
      </c>
      <c r="F4123" t="s">
        <v>60</v>
      </c>
    </row>
    <row r="4124" spans="1:6" x14ac:dyDescent="0.45">
      <c r="A4124" s="144" t="str">
        <f t="shared" si="64"/>
        <v>HV_Dist_44</v>
      </c>
      <c r="B4124">
        <v>44</v>
      </c>
      <c r="C4124" t="s">
        <v>9</v>
      </c>
      <c r="D4124">
        <v>1.2260699999999999E-2</v>
      </c>
      <c r="E4124" t="s">
        <v>53</v>
      </c>
      <c r="F4124" t="s">
        <v>60</v>
      </c>
    </row>
    <row r="4125" spans="1:6" x14ac:dyDescent="0.45">
      <c r="A4125" s="144" t="str">
        <f t="shared" si="64"/>
        <v>HV_Dist_46</v>
      </c>
      <c r="B4125">
        <v>46</v>
      </c>
      <c r="C4125" t="s">
        <v>9</v>
      </c>
      <c r="D4125">
        <v>1.1554399999999999E-2</v>
      </c>
      <c r="E4125" t="s">
        <v>53</v>
      </c>
      <c r="F4125" t="s">
        <v>60</v>
      </c>
    </row>
    <row r="4126" spans="1:6" x14ac:dyDescent="0.45">
      <c r="A4126" s="144" t="str">
        <f t="shared" si="64"/>
        <v>HV_Dist_48</v>
      </c>
      <c r="B4126">
        <v>48</v>
      </c>
      <c r="C4126" t="s">
        <v>9</v>
      </c>
      <c r="D4126">
        <v>1.07344E-2</v>
      </c>
      <c r="E4126" t="s">
        <v>53</v>
      </c>
      <c r="F4126" t="s">
        <v>60</v>
      </c>
    </row>
    <row r="4127" spans="1:6" x14ac:dyDescent="0.45">
      <c r="A4127" s="144" t="str">
        <f t="shared" si="64"/>
        <v>HV_Dist_50</v>
      </c>
      <c r="B4127">
        <v>50</v>
      </c>
      <c r="C4127" t="s">
        <v>9</v>
      </c>
      <c r="D4127">
        <v>9.8700000000000003E-3</v>
      </c>
      <c r="E4127" t="s">
        <v>53</v>
      </c>
      <c r="F4127" t="s">
        <v>60</v>
      </c>
    </row>
    <row r="4128" spans="1:6" x14ac:dyDescent="0.45">
      <c r="A4128" s="144" t="str">
        <f t="shared" si="64"/>
        <v>HV_Dist_52</v>
      </c>
      <c r="B4128">
        <v>52</v>
      </c>
      <c r="C4128" t="s">
        <v>9</v>
      </c>
      <c r="D4128">
        <v>9.0056000000000008E-3</v>
      </c>
      <c r="E4128" t="s">
        <v>53</v>
      </c>
      <c r="F4128" t="s">
        <v>60</v>
      </c>
    </row>
    <row r="4129" spans="1:6" x14ac:dyDescent="0.45">
      <c r="A4129" s="144" t="str">
        <f t="shared" si="64"/>
        <v>HV_Dist_54</v>
      </c>
      <c r="B4129">
        <v>54</v>
      </c>
      <c r="C4129" t="s">
        <v>9</v>
      </c>
      <c r="D4129">
        <v>8.1410000000000007E-3</v>
      </c>
      <c r="E4129" t="s">
        <v>53</v>
      </c>
      <c r="F4129" t="s">
        <v>60</v>
      </c>
    </row>
    <row r="4130" spans="1:6" x14ac:dyDescent="0.45">
      <c r="A4130" s="144" t="str">
        <f t="shared" si="64"/>
        <v>HV_Dist_56</v>
      </c>
      <c r="B4130">
        <v>56</v>
      </c>
      <c r="C4130" t="s">
        <v>9</v>
      </c>
      <c r="D4130">
        <v>7.2766999999999997E-3</v>
      </c>
      <c r="E4130" t="s">
        <v>53</v>
      </c>
      <c r="F4130" t="s">
        <v>60</v>
      </c>
    </row>
    <row r="4131" spans="1:6" x14ac:dyDescent="0.45">
      <c r="A4131" s="144" t="str">
        <f t="shared" si="64"/>
        <v>HV_Dist_58</v>
      </c>
      <c r="B4131">
        <v>58</v>
      </c>
      <c r="C4131" t="s">
        <v>9</v>
      </c>
      <c r="D4131">
        <v>6.4124000000000004E-3</v>
      </c>
      <c r="E4131" t="s">
        <v>53</v>
      </c>
      <c r="F4131" t="s">
        <v>60</v>
      </c>
    </row>
    <row r="4132" spans="1:6" x14ac:dyDescent="0.45">
      <c r="A4132" s="144" t="str">
        <f t="shared" si="64"/>
        <v>HV_Dist_60</v>
      </c>
      <c r="B4132">
        <v>60</v>
      </c>
      <c r="C4132" t="s">
        <v>9</v>
      </c>
      <c r="D4132">
        <v>5.548E-3</v>
      </c>
      <c r="E4132" t="s">
        <v>53</v>
      </c>
      <c r="F4132" t="s">
        <v>60</v>
      </c>
    </row>
    <row r="4133" spans="1:6" x14ac:dyDescent="0.45">
      <c r="A4133" s="144" t="str">
        <f t="shared" si="64"/>
        <v>HV_Dist_62</v>
      </c>
      <c r="B4133">
        <v>62</v>
      </c>
      <c r="C4133" t="s">
        <v>9</v>
      </c>
      <c r="D4133">
        <v>4.6835999999999996E-3</v>
      </c>
      <c r="E4133" t="s">
        <v>53</v>
      </c>
      <c r="F4133" t="s">
        <v>60</v>
      </c>
    </row>
    <row r="4134" spans="1:6" x14ac:dyDescent="0.45">
      <c r="A4134" s="144" t="str">
        <f t="shared" si="64"/>
        <v>HV_Dist_64</v>
      </c>
      <c r="B4134">
        <v>64</v>
      </c>
      <c r="C4134" t="s">
        <v>9</v>
      </c>
      <c r="D4134">
        <v>3.8194000000000001E-3</v>
      </c>
      <c r="E4134" t="s">
        <v>53</v>
      </c>
      <c r="F4134" t="s">
        <v>60</v>
      </c>
    </row>
    <row r="4135" spans="1:6" x14ac:dyDescent="0.45">
      <c r="A4135" s="144" t="str">
        <f t="shared" si="64"/>
        <v>HV_Dist_66</v>
      </c>
      <c r="B4135">
        <v>66</v>
      </c>
      <c r="C4135" t="s">
        <v>9</v>
      </c>
      <c r="D4135">
        <v>3.1627999999999999E-3</v>
      </c>
      <c r="E4135" t="s">
        <v>53</v>
      </c>
      <c r="F4135" t="s">
        <v>60</v>
      </c>
    </row>
    <row r="4136" spans="1:6" x14ac:dyDescent="0.45">
      <c r="A4136" s="144" t="str">
        <f t="shared" si="64"/>
        <v>HV_Dist_68</v>
      </c>
      <c r="B4136">
        <v>68</v>
      </c>
      <c r="C4136" t="s">
        <v>9</v>
      </c>
      <c r="D4136">
        <v>2.6373999999999998E-3</v>
      </c>
      <c r="E4136" t="s">
        <v>53</v>
      </c>
      <c r="F4136" t="s">
        <v>60</v>
      </c>
    </row>
    <row r="4137" spans="1:6" x14ac:dyDescent="0.45">
      <c r="A4137" s="144" t="str">
        <f t="shared" si="64"/>
        <v>HV_Dist_70</v>
      </c>
      <c r="B4137">
        <v>70</v>
      </c>
      <c r="C4137" t="s">
        <v>9</v>
      </c>
      <c r="D4137">
        <v>2.2558999999999999E-3</v>
      </c>
      <c r="E4137" t="s">
        <v>53</v>
      </c>
      <c r="F4137" t="s">
        <v>60</v>
      </c>
    </row>
    <row r="4138" spans="1:6" x14ac:dyDescent="0.45">
      <c r="A4138" s="144" t="str">
        <f t="shared" si="64"/>
        <v>HV_Dist_72</v>
      </c>
      <c r="B4138">
        <v>72</v>
      </c>
      <c r="C4138" t="s">
        <v>9</v>
      </c>
      <c r="D4138">
        <v>1.9683000000000001E-3</v>
      </c>
      <c r="E4138" t="s">
        <v>53</v>
      </c>
      <c r="F4138" t="s">
        <v>60</v>
      </c>
    </row>
    <row r="4139" spans="1:6" x14ac:dyDescent="0.45">
      <c r="A4139" s="144" t="str">
        <f t="shared" si="64"/>
        <v>HV_Dist_74</v>
      </c>
      <c r="B4139">
        <v>74</v>
      </c>
      <c r="C4139" t="s">
        <v>9</v>
      </c>
      <c r="D4139">
        <v>1.8496000000000001E-3</v>
      </c>
      <c r="E4139" t="s">
        <v>53</v>
      </c>
      <c r="F4139" t="s">
        <v>60</v>
      </c>
    </row>
    <row r="4140" spans="1:6" x14ac:dyDescent="0.45">
      <c r="A4140" s="144" t="str">
        <f t="shared" si="64"/>
        <v>HV_Dist_76</v>
      </c>
      <c r="B4140">
        <v>76</v>
      </c>
      <c r="C4140" t="s">
        <v>9</v>
      </c>
      <c r="D4140">
        <v>1.7557E-3</v>
      </c>
      <c r="E4140" t="s">
        <v>53</v>
      </c>
      <c r="F4140" t="s">
        <v>60</v>
      </c>
    </row>
    <row r="4141" spans="1:6" x14ac:dyDescent="0.45">
      <c r="A4141" s="144" t="str">
        <f t="shared" si="64"/>
        <v>HV_Dist_78</v>
      </c>
      <c r="B4141">
        <v>78</v>
      </c>
      <c r="C4141" t="s">
        <v>9</v>
      </c>
      <c r="D4141">
        <v>1.6619E-3</v>
      </c>
      <c r="E4141" t="s">
        <v>53</v>
      </c>
      <c r="F4141" t="s">
        <v>60</v>
      </c>
    </row>
    <row r="4142" spans="1:6" x14ac:dyDescent="0.45">
      <c r="A4142" s="144" t="str">
        <f t="shared" si="64"/>
        <v>HV_Dist_80</v>
      </c>
      <c r="B4142">
        <v>80</v>
      </c>
      <c r="C4142" t="s">
        <v>9</v>
      </c>
      <c r="D4142">
        <v>1.5682999999999999E-3</v>
      </c>
      <c r="E4142" t="s">
        <v>53</v>
      </c>
      <c r="F4142" t="s">
        <v>60</v>
      </c>
    </row>
    <row r="4143" spans="1:6" x14ac:dyDescent="0.45">
      <c r="A4143" s="144" t="str">
        <f t="shared" si="64"/>
        <v>HV_Dist_82</v>
      </c>
      <c r="B4143">
        <v>82</v>
      </c>
      <c r="C4143" t="s">
        <v>9</v>
      </c>
      <c r="D4143">
        <v>1.4744000000000001E-3</v>
      </c>
      <c r="E4143" t="s">
        <v>53</v>
      </c>
      <c r="F4143" t="s">
        <v>60</v>
      </c>
    </row>
    <row r="4144" spans="1:6" x14ac:dyDescent="0.45">
      <c r="A4144" s="144" t="str">
        <f t="shared" si="64"/>
        <v>HV_Dist_84</v>
      </c>
      <c r="B4144">
        <v>84</v>
      </c>
      <c r="C4144" t="s">
        <v>9</v>
      </c>
      <c r="D4144">
        <v>1.3808E-3</v>
      </c>
      <c r="E4144" t="s">
        <v>53</v>
      </c>
      <c r="F4144" t="s">
        <v>60</v>
      </c>
    </row>
    <row r="4145" spans="1:6" x14ac:dyDescent="0.45">
      <c r="A4145" s="144" t="str">
        <f t="shared" si="64"/>
        <v>HV_Dist_86</v>
      </c>
      <c r="B4145">
        <v>86</v>
      </c>
      <c r="C4145" t="s">
        <v>9</v>
      </c>
      <c r="D4145">
        <v>1.2868000000000001E-3</v>
      </c>
      <c r="E4145" t="s">
        <v>53</v>
      </c>
      <c r="F4145" t="s">
        <v>60</v>
      </c>
    </row>
    <row r="4146" spans="1:6" x14ac:dyDescent="0.45">
      <c r="A4146" s="144" t="str">
        <f t="shared" si="64"/>
        <v>HV_Dist_88</v>
      </c>
      <c r="B4146">
        <v>88</v>
      </c>
      <c r="C4146" t="s">
        <v>9</v>
      </c>
      <c r="D4146">
        <v>1.1931000000000001E-3</v>
      </c>
      <c r="E4146" t="s">
        <v>53</v>
      </c>
      <c r="F4146" t="s">
        <v>60</v>
      </c>
    </row>
    <row r="4147" spans="1:6" x14ac:dyDescent="0.45">
      <c r="A4147" s="144" t="str">
        <f t="shared" si="64"/>
        <v>HV_Dist_90</v>
      </c>
      <c r="B4147">
        <v>90</v>
      </c>
      <c r="C4147" t="s">
        <v>9</v>
      </c>
      <c r="D4147">
        <v>1.0993000000000001E-3</v>
      </c>
      <c r="E4147" t="s">
        <v>53</v>
      </c>
      <c r="F4147" t="s">
        <v>60</v>
      </c>
    </row>
    <row r="4148" spans="1:6" x14ac:dyDescent="0.45">
      <c r="A4148" s="144" t="str">
        <f t="shared" si="64"/>
        <v>HV_Dist_92</v>
      </c>
      <c r="B4148">
        <v>92</v>
      </c>
      <c r="C4148" t="s">
        <v>9</v>
      </c>
      <c r="D4148">
        <v>1.0055999999999999E-3</v>
      </c>
      <c r="E4148" t="s">
        <v>53</v>
      </c>
      <c r="F4148" t="s">
        <v>60</v>
      </c>
    </row>
    <row r="4149" spans="1:6" x14ac:dyDescent="0.45">
      <c r="A4149" s="144" t="str">
        <f t="shared" si="64"/>
        <v>HV_Dist_94</v>
      </c>
      <c r="B4149">
        <v>94</v>
      </c>
      <c r="C4149" t="s">
        <v>9</v>
      </c>
      <c r="D4149">
        <v>9.1169999999999999E-4</v>
      </c>
      <c r="E4149" t="s">
        <v>53</v>
      </c>
      <c r="F4149" t="s">
        <v>60</v>
      </c>
    </row>
    <row r="4150" spans="1:6" x14ac:dyDescent="0.45">
      <c r="A4150" s="144" t="str">
        <f t="shared" si="64"/>
        <v>HV_Dist_96</v>
      </c>
      <c r="B4150">
        <v>96</v>
      </c>
      <c r="C4150" t="s">
        <v>9</v>
      </c>
      <c r="D4150">
        <v>8.1769999999999998E-4</v>
      </c>
      <c r="E4150" t="s">
        <v>53</v>
      </c>
      <c r="F4150" t="s">
        <v>60</v>
      </c>
    </row>
    <row r="4151" spans="1:6" x14ac:dyDescent="0.45">
      <c r="A4151" s="144" t="str">
        <f t="shared" si="64"/>
        <v>HV_Dist_98</v>
      </c>
      <c r="B4151">
        <v>98</v>
      </c>
      <c r="C4151" t="s">
        <v>9</v>
      </c>
      <c r="D4151">
        <v>7.2420000000000004E-4</v>
      </c>
      <c r="E4151" t="s">
        <v>53</v>
      </c>
      <c r="F4151" t="s">
        <v>60</v>
      </c>
    </row>
    <row r="4152" spans="1:6" x14ac:dyDescent="0.45">
      <c r="A4152" s="144" t="str">
        <f t="shared" si="64"/>
        <v>HV_Dist_100</v>
      </c>
      <c r="B4152">
        <v>100</v>
      </c>
      <c r="C4152" t="s">
        <v>9</v>
      </c>
      <c r="D4152">
        <v>6.3029999999999998E-4</v>
      </c>
      <c r="E4152" t="s">
        <v>53</v>
      </c>
      <c r="F4152" t="s">
        <v>60</v>
      </c>
    </row>
    <row r="4153" spans="1:6" x14ac:dyDescent="0.45">
      <c r="A4153" s="144" t="str">
        <f t="shared" si="64"/>
        <v>HV_Dist_102</v>
      </c>
      <c r="B4153">
        <v>102</v>
      </c>
      <c r="C4153" t="s">
        <v>9</v>
      </c>
      <c r="D4153">
        <v>5.3649999999999998E-4</v>
      </c>
      <c r="E4153" t="s">
        <v>53</v>
      </c>
      <c r="F4153" t="s">
        <v>60</v>
      </c>
    </row>
    <row r="4154" spans="1:6" x14ac:dyDescent="0.45">
      <c r="A4154" s="144" t="str">
        <f t="shared" si="64"/>
        <v>HV_Dist_104</v>
      </c>
      <c r="B4154">
        <v>104</v>
      </c>
      <c r="C4154" t="s">
        <v>9</v>
      </c>
      <c r="D4154">
        <v>4.4279999999999998E-4</v>
      </c>
      <c r="E4154" t="s">
        <v>53</v>
      </c>
      <c r="F4154" t="s">
        <v>60</v>
      </c>
    </row>
    <row r="4155" spans="1:6" x14ac:dyDescent="0.45">
      <c r="A4155" s="144" t="str">
        <f t="shared" si="64"/>
        <v>HV_Dist_106</v>
      </c>
      <c r="B4155">
        <v>106</v>
      </c>
      <c r="C4155" t="s">
        <v>9</v>
      </c>
      <c r="D4155">
        <v>3.4900000000000003E-4</v>
      </c>
      <c r="E4155" t="s">
        <v>53</v>
      </c>
      <c r="F4155" t="s">
        <v>60</v>
      </c>
    </row>
    <row r="4156" spans="1:6" x14ac:dyDescent="0.45">
      <c r="A4156" s="144" t="str">
        <f t="shared" si="64"/>
        <v>HV_Dist_108</v>
      </c>
      <c r="B4156">
        <v>108</v>
      </c>
      <c r="C4156" t="s">
        <v>9</v>
      </c>
      <c r="D4156">
        <v>2.831E-4</v>
      </c>
      <c r="E4156" t="s">
        <v>53</v>
      </c>
      <c r="F4156" t="s">
        <v>60</v>
      </c>
    </row>
    <row r="4157" spans="1:6" x14ac:dyDescent="0.45">
      <c r="A4157" s="144" t="str">
        <f t="shared" si="64"/>
        <v>HV_Dist_110</v>
      </c>
      <c r="B4157">
        <v>110</v>
      </c>
      <c r="C4157" t="s">
        <v>9</v>
      </c>
      <c r="D4157">
        <v>2.074E-4</v>
      </c>
      <c r="E4157" t="s">
        <v>53</v>
      </c>
      <c r="F4157" t="s">
        <v>60</v>
      </c>
    </row>
    <row r="4158" spans="1:6" x14ac:dyDescent="0.45">
      <c r="A4158" s="144" t="str">
        <f t="shared" si="64"/>
        <v>HV_Dist_112</v>
      </c>
      <c r="B4158">
        <v>112</v>
      </c>
      <c r="C4158" t="s">
        <v>9</v>
      </c>
      <c r="D4158">
        <v>1.7640000000000001E-4</v>
      </c>
      <c r="E4158" t="s">
        <v>53</v>
      </c>
      <c r="F4158" t="s">
        <v>60</v>
      </c>
    </row>
    <row r="4159" spans="1:6" x14ac:dyDescent="0.45">
      <c r="A4159" s="144" t="str">
        <f t="shared" si="64"/>
        <v>HV_Dist_114</v>
      </c>
      <c r="B4159">
        <v>114</v>
      </c>
      <c r="C4159" t="s">
        <v>9</v>
      </c>
      <c r="D4159">
        <v>1.4540000000000001E-4</v>
      </c>
      <c r="E4159" t="s">
        <v>53</v>
      </c>
      <c r="F4159" t="s">
        <v>60</v>
      </c>
    </row>
    <row r="4160" spans="1:6" x14ac:dyDescent="0.45">
      <c r="A4160" s="144" t="str">
        <f t="shared" si="64"/>
        <v>HV_Dist_116</v>
      </c>
      <c r="B4160">
        <v>116</v>
      </c>
      <c r="C4160" t="s">
        <v>9</v>
      </c>
      <c r="D4160">
        <v>1.144E-4</v>
      </c>
      <c r="E4160" t="s">
        <v>53</v>
      </c>
      <c r="F4160" t="s">
        <v>60</v>
      </c>
    </row>
    <row r="4161" spans="1:6" x14ac:dyDescent="0.45">
      <c r="A4161" s="144" t="str">
        <f t="shared" si="64"/>
        <v>HV_Dist_118</v>
      </c>
      <c r="B4161">
        <v>118</v>
      </c>
      <c r="C4161" t="s">
        <v>9</v>
      </c>
      <c r="D4161" s="143">
        <v>8.3300000000000005E-5</v>
      </c>
      <c r="E4161" t="s">
        <v>53</v>
      </c>
      <c r="F4161" t="s">
        <v>60</v>
      </c>
    </row>
    <row r="4162" spans="1:6" x14ac:dyDescent="0.45">
      <c r="A4162" s="144" t="str">
        <f t="shared" si="64"/>
        <v>HV_Dist_120</v>
      </c>
      <c r="B4162">
        <v>120</v>
      </c>
      <c r="C4162" t="s">
        <v>9</v>
      </c>
      <c r="D4162" s="143">
        <v>5.2299999999999997E-5</v>
      </c>
      <c r="E4162" t="s">
        <v>53</v>
      </c>
      <c r="F4162" t="s">
        <v>60</v>
      </c>
    </row>
    <row r="4163" spans="1:6" x14ac:dyDescent="0.45">
      <c r="A4163" s="144" t="str">
        <f t="shared" ref="A4163:A4226" si="65">C4163&amp;"_"&amp;E4163&amp;"_"&amp;B4163</f>
        <v>HV_Dist_122</v>
      </c>
      <c r="B4163">
        <v>122</v>
      </c>
      <c r="C4163" t="s">
        <v>9</v>
      </c>
      <c r="D4163" s="143">
        <v>4.8300000000000002E-5</v>
      </c>
      <c r="E4163" t="s">
        <v>53</v>
      </c>
      <c r="F4163" t="s">
        <v>60</v>
      </c>
    </row>
    <row r="4164" spans="1:6" x14ac:dyDescent="0.45">
      <c r="A4164" s="144" t="str">
        <f t="shared" si="65"/>
        <v>HV_Dist_124</v>
      </c>
      <c r="B4164">
        <v>124</v>
      </c>
      <c r="C4164" t="s">
        <v>9</v>
      </c>
      <c r="D4164" s="143">
        <v>4.4199999999999997E-5</v>
      </c>
      <c r="E4164" t="s">
        <v>53</v>
      </c>
      <c r="F4164" t="s">
        <v>60</v>
      </c>
    </row>
    <row r="4165" spans="1:6" x14ac:dyDescent="0.45">
      <c r="A4165" s="144" t="str">
        <f t="shared" si="65"/>
        <v>HV_Dist_126</v>
      </c>
      <c r="B4165">
        <v>126</v>
      </c>
      <c r="C4165" t="s">
        <v>9</v>
      </c>
      <c r="D4165" s="143">
        <v>4.0200000000000001E-5</v>
      </c>
      <c r="E4165" t="s">
        <v>53</v>
      </c>
      <c r="F4165" t="s">
        <v>60</v>
      </c>
    </row>
    <row r="4166" spans="1:6" x14ac:dyDescent="0.45">
      <c r="A4166" s="144" t="str">
        <f t="shared" si="65"/>
        <v>HV_Dist_128</v>
      </c>
      <c r="B4166">
        <v>128</v>
      </c>
      <c r="C4166" t="s">
        <v>9</v>
      </c>
      <c r="D4166" s="143">
        <v>3.6199999999999999E-5</v>
      </c>
      <c r="E4166" t="s">
        <v>53</v>
      </c>
      <c r="F4166" t="s">
        <v>60</v>
      </c>
    </row>
    <row r="4167" spans="1:6" x14ac:dyDescent="0.45">
      <c r="A4167" s="144" t="str">
        <f t="shared" si="65"/>
        <v>HV_Dist_130</v>
      </c>
      <c r="B4167">
        <v>130</v>
      </c>
      <c r="C4167" t="s">
        <v>9</v>
      </c>
      <c r="D4167" s="143">
        <v>3.2199999999999997E-5</v>
      </c>
      <c r="E4167" t="s">
        <v>53</v>
      </c>
      <c r="F4167" t="s">
        <v>60</v>
      </c>
    </row>
    <row r="4168" spans="1:6" x14ac:dyDescent="0.45">
      <c r="A4168" s="144" t="str">
        <f t="shared" si="65"/>
        <v>HV_Dist_132</v>
      </c>
      <c r="B4168">
        <v>132</v>
      </c>
      <c r="C4168" t="s">
        <v>9</v>
      </c>
      <c r="D4168" s="143">
        <v>2.8200000000000001E-5</v>
      </c>
      <c r="E4168" t="s">
        <v>53</v>
      </c>
      <c r="F4168" t="s">
        <v>60</v>
      </c>
    </row>
    <row r="4169" spans="1:6" x14ac:dyDescent="0.45">
      <c r="A4169" s="144" t="str">
        <f t="shared" si="65"/>
        <v>HV_Dist_134</v>
      </c>
      <c r="B4169">
        <v>134</v>
      </c>
      <c r="C4169" t="s">
        <v>9</v>
      </c>
      <c r="D4169" s="143">
        <v>2.41E-5</v>
      </c>
      <c r="E4169" t="s">
        <v>53</v>
      </c>
      <c r="F4169" t="s">
        <v>60</v>
      </c>
    </row>
    <row r="4170" spans="1:6" x14ac:dyDescent="0.45">
      <c r="A4170" s="144" t="str">
        <f t="shared" si="65"/>
        <v>HV_Dist_136</v>
      </c>
      <c r="B4170">
        <v>136</v>
      </c>
      <c r="C4170" t="s">
        <v>9</v>
      </c>
      <c r="D4170" s="143">
        <v>2.0100000000000001E-5</v>
      </c>
      <c r="E4170" t="s">
        <v>53</v>
      </c>
      <c r="F4170" t="s">
        <v>60</v>
      </c>
    </row>
    <row r="4171" spans="1:6" x14ac:dyDescent="0.45">
      <c r="A4171" s="144" t="str">
        <f t="shared" si="65"/>
        <v>HV_Dist_138</v>
      </c>
      <c r="B4171">
        <v>138</v>
      </c>
      <c r="C4171" t="s">
        <v>9</v>
      </c>
      <c r="D4171" s="143">
        <v>1.6099999999999998E-5</v>
      </c>
      <c r="E4171" t="s">
        <v>53</v>
      </c>
      <c r="F4171" t="s">
        <v>60</v>
      </c>
    </row>
    <row r="4172" spans="1:6" x14ac:dyDescent="0.45">
      <c r="A4172" s="144" t="str">
        <f t="shared" si="65"/>
        <v>HV_Dist_140</v>
      </c>
      <c r="B4172">
        <v>140</v>
      </c>
      <c r="C4172" t="s">
        <v>9</v>
      </c>
      <c r="D4172" s="143">
        <v>1.2099999999999999E-5</v>
      </c>
      <c r="E4172" t="s">
        <v>53</v>
      </c>
      <c r="F4172" t="s">
        <v>60</v>
      </c>
    </row>
    <row r="4173" spans="1:6" x14ac:dyDescent="0.45">
      <c r="A4173" s="144" t="str">
        <f t="shared" si="65"/>
        <v>HV_Dist_142</v>
      </c>
      <c r="B4173">
        <v>142</v>
      </c>
      <c r="C4173" t="s">
        <v>9</v>
      </c>
      <c r="D4173" s="143">
        <v>7.9999999999999996E-6</v>
      </c>
      <c r="E4173" t="s">
        <v>53</v>
      </c>
      <c r="F4173" t="s">
        <v>60</v>
      </c>
    </row>
    <row r="4174" spans="1:6" x14ac:dyDescent="0.45">
      <c r="A4174" s="144" t="str">
        <f t="shared" si="65"/>
        <v>HV_Dist_144</v>
      </c>
      <c r="B4174">
        <v>144</v>
      </c>
      <c r="C4174" t="s">
        <v>9</v>
      </c>
      <c r="D4174" s="143">
        <v>3.9999999999999998E-6</v>
      </c>
      <c r="E4174" t="s">
        <v>53</v>
      </c>
      <c r="F4174" t="s">
        <v>60</v>
      </c>
    </row>
    <row r="4175" spans="1:6" x14ac:dyDescent="0.45">
      <c r="A4175" s="144" t="str">
        <f t="shared" si="65"/>
        <v>HV_Dist_146</v>
      </c>
      <c r="B4175">
        <v>146</v>
      </c>
      <c r="C4175" t="s">
        <v>9</v>
      </c>
      <c r="D4175">
        <v>0</v>
      </c>
      <c r="E4175" t="s">
        <v>53</v>
      </c>
      <c r="F4175" t="s">
        <v>60</v>
      </c>
    </row>
    <row r="4176" spans="1:6" x14ac:dyDescent="0.45">
      <c r="A4176" s="144" t="str">
        <f t="shared" si="65"/>
        <v>HV_Dist_148</v>
      </c>
      <c r="B4176">
        <v>148</v>
      </c>
      <c r="C4176" t="s">
        <v>9</v>
      </c>
      <c r="D4176" s="143">
        <v>2.2000000000000001E-6</v>
      </c>
      <c r="E4176" t="s">
        <v>53</v>
      </c>
      <c r="F4176" t="s">
        <v>60</v>
      </c>
    </row>
    <row r="4177" spans="1:6" x14ac:dyDescent="0.45">
      <c r="A4177" s="144" t="str">
        <f t="shared" si="65"/>
        <v>HV_Dist_150</v>
      </c>
      <c r="B4177">
        <v>150</v>
      </c>
      <c r="C4177" t="s">
        <v>9</v>
      </c>
      <c r="D4177">
        <v>0</v>
      </c>
      <c r="E4177" t="s">
        <v>53</v>
      </c>
      <c r="F4177" t="s">
        <v>60</v>
      </c>
    </row>
    <row r="4178" spans="1:6" x14ac:dyDescent="0.45">
      <c r="A4178" s="144" t="str">
        <f t="shared" si="65"/>
        <v>HV_Dist_152</v>
      </c>
      <c r="B4178">
        <v>152</v>
      </c>
      <c r="C4178" t="s">
        <v>9</v>
      </c>
      <c r="D4178">
        <v>0</v>
      </c>
      <c r="E4178" t="s">
        <v>53</v>
      </c>
      <c r="F4178" t="s">
        <v>60</v>
      </c>
    </row>
    <row r="4179" spans="1:6" x14ac:dyDescent="0.45">
      <c r="A4179" s="144" t="str">
        <f t="shared" si="65"/>
        <v>HV_Dist_154</v>
      </c>
      <c r="B4179">
        <v>154</v>
      </c>
      <c r="C4179" t="s">
        <v>9</v>
      </c>
      <c r="D4179">
        <v>0</v>
      </c>
      <c r="E4179" t="s">
        <v>53</v>
      </c>
      <c r="F4179" t="s">
        <v>60</v>
      </c>
    </row>
    <row r="4180" spans="1:6" x14ac:dyDescent="0.45">
      <c r="A4180" s="144" t="str">
        <f t="shared" si="65"/>
        <v>HV_Dist_156</v>
      </c>
      <c r="B4180">
        <v>156</v>
      </c>
      <c r="C4180" t="s">
        <v>9</v>
      </c>
      <c r="D4180">
        <v>0</v>
      </c>
      <c r="E4180" t="s">
        <v>53</v>
      </c>
      <c r="F4180" t="s">
        <v>60</v>
      </c>
    </row>
    <row r="4181" spans="1:6" x14ac:dyDescent="0.45">
      <c r="A4181" s="144" t="str">
        <f t="shared" si="65"/>
        <v>HV_Dist_158</v>
      </c>
      <c r="B4181">
        <v>158</v>
      </c>
      <c r="C4181" t="s">
        <v>9</v>
      </c>
      <c r="D4181">
        <v>0</v>
      </c>
      <c r="E4181" t="s">
        <v>53</v>
      </c>
      <c r="F4181" t="s">
        <v>60</v>
      </c>
    </row>
    <row r="4182" spans="1:6" x14ac:dyDescent="0.45">
      <c r="A4182" s="144" t="str">
        <f t="shared" si="65"/>
        <v>HV_Dist_160</v>
      </c>
      <c r="B4182">
        <v>160</v>
      </c>
      <c r="C4182" t="s">
        <v>9</v>
      </c>
      <c r="D4182">
        <v>0</v>
      </c>
      <c r="E4182" t="s">
        <v>53</v>
      </c>
      <c r="F4182" t="s">
        <v>60</v>
      </c>
    </row>
    <row r="4183" spans="1:6" x14ac:dyDescent="0.45">
      <c r="A4183" s="144" t="str">
        <f t="shared" si="65"/>
        <v>HV_Dist_162</v>
      </c>
      <c r="B4183">
        <v>162</v>
      </c>
      <c r="C4183" t="s">
        <v>9</v>
      </c>
      <c r="D4183">
        <v>0</v>
      </c>
      <c r="E4183" t="s">
        <v>53</v>
      </c>
      <c r="F4183" t="s">
        <v>60</v>
      </c>
    </row>
    <row r="4184" spans="1:6" x14ac:dyDescent="0.45">
      <c r="A4184" s="144" t="str">
        <f t="shared" si="65"/>
        <v>HV_Dist_164</v>
      </c>
      <c r="B4184">
        <v>164</v>
      </c>
      <c r="C4184" t="s">
        <v>9</v>
      </c>
      <c r="D4184">
        <v>0</v>
      </c>
      <c r="E4184" t="s">
        <v>53</v>
      </c>
      <c r="F4184" t="s">
        <v>60</v>
      </c>
    </row>
    <row r="4185" spans="1:6" x14ac:dyDescent="0.45">
      <c r="A4185" s="144" t="str">
        <f t="shared" si="65"/>
        <v>HV_Dist_166</v>
      </c>
      <c r="B4185">
        <v>166</v>
      </c>
      <c r="C4185" t="s">
        <v>9</v>
      </c>
      <c r="D4185">
        <v>0</v>
      </c>
      <c r="E4185" t="s">
        <v>53</v>
      </c>
      <c r="F4185" t="s">
        <v>60</v>
      </c>
    </row>
    <row r="4186" spans="1:6" x14ac:dyDescent="0.45">
      <c r="A4186" s="144" t="str">
        <f t="shared" si="65"/>
        <v>HV_Dist_168</v>
      </c>
      <c r="B4186">
        <v>168</v>
      </c>
      <c r="C4186" t="s">
        <v>9</v>
      </c>
      <c r="D4186">
        <v>0</v>
      </c>
      <c r="E4186" t="s">
        <v>53</v>
      </c>
      <c r="F4186" t="s">
        <v>60</v>
      </c>
    </row>
    <row r="4187" spans="1:6" x14ac:dyDescent="0.45">
      <c r="A4187" s="144" t="str">
        <f t="shared" si="65"/>
        <v>HV_Dist_170</v>
      </c>
      <c r="B4187">
        <v>170</v>
      </c>
      <c r="C4187" t="s">
        <v>9</v>
      </c>
      <c r="D4187">
        <v>0</v>
      </c>
      <c r="E4187" t="s">
        <v>53</v>
      </c>
      <c r="F4187" t="s">
        <v>60</v>
      </c>
    </row>
    <row r="4188" spans="1:6" x14ac:dyDescent="0.45">
      <c r="A4188" s="144" t="str">
        <f t="shared" si="65"/>
        <v>HV_Dist_172</v>
      </c>
      <c r="B4188">
        <v>172</v>
      </c>
      <c r="C4188" t="s">
        <v>9</v>
      </c>
      <c r="D4188">
        <v>0</v>
      </c>
      <c r="E4188" t="s">
        <v>53</v>
      </c>
      <c r="F4188" t="s">
        <v>60</v>
      </c>
    </row>
    <row r="4189" spans="1:6" x14ac:dyDescent="0.45">
      <c r="A4189" s="144" t="str">
        <f t="shared" si="65"/>
        <v>HV_Dist_174</v>
      </c>
      <c r="B4189">
        <v>174</v>
      </c>
      <c r="C4189" t="s">
        <v>9</v>
      </c>
      <c r="D4189">
        <v>0</v>
      </c>
      <c r="E4189" t="s">
        <v>53</v>
      </c>
      <c r="F4189" t="s">
        <v>60</v>
      </c>
    </row>
    <row r="4190" spans="1:6" x14ac:dyDescent="0.45">
      <c r="A4190" s="144" t="str">
        <f t="shared" si="65"/>
        <v>HV_Dist_176</v>
      </c>
      <c r="B4190">
        <v>176</v>
      </c>
      <c r="C4190" t="s">
        <v>9</v>
      </c>
      <c r="D4190">
        <v>0</v>
      </c>
      <c r="E4190" t="s">
        <v>53</v>
      </c>
      <c r="F4190" t="s">
        <v>60</v>
      </c>
    </row>
    <row r="4191" spans="1:6" x14ac:dyDescent="0.45">
      <c r="A4191" s="144" t="str">
        <f t="shared" si="65"/>
        <v>HV_Dist_178</v>
      </c>
      <c r="B4191">
        <v>178</v>
      </c>
      <c r="C4191" t="s">
        <v>9</v>
      </c>
      <c r="D4191">
        <v>0</v>
      </c>
      <c r="E4191" t="s">
        <v>53</v>
      </c>
      <c r="F4191" t="s">
        <v>60</v>
      </c>
    </row>
    <row r="4192" spans="1:6" x14ac:dyDescent="0.45">
      <c r="A4192" s="144" t="str">
        <f t="shared" si="65"/>
        <v>HV_Dist_180</v>
      </c>
      <c r="B4192">
        <v>180</v>
      </c>
      <c r="C4192" t="s">
        <v>9</v>
      </c>
      <c r="D4192">
        <v>0</v>
      </c>
      <c r="E4192" t="s">
        <v>53</v>
      </c>
      <c r="F4192" t="s">
        <v>60</v>
      </c>
    </row>
    <row r="4193" spans="1:6" x14ac:dyDescent="0.45">
      <c r="A4193" s="144" t="str">
        <f t="shared" si="65"/>
        <v>HV_Dist_182</v>
      </c>
      <c r="B4193">
        <v>182</v>
      </c>
      <c r="C4193" t="s">
        <v>9</v>
      </c>
      <c r="D4193">
        <v>0</v>
      </c>
      <c r="E4193" t="s">
        <v>53</v>
      </c>
      <c r="F4193" t="s">
        <v>60</v>
      </c>
    </row>
    <row r="4194" spans="1:6" x14ac:dyDescent="0.45">
      <c r="A4194" s="144" t="str">
        <f t="shared" si="65"/>
        <v>HV_Dist_184</v>
      </c>
      <c r="B4194">
        <v>184</v>
      </c>
      <c r="C4194" t="s">
        <v>9</v>
      </c>
      <c r="D4194">
        <v>0</v>
      </c>
      <c r="E4194" t="s">
        <v>53</v>
      </c>
      <c r="F4194" t="s">
        <v>60</v>
      </c>
    </row>
    <row r="4195" spans="1:6" x14ac:dyDescent="0.45">
      <c r="A4195" s="144" t="str">
        <f t="shared" si="65"/>
        <v>HV_Dist_186</v>
      </c>
      <c r="B4195">
        <v>186</v>
      </c>
      <c r="C4195" t="s">
        <v>9</v>
      </c>
      <c r="D4195">
        <v>0</v>
      </c>
      <c r="E4195" t="s">
        <v>53</v>
      </c>
      <c r="F4195" t="s">
        <v>60</v>
      </c>
    </row>
    <row r="4196" spans="1:6" x14ac:dyDescent="0.45">
      <c r="A4196" s="144" t="str">
        <f t="shared" si="65"/>
        <v>HV_Dist_188</v>
      </c>
      <c r="B4196">
        <v>188</v>
      </c>
      <c r="C4196" t="s">
        <v>9</v>
      </c>
      <c r="D4196">
        <v>0</v>
      </c>
      <c r="E4196" t="s">
        <v>53</v>
      </c>
      <c r="F4196" t="s">
        <v>60</v>
      </c>
    </row>
    <row r="4197" spans="1:6" x14ac:dyDescent="0.45">
      <c r="A4197" s="144" t="str">
        <f t="shared" si="65"/>
        <v>HV_Dist_190</v>
      </c>
      <c r="B4197">
        <v>190</v>
      </c>
      <c r="C4197" t="s">
        <v>9</v>
      </c>
      <c r="D4197">
        <v>0</v>
      </c>
      <c r="E4197" t="s">
        <v>53</v>
      </c>
      <c r="F4197" t="s">
        <v>60</v>
      </c>
    </row>
    <row r="4198" spans="1:6" x14ac:dyDescent="0.45">
      <c r="A4198" s="144" t="str">
        <f t="shared" si="65"/>
        <v>HV_Dist_192</v>
      </c>
      <c r="B4198">
        <v>192</v>
      </c>
      <c r="C4198" t="s">
        <v>9</v>
      </c>
      <c r="D4198">
        <v>0</v>
      </c>
      <c r="E4198" t="s">
        <v>53</v>
      </c>
      <c r="F4198" t="s">
        <v>60</v>
      </c>
    </row>
    <row r="4199" spans="1:6" x14ac:dyDescent="0.45">
      <c r="A4199" s="144" t="str">
        <f t="shared" si="65"/>
        <v>HV_Dist_194</v>
      </c>
      <c r="B4199">
        <v>194</v>
      </c>
      <c r="C4199" t="s">
        <v>9</v>
      </c>
      <c r="D4199">
        <v>0</v>
      </c>
      <c r="E4199" t="s">
        <v>53</v>
      </c>
      <c r="F4199" t="s">
        <v>60</v>
      </c>
    </row>
    <row r="4200" spans="1:6" x14ac:dyDescent="0.45">
      <c r="A4200" s="144" t="str">
        <f t="shared" si="65"/>
        <v>HV_Dist_196</v>
      </c>
      <c r="B4200">
        <v>196</v>
      </c>
      <c r="C4200" t="s">
        <v>9</v>
      </c>
      <c r="D4200">
        <v>0</v>
      </c>
      <c r="E4200" t="s">
        <v>53</v>
      </c>
      <c r="F4200" t="s">
        <v>60</v>
      </c>
    </row>
    <row r="4201" spans="1:6" x14ac:dyDescent="0.45">
      <c r="A4201" s="144" t="str">
        <f t="shared" si="65"/>
        <v>HV_Dist_198</v>
      </c>
      <c r="B4201">
        <v>198</v>
      </c>
      <c r="C4201" t="s">
        <v>9</v>
      </c>
      <c r="D4201">
        <v>0</v>
      </c>
      <c r="E4201" t="s">
        <v>53</v>
      </c>
      <c r="F4201" t="s">
        <v>60</v>
      </c>
    </row>
    <row r="4202" spans="1:6" x14ac:dyDescent="0.45">
      <c r="A4202" s="144" t="str">
        <f t="shared" si="65"/>
        <v>HV_Dist_200</v>
      </c>
      <c r="B4202">
        <v>200</v>
      </c>
      <c r="C4202" t="s">
        <v>9</v>
      </c>
      <c r="D4202">
        <v>0</v>
      </c>
      <c r="E4202" t="s">
        <v>53</v>
      </c>
      <c r="F4202" t="s">
        <v>60</v>
      </c>
    </row>
    <row r="4203" spans="1:6" x14ac:dyDescent="0.45">
      <c r="A4203" s="144" t="str">
        <f t="shared" si="65"/>
        <v>HV_Dist_202</v>
      </c>
      <c r="B4203">
        <v>202</v>
      </c>
      <c r="C4203" t="s">
        <v>9</v>
      </c>
      <c r="E4203" t="s">
        <v>53</v>
      </c>
      <c r="F4203" t="s">
        <v>60</v>
      </c>
    </row>
    <row r="4204" spans="1:6" x14ac:dyDescent="0.45">
      <c r="A4204" s="144" t="str">
        <f t="shared" si="65"/>
        <v>HV_Time_0</v>
      </c>
      <c r="B4204">
        <v>0</v>
      </c>
      <c r="C4204" t="s">
        <v>9</v>
      </c>
      <c r="D4204">
        <v>0</v>
      </c>
      <c r="E4204" t="s">
        <v>14</v>
      </c>
      <c r="F4204" t="s">
        <v>60</v>
      </c>
    </row>
    <row r="4205" spans="1:6" x14ac:dyDescent="0.45">
      <c r="A4205" s="144" t="str">
        <f t="shared" si="65"/>
        <v>HV_Time_2</v>
      </c>
      <c r="B4205">
        <v>2</v>
      </c>
      <c r="C4205" t="s">
        <v>9</v>
      </c>
      <c r="D4205">
        <v>6.0864099999999997E-2</v>
      </c>
      <c r="E4205" t="s">
        <v>14</v>
      </c>
      <c r="F4205" t="s">
        <v>60</v>
      </c>
    </row>
    <row r="4206" spans="1:6" x14ac:dyDescent="0.45">
      <c r="A4206" s="144" t="str">
        <f t="shared" si="65"/>
        <v>HV_Time_4</v>
      </c>
      <c r="B4206">
        <v>4</v>
      </c>
      <c r="C4206" t="s">
        <v>9</v>
      </c>
      <c r="D4206">
        <v>8.2517699999999999E-2</v>
      </c>
      <c r="E4206" t="s">
        <v>14</v>
      </c>
      <c r="F4206" t="s">
        <v>60</v>
      </c>
    </row>
    <row r="4207" spans="1:6" x14ac:dyDescent="0.45">
      <c r="A4207" s="144" t="str">
        <f t="shared" si="65"/>
        <v>HV_Time_6</v>
      </c>
      <c r="B4207">
        <v>6</v>
      </c>
      <c r="C4207" t="s">
        <v>9</v>
      </c>
      <c r="D4207">
        <v>9.6340200000000001E-2</v>
      </c>
      <c r="E4207" t="s">
        <v>14</v>
      </c>
      <c r="F4207" t="s">
        <v>60</v>
      </c>
    </row>
    <row r="4208" spans="1:6" x14ac:dyDescent="0.45">
      <c r="A4208" s="144" t="str">
        <f t="shared" si="65"/>
        <v>HV_Time_8</v>
      </c>
      <c r="B4208">
        <v>8</v>
      </c>
      <c r="C4208" t="s">
        <v>9</v>
      </c>
      <c r="D4208">
        <v>9.9480299999999994E-2</v>
      </c>
      <c r="E4208" t="s">
        <v>14</v>
      </c>
      <c r="F4208" t="s">
        <v>60</v>
      </c>
    </row>
    <row r="4209" spans="1:6" x14ac:dyDescent="0.45">
      <c r="A4209" s="144" t="str">
        <f t="shared" si="65"/>
        <v>HV_Time_10</v>
      </c>
      <c r="B4209">
        <v>10</v>
      </c>
      <c r="C4209" t="s">
        <v>9</v>
      </c>
      <c r="D4209">
        <v>9.8527299999999998E-2</v>
      </c>
      <c r="E4209" t="s">
        <v>14</v>
      </c>
      <c r="F4209" t="s">
        <v>60</v>
      </c>
    </row>
    <row r="4210" spans="1:6" x14ac:dyDescent="0.45">
      <c r="A4210" s="144" t="str">
        <f t="shared" si="65"/>
        <v>HV_Time_12</v>
      </c>
      <c r="B4210">
        <v>12</v>
      </c>
      <c r="C4210" t="s">
        <v>9</v>
      </c>
      <c r="D4210">
        <v>7.9736199999999993E-2</v>
      </c>
      <c r="E4210" t="s">
        <v>14</v>
      </c>
      <c r="F4210" t="s">
        <v>60</v>
      </c>
    </row>
    <row r="4211" spans="1:6" x14ac:dyDescent="0.45">
      <c r="A4211" s="144" t="str">
        <f t="shared" si="65"/>
        <v>HV_Time_14</v>
      </c>
      <c r="B4211">
        <v>14</v>
      </c>
      <c r="C4211" t="s">
        <v>9</v>
      </c>
      <c r="D4211">
        <v>5.1618999999999998E-2</v>
      </c>
      <c r="E4211" t="s">
        <v>14</v>
      </c>
      <c r="F4211" t="s">
        <v>60</v>
      </c>
    </row>
    <row r="4212" spans="1:6" x14ac:dyDescent="0.45">
      <c r="A4212" s="144" t="str">
        <f t="shared" si="65"/>
        <v>HV_Time_16</v>
      </c>
      <c r="B4212">
        <v>16</v>
      </c>
      <c r="C4212" t="s">
        <v>9</v>
      </c>
      <c r="D4212">
        <v>3.5991099999999998E-2</v>
      </c>
      <c r="E4212" t="s">
        <v>14</v>
      </c>
      <c r="F4212" t="s">
        <v>60</v>
      </c>
    </row>
    <row r="4213" spans="1:6" x14ac:dyDescent="0.45">
      <c r="A4213" s="144" t="str">
        <f t="shared" si="65"/>
        <v>HV_Time_18</v>
      </c>
      <c r="B4213">
        <v>18</v>
      </c>
      <c r="C4213" t="s">
        <v>9</v>
      </c>
      <c r="D4213">
        <v>2.70929E-2</v>
      </c>
      <c r="E4213" t="s">
        <v>14</v>
      </c>
      <c r="F4213" t="s">
        <v>60</v>
      </c>
    </row>
    <row r="4214" spans="1:6" x14ac:dyDescent="0.45">
      <c r="A4214" s="144" t="str">
        <f t="shared" si="65"/>
        <v>HV_Time_20</v>
      </c>
      <c r="B4214">
        <v>20</v>
      </c>
      <c r="C4214" t="s">
        <v>9</v>
      </c>
      <c r="D4214">
        <v>2.4553499999999999E-2</v>
      </c>
      <c r="E4214" t="s">
        <v>14</v>
      </c>
      <c r="F4214" t="s">
        <v>60</v>
      </c>
    </row>
    <row r="4215" spans="1:6" x14ac:dyDescent="0.45">
      <c r="A4215" s="144" t="str">
        <f t="shared" si="65"/>
        <v>HV_Time_22</v>
      </c>
      <c r="B4215">
        <v>22</v>
      </c>
      <c r="C4215" t="s">
        <v>9</v>
      </c>
      <c r="D4215">
        <v>2.2013999999999999E-2</v>
      </c>
      <c r="E4215" t="s">
        <v>14</v>
      </c>
      <c r="F4215" t="s">
        <v>60</v>
      </c>
    </row>
    <row r="4216" spans="1:6" x14ac:dyDescent="0.45">
      <c r="A4216" s="144" t="str">
        <f t="shared" si="65"/>
        <v>HV_Time_24</v>
      </c>
      <c r="B4216">
        <v>24</v>
      </c>
      <c r="C4216" t="s">
        <v>9</v>
      </c>
      <c r="D4216">
        <v>1.94743E-2</v>
      </c>
      <c r="E4216" t="s">
        <v>14</v>
      </c>
      <c r="F4216" t="s">
        <v>60</v>
      </c>
    </row>
    <row r="4217" spans="1:6" x14ac:dyDescent="0.45">
      <c r="A4217" s="144" t="str">
        <f t="shared" si="65"/>
        <v>HV_Time_26</v>
      </c>
      <c r="B4217">
        <v>26</v>
      </c>
      <c r="C4217" t="s">
        <v>9</v>
      </c>
      <c r="D4217">
        <v>1.69348E-2</v>
      </c>
      <c r="E4217" t="s">
        <v>14</v>
      </c>
      <c r="F4217" t="s">
        <v>60</v>
      </c>
    </row>
    <row r="4218" spans="1:6" x14ac:dyDescent="0.45">
      <c r="A4218" s="144" t="str">
        <f t="shared" si="65"/>
        <v>HV_Time_28</v>
      </c>
      <c r="B4218">
        <v>28</v>
      </c>
      <c r="C4218" t="s">
        <v>9</v>
      </c>
      <c r="D4218">
        <v>1.60409E-2</v>
      </c>
      <c r="E4218" t="s">
        <v>14</v>
      </c>
      <c r="F4218" t="s">
        <v>60</v>
      </c>
    </row>
    <row r="4219" spans="1:6" x14ac:dyDescent="0.45">
      <c r="A4219" s="144" t="str">
        <f t="shared" si="65"/>
        <v>HV_Time_30</v>
      </c>
      <c r="B4219">
        <v>30</v>
      </c>
      <c r="C4219" t="s">
        <v>9</v>
      </c>
      <c r="D4219">
        <v>1.51471E-2</v>
      </c>
      <c r="E4219" t="s">
        <v>14</v>
      </c>
      <c r="F4219" t="s">
        <v>60</v>
      </c>
    </row>
    <row r="4220" spans="1:6" x14ac:dyDescent="0.45">
      <c r="A4220" s="144" t="str">
        <f t="shared" si="65"/>
        <v>HV_Time_32</v>
      </c>
      <c r="B4220">
        <v>32</v>
      </c>
      <c r="C4220" t="s">
        <v>9</v>
      </c>
      <c r="D4220">
        <v>1.4253E-2</v>
      </c>
      <c r="E4220" t="s">
        <v>14</v>
      </c>
      <c r="F4220" t="s">
        <v>60</v>
      </c>
    </row>
    <row r="4221" spans="1:6" x14ac:dyDescent="0.45">
      <c r="A4221" s="144" t="str">
        <f t="shared" si="65"/>
        <v>HV_Time_34</v>
      </c>
      <c r="B4221">
        <v>34</v>
      </c>
      <c r="C4221" t="s">
        <v>9</v>
      </c>
      <c r="D4221">
        <v>1.33591E-2</v>
      </c>
      <c r="E4221" t="s">
        <v>14</v>
      </c>
      <c r="F4221" t="s">
        <v>60</v>
      </c>
    </row>
    <row r="4222" spans="1:6" x14ac:dyDescent="0.45">
      <c r="A4222" s="144" t="str">
        <f t="shared" si="65"/>
        <v>HV_Time_36</v>
      </c>
      <c r="B4222">
        <v>36</v>
      </c>
      <c r="C4222" t="s">
        <v>9</v>
      </c>
      <c r="D4222">
        <v>1.2465E-2</v>
      </c>
      <c r="E4222" t="s">
        <v>14</v>
      </c>
      <c r="F4222" t="s">
        <v>60</v>
      </c>
    </row>
    <row r="4223" spans="1:6" x14ac:dyDescent="0.45">
      <c r="A4223" s="144" t="str">
        <f t="shared" si="65"/>
        <v>HV_Time_38</v>
      </c>
      <c r="B4223">
        <v>38</v>
      </c>
      <c r="C4223" t="s">
        <v>9</v>
      </c>
      <c r="D4223">
        <v>1.1571100000000001E-2</v>
      </c>
      <c r="E4223" t="s">
        <v>14</v>
      </c>
      <c r="F4223" t="s">
        <v>60</v>
      </c>
    </row>
    <row r="4224" spans="1:6" x14ac:dyDescent="0.45">
      <c r="A4224" s="144" t="str">
        <f t="shared" si="65"/>
        <v>HV_Time_40</v>
      </c>
      <c r="B4224">
        <v>40</v>
      </c>
      <c r="C4224" t="s">
        <v>9</v>
      </c>
      <c r="D4224">
        <v>1.0677300000000001E-2</v>
      </c>
      <c r="E4224" t="s">
        <v>14</v>
      </c>
      <c r="F4224" t="s">
        <v>60</v>
      </c>
    </row>
    <row r="4225" spans="1:6" x14ac:dyDescent="0.45">
      <c r="A4225" s="144" t="str">
        <f t="shared" si="65"/>
        <v>HV_Time_42</v>
      </c>
      <c r="B4225">
        <v>42</v>
      </c>
      <c r="C4225" t="s">
        <v>9</v>
      </c>
      <c r="D4225">
        <v>1.03806E-2</v>
      </c>
      <c r="E4225" t="s">
        <v>14</v>
      </c>
      <c r="F4225" t="s">
        <v>60</v>
      </c>
    </row>
    <row r="4226" spans="1:6" x14ac:dyDescent="0.45">
      <c r="A4226" s="144" t="str">
        <f t="shared" si="65"/>
        <v>HV_Time_44</v>
      </c>
      <c r="B4226">
        <v>44</v>
      </c>
      <c r="C4226" t="s">
        <v>9</v>
      </c>
      <c r="D4226">
        <v>1.00839E-2</v>
      </c>
      <c r="E4226" t="s">
        <v>14</v>
      </c>
      <c r="F4226" t="s">
        <v>60</v>
      </c>
    </row>
    <row r="4227" spans="1:6" x14ac:dyDescent="0.45">
      <c r="A4227" s="144" t="str">
        <f t="shared" ref="A4227:A4290" si="66">C4227&amp;"_"&amp;E4227&amp;"_"&amp;B4227</f>
        <v>HV_Time_46</v>
      </c>
      <c r="B4227">
        <v>46</v>
      </c>
      <c r="C4227" t="s">
        <v>9</v>
      </c>
      <c r="D4227">
        <v>9.7873000000000005E-3</v>
      </c>
      <c r="E4227" t="s">
        <v>14</v>
      </c>
      <c r="F4227" t="s">
        <v>60</v>
      </c>
    </row>
    <row r="4228" spans="1:6" x14ac:dyDescent="0.45">
      <c r="A4228" s="144" t="str">
        <f t="shared" si="66"/>
        <v>HV_Time_48</v>
      </c>
      <c r="B4228">
        <v>48</v>
      </c>
      <c r="C4228" t="s">
        <v>9</v>
      </c>
      <c r="D4228">
        <v>9.4903999999999995E-3</v>
      </c>
      <c r="E4228" t="s">
        <v>14</v>
      </c>
      <c r="F4228" t="s">
        <v>60</v>
      </c>
    </row>
    <row r="4229" spans="1:6" x14ac:dyDescent="0.45">
      <c r="A4229" s="144" t="str">
        <f t="shared" si="66"/>
        <v>HV_Time_50</v>
      </c>
      <c r="B4229">
        <v>50</v>
      </c>
      <c r="C4229" t="s">
        <v>9</v>
      </c>
      <c r="D4229">
        <v>9.1938000000000002E-3</v>
      </c>
      <c r="E4229" t="s">
        <v>14</v>
      </c>
      <c r="F4229" t="s">
        <v>60</v>
      </c>
    </row>
    <row r="4230" spans="1:6" x14ac:dyDescent="0.45">
      <c r="A4230" s="144" t="str">
        <f t="shared" si="66"/>
        <v>HV_Time_52</v>
      </c>
      <c r="B4230">
        <v>52</v>
      </c>
      <c r="C4230" t="s">
        <v>9</v>
      </c>
      <c r="D4230">
        <v>8.8970999999999998E-3</v>
      </c>
      <c r="E4230" t="s">
        <v>14</v>
      </c>
      <c r="F4230" t="s">
        <v>60</v>
      </c>
    </row>
    <row r="4231" spans="1:6" x14ac:dyDescent="0.45">
      <c r="A4231" s="144" t="str">
        <f t="shared" si="66"/>
        <v>HV_Time_54</v>
      </c>
      <c r="B4231">
        <v>54</v>
      </c>
      <c r="C4231" t="s">
        <v>9</v>
      </c>
      <c r="D4231">
        <v>8.6003E-3</v>
      </c>
      <c r="E4231" t="s">
        <v>14</v>
      </c>
      <c r="F4231" t="s">
        <v>60</v>
      </c>
    </row>
    <row r="4232" spans="1:6" x14ac:dyDescent="0.45">
      <c r="A4232" s="144" t="str">
        <f t="shared" si="66"/>
        <v>HV_Time_56</v>
      </c>
      <c r="B4232">
        <v>56</v>
      </c>
      <c r="C4232" t="s">
        <v>9</v>
      </c>
      <c r="D4232">
        <v>8.3037000000000007E-3</v>
      </c>
      <c r="E4232" t="s">
        <v>14</v>
      </c>
      <c r="F4232" t="s">
        <v>60</v>
      </c>
    </row>
    <row r="4233" spans="1:6" x14ac:dyDescent="0.45">
      <c r="A4233" s="144" t="str">
        <f t="shared" si="66"/>
        <v>HV_Time_58</v>
      </c>
      <c r="B4233">
        <v>58</v>
      </c>
      <c r="C4233" t="s">
        <v>9</v>
      </c>
      <c r="D4233">
        <v>8.0070999999999996E-3</v>
      </c>
      <c r="E4233" t="s">
        <v>14</v>
      </c>
      <c r="F4233" t="s">
        <v>60</v>
      </c>
    </row>
    <row r="4234" spans="1:6" x14ac:dyDescent="0.45">
      <c r="A4234" s="144" t="str">
        <f t="shared" si="66"/>
        <v>HV_Time_60</v>
      </c>
      <c r="B4234">
        <v>60</v>
      </c>
      <c r="C4234" t="s">
        <v>9</v>
      </c>
      <c r="D4234">
        <v>7.7102000000000004E-3</v>
      </c>
      <c r="E4234" t="s">
        <v>14</v>
      </c>
      <c r="F4234" t="s">
        <v>60</v>
      </c>
    </row>
    <row r="4235" spans="1:6" x14ac:dyDescent="0.45">
      <c r="A4235" s="144" t="str">
        <f t="shared" si="66"/>
        <v>HV_Time_62</v>
      </c>
      <c r="B4235">
        <v>62</v>
      </c>
      <c r="C4235" t="s">
        <v>9</v>
      </c>
      <c r="D4235">
        <v>7.4136000000000002E-3</v>
      </c>
      <c r="E4235" t="s">
        <v>14</v>
      </c>
      <c r="F4235" t="s">
        <v>60</v>
      </c>
    </row>
    <row r="4236" spans="1:6" x14ac:dyDescent="0.45">
      <c r="A4236" s="144" t="str">
        <f t="shared" si="66"/>
        <v>HV_Time_64</v>
      </c>
      <c r="B4236">
        <v>64</v>
      </c>
      <c r="C4236" t="s">
        <v>9</v>
      </c>
      <c r="D4236">
        <v>7.1171000000000003E-3</v>
      </c>
      <c r="E4236" t="s">
        <v>14</v>
      </c>
      <c r="F4236" t="s">
        <v>60</v>
      </c>
    </row>
    <row r="4237" spans="1:6" x14ac:dyDescent="0.45">
      <c r="A4237" s="144" t="str">
        <f t="shared" si="66"/>
        <v>HV_Time_66</v>
      </c>
      <c r="B4237">
        <v>66</v>
      </c>
      <c r="C4237" t="s">
        <v>9</v>
      </c>
      <c r="D4237">
        <v>6.8203999999999999E-3</v>
      </c>
      <c r="E4237" t="s">
        <v>14</v>
      </c>
      <c r="F4237" t="s">
        <v>60</v>
      </c>
    </row>
    <row r="4238" spans="1:6" x14ac:dyDescent="0.45">
      <c r="A4238" s="144" t="str">
        <f t="shared" si="66"/>
        <v>HV_Time_68</v>
      </c>
      <c r="B4238">
        <v>68</v>
      </c>
      <c r="C4238" t="s">
        <v>9</v>
      </c>
      <c r="D4238">
        <v>6.5237000000000003E-3</v>
      </c>
      <c r="E4238" t="s">
        <v>14</v>
      </c>
      <c r="F4238" t="s">
        <v>60</v>
      </c>
    </row>
    <row r="4239" spans="1:6" x14ac:dyDescent="0.45">
      <c r="A4239" s="144" t="str">
        <f t="shared" si="66"/>
        <v>HV_Time_70</v>
      </c>
      <c r="B4239">
        <v>70</v>
      </c>
      <c r="C4239" t="s">
        <v>9</v>
      </c>
      <c r="D4239">
        <v>6.2164000000000004E-3</v>
      </c>
      <c r="E4239" t="s">
        <v>14</v>
      </c>
      <c r="F4239" t="s">
        <v>60</v>
      </c>
    </row>
    <row r="4240" spans="1:6" x14ac:dyDescent="0.45">
      <c r="A4240" s="144" t="str">
        <f t="shared" si="66"/>
        <v>HV_Time_72</v>
      </c>
      <c r="B4240">
        <v>72</v>
      </c>
      <c r="C4240" t="s">
        <v>9</v>
      </c>
      <c r="D4240">
        <v>5.9091999999999999E-3</v>
      </c>
      <c r="E4240" t="s">
        <v>14</v>
      </c>
      <c r="F4240" t="s">
        <v>60</v>
      </c>
    </row>
    <row r="4241" spans="1:6" x14ac:dyDescent="0.45">
      <c r="A4241" s="144" t="str">
        <f t="shared" si="66"/>
        <v>HV_Time_74</v>
      </c>
      <c r="B4241">
        <v>74</v>
      </c>
      <c r="C4241" t="s">
        <v>9</v>
      </c>
      <c r="D4241">
        <v>5.6017999999999997E-3</v>
      </c>
      <c r="E4241" t="s">
        <v>14</v>
      </c>
      <c r="F4241" t="s">
        <v>60</v>
      </c>
    </row>
    <row r="4242" spans="1:6" x14ac:dyDescent="0.45">
      <c r="A4242" s="144" t="str">
        <f t="shared" si="66"/>
        <v>HV_Time_76</v>
      </c>
      <c r="B4242">
        <v>76</v>
      </c>
      <c r="C4242" t="s">
        <v>9</v>
      </c>
      <c r="D4242">
        <v>5.2944999999999997E-3</v>
      </c>
      <c r="E4242" t="s">
        <v>14</v>
      </c>
      <c r="F4242" t="s">
        <v>60</v>
      </c>
    </row>
    <row r="4243" spans="1:6" x14ac:dyDescent="0.45">
      <c r="A4243" s="144" t="str">
        <f t="shared" si="66"/>
        <v>HV_Time_78</v>
      </c>
      <c r="B4243">
        <v>78</v>
      </c>
      <c r="C4243" t="s">
        <v>9</v>
      </c>
      <c r="D4243">
        <v>4.9871999999999998E-3</v>
      </c>
      <c r="E4243" t="s">
        <v>14</v>
      </c>
      <c r="F4243" t="s">
        <v>60</v>
      </c>
    </row>
    <row r="4244" spans="1:6" x14ac:dyDescent="0.45">
      <c r="A4244" s="144" t="str">
        <f t="shared" si="66"/>
        <v>HV_Time_80</v>
      </c>
      <c r="B4244">
        <v>80</v>
      </c>
      <c r="C4244" t="s">
        <v>9</v>
      </c>
      <c r="D4244">
        <v>4.6798999999999999E-3</v>
      </c>
      <c r="E4244" t="s">
        <v>14</v>
      </c>
      <c r="F4244" t="s">
        <v>60</v>
      </c>
    </row>
    <row r="4245" spans="1:6" x14ac:dyDescent="0.45">
      <c r="A4245" s="144" t="str">
        <f t="shared" si="66"/>
        <v>HV_Time_82</v>
      </c>
      <c r="B4245">
        <v>82</v>
      </c>
      <c r="C4245" t="s">
        <v>9</v>
      </c>
      <c r="D4245">
        <v>4.3725999999999999E-3</v>
      </c>
      <c r="E4245" t="s">
        <v>14</v>
      </c>
      <c r="F4245" t="s">
        <v>60</v>
      </c>
    </row>
    <row r="4246" spans="1:6" x14ac:dyDescent="0.45">
      <c r="A4246" s="144" t="str">
        <f t="shared" si="66"/>
        <v>HV_Time_84</v>
      </c>
      <c r="B4246">
        <v>84</v>
      </c>
      <c r="C4246" t="s">
        <v>9</v>
      </c>
      <c r="D4246">
        <v>4.0653E-3</v>
      </c>
      <c r="E4246" t="s">
        <v>14</v>
      </c>
      <c r="F4246" t="s">
        <v>60</v>
      </c>
    </row>
    <row r="4247" spans="1:6" x14ac:dyDescent="0.45">
      <c r="A4247" s="144" t="str">
        <f t="shared" si="66"/>
        <v>HV_Time_86</v>
      </c>
      <c r="B4247">
        <v>86</v>
      </c>
      <c r="C4247" t="s">
        <v>9</v>
      </c>
      <c r="D4247">
        <v>3.7580000000000001E-3</v>
      </c>
      <c r="E4247" t="s">
        <v>14</v>
      </c>
      <c r="F4247" t="s">
        <v>60</v>
      </c>
    </row>
    <row r="4248" spans="1:6" x14ac:dyDescent="0.45">
      <c r="A4248" s="144" t="str">
        <f t="shared" si="66"/>
        <v>HV_Time_88</v>
      </c>
      <c r="B4248">
        <v>88</v>
      </c>
      <c r="C4248" t="s">
        <v>9</v>
      </c>
      <c r="D4248">
        <v>3.4507000000000001E-3</v>
      </c>
      <c r="E4248" t="s">
        <v>14</v>
      </c>
      <c r="F4248" t="s">
        <v>60</v>
      </c>
    </row>
    <row r="4249" spans="1:6" x14ac:dyDescent="0.45">
      <c r="A4249" s="144" t="str">
        <f t="shared" si="66"/>
        <v>HV_Time_90</v>
      </c>
      <c r="B4249">
        <v>90</v>
      </c>
      <c r="C4249" t="s">
        <v>9</v>
      </c>
      <c r="D4249">
        <v>3.1435E-3</v>
      </c>
      <c r="E4249" t="s">
        <v>14</v>
      </c>
      <c r="F4249" t="s">
        <v>60</v>
      </c>
    </row>
    <row r="4250" spans="1:6" x14ac:dyDescent="0.45">
      <c r="A4250" s="144" t="str">
        <f t="shared" si="66"/>
        <v>HV_Time_92</v>
      </c>
      <c r="B4250">
        <v>92</v>
      </c>
      <c r="C4250" t="s">
        <v>9</v>
      </c>
      <c r="D4250">
        <v>2.8362000000000001E-3</v>
      </c>
      <c r="E4250" t="s">
        <v>14</v>
      </c>
      <c r="F4250" t="s">
        <v>60</v>
      </c>
    </row>
    <row r="4251" spans="1:6" x14ac:dyDescent="0.45">
      <c r="A4251" s="144" t="str">
        <f t="shared" si="66"/>
        <v>HV_Time_94</v>
      </c>
      <c r="B4251">
        <v>94</v>
      </c>
      <c r="C4251" t="s">
        <v>9</v>
      </c>
      <c r="D4251">
        <v>2.5289000000000002E-3</v>
      </c>
      <c r="E4251" t="s">
        <v>14</v>
      </c>
      <c r="F4251" t="s">
        <v>60</v>
      </c>
    </row>
    <row r="4252" spans="1:6" x14ac:dyDescent="0.45">
      <c r="A4252" s="144" t="str">
        <f t="shared" si="66"/>
        <v>HV_Time_96</v>
      </c>
      <c r="B4252">
        <v>96</v>
      </c>
      <c r="C4252" t="s">
        <v>9</v>
      </c>
      <c r="D4252">
        <v>2.2217999999999999E-3</v>
      </c>
      <c r="E4252" t="s">
        <v>14</v>
      </c>
      <c r="F4252" t="s">
        <v>60</v>
      </c>
    </row>
    <row r="4253" spans="1:6" x14ac:dyDescent="0.45">
      <c r="A4253" s="144" t="str">
        <f t="shared" si="66"/>
        <v>HV_Time_98</v>
      </c>
      <c r="B4253">
        <v>98</v>
      </c>
      <c r="C4253" t="s">
        <v>9</v>
      </c>
      <c r="D4253">
        <v>1.9145E-3</v>
      </c>
      <c r="E4253" t="s">
        <v>14</v>
      </c>
      <c r="F4253" t="s">
        <v>60</v>
      </c>
    </row>
    <row r="4254" spans="1:6" x14ac:dyDescent="0.45">
      <c r="A4254" s="144" t="str">
        <f t="shared" si="66"/>
        <v>HV_Time_100</v>
      </c>
      <c r="B4254">
        <v>100</v>
      </c>
      <c r="C4254" t="s">
        <v>9</v>
      </c>
      <c r="D4254">
        <v>1.7625E-3</v>
      </c>
      <c r="E4254" t="s">
        <v>14</v>
      </c>
      <c r="F4254" t="s">
        <v>60</v>
      </c>
    </row>
    <row r="4255" spans="1:6" x14ac:dyDescent="0.45">
      <c r="A4255" s="144" t="str">
        <f t="shared" si="66"/>
        <v>HV_Time_102</v>
      </c>
      <c r="B4255">
        <v>102</v>
      </c>
      <c r="C4255" t="s">
        <v>9</v>
      </c>
      <c r="D4255">
        <v>1.6105E-3</v>
      </c>
      <c r="E4255" t="s">
        <v>14</v>
      </c>
      <c r="F4255" t="s">
        <v>60</v>
      </c>
    </row>
    <row r="4256" spans="1:6" x14ac:dyDescent="0.45">
      <c r="A4256" s="144" t="str">
        <f t="shared" si="66"/>
        <v>HV_Time_104</v>
      </c>
      <c r="B4256">
        <v>104</v>
      </c>
      <c r="C4256" t="s">
        <v>9</v>
      </c>
      <c r="D4256">
        <v>1.4586E-3</v>
      </c>
      <c r="E4256" t="s">
        <v>14</v>
      </c>
      <c r="F4256" t="s">
        <v>60</v>
      </c>
    </row>
    <row r="4257" spans="1:6" x14ac:dyDescent="0.45">
      <c r="A4257" s="144" t="str">
        <f t="shared" si="66"/>
        <v>HV_Time_106</v>
      </c>
      <c r="B4257">
        <v>106</v>
      </c>
      <c r="C4257" t="s">
        <v>9</v>
      </c>
      <c r="D4257">
        <v>1.3066E-3</v>
      </c>
      <c r="E4257" t="s">
        <v>14</v>
      </c>
      <c r="F4257" t="s">
        <v>60</v>
      </c>
    </row>
    <row r="4258" spans="1:6" x14ac:dyDescent="0.45">
      <c r="A4258" s="144" t="str">
        <f t="shared" si="66"/>
        <v>HV_Time_108</v>
      </c>
      <c r="B4258">
        <v>108</v>
      </c>
      <c r="C4258" t="s">
        <v>9</v>
      </c>
      <c r="D4258">
        <v>1.1546E-3</v>
      </c>
      <c r="E4258" t="s">
        <v>14</v>
      </c>
      <c r="F4258" t="s">
        <v>60</v>
      </c>
    </row>
    <row r="4259" spans="1:6" x14ac:dyDescent="0.45">
      <c r="A4259" s="144" t="str">
        <f t="shared" si="66"/>
        <v>HV_Time_110</v>
      </c>
      <c r="B4259">
        <v>110</v>
      </c>
      <c r="C4259" t="s">
        <v>9</v>
      </c>
      <c r="D4259">
        <v>1.0026E-3</v>
      </c>
      <c r="E4259" t="s">
        <v>14</v>
      </c>
      <c r="F4259" t="s">
        <v>60</v>
      </c>
    </row>
    <row r="4260" spans="1:6" x14ac:dyDescent="0.45">
      <c r="A4260" s="144" t="str">
        <f t="shared" si="66"/>
        <v>HV_Time_112</v>
      </c>
      <c r="B4260">
        <v>112</v>
      </c>
      <c r="C4260" t="s">
        <v>9</v>
      </c>
      <c r="D4260">
        <v>8.5070000000000002E-4</v>
      </c>
      <c r="E4260" t="s">
        <v>14</v>
      </c>
      <c r="F4260" t="s">
        <v>60</v>
      </c>
    </row>
    <row r="4261" spans="1:6" x14ac:dyDescent="0.45">
      <c r="A4261" s="144" t="str">
        <f t="shared" si="66"/>
        <v>HV_Time_114</v>
      </c>
      <c r="B4261">
        <v>114</v>
      </c>
      <c r="C4261" t="s">
        <v>9</v>
      </c>
      <c r="D4261">
        <v>6.9870000000000002E-4</v>
      </c>
      <c r="E4261" t="s">
        <v>14</v>
      </c>
      <c r="F4261" t="s">
        <v>60</v>
      </c>
    </row>
    <row r="4262" spans="1:6" x14ac:dyDescent="0.45">
      <c r="A4262" s="144" t="str">
        <f t="shared" si="66"/>
        <v>HV_Time_116</v>
      </c>
      <c r="B4262">
        <v>116</v>
      </c>
      <c r="C4262" t="s">
        <v>9</v>
      </c>
      <c r="D4262">
        <v>5.4670000000000001E-4</v>
      </c>
      <c r="E4262" t="s">
        <v>14</v>
      </c>
      <c r="F4262" t="s">
        <v>60</v>
      </c>
    </row>
    <row r="4263" spans="1:6" x14ac:dyDescent="0.45">
      <c r="A4263" s="144" t="str">
        <f t="shared" si="66"/>
        <v>HV_Time_118</v>
      </c>
      <c r="B4263">
        <v>118</v>
      </c>
      <c r="C4263" t="s">
        <v>9</v>
      </c>
      <c r="D4263">
        <v>3.948E-4</v>
      </c>
      <c r="E4263" t="s">
        <v>14</v>
      </c>
      <c r="F4263" t="s">
        <v>60</v>
      </c>
    </row>
    <row r="4264" spans="1:6" x14ac:dyDescent="0.45">
      <c r="A4264" s="144" t="str">
        <f t="shared" si="66"/>
        <v>HV_Time_120</v>
      </c>
      <c r="B4264">
        <v>120</v>
      </c>
      <c r="C4264" t="s">
        <v>9</v>
      </c>
      <c r="D4264">
        <v>2.4279999999999999E-4</v>
      </c>
      <c r="E4264" t="s">
        <v>14</v>
      </c>
      <c r="F4264" t="s">
        <v>60</v>
      </c>
    </row>
    <row r="4265" spans="1:6" x14ac:dyDescent="0.45">
      <c r="A4265" s="144" t="str">
        <f t="shared" si="66"/>
        <v>HV_Time_122</v>
      </c>
      <c r="B4265">
        <v>122</v>
      </c>
      <c r="C4265" t="s">
        <v>9</v>
      </c>
      <c r="D4265">
        <v>1.9890000000000001E-4</v>
      </c>
      <c r="E4265" t="s">
        <v>14</v>
      </c>
      <c r="F4265" t="s">
        <v>60</v>
      </c>
    </row>
    <row r="4266" spans="1:6" x14ac:dyDescent="0.45">
      <c r="A4266" s="144" t="str">
        <f t="shared" si="66"/>
        <v>HV_Time_124</v>
      </c>
      <c r="B4266">
        <v>124</v>
      </c>
      <c r="C4266" t="s">
        <v>9</v>
      </c>
      <c r="D4266">
        <v>1.55E-4</v>
      </c>
      <c r="E4266" t="s">
        <v>14</v>
      </c>
      <c r="F4266" t="s">
        <v>60</v>
      </c>
    </row>
    <row r="4267" spans="1:6" x14ac:dyDescent="0.45">
      <c r="A4267" s="144" t="str">
        <f t="shared" si="66"/>
        <v>HV_Time_126</v>
      </c>
      <c r="B4267">
        <v>126</v>
      </c>
      <c r="C4267" t="s">
        <v>9</v>
      </c>
      <c r="D4267">
        <v>1.111E-4</v>
      </c>
      <c r="E4267" t="s">
        <v>14</v>
      </c>
      <c r="F4267" t="s">
        <v>60</v>
      </c>
    </row>
    <row r="4268" spans="1:6" x14ac:dyDescent="0.45">
      <c r="A4268" s="144" t="str">
        <f t="shared" si="66"/>
        <v>HV_Time_128</v>
      </c>
      <c r="B4268">
        <v>128</v>
      </c>
      <c r="C4268" t="s">
        <v>9</v>
      </c>
      <c r="D4268" s="143">
        <v>6.7199999999999994E-5</v>
      </c>
      <c r="E4268" t="s">
        <v>14</v>
      </c>
      <c r="F4268" t="s">
        <v>60</v>
      </c>
    </row>
    <row r="4269" spans="1:6" x14ac:dyDescent="0.45">
      <c r="A4269" s="144" t="str">
        <f t="shared" si="66"/>
        <v>HV_Time_130</v>
      </c>
      <c r="B4269">
        <v>130</v>
      </c>
      <c r="C4269" t="s">
        <v>9</v>
      </c>
      <c r="D4269" s="143">
        <v>6.0900000000000003E-5</v>
      </c>
      <c r="E4269" t="s">
        <v>14</v>
      </c>
      <c r="F4269" t="s">
        <v>60</v>
      </c>
    </row>
    <row r="4270" spans="1:6" x14ac:dyDescent="0.45">
      <c r="A4270" s="144" t="str">
        <f t="shared" si="66"/>
        <v>HV_Time_132</v>
      </c>
      <c r="B4270">
        <v>132</v>
      </c>
      <c r="C4270" t="s">
        <v>9</v>
      </c>
      <c r="D4270" s="143">
        <v>5.4500000000000003E-5</v>
      </c>
      <c r="E4270" t="s">
        <v>14</v>
      </c>
      <c r="F4270" t="s">
        <v>60</v>
      </c>
    </row>
    <row r="4271" spans="1:6" x14ac:dyDescent="0.45">
      <c r="A4271" s="144" t="str">
        <f t="shared" si="66"/>
        <v>HV_Time_134</v>
      </c>
      <c r="B4271">
        <v>134</v>
      </c>
      <c r="C4271" t="s">
        <v>9</v>
      </c>
      <c r="D4271" s="143">
        <v>4.8199999999999999E-5</v>
      </c>
      <c r="E4271" t="s">
        <v>14</v>
      </c>
      <c r="F4271" t="s">
        <v>60</v>
      </c>
    </row>
    <row r="4272" spans="1:6" x14ac:dyDescent="0.45">
      <c r="A4272" s="144" t="str">
        <f t="shared" si="66"/>
        <v>HV_Time_136</v>
      </c>
      <c r="B4272">
        <v>136</v>
      </c>
      <c r="C4272" t="s">
        <v>9</v>
      </c>
      <c r="D4272" s="143">
        <v>4.18E-5</v>
      </c>
      <c r="E4272" t="s">
        <v>14</v>
      </c>
      <c r="F4272" t="s">
        <v>60</v>
      </c>
    </row>
    <row r="4273" spans="1:6" x14ac:dyDescent="0.45">
      <c r="A4273" s="144" t="str">
        <f t="shared" si="66"/>
        <v>HV_Time_138</v>
      </c>
      <c r="B4273">
        <v>138</v>
      </c>
      <c r="C4273" t="s">
        <v>9</v>
      </c>
      <c r="D4273" s="143">
        <v>3.5500000000000002E-5</v>
      </c>
      <c r="E4273" t="s">
        <v>14</v>
      </c>
      <c r="F4273" t="s">
        <v>60</v>
      </c>
    </row>
    <row r="4274" spans="1:6" x14ac:dyDescent="0.45">
      <c r="A4274" s="144" t="str">
        <f t="shared" si="66"/>
        <v>HV_Time_140</v>
      </c>
      <c r="B4274">
        <v>140</v>
      </c>
      <c r="C4274" t="s">
        <v>9</v>
      </c>
      <c r="D4274" s="143">
        <v>2.9099999999999999E-5</v>
      </c>
      <c r="E4274" t="s">
        <v>14</v>
      </c>
      <c r="F4274" t="s">
        <v>60</v>
      </c>
    </row>
    <row r="4275" spans="1:6" x14ac:dyDescent="0.45">
      <c r="A4275" s="144" t="str">
        <f t="shared" si="66"/>
        <v>HV_Time_142</v>
      </c>
      <c r="B4275">
        <v>142</v>
      </c>
      <c r="C4275" t="s">
        <v>9</v>
      </c>
      <c r="D4275" s="143">
        <v>2.76E-5</v>
      </c>
      <c r="E4275" t="s">
        <v>14</v>
      </c>
      <c r="F4275" t="s">
        <v>60</v>
      </c>
    </row>
    <row r="4276" spans="1:6" x14ac:dyDescent="0.45">
      <c r="A4276" s="144" t="str">
        <f t="shared" si="66"/>
        <v>HV_Time_144</v>
      </c>
      <c r="B4276">
        <v>144</v>
      </c>
      <c r="C4276" t="s">
        <v>9</v>
      </c>
      <c r="D4276" s="143">
        <v>2.62E-5</v>
      </c>
      <c r="E4276" t="s">
        <v>14</v>
      </c>
      <c r="F4276" t="s">
        <v>60</v>
      </c>
    </row>
    <row r="4277" spans="1:6" x14ac:dyDescent="0.45">
      <c r="A4277" s="144" t="str">
        <f t="shared" si="66"/>
        <v>HV_Time_146</v>
      </c>
      <c r="B4277">
        <v>146</v>
      </c>
      <c r="C4277" t="s">
        <v>9</v>
      </c>
      <c r="D4277" s="143">
        <v>2.4700000000000001E-5</v>
      </c>
      <c r="E4277" t="s">
        <v>14</v>
      </c>
      <c r="F4277" t="s">
        <v>60</v>
      </c>
    </row>
    <row r="4278" spans="1:6" x14ac:dyDescent="0.45">
      <c r="A4278" s="144" t="str">
        <f t="shared" si="66"/>
        <v>HV_Time_148</v>
      </c>
      <c r="B4278">
        <v>148</v>
      </c>
      <c r="C4278" t="s">
        <v>9</v>
      </c>
      <c r="D4278" s="143">
        <v>2.3200000000000001E-5</v>
      </c>
      <c r="E4278" t="s">
        <v>14</v>
      </c>
      <c r="F4278" t="s">
        <v>60</v>
      </c>
    </row>
    <row r="4279" spans="1:6" x14ac:dyDescent="0.45">
      <c r="A4279" s="144" t="str">
        <f t="shared" si="66"/>
        <v>HV_Time_150</v>
      </c>
      <c r="B4279">
        <v>150</v>
      </c>
      <c r="C4279" t="s">
        <v>9</v>
      </c>
      <c r="D4279" s="143">
        <v>2.1699999999999999E-5</v>
      </c>
      <c r="E4279" t="s">
        <v>14</v>
      </c>
      <c r="F4279" t="s">
        <v>60</v>
      </c>
    </row>
    <row r="4280" spans="1:6" x14ac:dyDescent="0.45">
      <c r="A4280" s="144" t="str">
        <f t="shared" si="66"/>
        <v>HV_Time_152</v>
      </c>
      <c r="B4280">
        <v>152</v>
      </c>
      <c r="C4280" t="s">
        <v>9</v>
      </c>
      <c r="D4280" s="143">
        <v>2.0299999999999999E-5</v>
      </c>
      <c r="E4280" t="s">
        <v>14</v>
      </c>
      <c r="F4280" t="s">
        <v>60</v>
      </c>
    </row>
    <row r="4281" spans="1:6" x14ac:dyDescent="0.45">
      <c r="A4281" s="144" t="str">
        <f t="shared" si="66"/>
        <v>HV_Time_154</v>
      </c>
      <c r="B4281">
        <v>154</v>
      </c>
      <c r="C4281" t="s">
        <v>9</v>
      </c>
      <c r="D4281" s="143">
        <v>1.88E-5</v>
      </c>
      <c r="E4281" t="s">
        <v>14</v>
      </c>
      <c r="F4281" t="s">
        <v>60</v>
      </c>
    </row>
    <row r="4282" spans="1:6" x14ac:dyDescent="0.45">
      <c r="A4282" s="144" t="str">
        <f t="shared" si="66"/>
        <v>HV_Time_156</v>
      </c>
      <c r="B4282">
        <v>156</v>
      </c>
      <c r="C4282" t="s">
        <v>9</v>
      </c>
      <c r="D4282" s="143">
        <v>1.5E-5</v>
      </c>
      <c r="E4282" t="s">
        <v>14</v>
      </c>
      <c r="F4282" t="s">
        <v>60</v>
      </c>
    </row>
    <row r="4283" spans="1:6" x14ac:dyDescent="0.45">
      <c r="A4283" s="144" t="str">
        <f t="shared" si="66"/>
        <v>HV_Time_158</v>
      </c>
      <c r="B4283">
        <v>158</v>
      </c>
      <c r="C4283" t="s">
        <v>9</v>
      </c>
      <c r="D4283" s="143">
        <v>1.13E-5</v>
      </c>
      <c r="E4283" t="s">
        <v>14</v>
      </c>
      <c r="F4283" t="s">
        <v>60</v>
      </c>
    </row>
    <row r="4284" spans="1:6" x14ac:dyDescent="0.45">
      <c r="A4284" s="144" t="str">
        <f t="shared" si="66"/>
        <v>HV_Time_160</v>
      </c>
      <c r="B4284">
        <v>160</v>
      </c>
      <c r="C4284" t="s">
        <v>9</v>
      </c>
      <c r="D4284" s="143">
        <v>7.5000000000000002E-6</v>
      </c>
      <c r="E4284" t="s">
        <v>14</v>
      </c>
      <c r="F4284" t="s">
        <v>60</v>
      </c>
    </row>
    <row r="4285" spans="1:6" x14ac:dyDescent="0.45">
      <c r="A4285" s="144" t="str">
        <f t="shared" si="66"/>
        <v>HV_Time_162</v>
      </c>
      <c r="B4285">
        <v>162</v>
      </c>
      <c r="C4285" t="s">
        <v>9</v>
      </c>
      <c r="D4285" s="143">
        <v>3.8E-6</v>
      </c>
      <c r="E4285" t="s">
        <v>14</v>
      </c>
      <c r="F4285" t="s">
        <v>60</v>
      </c>
    </row>
    <row r="4286" spans="1:6" x14ac:dyDescent="0.45">
      <c r="A4286" s="144" t="str">
        <f t="shared" si="66"/>
        <v>HV_Time_164</v>
      </c>
      <c r="B4286">
        <v>164</v>
      </c>
      <c r="C4286" t="s">
        <v>9</v>
      </c>
      <c r="D4286">
        <v>0</v>
      </c>
      <c r="E4286" t="s">
        <v>14</v>
      </c>
      <c r="F4286" t="s">
        <v>60</v>
      </c>
    </row>
    <row r="4287" spans="1:6" x14ac:dyDescent="0.45">
      <c r="A4287" s="144" t="str">
        <f t="shared" si="66"/>
        <v>HV_Time_166</v>
      </c>
      <c r="B4287">
        <v>166</v>
      </c>
      <c r="C4287" t="s">
        <v>9</v>
      </c>
      <c r="D4287">
        <v>0</v>
      </c>
      <c r="E4287" t="s">
        <v>14</v>
      </c>
      <c r="F4287" t="s">
        <v>60</v>
      </c>
    </row>
    <row r="4288" spans="1:6" x14ac:dyDescent="0.45">
      <c r="A4288" s="144" t="str">
        <f t="shared" si="66"/>
        <v>HV_Time_168</v>
      </c>
      <c r="B4288">
        <v>168</v>
      </c>
      <c r="C4288" t="s">
        <v>9</v>
      </c>
      <c r="D4288">
        <v>0</v>
      </c>
      <c r="E4288" t="s">
        <v>14</v>
      </c>
      <c r="F4288" t="s">
        <v>60</v>
      </c>
    </row>
    <row r="4289" spans="1:6" x14ac:dyDescent="0.45">
      <c r="A4289" s="144" t="str">
        <f t="shared" si="66"/>
        <v>HV_Time_170</v>
      </c>
      <c r="B4289">
        <v>170</v>
      </c>
      <c r="C4289" t="s">
        <v>9</v>
      </c>
      <c r="D4289">
        <v>0</v>
      </c>
      <c r="E4289" t="s">
        <v>14</v>
      </c>
      <c r="F4289" t="s">
        <v>60</v>
      </c>
    </row>
    <row r="4290" spans="1:6" x14ac:dyDescent="0.45">
      <c r="A4290" s="144" t="str">
        <f t="shared" si="66"/>
        <v>HV_Time_172</v>
      </c>
      <c r="B4290">
        <v>172</v>
      </c>
      <c r="C4290" t="s">
        <v>9</v>
      </c>
      <c r="D4290">
        <v>0</v>
      </c>
      <c r="E4290" t="s">
        <v>14</v>
      </c>
      <c r="F4290" t="s">
        <v>60</v>
      </c>
    </row>
    <row r="4291" spans="1:6" x14ac:dyDescent="0.45">
      <c r="A4291" s="144" t="str">
        <f t="shared" ref="A4291:A4354" si="67">C4291&amp;"_"&amp;E4291&amp;"_"&amp;B4291</f>
        <v>HV_Time_174</v>
      </c>
      <c r="B4291">
        <v>174</v>
      </c>
      <c r="C4291" t="s">
        <v>9</v>
      </c>
      <c r="D4291">
        <v>0</v>
      </c>
      <c r="E4291" t="s">
        <v>14</v>
      </c>
      <c r="F4291" t="s">
        <v>60</v>
      </c>
    </row>
    <row r="4292" spans="1:6" x14ac:dyDescent="0.45">
      <c r="A4292" s="144" t="str">
        <f t="shared" si="67"/>
        <v>HV_Time_176</v>
      </c>
      <c r="B4292">
        <v>176</v>
      </c>
      <c r="C4292" t="s">
        <v>9</v>
      </c>
      <c r="D4292">
        <v>0</v>
      </c>
      <c r="E4292" t="s">
        <v>14</v>
      </c>
      <c r="F4292" t="s">
        <v>60</v>
      </c>
    </row>
    <row r="4293" spans="1:6" x14ac:dyDescent="0.45">
      <c r="A4293" s="144" t="str">
        <f t="shared" si="67"/>
        <v>HV_Time_178</v>
      </c>
      <c r="B4293">
        <v>178</v>
      </c>
      <c r="C4293" t="s">
        <v>9</v>
      </c>
      <c r="D4293">
        <v>0</v>
      </c>
      <c r="E4293" t="s">
        <v>14</v>
      </c>
      <c r="F4293" t="s">
        <v>60</v>
      </c>
    </row>
    <row r="4294" spans="1:6" x14ac:dyDescent="0.45">
      <c r="A4294" s="144" t="str">
        <f t="shared" si="67"/>
        <v>HV_Time_180</v>
      </c>
      <c r="B4294">
        <v>180</v>
      </c>
      <c r="C4294" t="s">
        <v>9</v>
      </c>
      <c r="D4294">
        <v>0</v>
      </c>
      <c r="E4294" t="s">
        <v>14</v>
      </c>
      <c r="F4294" t="s">
        <v>60</v>
      </c>
    </row>
    <row r="4295" spans="1:6" x14ac:dyDescent="0.45">
      <c r="A4295" s="144" t="str">
        <f t="shared" si="67"/>
        <v>HV_Time_182</v>
      </c>
      <c r="B4295">
        <v>182</v>
      </c>
      <c r="C4295" t="s">
        <v>9</v>
      </c>
      <c r="D4295">
        <v>0</v>
      </c>
      <c r="E4295" t="s">
        <v>14</v>
      </c>
      <c r="F4295" t="s">
        <v>60</v>
      </c>
    </row>
    <row r="4296" spans="1:6" x14ac:dyDescent="0.45">
      <c r="A4296" s="144" t="str">
        <f t="shared" si="67"/>
        <v>HV_Time_184</v>
      </c>
      <c r="B4296">
        <v>184</v>
      </c>
      <c r="C4296" t="s">
        <v>9</v>
      </c>
      <c r="D4296">
        <v>0</v>
      </c>
      <c r="E4296" t="s">
        <v>14</v>
      </c>
      <c r="F4296" t="s">
        <v>60</v>
      </c>
    </row>
    <row r="4297" spans="1:6" x14ac:dyDescent="0.45">
      <c r="A4297" s="144" t="str">
        <f t="shared" si="67"/>
        <v>HV_Time_186</v>
      </c>
      <c r="B4297">
        <v>186</v>
      </c>
      <c r="C4297" t="s">
        <v>9</v>
      </c>
      <c r="D4297">
        <v>0</v>
      </c>
      <c r="E4297" t="s">
        <v>14</v>
      </c>
      <c r="F4297" t="s">
        <v>60</v>
      </c>
    </row>
    <row r="4298" spans="1:6" x14ac:dyDescent="0.45">
      <c r="A4298" s="144" t="str">
        <f t="shared" si="67"/>
        <v>HV_Time_188</v>
      </c>
      <c r="B4298">
        <v>188</v>
      </c>
      <c r="C4298" t="s">
        <v>9</v>
      </c>
      <c r="D4298">
        <v>0</v>
      </c>
      <c r="E4298" t="s">
        <v>14</v>
      </c>
      <c r="F4298" t="s">
        <v>60</v>
      </c>
    </row>
    <row r="4299" spans="1:6" x14ac:dyDescent="0.45">
      <c r="A4299" s="144" t="str">
        <f t="shared" si="67"/>
        <v>HV_Time_190</v>
      </c>
      <c r="B4299">
        <v>190</v>
      </c>
      <c r="C4299" t="s">
        <v>9</v>
      </c>
      <c r="D4299">
        <v>0</v>
      </c>
      <c r="E4299" t="s">
        <v>14</v>
      </c>
      <c r="F4299" t="s">
        <v>60</v>
      </c>
    </row>
    <row r="4300" spans="1:6" x14ac:dyDescent="0.45">
      <c r="A4300" s="144" t="str">
        <f t="shared" si="67"/>
        <v>HV_Time_192</v>
      </c>
      <c r="B4300">
        <v>192</v>
      </c>
      <c r="C4300" t="s">
        <v>9</v>
      </c>
      <c r="D4300">
        <v>0</v>
      </c>
      <c r="E4300" t="s">
        <v>14</v>
      </c>
      <c r="F4300" t="s">
        <v>60</v>
      </c>
    </row>
    <row r="4301" spans="1:6" x14ac:dyDescent="0.45">
      <c r="A4301" s="144" t="str">
        <f t="shared" si="67"/>
        <v>HV_Time_194</v>
      </c>
      <c r="B4301">
        <v>194</v>
      </c>
      <c r="C4301" t="s">
        <v>9</v>
      </c>
      <c r="D4301">
        <v>0</v>
      </c>
      <c r="E4301" t="s">
        <v>14</v>
      </c>
      <c r="F4301" t="s">
        <v>60</v>
      </c>
    </row>
    <row r="4302" spans="1:6" x14ac:dyDescent="0.45">
      <c r="A4302" s="144" t="str">
        <f t="shared" si="67"/>
        <v>HV_Time_196</v>
      </c>
      <c r="B4302">
        <v>196</v>
      </c>
      <c r="C4302" t="s">
        <v>9</v>
      </c>
      <c r="D4302">
        <v>0</v>
      </c>
      <c r="E4302" t="s">
        <v>14</v>
      </c>
      <c r="F4302" t="s">
        <v>60</v>
      </c>
    </row>
    <row r="4303" spans="1:6" x14ac:dyDescent="0.45">
      <c r="A4303" s="144" t="str">
        <f t="shared" si="67"/>
        <v>HV_Time_198</v>
      </c>
      <c r="B4303">
        <v>198</v>
      </c>
      <c r="C4303" t="s">
        <v>9</v>
      </c>
      <c r="D4303">
        <v>0</v>
      </c>
      <c r="E4303" t="s">
        <v>14</v>
      </c>
      <c r="F4303" t="s">
        <v>60</v>
      </c>
    </row>
    <row r="4304" spans="1:6" x14ac:dyDescent="0.45">
      <c r="A4304" s="144" t="str">
        <f t="shared" si="67"/>
        <v>HV_Time_200</v>
      </c>
      <c r="B4304">
        <v>200</v>
      </c>
      <c r="C4304" t="s">
        <v>9</v>
      </c>
      <c r="D4304">
        <v>0</v>
      </c>
      <c r="E4304" t="s">
        <v>14</v>
      </c>
      <c r="F4304" t="s">
        <v>60</v>
      </c>
    </row>
    <row r="4305" spans="1:6" x14ac:dyDescent="0.45">
      <c r="A4305" s="144" t="str">
        <f t="shared" si="67"/>
        <v>HV_Time_202</v>
      </c>
      <c r="B4305">
        <v>202</v>
      </c>
      <c r="C4305" t="s">
        <v>9</v>
      </c>
      <c r="D4305">
        <v>0</v>
      </c>
      <c r="E4305" t="s">
        <v>14</v>
      </c>
      <c r="F4305" t="s">
        <v>60</v>
      </c>
    </row>
    <row r="4306" spans="1:6" x14ac:dyDescent="0.45">
      <c r="A4306" s="144" t="str">
        <f t="shared" si="67"/>
        <v>HV_GC_0</v>
      </c>
      <c r="B4306">
        <v>0</v>
      </c>
      <c r="C4306" t="s">
        <v>9</v>
      </c>
      <c r="D4306">
        <v>0</v>
      </c>
      <c r="E4306" t="s">
        <v>54</v>
      </c>
      <c r="F4306" t="s">
        <v>60</v>
      </c>
    </row>
    <row r="4307" spans="1:6" x14ac:dyDescent="0.45">
      <c r="A4307" s="144" t="str">
        <f t="shared" si="67"/>
        <v>HV_GC_2</v>
      </c>
      <c r="B4307">
        <v>2</v>
      </c>
      <c r="C4307" t="s">
        <v>9</v>
      </c>
      <c r="D4307">
        <v>4.6149799999999998E-2</v>
      </c>
      <c r="E4307" t="s">
        <v>54</v>
      </c>
      <c r="F4307" t="s">
        <v>60</v>
      </c>
    </row>
    <row r="4308" spans="1:6" x14ac:dyDescent="0.45">
      <c r="A4308" s="144" t="str">
        <f t="shared" si="67"/>
        <v>HV_GC_4</v>
      </c>
      <c r="B4308">
        <v>4</v>
      </c>
      <c r="C4308" t="s">
        <v>9</v>
      </c>
      <c r="D4308">
        <v>4.9295899999999997E-2</v>
      </c>
      <c r="E4308" t="s">
        <v>54</v>
      </c>
      <c r="F4308" t="s">
        <v>60</v>
      </c>
    </row>
    <row r="4309" spans="1:6" x14ac:dyDescent="0.45">
      <c r="A4309" s="144" t="str">
        <f t="shared" si="67"/>
        <v>HV_GC_6</v>
      </c>
      <c r="B4309">
        <v>6</v>
      </c>
      <c r="C4309" t="s">
        <v>9</v>
      </c>
      <c r="D4309">
        <v>5.0984500000000002E-2</v>
      </c>
      <c r="E4309" t="s">
        <v>54</v>
      </c>
      <c r="F4309" t="s">
        <v>60</v>
      </c>
    </row>
    <row r="4310" spans="1:6" x14ac:dyDescent="0.45">
      <c r="A4310" s="144" t="str">
        <f t="shared" si="67"/>
        <v>HV_GC_8</v>
      </c>
      <c r="B4310">
        <v>8</v>
      </c>
      <c r="C4310" t="s">
        <v>9</v>
      </c>
      <c r="D4310">
        <v>5.1897499999999999E-2</v>
      </c>
      <c r="E4310" t="s">
        <v>54</v>
      </c>
      <c r="F4310" t="s">
        <v>60</v>
      </c>
    </row>
    <row r="4311" spans="1:6" x14ac:dyDescent="0.45">
      <c r="A4311" s="144" t="str">
        <f t="shared" si="67"/>
        <v>HV_GC_10</v>
      </c>
      <c r="B4311">
        <v>10</v>
      </c>
      <c r="C4311" t="s">
        <v>9</v>
      </c>
      <c r="D4311">
        <v>5.10894E-2</v>
      </c>
      <c r="E4311" t="s">
        <v>54</v>
      </c>
      <c r="F4311" t="s">
        <v>60</v>
      </c>
    </row>
    <row r="4312" spans="1:6" x14ac:dyDescent="0.45">
      <c r="A4312" s="144" t="str">
        <f t="shared" si="67"/>
        <v>HV_GC_12</v>
      </c>
      <c r="B4312">
        <v>12</v>
      </c>
      <c r="C4312" t="s">
        <v>9</v>
      </c>
      <c r="D4312">
        <v>4.8959299999999997E-2</v>
      </c>
      <c r="E4312" t="s">
        <v>54</v>
      </c>
      <c r="F4312" t="s">
        <v>60</v>
      </c>
    </row>
    <row r="4313" spans="1:6" x14ac:dyDescent="0.45">
      <c r="A4313" s="144" t="str">
        <f t="shared" si="67"/>
        <v>HV_GC_14</v>
      </c>
      <c r="B4313">
        <v>14</v>
      </c>
      <c r="C4313" t="s">
        <v>9</v>
      </c>
      <c r="D4313">
        <v>4.6415999999999999E-2</v>
      </c>
      <c r="E4313" t="s">
        <v>54</v>
      </c>
      <c r="F4313" t="s">
        <v>60</v>
      </c>
    </row>
    <row r="4314" spans="1:6" x14ac:dyDescent="0.45">
      <c r="A4314" s="144" t="str">
        <f t="shared" si="67"/>
        <v>HV_GC_16</v>
      </c>
      <c r="B4314">
        <v>16</v>
      </c>
      <c r="C4314" t="s">
        <v>9</v>
      </c>
      <c r="D4314">
        <v>4.3219399999999998E-2</v>
      </c>
      <c r="E4314" t="s">
        <v>54</v>
      </c>
      <c r="F4314" t="s">
        <v>60</v>
      </c>
    </row>
    <row r="4315" spans="1:6" x14ac:dyDescent="0.45">
      <c r="A4315" s="144" t="str">
        <f t="shared" si="67"/>
        <v>HV_GC_18</v>
      </c>
      <c r="B4315">
        <v>18</v>
      </c>
      <c r="C4315" t="s">
        <v>9</v>
      </c>
      <c r="D4315">
        <v>4.0023000000000003E-2</v>
      </c>
      <c r="E4315" t="s">
        <v>54</v>
      </c>
      <c r="F4315" t="s">
        <v>60</v>
      </c>
    </row>
    <row r="4316" spans="1:6" x14ac:dyDescent="0.45">
      <c r="A4316" s="144" t="str">
        <f t="shared" si="67"/>
        <v>HV_GC_20</v>
      </c>
      <c r="B4316">
        <v>20</v>
      </c>
      <c r="C4316" t="s">
        <v>9</v>
      </c>
      <c r="D4316">
        <v>3.6826600000000001E-2</v>
      </c>
      <c r="E4316" t="s">
        <v>54</v>
      </c>
      <c r="F4316" t="s">
        <v>60</v>
      </c>
    </row>
    <row r="4317" spans="1:6" x14ac:dyDescent="0.45">
      <c r="A4317" s="144" t="str">
        <f t="shared" si="67"/>
        <v>HV_GC_22</v>
      </c>
      <c r="B4317">
        <v>22</v>
      </c>
      <c r="C4317" t="s">
        <v>9</v>
      </c>
      <c r="D4317">
        <v>3.31416E-2</v>
      </c>
      <c r="E4317" t="s">
        <v>54</v>
      </c>
      <c r="F4317" t="s">
        <v>60</v>
      </c>
    </row>
    <row r="4318" spans="1:6" x14ac:dyDescent="0.45">
      <c r="A4318" s="144" t="str">
        <f t="shared" si="67"/>
        <v>HV_GC_24</v>
      </c>
      <c r="B4318">
        <v>24</v>
      </c>
      <c r="C4318" t="s">
        <v>9</v>
      </c>
      <c r="D4318">
        <v>2.94636E-2</v>
      </c>
      <c r="E4318" t="s">
        <v>54</v>
      </c>
      <c r="F4318" t="s">
        <v>60</v>
      </c>
    </row>
    <row r="4319" spans="1:6" x14ac:dyDescent="0.45">
      <c r="A4319" s="144" t="str">
        <f t="shared" si="67"/>
        <v>HV_GC_26</v>
      </c>
      <c r="B4319">
        <v>26</v>
      </c>
      <c r="C4319" t="s">
        <v>9</v>
      </c>
      <c r="D4319">
        <v>2.5297799999999999E-2</v>
      </c>
      <c r="E4319" t="s">
        <v>54</v>
      </c>
      <c r="F4319" t="s">
        <v>60</v>
      </c>
    </row>
    <row r="4320" spans="1:6" x14ac:dyDescent="0.45">
      <c r="A4320" s="144" t="str">
        <f t="shared" si="67"/>
        <v>HV_GC_28</v>
      </c>
      <c r="B4320">
        <v>28</v>
      </c>
      <c r="C4320" t="s">
        <v>9</v>
      </c>
      <c r="D4320">
        <v>2.1132000000000001E-2</v>
      </c>
      <c r="E4320" t="s">
        <v>54</v>
      </c>
      <c r="F4320" t="s">
        <v>60</v>
      </c>
    </row>
    <row r="4321" spans="1:6" x14ac:dyDescent="0.45">
      <c r="A4321" s="144" t="str">
        <f t="shared" si="67"/>
        <v>HV_GC_30</v>
      </c>
      <c r="B4321">
        <v>30</v>
      </c>
      <c r="C4321" t="s">
        <v>9</v>
      </c>
      <c r="D4321">
        <v>1.8354800000000001E-2</v>
      </c>
      <c r="E4321" t="s">
        <v>54</v>
      </c>
      <c r="F4321" t="s">
        <v>60</v>
      </c>
    </row>
    <row r="4322" spans="1:6" x14ac:dyDescent="0.45">
      <c r="A4322" s="144" t="str">
        <f t="shared" si="67"/>
        <v>HV_GC_32</v>
      </c>
      <c r="B4322">
        <v>32</v>
      </c>
      <c r="C4322" t="s">
        <v>9</v>
      </c>
      <c r="D4322">
        <v>1.6513400000000001E-2</v>
      </c>
      <c r="E4322" t="s">
        <v>54</v>
      </c>
      <c r="F4322" t="s">
        <v>60</v>
      </c>
    </row>
    <row r="4323" spans="1:6" x14ac:dyDescent="0.45">
      <c r="A4323" s="144" t="str">
        <f t="shared" si="67"/>
        <v>HV_GC_34</v>
      </c>
      <c r="B4323">
        <v>34</v>
      </c>
      <c r="C4323" t="s">
        <v>9</v>
      </c>
      <c r="D4323">
        <v>1.52094E-2</v>
      </c>
      <c r="E4323" t="s">
        <v>54</v>
      </c>
      <c r="F4323" t="s">
        <v>60</v>
      </c>
    </row>
    <row r="4324" spans="1:6" x14ac:dyDescent="0.45">
      <c r="A4324" s="144" t="str">
        <f t="shared" si="67"/>
        <v>HV_GC_36</v>
      </c>
      <c r="B4324">
        <v>36</v>
      </c>
      <c r="C4324" t="s">
        <v>9</v>
      </c>
      <c r="D4324">
        <v>1.39902E-2</v>
      </c>
      <c r="E4324" t="s">
        <v>54</v>
      </c>
      <c r="F4324" t="s">
        <v>60</v>
      </c>
    </row>
    <row r="4325" spans="1:6" x14ac:dyDescent="0.45">
      <c r="A4325" s="144" t="str">
        <f t="shared" si="67"/>
        <v>HV_GC_38</v>
      </c>
      <c r="B4325">
        <v>38</v>
      </c>
      <c r="C4325" t="s">
        <v>9</v>
      </c>
      <c r="D4325">
        <v>1.3110999999999999E-2</v>
      </c>
      <c r="E4325" t="s">
        <v>54</v>
      </c>
      <c r="F4325" t="s">
        <v>60</v>
      </c>
    </row>
    <row r="4326" spans="1:6" x14ac:dyDescent="0.45">
      <c r="A4326" s="144" t="str">
        <f t="shared" si="67"/>
        <v>HV_GC_40</v>
      </c>
      <c r="B4326">
        <v>40</v>
      </c>
      <c r="C4326" t="s">
        <v>9</v>
      </c>
      <c r="D4326">
        <v>1.2231499999999999E-2</v>
      </c>
      <c r="E4326" t="s">
        <v>54</v>
      </c>
      <c r="F4326" t="s">
        <v>60</v>
      </c>
    </row>
    <row r="4327" spans="1:6" x14ac:dyDescent="0.45">
      <c r="A4327" s="144" t="str">
        <f t="shared" si="67"/>
        <v>HV_GC_42</v>
      </c>
      <c r="B4327">
        <v>42</v>
      </c>
      <c r="C4327" t="s">
        <v>9</v>
      </c>
      <c r="D4327">
        <v>1.13519E-2</v>
      </c>
      <c r="E4327" t="s">
        <v>54</v>
      </c>
      <c r="F4327" t="s">
        <v>60</v>
      </c>
    </row>
    <row r="4328" spans="1:6" x14ac:dyDescent="0.45">
      <c r="A4328" s="144" t="str">
        <f t="shared" si="67"/>
        <v>HV_GC_44</v>
      </c>
      <c r="B4328">
        <v>44</v>
      </c>
      <c r="C4328" t="s">
        <v>9</v>
      </c>
      <c r="D4328">
        <v>1.04724E-2</v>
      </c>
      <c r="E4328" t="s">
        <v>54</v>
      </c>
      <c r="F4328" t="s">
        <v>60</v>
      </c>
    </row>
    <row r="4329" spans="1:6" x14ac:dyDescent="0.45">
      <c r="A4329" s="144" t="str">
        <f t="shared" si="67"/>
        <v>HV_GC_46</v>
      </c>
      <c r="B4329">
        <v>46</v>
      </c>
      <c r="C4329" t="s">
        <v>9</v>
      </c>
      <c r="D4329">
        <v>9.5928000000000003E-3</v>
      </c>
      <c r="E4329" t="s">
        <v>54</v>
      </c>
      <c r="F4329" t="s">
        <v>60</v>
      </c>
    </row>
    <row r="4330" spans="1:6" x14ac:dyDescent="0.45">
      <c r="A4330" s="144" t="str">
        <f t="shared" si="67"/>
        <v>HV_GC_48</v>
      </c>
      <c r="B4330">
        <v>48</v>
      </c>
      <c r="C4330" t="s">
        <v>9</v>
      </c>
      <c r="D4330">
        <v>8.7133000000000002E-3</v>
      </c>
      <c r="E4330" t="s">
        <v>54</v>
      </c>
      <c r="F4330" t="s">
        <v>60</v>
      </c>
    </row>
    <row r="4331" spans="1:6" x14ac:dyDescent="0.45">
      <c r="A4331" s="144" t="str">
        <f t="shared" si="67"/>
        <v>HV_GC_50</v>
      </c>
      <c r="B4331">
        <v>50</v>
      </c>
      <c r="C4331" t="s">
        <v>9</v>
      </c>
      <c r="D4331">
        <v>7.8340000000000007E-3</v>
      </c>
      <c r="E4331" t="s">
        <v>54</v>
      </c>
      <c r="F4331" t="s">
        <v>60</v>
      </c>
    </row>
    <row r="4332" spans="1:6" x14ac:dyDescent="0.45">
      <c r="A4332" s="144" t="str">
        <f t="shared" si="67"/>
        <v>HV_GC_52</v>
      </c>
      <c r="B4332">
        <v>52</v>
      </c>
      <c r="C4332" t="s">
        <v>9</v>
      </c>
      <c r="D4332">
        <v>6.9546E-3</v>
      </c>
      <c r="E4332" t="s">
        <v>54</v>
      </c>
      <c r="F4332" t="s">
        <v>60</v>
      </c>
    </row>
    <row r="4333" spans="1:6" x14ac:dyDescent="0.45">
      <c r="A4333" s="144" t="str">
        <f t="shared" si="67"/>
        <v>HV_GC_54</v>
      </c>
      <c r="B4333">
        <v>54</v>
      </c>
      <c r="C4333" t="s">
        <v>9</v>
      </c>
      <c r="D4333">
        <v>6.0749999999999997E-3</v>
      </c>
      <c r="E4333" t="s">
        <v>54</v>
      </c>
      <c r="F4333" t="s">
        <v>60</v>
      </c>
    </row>
    <row r="4334" spans="1:6" x14ac:dyDescent="0.45">
      <c r="A4334" s="144" t="str">
        <f t="shared" si="67"/>
        <v>HV_GC_56</v>
      </c>
      <c r="B4334">
        <v>56</v>
      </c>
      <c r="C4334" t="s">
        <v>9</v>
      </c>
      <c r="D4334">
        <v>5.1955999999999999E-3</v>
      </c>
      <c r="E4334" t="s">
        <v>54</v>
      </c>
      <c r="F4334" t="s">
        <v>60</v>
      </c>
    </row>
    <row r="4335" spans="1:6" x14ac:dyDescent="0.45">
      <c r="A4335" s="144" t="str">
        <f t="shared" si="67"/>
        <v>HV_GC_58</v>
      </c>
      <c r="B4335">
        <v>58</v>
      </c>
      <c r="C4335" t="s">
        <v>9</v>
      </c>
      <c r="D4335">
        <v>4.6864999999999997E-3</v>
      </c>
      <c r="E4335" t="s">
        <v>54</v>
      </c>
      <c r="F4335" t="s">
        <v>60</v>
      </c>
    </row>
    <row r="4336" spans="1:6" x14ac:dyDescent="0.45">
      <c r="A4336" s="144" t="str">
        <f t="shared" si="67"/>
        <v>HV_GC_60</v>
      </c>
      <c r="B4336">
        <v>60</v>
      </c>
      <c r="C4336" t="s">
        <v>9</v>
      </c>
      <c r="D4336">
        <v>4.2446000000000003E-3</v>
      </c>
      <c r="E4336" t="s">
        <v>54</v>
      </c>
      <c r="F4336" t="s">
        <v>60</v>
      </c>
    </row>
    <row r="4337" spans="1:6" x14ac:dyDescent="0.45">
      <c r="A4337" s="144" t="str">
        <f t="shared" si="67"/>
        <v>HV_GC_62</v>
      </c>
      <c r="B4337">
        <v>62</v>
      </c>
      <c r="C4337" t="s">
        <v>9</v>
      </c>
      <c r="D4337">
        <v>3.8982999999999999E-3</v>
      </c>
      <c r="E4337" t="s">
        <v>54</v>
      </c>
      <c r="F4337" t="s">
        <v>60</v>
      </c>
    </row>
    <row r="4338" spans="1:6" x14ac:dyDescent="0.45">
      <c r="A4338" s="144" t="str">
        <f t="shared" si="67"/>
        <v>HV_GC_64</v>
      </c>
      <c r="B4338">
        <v>64</v>
      </c>
      <c r="C4338" t="s">
        <v>9</v>
      </c>
      <c r="D4338">
        <v>3.6630999999999999E-3</v>
      </c>
      <c r="E4338" t="s">
        <v>54</v>
      </c>
      <c r="F4338" t="s">
        <v>60</v>
      </c>
    </row>
    <row r="4339" spans="1:6" x14ac:dyDescent="0.45">
      <c r="A4339" s="144" t="str">
        <f t="shared" si="67"/>
        <v>HV_GC_66</v>
      </c>
      <c r="B4339">
        <v>66</v>
      </c>
      <c r="C4339" t="s">
        <v>9</v>
      </c>
      <c r="D4339">
        <v>3.5419000000000002E-3</v>
      </c>
      <c r="E4339" t="s">
        <v>54</v>
      </c>
      <c r="F4339" t="s">
        <v>60</v>
      </c>
    </row>
    <row r="4340" spans="1:6" x14ac:dyDescent="0.45">
      <c r="A4340" s="144" t="str">
        <f t="shared" si="67"/>
        <v>HV_GC_68</v>
      </c>
      <c r="B4340">
        <v>68</v>
      </c>
      <c r="C4340" t="s">
        <v>9</v>
      </c>
      <c r="D4340">
        <v>3.5254000000000001E-3</v>
      </c>
      <c r="E4340" t="s">
        <v>54</v>
      </c>
      <c r="F4340" t="s">
        <v>60</v>
      </c>
    </row>
    <row r="4341" spans="1:6" x14ac:dyDescent="0.45">
      <c r="A4341" s="144" t="str">
        <f t="shared" si="67"/>
        <v>HV_GC_70</v>
      </c>
      <c r="B4341">
        <v>70</v>
      </c>
      <c r="C4341" t="s">
        <v>9</v>
      </c>
      <c r="D4341">
        <v>3.6007999999999999E-3</v>
      </c>
      <c r="E4341" t="s">
        <v>54</v>
      </c>
      <c r="F4341" t="s">
        <v>60</v>
      </c>
    </row>
    <row r="4342" spans="1:6" x14ac:dyDescent="0.45">
      <c r="A4342" s="144" t="str">
        <f t="shared" si="67"/>
        <v>HV_GC_72</v>
      </c>
      <c r="B4342">
        <v>72</v>
      </c>
      <c r="C4342" t="s">
        <v>9</v>
      </c>
      <c r="D4342">
        <v>3.6762000000000001E-3</v>
      </c>
      <c r="E4342" t="s">
        <v>54</v>
      </c>
      <c r="F4342" t="s">
        <v>60</v>
      </c>
    </row>
    <row r="4343" spans="1:6" x14ac:dyDescent="0.45">
      <c r="A4343" s="144" t="str">
        <f t="shared" si="67"/>
        <v>HV_GC_74</v>
      </c>
      <c r="B4343">
        <v>74</v>
      </c>
      <c r="C4343" t="s">
        <v>9</v>
      </c>
      <c r="D4343">
        <v>3.7517000000000002E-3</v>
      </c>
      <c r="E4343" t="s">
        <v>54</v>
      </c>
      <c r="F4343" t="s">
        <v>60</v>
      </c>
    </row>
    <row r="4344" spans="1:6" x14ac:dyDescent="0.45">
      <c r="A4344" s="144" t="str">
        <f t="shared" si="67"/>
        <v>HV_GC_76</v>
      </c>
      <c r="B4344">
        <v>76</v>
      </c>
      <c r="C4344" t="s">
        <v>9</v>
      </c>
      <c r="D4344">
        <v>3.8268E-3</v>
      </c>
      <c r="E4344" t="s">
        <v>54</v>
      </c>
      <c r="F4344" t="s">
        <v>60</v>
      </c>
    </row>
    <row r="4345" spans="1:6" x14ac:dyDescent="0.45">
      <c r="A4345" s="144" t="str">
        <f t="shared" si="67"/>
        <v>HV_GC_78</v>
      </c>
      <c r="B4345">
        <v>78</v>
      </c>
      <c r="C4345" t="s">
        <v>9</v>
      </c>
      <c r="D4345">
        <v>3.9023E-3</v>
      </c>
      <c r="E4345" t="s">
        <v>54</v>
      </c>
      <c r="F4345" t="s">
        <v>60</v>
      </c>
    </row>
    <row r="4346" spans="1:6" x14ac:dyDescent="0.45">
      <c r="A4346" s="144" t="str">
        <f t="shared" si="67"/>
        <v>HV_GC_80</v>
      </c>
      <c r="B4346">
        <v>80</v>
      </c>
      <c r="C4346" t="s">
        <v>9</v>
      </c>
      <c r="D4346">
        <v>4.0057000000000001E-3</v>
      </c>
      <c r="E4346" t="s">
        <v>54</v>
      </c>
      <c r="F4346" t="s">
        <v>60</v>
      </c>
    </row>
    <row r="4347" spans="1:6" x14ac:dyDescent="0.45">
      <c r="A4347" s="144" t="str">
        <f t="shared" si="67"/>
        <v>HV_GC_82</v>
      </c>
      <c r="B4347">
        <v>82</v>
      </c>
      <c r="C4347" t="s">
        <v>9</v>
      </c>
      <c r="D4347">
        <v>4.1091000000000001E-3</v>
      </c>
      <c r="E4347" t="s">
        <v>54</v>
      </c>
      <c r="F4347" t="s">
        <v>60</v>
      </c>
    </row>
    <row r="4348" spans="1:6" x14ac:dyDescent="0.45">
      <c r="A4348" s="144" t="str">
        <f t="shared" si="67"/>
        <v>HV_GC_84</v>
      </c>
      <c r="B4348">
        <v>84</v>
      </c>
      <c r="C4348" t="s">
        <v>9</v>
      </c>
      <c r="D4348">
        <v>4.2123999999999998E-3</v>
      </c>
      <c r="E4348" t="s">
        <v>54</v>
      </c>
      <c r="F4348" t="s">
        <v>60</v>
      </c>
    </row>
    <row r="4349" spans="1:6" x14ac:dyDescent="0.45">
      <c r="A4349" s="144" t="str">
        <f t="shared" si="67"/>
        <v>HV_GC_86</v>
      </c>
      <c r="B4349">
        <v>86</v>
      </c>
      <c r="C4349" t="s">
        <v>9</v>
      </c>
      <c r="D4349">
        <v>4.3157999999999998E-3</v>
      </c>
      <c r="E4349" t="s">
        <v>54</v>
      </c>
      <c r="F4349" t="s">
        <v>60</v>
      </c>
    </row>
    <row r="4350" spans="1:6" x14ac:dyDescent="0.45">
      <c r="A4350" s="144" t="str">
        <f t="shared" si="67"/>
        <v>HV_GC_88</v>
      </c>
      <c r="B4350">
        <v>88</v>
      </c>
      <c r="C4350" t="s">
        <v>9</v>
      </c>
      <c r="D4350">
        <v>4.4194000000000004E-3</v>
      </c>
      <c r="E4350" t="s">
        <v>54</v>
      </c>
      <c r="F4350" t="s">
        <v>60</v>
      </c>
    </row>
    <row r="4351" spans="1:6" x14ac:dyDescent="0.45">
      <c r="A4351" s="144" t="str">
        <f t="shared" si="67"/>
        <v>HV_GC_90</v>
      </c>
      <c r="B4351">
        <v>90</v>
      </c>
      <c r="C4351" t="s">
        <v>9</v>
      </c>
      <c r="D4351">
        <v>4.5224999999999996E-3</v>
      </c>
      <c r="E4351" t="s">
        <v>54</v>
      </c>
      <c r="F4351" t="s">
        <v>60</v>
      </c>
    </row>
    <row r="4352" spans="1:6" x14ac:dyDescent="0.45">
      <c r="A4352" s="144" t="str">
        <f t="shared" si="67"/>
        <v>HV_GC_92</v>
      </c>
      <c r="B4352">
        <v>92</v>
      </c>
      <c r="C4352" t="s">
        <v>9</v>
      </c>
      <c r="D4352">
        <v>4.6261000000000002E-3</v>
      </c>
      <c r="E4352" t="s">
        <v>54</v>
      </c>
      <c r="F4352" t="s">
        <v>60</v>
      </c>
    </row>
    <row r="4353" spans="1:6" x14ac:dyDescent="0.45">
      <c r="A4353" s="144" t="str">
        <f t="shared" si="67"/>
        <v>HV_GC_94</v>
      </c>
      <c r="B4353">
        <v>94</v>
      </c>
      <c r="C4353" t="s">
        <v>9</v>
      </c>
      <c r="D4353">
        <v>4.7292000000000002E-3</v>
      </c>
      <c r="E4353" t="s">
        <v>54</v>
      </c>
      <c r="F4353" t="s">
        <v>60</v>
      </c>
    </row>
    <row r="4354" spans="1:6" x14ac:dyDescent="0.45">
      <c r="A4354" s="144" t="str">
        <f t="shared" si="67"/>
        <v>HV_GC_96</v>
      </c>
      <c r="B4354">
        <v>96</v>
      </c>
      <c r="C4354" t="s">
        <v>9</v>
      </c>
      <c r="D4354">
        <v>4.8494999999999996E-3</v>
      </c>
      <c r="E4354" t="s">
        <v>54</v>
      </c>
      <c r="F4354" t="s">
        <v>60</v>
      </c>
    </row>
    <row r="4355" spans="1:6" x14ac:dyDescent="0.45">
      <c r="A4355" s="144" t="str">
        <f t="shared" ref="A4355:A4418" si="68">C4355&amp;"_"&amp;E4355&amp;"_"&amp;B4355</f>
        <v>HV_GC_98</v>
      </c>
      <c r="B4355">
        <v>98</v>
      </c>
      <c r="C4355" t="s">
        <v>9</v>
      </c>
      <c r="D4355">
        <v>5.0435000000000002E-3</v>
      </c>
      <c r="E4355" t="s">
        <v>54</v>
      </c>
      <c r="F4355" t="s">
        <v>60</v>
      </c>
    </row>
    <row r="4356" spans="1:6" x14ac:dyDescent="0.45">
      <c r="A4356" s="144" t="str">
        <f t="shared" si="68"/>
        <v>HV_GC_100</v>
      </c>
      <c r="B4356">
        <v>100</v>
      </c>
      <c r="C4356" t="s">
        <v>9</v>
      </c>
      <c r="D4356">
        <v>5.2392999999999997E-3</v>
      </c>
      <c r="E4356" t="s">
        <v>54</v>
      </c>
      <c r="F4356" t="s">
        <v>60</v>
      </c>
    </row>
    <row r="4357" spans="1:6" x14ac:dyDescent="0.45">
      <c r="A4357" s="144" t="str">
        <f t="shared" si="68"/>
        <v>HV_GC_102</v>
      </c>
      <c r="B4357">
        <v>102</v>
      </c>
      <c r="C4357" t="s">
        <v>9</v>
      </c>
      <c r="D4357">
        <v>5.4507999999999996E-3</v>
      </c>
      <c r="E4357" t="s">
        <v>54</v>
      </c>
      <c r="F4357" t="s">
        <v>60</v>
      </c>
    </row>
    <row r="4358" spans="1:6" x14ac:dyDescent="0.45">
      <c r="A4358" s="144" t="str">
        <f t="shared" si="68"/>
        <v>HV_GC_104</v>
      </c>
      <c r="B4358">
        <v>104</v>
      </c>
      <c r="C4358" t="s">
        <v>9</v>
      </c>
      <c r="D4358">
        <v>5.6296999999999996E-3</v>
      </c>
      <c r="E4358" t="s">
        <v>54</v>
      </c>
      <c r="F4358" t="s">
        <v>60</v>
      </c>
    </row>
    <row r="4359" spans="1:6" x14ac:dyDescent="0.45">
      <c r="A4359" s="144" t="str">
        <f t="shared" si="68"/>
        <v>HV_GC_106</v>
      </c>
      <c r="B4359">
        <v>106</v>
      </c>
      <c r="C4359" t="s">
        <v>9</v>
      </c>
      <c r="D4359">
        <v>5.8139000000000003E-3</v>
      </c>
      <c r="E4359" t="s">
        <v>54</v>
      </c>
      <c r="F4359" t="s">
        <v>60</v>
      </c>
    </row>
    <row r="4360" spans="1:6" x14ac:dyDescent="0.45">
      <c r="A4360" s="144" t="str">
        <f t="shared" si="68"/>
        <v>HV_GC_108</v>
      </c>
      <c r="B4360">
        <v>108</v>
      </c>
      <c r="C4360" t="s">
        <v>9</v>
      </c>
      <c r="D4360">
        <v>5.9955E-3</v>
      </c>
      <c r="E4360" t="s">
        <v>54</v>
      </c>
      <c r="F4360" t="s">
        <v>60</v>
      </c>
    </row>
    <row r="4361" spans="1:6" x14ac:dyDescent="0.45">
      <c r="A4361" s="144" t="str">
        <f t="shared" si="68"/>
        <v>HV_GC_110</v>
      </c>
      <c r="B4361">
        <v>110</v>
      </c>
      <c r="C4361" t="s">
        <v>9</v>
      </c>
      <c r="D4361">
        <v>6.1646000000000001E-3</v>
      </c>
      <c r="E4361" t="s">
        <v>54</v>
      </c>
      <c r="F4361" t="s">
        <v>60</v>
      </c>
    </row>
    <row r="4362" spans="1:6" x14ac:dyDescent="0.45">
      <c r="A4362" s="144" t="str">
        <f t="shared" si="68"/>
        <v>HV_GC_112</v>
      </c>
      <c r="B4362">
        <v>112</v>
      </c>
      <c r="C4362" t="s">
        <v>9</v>
      </c>
      <c r="D4362">
        <v>6.2766999999999996E-3</v>
      </c>
      <c r="E4362" t="s">
        <v>54</v>
      </c>
      <c r="F4362" t="s">
        <v>60</v>
      </c>
    </row>
    <row r="4363" spans="1:6" x14ac:dyDescent="0.45">
      <c r="A4363" s="144" t="str">
        <f t="shared" si="68"/>
        <v>HV_GC_114</v>
      </c>
      <c r="B4363">
        <v>114</v>
      </c>
      <c r="C4363" t="s">
        <v>9</v>
      </c>
      <c r="D4363">
        <v>6.4161000000000001E-3</v>
      </c>
      <c r="E4363" t="s">
        <v>54</v>
      </c>
      <c r="F4363" t="s">
        <v>60</v>
      </c>
    </row>
    <row r="4364" spans="1:6" x14ac:dyDescent="0.45">
      <c r="A4364" s="144" t="str">
        <f t="shared" si="68"/>
        <v>HV_GC_116</v>
      </c>
      <c r="B4364">
        <v>116</v>
      </c>
      <c r="C4364" t="s">
        <v>9</v>
      </c>
      <c r="D4364">
        <v>6.4355000000000002E-3</v>
      </c>
      <c r="E4364" t="s">
        <v>54</v>
      </c>
      <c r="F4364" t="s">
        <v>60</v>
      </c>
    </row>
    <row r="4365" spans="1:6" x14ac:dyDescent="0.45">
      <c r="A4365" s="144" t="str">
        <f t="shared" si="68"/>
        <v>HV_GC_118</v>
      </c>
      <c r="B4365">
        <v>118</v>
      </c>
      <c r="C4365" t="s">
        <v>9</v>
      </c>
      <c r="D4365">
        <v>6.4860999999999999E-3</v>
      </c>
      <c r="E4365" t="s">
        <v>54</v>
      </c>
      <c r="F4365" t="s">
        <v>60</v>
      </c>
    </row>
    <row r="4366" spans="1:6" x14ac:dyDescent="0.45">
      <c r="A4366" s="144" t="str">
        <f t="shared" si="68"/>
        <v>HV_GC_120</v>
      </c>
      <c r="B4366">
        <v>120</v>
      </c>
      <c r="C4366" t="s">
        <v>9</v>
      </c>
      <c r="D4366">
        <v>6.4326000000000001E-3</v>
      </c>
      <c r="E4366" t="s">
        <v>54</v>
      </c>
      <c r="F4366" t="s">
        <v>60</v>
      </c>
    </row>
    <row r="4367" spans="1:6" x14ac:dyDescent="0.45">
      <c r="A4367" s="144" t="str">
        <f t="shared" si="68"/>
        <v>HV_GC_122</v>
      </c>
      <c r="B4367">
        <v>122</v>
      </c>
      <c r="C4367" t="s">
        <v>9</v>
      </c>
      <c r="D4367">
        <v>6.4301999999999996E-3</v>
      </c>
      <c r="E4367" t="s">
        <v>54</v>
      </c>
      <c r="F4367" t="s">
        <v>60</v>
      </c>
    </row>
    <row r="4368" spans="1:6" x14ac:dyDescent="0.45">
      <c r="A4368" s="144" t="str">
        <f t="shared" si="68"/>
        <v>HV_GC_124</v>
      </c>
      <c r="B4368">
        <v>124</v>
      </c>
      <c r="C4368" t="s">
        <v>9</v>
      </c>
      <c r="D4368">
        <v>6.3166999999999997E-3</v>
      </c>
      <c r="E4368" t="s">
        <v>54</v>
      </c>
      <c r="F4368" t="s">
        <v>60</v>
      </c>
    </row>
    <row r="4369" spans="1:6" x14ac:dyDescent="0.45">
      <c r="A4369" s="144" t="str">
        <f t="shared" si="68"/>
        <v>HV_GC_126</v>
      </c>
      <c r="B4369">
        <v>126</v>
      </c>
      <c r="C4369" t="s">
        <v>9</v>
      </c>
      <c r="D4369">
        <v>6.1219000000000004E-3</v>
      </c>
      <c r="E4369" t="s">
        <v>54</v>
      </c>
      <c r="F4369" t="s">
        <v>60</v>
      </c>
    </row>
    <row r="4370" spans="1:6" x14ac:dyDescent="0.45">
      <c r="A4370" s="144" t="str">
        <f t="shared" si="68"/>
        <v>HV_GC_128</v>
      </c>
      <c r="B4370">
        <v>128</v>
      </c>
      <c r="C4370" t="s">
        <v>9</v>
      </c>
      <c r="D4370">
        <v>5.8907999999999999E-3</v>
      </c>
      <c r="E4370" t="s">
        <v>54</v>
      </c>
      <c r="F4370" t="s">
        <v>60</v>
      </c>
    </row>
    <row r="4371" spans="1:6" x14ac:dyDescent="0.45">
      <c r="A4371" s="144" t="str">
        <f t="shared" si="68"/>
        <v>HV_GC_130</v>
      </c>
      <c r="B4371">
        <v>130</v>
      </c>
      <c r="C4371" t="s">
        <v>9</v>
      </c>
      <c r="D4371">
        <v>5.6261999999999996E-3</v>
      </c>
      <c r="E4371" t="s">
        <v>54</v>
      </c>
      <c r="F4371" t="s">
        <v>60</v>
      </c>
    </row>
    <row r="4372" spans="1:6" x14ac:dyDescent="0.45">
      <c r="A4372" s="144" t="str">
        <f t="shared" si="68"/>
        <v>HV_GC_132</v>
      </c>
      <c r="B4372">
        <v>132</v>
      </c>
      <c r="C4372" t="s">
        <v>9</v>
      </c>
      <c r="D4372">
        <v>5.3442999999999997E-3</v>
      </c>
      <c r="E4372" t="s">
        <v>54</v>
      </c>
      <c r="F4372" t="s">
        <v>60</v>
      </c>
    </row>
    <row r="4373" spans="1:6" x14ac:dyDescent="0.45">
      <c r="A4373" s="144" t="str">
        <f t="shared" si="68"/>
        <v>HV_GC_134</v>
      </c>
      <c r="B4373">
        <v>134</v>
      </c>
      <c r="C4373" t="s">
        <v>9</v>
      </c>
      <c r="D4373">
        <v>4.9949E-3</v>
      </c>
      <c r="E4373" t="s">
        <v>54</v>
      </c>
      <c r="F4373" t="s">
        <v>60</v>
      </c>
    </row>
    <row r="4374" spans="1:6" x14ac:dyDescent="0.45">
      <c r="A4374" s="144" t="str">
        <f t="shared" si="68"/>
        <v>HV_GC_136</v>
      </c>
      <c r="B4374">
        <v>136</v>
      </c>
      <c r="C4374" t="s">
        <v>9</v>
      </c>
      <c r="D4374">
        <v>4.7016000000000002E-3</v>
      </c>
      <c r="E4374" t="s">
        <v>54</v>
      </c>
      <c r="F4374" t="s">
        <v>60</v>
      </c>
    </row>
    <row r="4375" spans="1:6" x14ac:dyDescent="0.45">
      <c r="A4375" s="144" t="str">
        <f t="shared" si="68"/>
        <v>HV_GC_138</v>
      </c>
      <c r="B4375">
        <v>138</v>
      </c>
      <c r="C4375" t="s">
        <v>9</v>
      </c>
      <c r="D4375">
        <v>4.4083999999999998E-3</v>
      </c>
      <c r="E4375" t="s">
        <v>54</v>
      </c>
      <c r="F4375" t="s">
        <v>60</v>
      </c>
    </row>
    <row r="4376" spans="1:6" x14ac:dyDescent="0.45">
      <c r="A4376" s="144" t="str">
        <f t="shared" si="68"/>
        <v>HV_GC_140</v>
      </c>
      <c r="B4376">
        <v>140</v>
      </c>
      <c r="C4376" t="s">
        <v>9</v>
      </c>
      <c r="D4376">
        <v>4.1149999999999997E-3</v>
      </c>
      <c r="E4376" t="s">
        <v>54</v>
      </c>
      <c r="F4376" t="s">
        <v>60</v>
      </c>
    </row>
    <row r="4377" spans="1:6" x14ac:dyDescent="0.45">
      <c r="A4377" s="144" t="str">
        <f t="shared" si="68"/>
        <v>HV_GC_142</v>
      </c>
      <c r="B4377">
        <v>142</v>
      </c>
      <c r="C4377" t="s">
        <v>9</v>
      </c>
      <c r="D4377">
        <v>3.8218000000000002E-3</v>
      </c>
      <c r="E4377" t="s">
        <v>54</v>
      </c>
      <c r="F4377" t="s">
        <v>60</v>
      </c>
    </row>
    <row r="4378" spans="1:6" x14ac:dyDescent="0.45">
      <c r="A4378" s="144" t="str">
        <f t="shared" si="68"/>
        <v>HV_GC_144</v>
      </c>
      <c r="B4378">
        <v>144</v>
      </c>
      <c r="C4378" t="s">
        <v>9</v>
      </c>
      <c r="D4378">
        <v>3.5285E-3</v>
      </c>
      <c r="E4378" t="s">
        <v>54</v>
      </c>
      <c r="F4378" t="s">
        <v>60</v>
      </c>
    </row>
    <row r="4379" spans="1:6" x14ac:dyDescent="0.45">
      <c r="A4379" s="144" t="str">
        <f t="shared" si="68"/>
        <v>HV_GC_146</v>
      </c>
      <c r="B4379">
        <v>146</v>
      </c>
      <c r="C4379" t="s">
        <v>9</v>
      </c>
      <c r="D4379">
        <v>3.2353E-3</v>
      </c>
      <c r="E4379" t="s">
        <v>54</v>
      </c>
      <c r="F4379" t="s">
        <v>60</v>
      </c>
    </row>
    <row r="4380" spans="1:6" x14ac:dyDescent="0.45">
      <c r="A4380" s="144" t="str">
        <f t="shared" si="68"/>
        <v>HV_GC_148</v>
      </c>
      <c r="B4380">
        <v>148</v>
      </c>
      <c r="C4380" t="s">
        <v>9</v>
      </c>
      <c r="D4380">
        <v>2.9420000000000002E-3</v>
      </c>
      <c r="E4380" t="s">
        <v>54</v>
      </c>
      <c r="F4380" t="s">
        <v>60</v>
      </c>
    </row>
    <row r="4381" spans="1:6" x14ac:dyDescent="0.45">
      <c r="A4381" s="144" t="str">
        <f t="shared" si="68"/>
        <v>HV_GC_150</v>
      </c>
      <c r="B4381">
        <v>150</v>
      </c>
      <c r="C4381" t="s">
        <v>9</v>
      </c>
      <c r="D4381">
        <v>2.6488000000000002E-3</v>
      </c>
      <c r="E4381" t="s">
        <v>54</v>
      </c>
      <c r="F4381" t="s">
        <v>60</v>
      </c>
    </row>
    <row r="4382" spans="1:6" x14ac:dyDescent="0.45">
      <c r="A4382" s="144" t="str">
        <f t="shared" si="68"/>
        <v>HV_GC_152</v>
      </c>
      <c r="B4382">
        <v>152</v>
      </c>
      <c r="C4382" t="s">
        <v>9</v>
      </c>
      <c r="D4382">
        <v>2.3555999999999998E-3</v>
      </c>
      <c r="E4382" t="s">
        <v>54</v>
      </c>
      <c r="F4382" t="s">
        <v>60</v>
      </c>
    </row>
    <row r="4383" spans="1:6" x14ac:dyDescent="0.45">
      <c r="A4383" s="144" t="str">
        <f t="shared" si="68"/>
        <v>HV_GC_154</v>
      </c>
      <c r="B4383">
        <v>154</v>
      </c>
      <c r="C4383" t="s">
        <v>9</v>
      </c>
      <c r="D4383">
        <v>2.0623999999999998E-3</v>
      </c>
      <c r="E4383" t="s">
        <v>54</v>
      </c>
      <c r="F4383" t="s">
        <v>60</v>
      </c>
    </row>
    <row r="4384" spans="1:6" x14ac:dyDescent="0.45">
      <c r="A4384" s="144" t="str">
        <f t="shared" si="68"/>
        <v>HV_GC_156</v>
      </c>
      <c r="B4384">
        <v>156</v>
      </c>
      <c r="C4384" t="s">
        <v>9</v>
      </c>
      <c r="D4384">
        <v>1.9054E-3</v>
      </c>
      <c r="E4384" t="s">
        <v>54</v>
      </c>
      <c r="F4384" t="s">
        <v>60</v>
      </c>
    </row>
    <row r="4385" spans="1:6" x14ac:dyDescent="0.45">
      <c r="A4385" s="144" t="str">
        <f t="shared" si="68"/>
        <v>HV_GC_158</v>
      </c>
      <c r="B4385">
        <v>158</v>
      </c>
      <c r="C4385" t="s">
        <v>9</v>
      </c>
      <c r="D4385">
        <v>1.7485000000000001E-3</v>
      </c>
      <c r="E4385" t="s">
        <v>54</v>
      </c>
      <c r="F4385" t="s">
        <v>60</v>
      </c>
    </row>
    <row r="4386" spans="1:6" x14ac:dyDescent="0.45">
      <c r="A4386" s="144" t="str">
        <f t="shared" si="68"/>
        <v>HV_GC_160</v>
      </c>
      <c r="B4386">
        <v>160</v>
      </c>
      <c r="C4386" t="s">
        <v>9</v>
      </c>
      <c r="D4386">
        <v>1.5916000000000001E-3</v>
      </c>
      <c r="E4386" t="s">
        <v>54</v>
      </c>
      <c r="F4386" t="s">
        <v>60</v>
      </c>
    </row>
    <row r="4387" spans="1:6" x14ac:dyDescent="0.45">
      <c r="A4387" s="144" t="str">
        <f t="shared" si="68"/>
        <v>HV_GC_162</v>
      </c>
      <c r="B4387">
        <v>162</v>
      </c>
      <c r="C4387" t="s">
        <v>9</v>
      </c>
      <c r="D4387">
        <v>1.4346999999999999E-3</v>
      </c>
      <c r="E4387" t="s">
        <v>54</v>
      </c>
      <c r="F4387" t="s">
        <v>60</v>
      </c>
    </row>
    <row r="4388" spans="1:6" x14ac:dyDescent="0.45">
      <c r="A4388" s="144" t="str">
        <f t="shared" si="68"/>
        <v>HV_GC_164</v>
      </c>
      <c r="B4388">
        <v>164</v>
      </c>
      <c r="C4388" t="s">
        <v>9</v>
      </c>
      <c r="D4388">
        <v>1.2777999999999999E-3</v>
      </c>
      <c r="E4388" t="s">
        <v>54</v>
      </c>
      <c r="F4388" t="s">
        <v>60</v>
      </c>
    </row>
    <row r="4389" spans="1:6" x14ac:dyDescent="0.45">
      <c r="A4389" s="144" t="str">
        <f t="shared" si="68"/>
        <v>HV_GC_166</v>
      </c>
      <c r="B4389">
        <v>166</v>
      </c>
      <c r="C4389" t="s">
        <v>9</v>
      </c>
      <c r="D4389">
        <v>1.2524000000000001E-3</v>
      </c>
      <c r="E4389" t="s">
        <v>54</v>
      </c>
      <c r="F4389" t="s">
        <v>60</v>
      </c>
    </row>
    <row r="4390" spans="1:6" x14ac:dyDescent="0.45">
      <c r="A4390" s="144" t="str">
        <f t="shared" si="68"/>
        <v>HV_GC_168</v>
      </c>
      <c r="B4390">
        <v>168</v>
      </c>
      <c r="C4390" t="s">
        <v>9</v>
      </c>
      <c r="D4390">
        <v>1.227E-3</v>
      </c>
      <c r="E4390" t="s">
        <v>54</v>
      </c>
      <c r="F4390" t="s">
        <v>60</v>
      </c>
    </row>
    <row r="4391" spans="1:6" x14ac:dyDescent="0.45">
      <c r="A4391" s="144" t="str">
        <f t="shared" si="68"/>
        <v>HV_GC_170</v>
      </c>
      <c r="B4391">
        <v>170</v>
      </c>
      <c r="C4391" t="s">
        <v>9</v>
      </c>
      <c r="D4391">
        <v>1.2018E-3</v>
      </c>
      <c r="E4391" t="s">
        <v>54</v>
      </c>
      <c r="F4391" t="s">
        <v>60</v>
      </c>
    </row>
    <row r="4392" spans="1:6" x14ac:dyDescent="0.45">
      <c r="A4392" s="144" t="str">
        <f t="shared" si="68"/>
        <v>HV_GC_172</v>
      </c>
      <c r="B4392">
        <v>172</v>
      </c>
      <c r="C4392" t="s">
        <v>9</v>
      </c>
      <c r="D4392">
        <v>1.1764E-3</v>
      </c>
      <c r="E4392" t="s">
        <v>54</v>
      </c>
      <c r="F4392" t="s">
        <v>60</v>
      </c>
    </row>
    <row r="4393" spans="1:6" x14ac:dyDescent="0.45">
      <c r="A4393" s="144" t="str">
        <f t="shared" si="68"/>
        <v>HV_GC_174</v>
      </c>
      <c r="B4393">
        <v>174</v>
      </c>
      <c r="C4393" t="s">
        <v>9</v>
      </c>
      <c r="D4393">
        <v>1.1509999999999999E-3</v>
      </c>
      <c r="E4393" t="s">
        <v>54</v>
      </c>
      <c r="F4393" t="s">
        <v>60</v>
      </c>
    </row>
    <row r="4394" spans="1:6" x14ac:dyDescent="0.45">
      <c r="A4394" s="144" t="str">
        <f t="shared" si="68"/>
        <v>HV_GC_176</v>
      </c>
      <c r="B4394">
        <v>176</v>
      </c>
      <c r="C4394" t="s">
        <v>9</v>
      </c>
      <c r="D4394">
        <v>1.1257000000000001E-3</v>
      </c>
      <c r="E4394" t="s">
        <v>54</v>
      </c>
      <c r="F4394" t="s">
        <v>60</v>
      </c>
    </row>
    <row r="4395" spans="1:6" x14ac:dyDescent="0.45">
      <c r="A4395" s="144" t="str">
        <f t="shared" si="68"/>
        <v>HV_GC_178</v>
      </c>
      <c r="B4395">
        <v>178</v>
      </c>
      <c r="C4395" t="s">
        <v>9</v>
      </c>
      <c r="D4395">
        <v>1.1003E-3</v>
      </c>
      <c r="E4395" t="s">
        <v>54</v>
      </c>
      <c r="F4395" t="s">
        <v>60</v>
      </c>
    </row>
    <row r="4396" spans="1:6" x14ac:dyDescent="0.45">
      <c r="A4396" s="144" t="str">
        <f t="shared" si="68"/>
        <v>HV_GC_180</v>
      </c>
      <c r="B4396">
        <v>180</v>
      </c>
      <c r="C4396" t="s">
        <v>9</v>
      </c>
      <c r="D4396">
        <v>1.0751000000000001E-3</v>
      </c>
      <c r="E4396" t="s">
        <v>54</v>
      </c>
      <c r="F4396" t="s">
        <v>60</v>
      </c>
    </row>
    <row r="4397" spans="1:6" x14ac:dyDescent="0.45">
      <c r="A4397" s="144" t="str">
        <f t="shared" si="68"/>
        <v>HV_GC_182</v>
      </c>
      <c r="B4397">
        <v>182</v>
      </c>
      <c r="C4397" t="s">
        <v>9</v>
      </c>
      <c r="D4397">
        <v>1.0497E-3</v>
      </c>
      <c r="E4397" t="s">
        <v>54</v>
      </c>
      <c r="F4397" t="s">
        <v>60</v>
      </c>
    </row>
    <row r="4398" spans="1:6" x14ac:dyDescent="0.45">
      <c r="A4398" s="144" t="str">
        <f t="shared" si="68"/>
        <v>HV_GC_184</v>
      </c>
      <c r="B4398">
        <v>184</v>
      </c>
      <c r="C4398" t="s">
        <v>9</v>
      </c>
      <c r="D4398">
        <v>1.0242999999999999E-3</v>
      </c>
      <c r="E4398" t="s">
        <v>54</v>
      </c>
      <c r="F4398" t="s">
        <v>60</v>
      </c>
    </row>
    <row r="4399" spans="1:6" x14ac:dyDescent="0.45">
      <c r="A4399" s="144" t="str">
        <f t="shared" si="68"/>
        <v>HV_GC_186</v>
      </c>
      <c r="B4399">
        <v>186</v>
      </c>
      <c r="C4399" t="s">
        <v>9</v>
      </c>
      <c r="D4399">
        <v>9.990000000000001E-4</v>
      </c>
      <c r="E4399" t="s">
        <v>54</v>
      </c>
      <c r="F4399" t="s">
        <v>60</v>
      </c>
    </row>
    <row r="4400" spans="1:6" x14ac:dyDescent="0.45">
      <c r="A4400" s="144" t="str">
        <f t="shared" si="68"/>
        <v>HV_GC_188</v>
      </c>
      <c r="B4400">
        <v>188</v>
      </c>
      <c r="C4400" t="s">
        <v>9</v>
      </c>
      <c r="D4400">
        <v>9.7360000000000003E-4</v>
      </c>
      <c r="E4400" t="s">
        <v>54</v>
      </c>
      <c r="F4400" t="s">
        <v>60</v>
      </c>
    </row>
    <row r="4401" spans="1:6" x14ac:dyDescent="0.45">
      <c r="A4401" s="144" t="str">
        <f t="shared" si="68"/>
        <v>HV_GC_190</v>
      </c>
      <c r="B4401">
        <v>190</v>
      </c>
      <c r="C4401" t="s">
        <v>9</v>
      </c>
      <c r="D4401">
        <v>9.4819999999999995E-4</v>
      </c>
      <c r="E4401" t="s">
        <v>54</v>
      </c>
      <c r="F4401" t="s">
        <v>60</v>
      </c>
    </row>
    <row r="4402" spans="1:6" x14ac:dyDescent="0.45">
      <c r="A4402" s="144" t="str">
        <f t="shared" si="68"/>
        <v>HV_GC_192</v>
      </c>
      <c r="B4402">
        <v>192</v>
      </c>
      <c r="C4402" t="s">
        <v>9</v>
      </c>
      <c r="D4402">
        <v>9.2299999999999999E-4</v>
      </c>
      <c r="E4402" t="s">
        <v>54</v>
      </c>
      <c r="F4402" t="s">
        <v>60</v>
      </c>
    </row>
    <row r="4403" spans="1:6" x14ac:dyDescent="0.45">
      <c r="A4403" s="144" t="str">
        <f t="shared" si="68"/>
        <v>HV_GC_194</v>
      </c>
      <c r="B4403">
        <v>194</v>
      </c>
      <c r="C4403" t="s">
        <v>9</v>
      </c>
      <c r="D4403">
        <v>8.9760000000000003E-4</v>
      </c>
      <c r="E4403" t="s">
        <v>54</v>
      </c>
      <c r="F4403" t="s">
        <v>60</v>
      </c>
    </row>
    <row r="4404" spans="1:6" x14ac:dyDescent="0.45">
      <c r="A4404" s="144" t="str">
        <f t="shared" si="68"/>
        <v>HV_GC_196</v>
      </c>
      <c r="B4404">
        <v>196</v>
      </c>
      <c r="C4404" t="s">
        <v>9</v>
      </c>
      <c r="D4404">
        <v>8.7230000000000001E-4</v>
      </c>
      <c r="E4404" t="s">
        <v>54</v>
      </c>
      <c r="F4404" t="s">
        <v>60</v>
      </c>
    </row>
    <row r="4405" spans="1:6" x14ac:dyDescent="0.45">
      <c r="A4405" s="144" t="str">
        <f t="shared" si="68"/>
        <v>HV_GC_198</v>
      </c>
      <c r="B4405">
        <v>198</v>
      </c>
      <c r="C4405" t="s">
        <v>9</v>
      </c>
      <c r="D4405">
        <v>8.4690000000000004E-4</v>
      </c>
      <c r="E4405" t="s">
        <v>54</v>
      </c>
      <c r="F4405" t="s">
        <v>60</v>
      </c>
    </row>
    <row r="4406" spans="1:6" x14ac:dyDescent="0.45">
      <c r="A4406" s="144" t="str">
        <f t="shared" si="68"/>
        <v>HV_GC_200</v>
      </c>
      <c r="B4406">
        <v>200</v>
      </c>
      <c r="C4406" t="s">
        <v>9</v>
      </c>
      <c r="D4406">
        <v>8.2149999999999996E-4</v>
      </c>
      <c r="E4406" t="s">
        <v>54</v>
      </c>
      <c r="F4406" t="s">
        <v>60</v>
      </c>
    </row>
    <row r="4407" spans="1:6" x14ac:dyDescent="0.45">
      <c r="A4407" s="144" t="str">
        <f t="shared" si="68"/>
        <v>HV_GC_202</v>
      </c>
      <c r="B4407">
        <v>202</v>
      </c>
      <c r="C4407" t="s">
        <v>9</v>
      </c>
      <c r="D4407">
        <v>7.9619999999999995E-4</v>
      </c>
      <c r="E4407" t="s">
        <v>54</v>
      </c>
      <c r="F4407" t="s">
        <v>60</v>
      </c>
    </row>
    <row r="4408" spans="1:6" x14ac:dyDescent="0.45">
      <c r="A4408" s="144" t="str">
        <f t="shared" si="68"/>
        <v>HV_GC_204</v>
      </c>
      <c r="B4408">
        <v>204</v>
      </c>
      <c r="C4408" t="s">
        <v>9</v>
      </c>
      <c r="D4408">
        <v>7.7099999999999998E-4</v>
      </c>
      <c r="E4408" t="s">
        <v>54</v>
      </c>
      <c r="F4408" t="s">
        <v>60</v>
      </c>
    </row>
    <row r="4409" spans="1:6" x14ac:dyDescent="0.45">
      <c r="A4409" s="144" t="str">
        <f t="shared" si="68"/>
        <v>HV_GC_206</v>
      </c>
      <c r="B4409">
        <v>206</v>
      </c>
      <c r="C4409" t="s">
        <v>9</v>
      </c>
      <c r="D4409">
        <v>7.4560000000000002E-4</v>
      </c>
      <c r="E4409" t="s">
        <v>54</v>
      </c>
      <c r="F4409" t="s">
        <v>60</v>
      </c>
    </row>
    <row r="4410" spans="1:6" x14ac:dyDescent="0.45">
      <c r="A4410" s="144" t="str">
        <f t="shared" si="68"/>
        <v>HV_GC_208</v>
      </c>
      <c r="B4410">
        <v>208</v>
      </c>
      <c r="C4410" t="s">
        <v>9</v>
      </c>
      <c r="D4410">
        <v>7.203E-4</v>
      </c>
      <c r="E4410" t="s">
        <v>54</v>
      </c>
      <c r="F4410" t="s">
        <v>60</v>
      </c>
    </row>
    <row r="4411" spans="1:6" x14ac:dyDescent="0.45">
      <c r="A4411" s="144" t="str">
        <f t="shared" si="68"/>
        <v>HV_GC_210</v>
      </c>
      <c r="B4411">
        <v>210</v>
      </c>
      <c r="C4411" t="s">
        <v>9</v>
      </c>
      <c r="D4411">
        <v>6.9490000000000003E-4</v>
      </c>
      <c r="E4411" t="s">
        <v>54</v>
      </c>
      <c r="F4411" t="s">
        <v>60</v>
      </c>
    </row>
    <row r="4412" spans="1:6" x14ac:dyDescent="0.45">
      <c r="A4412" s="144" t="str">
        <f t="shared" si="68"/>
        <v>HV_GC_212</v>
      </c>
      <c r="B4412">
        <v>212</v>
      </c>
      <c r="C4412" t="s">
        <v>9</v>
      </c>
      <c r="D4412">
        <v>6.6960000000000001E-4</v>
      </c>
      <c r="E4412" t="s">
        <v>54</v>
      </c>
      <c r="F4412" t="s">
        <v>60</v>
      </c>
    </row>
    <row r="4413" spans="1:6" x14ac:dyDescent="0.45">
      <c r="A4413" s="144" t="str">
        <f t="shared" si="68"/>
        <v>HV_GC_214</v>
      </c>
      <c r="B4413">
        <v>214</v>
      </c>
      <c r="C4413" t="s">
        <v>9</v>
      </c>
      <c r="D4413">
        <v>6.4429999999999999E-4</v>
      </c>
      <c r="E4413" t="s">
        <v>54</v>
      </c>
      <c r="F4413" t="s">
        <v>60</v>
      </c>
    </row>
    <row r="4414" spans="1:6" x14ac:dyDescent="0.45">
      <c r="A4414" s="144" t="str">
        <f t="shared" si="68"/>
        <v>HV_GC_216</v>
      </c>
      <c r="B4414">
        <v>216</v>
      </c>
      <c r="C4414" t="s">
        <v>9</v>
      </c>
      <c r="D4414">
        <v>6.1890000000000003E-4</v>
      </c>
      <c r="E4414" t="s">
        <v>54</v>
      </c>
      <c r="F4414" t="s">
        <v>60</v>
      </c>
    </row>
    <row r="4415" spans="1:6" x14ac:dyDescent="0.45">
      <c r="A4415" s="144" t="str">
        <f t="shared" si="68"/>
        <v>HV_GC_218</v>
      </c>
      <c r="B4415">
        <v>218</v>
      </c>
      <c r="C4415" t="s">
        <v>9</v>
      </c>
      <c r="D4415">
        <v>5.9360000000000001E-4</v>
      </c>
      <c r="E4415" t="s">
        <v>54</v>
      </c>
      <c r="F4415" t="s">
        <v>60</v>
      </c>
    </row>
    <row r="4416" spans="1:6" x14ac:dyDescent="0.45">
      <c r="A4416" s="144" t="str">
        <f t="shared" si="68"/>
        <v>HV_GC_220</v>
      </c>
      <c r="B4416">
        <v>220</v>
      </c>
      <c r="C4416" t="s">
        <v>9</v>
      </c>
      <c r="D4416">
        <v>5.6820000000000004E-4</v>
      </c>
      <c r="E4416" t="s">
        <v>54</v>
      </c>
      <c r="F4416" t="s">
        <v>60</v>
      </c>
    </row>
    <row r="4417" spans="1:6" x14ac:dyDescent="0.45">
      <c r="A4417" s="144" t="str">
        <f t="shared" si="68"/>
        <v>HV_GC_222</v>
      </c>
      <c r="B4417">
        <v>222</v>
      </c>
      <c r="C4417" t="s">
        <v>9</v>
      </c>
      <c r="D4417">
        <v>5.4290000000000002E-4</v>
      </c>
      <c r="E4417" t="s">
        <v>54</v>
      </c>
      <c r="F4417" t="s">
        <v>60</v>
      </c>
    </row>
    <row r="4418" spans="1:6" x14ac:dyDescent="0.45">
      <c r="A4418" s="144" t="str">
        <f t="shared" si="68"/>
        <v>HV_GC_224</v>
      </c>
      <c r="B4418">
        <v>224</v>
      </c>
      <c r="C4418" t="s">
        <v>9</v>
      </c>
      <c r="D4418">
        <v>5.1749999999999995E-4</v>
      </c>
      <c r="E4418" t="s">
        <v>54</v>
      </c>
      <c r="F4418" t="s">
        <v>60</v>
      </c>
    </row>
    <row r="4419" spans="1:6" x14ac:dyDescent="0.45">
      <c r="A4419" s="144" t="str">
        <f t="shared" ref="A4419:A4482" si="69">C4419&amp;"_"&amp;E4419&amp;"_"&amp;B4419</f>
        <v>HV_GC_226</v>
      </c>
      <c r="B4419">
        <v>226</v>
      </c>
      <c r="C4419" t="s">
        <v>9</v>
      </c>
      <c r="D4419">
        <v>4.9220000000000004E-4</v>
      </c>
      <c r="E4419" t="s">
        <v>54</v>
      </c>
      <c r="F4419" t="s">
        <v>60</v>
      </c>
    </row>
    <row r="4420" spans="1:6" x14ac:dyDescent="0.45">
      <c r="A4420" s="144" t="str">
        <f t="shared" si="69"/>
        <v>HV_GC_228</v>
      </c>
      <c r="B4420">
        <v>228</v>
      </c>
      <c r="C4420" t="s">
        <v>9</v>
      </c>
      <c r="D4420">
        <v>4.6690000000000002E-4</v>
      </c>
      <c r="E4420" t="s">
        <v>54</v>
      </c>
      <c r="F4420" t="s">
        <v>60</v>
      </c>
    </row>
    <row r="4421" spans="1:6" x14ac:dyDescent="0.45">
      <c r="A4421" s="144" t="str">
        <f t="shared" si="69"/>
        <v>HV_GC_230</v>
      </c>
      <c r="B4421">
        <v>230</v>
      </c>
      <c r="C4421" t="s">
        <v>9</v>
      </c>
      <c r="D4421">
        <v>4.415E-4</v>
      </c>
      <c r="E4421" t="s">
        <v>54</v>
      </c>
      <c r="F4421" t="s">
        <v>60</v>
      </c>
    </row>
    <row r="4422" spans="1:6" x14ac:dyDescent="0.45">
      <c r="A4422" s="144" t="str">
        <f t="shared" si="69"/>
        <v>HV_GC_232</v>
      </c>
      <c r="B4422">
        <v>232</v>
      </c>
      <c r="C4422" t="s">
        <v>9</v>
      </c>
      <c r="D4422">
        <v>4.1609999999999998E-4</v>
      </c>
      <c r="E4422" t="s">
        <v>54</v>
      </c>
      <c r="F4422" t="s">
        <v>60</v>
      </c>
    </row>
    <row r="4423" spans="1:6" x14ac:dyDescent="0.45">
      <c r="A4423" s="144" t="str">
        <f t="shared" si="69"/>
        <v>HV_GC_234</v>
      </c>
      <c r="B4423">
        <v>234</v>
      </c>
      <c r="C4423" t="s">
        <v>9</v>
      </c>
      <c r="D4423">
        <v>3.9080000000000001E-4</v>
      </c>
      <c r="E4423" t="s">
        <v>54</v>
      </c>
      <c r="F4423" t="s">
        <v>60</v>
      </c>
    </row>
    <row r="4424" spans="1:6" x14ac:dyDescent="0.45">
      <c r="A4424" s="144" t="str">
        <f t="shared" si="69"/>
        <v>HV_GC_236</v>
      </c>
      <c r="B4424">
        <v>236</v>
      </c>
      <c r="C4424" t="s">
        <v>9</v>
      </c>
      <c r="D4424">
        <v>3.6539999999999999E-4</v>
      </c>
      <c r="E4424" t="s">
        <v>54</v>
      </c>
      <c r="F4424" t="s">
        <v>60</v>
      </c>
    </row>
    <row r="4425" spans="1:6" x14ac:dyDescent="0.45">
      <c r="A4425" s="144" t="str">
        <f t="shared" si="69"/>
        <v>HV_GC_238</v>
      </c>
      <c r="B4425">
        <v>238</v>
      </c>
      <c r="C4425" t="s">
        <v>9</v>
      </c>
      <c r="D4425">
        <v>3.4019999999999998E-4</v>
      </c>
      <c r="E4425" t="s">
        <v>54</v>
      </c>
      <c r="F4425" t="s">
        <v>60</v>
      </c>
    </row>
    <row r="4426" spans="1:6" x14ac:dyDescent="0.45">
      <c r="A4426" s="144" t="str">
        <f t="shared" si="69"/>
        <v>HV_GC_240</v>
      </c>
      <c r="B4426">
        <v>240</v>
      </c>
      <c r="C4426" t="s">
        <v>9</v>
      </c>
      <c r="D4426">
        <v>3.1480000000000001E-4</v>
      </c>
      <c r="E4426" t="s">
        <v>54</v>
      </c>
      <c r="F4426" t="s">
        <v>60</v>
      </c>
    </row>
    <row r="4427" spans="1:6" x14ac:dyDescent="0.45">
      <c r="A4427" s="144" t="str">
        <f t="shared" si="69"/>
        <v>HV_GC_242</v>
      </c>
      <c r="B4427">
        <v>242</v>
      </c>
      <c r="C4427" t="s">
        <v>9</v>
      </c>
      <c r="D4427">
        <v>3.033E-4</v>
      </c>
      <c r="E4427" t="s">
        <v>54</v>
      </c>
      <c r="F4427" t="s">
        <v>60</v>
      </c>
    </row>
    <row r="4428" spans="1:6" x14ac:dyDescent="0.45">
      <c r="A4428" s="144" t="str">
        <f t="shared" si="69"/>
        <v>HV_GC_244</v>
      </c>
      <c r="B4428">
        <v>244</v>
      </c>
      <c r="C4428" t="s">
        <v>9</v>
      </c>
      <c r="D4428">
        <v>2.9189999999999999E-4</v>
      </c>
      <c r="E4428" t="s">
        <v>54</v>
      </c>
      <c r="F4428" t="s">
        <v>60</v>
      </c>
    </row>
    <row r="4429" spans="1:6" x14ac:dyDescent="0.45">
      <c r="A4429" s="144" t="str">
        <f t="shared" si="69"/>
        <v>HV_GC_246</v>
      </c>
      <c r="B4429">
        <v>246</v>
      </c>
      <c r="C4429" t="s">
        <v>9</v>
      </c>
      <c r="D4429">
        <v>2.8049999999999999E-4</v>
      </c>
      <c r="E4429" t="s">
        <v>54</v>
      </c>
      <c r="F4429" t="s">
        <v>60</v>
      </c>
    </row>
    <row r="4430" spans="1:6" x14ac:dyDescent="0.45">
      <c r="A4430" s="144" t="str">
        <f t="shared" si="69"/>
        <v>HV_GC_248</v>
      </c>
      <c r="B4430">
        <v>248</v>
      </c>
      <c r="C4430" t="s">
        <v>9</v>
      </c>
      <c r="D4430">
        <v>2.6909999999999998E-4</v>
      </c>
      <c r="E4430" t="s">
        <v>54</v>
      </c>
      <c r="F4430" t="s">
        <v>60</v>
      </c>
    </row>
    <row r="4431" spans="1:6" x14ac:dyDescent="0.45">
      <c r="A4431" s="144" t="str">
        <f t="shared" si="69"/>
        <v>HV_GC_250</v>
      </c>
      <c r="B4431">
        <v>250</v>
      </c>
      <c r="C4431" t="s">
        <v>9</v>
      </c>
      <c r="D4431">
        <v>2.5759999999999997E-4</v>
      </c>
      <c r="E4431" t="s">
        <v>54</v>
      </c>
      <c r="F4431" t="s">
        <v>60</v>
      </c>
    </row>
    <row r="4432" spans="1:6" x14ac:dyDescent="0.45">
      <c r="A4432" s="144" t="str">
        <f t="shared" si="69"/>
        <v>HV_GC_252</v>
      </c>
      <c r="B4432">
        <v>252</v>
      </c>
      <c r="C4432" t="s">
        <v>9</v>
      </c>
      <c r="D4432">
        <v>2.4620000000000002E-4</v>
      </c>
      <c r="E4432" t="s">
        <v>54</v>
      </c>
      <c r="F4432" t="s">
        <v>60</v>
      </c>
    </row>
    <row r="4433" spans="1:6" x14ac:dyDescent="0.45">
      <c r="A4433" s="144" t="str">
        <f t="shared" si="69"/>
        <v>HV_GC_254</v>
      </c>
      <c r="B4433">
        <v>254</v>
      </c>
      <c r="C4433" t="s">
        <v>9</v>
      </c>
      <c r="D4433">
        <v>2.3479999999999999E-4</v>
      </c>
      <c r="E4433" t="s">
        <v>54</v>
      </c>
      <c r="F4433" t="s">
        <v>60</v>
      </c>
    </row>
    <row r="4434" spans="1:6" x14ac:dyDescent="0.45">
      <c r="A4434" s="144" t="str">
        <f t="shared" si="69"/>
        <v>HV_GC_256</v>
      </c>
      <c r="B4434">
        <v>256</v>
      </c>
      <c r="C4434" t="s">
        <v>9</v>
      </c>
      <c r="D4434">
        <v>2.2330000000000001E-4</v>
      </c>
      <c r="E4434" t="s">
        <v>54</v>
      </c>
      <c r="F4434" t="s">
        <v>60</v>
      </c>
    </row>
    <row r="4435" spans="1:6" x14ac:dyDescent="0.45">
      <c r="A4435" s="144" t="str">
        <f t="shared" si="69"/>
        <v>HV_GC_258</v>
      </c>
      <c r="B4435">
        <v>258</v>
      </c>
      <c r="C4435" t="s">
        <v>9</v>
      </c>
      <c r="D4435">
        <v>2.119E-4</v>
      </c>
      <c r="E4435" t="s">
        <v>54</v>
      </c>
      <c r="F4435" t="s">
        <v>60</v>
      </c>
    </row>
    <row r="4436" spans="1:6" x14ac:dyDescent="0.45">
      <c r="A4436" s="144" t="str">
        <f t="shared" si="69"/>
        <v>HV_GC_260</v>
      </c>
      <c r="B4436">
        <v>260</v>
      </c>
      <c r="C4436" t="s">
        <v>9</v>
      </c>
      <c r="D4436">
        <v>2.0049999999999999E-4</v>
      </c>
      <c r="E4436" t="s">
        <v>54</v>
      </c>
      <c r="F4436" t="s">
        <v>60</v>
      </c>
    </row>
    <row r="4437" spans="1:6" x14ac:dyDescent="0.45">
      <c r="A4437" s="144" t="str">
        <f t="shared" si="69"/>
        <v>HV_GC_262</v>
      </c>
      <c r="B4437">
        <v>262</v>
      </c>
      <c r="C4437" t="s">
        <v>9</v>
      </c>
      <c r="D4437">
        <v>1.8900000000000001E-4</v>
      </c>
      <c r="E4437" t="s">
        <v>54</v>
      </c>
      <c r="F4437" t="s">
        <v>60</v>
      </c>
    </row>
    <row r="4438" spans="1:6" x14ac:dyDescent="0.45">
      <c r="A4438" s="144" t="str">
        <f t="shared" si="69"/>
        <v>HV_GC_264</v>
      </c>
      <c r="B4438">
        <v>264</v>
      </c>
      <c r="C4438" t="s">
        <v>9</v>
      </c>
      <c r="D4438">
        <v>1.7760000000000001E-4</v>
      </c>
      <c r="E4438" t="s">
        <v>54</v>
      </c>
      <c r="F4438" t="s">
        <v>60</v>
      </c>
    </row>
    <row r="4439" spans="1:6" x14ac:dyDescent="0.45">
      <c r="A4439" s="144" t="str">
        <f t="shared" si="69"/>
        <v>HV_GC_266</v>
      </c>
      <c r="B4439">
        <v>266</v>
      </c>
      <c r="C4439" t="s">
        <v>9</v>
      </c>
      <c r="D4439">
        <v>1.662E-4</v>
      </c>
      <c r="E4439" t="s">
        <v>54</v>
      </c>
      <c r="F4439" t="s">
        <v>60</v>
      </c>
    </row>
    <row r="4440" spans="1:6" x14ac:dyDescent="0.45">
      <c r="A4440" s="144" t="str">
        <f t="shared" si="69"/>
        <v>HV_GC_268</v>
      </c>
      <c r="B4440">
        <v>268</v>
      </c>
      <c r="C4440" t="s">
        <v>9</v>
      </c>
      <c r="D4440">
        <v>1.5469999999999999E-4</v>
      </c>
      <c r="E4440" t="s">
        <v>54</v>
      </c>
      <c r="F4440" t="s">
        <v>60</v>
      </c>
    </row>
    <row r="4441" spans="1:6" x14ac:dyDescent="0.45">
      <c r="A4441" s="144" t="str">
        <f t="shared" si="69"/>
        <v>HV_GC_270</v>
      </c>
      <c r="B4441">
        <v>270</v>
      </c>
      <c r="C4441" t="s">
        <v>9</v>
      </c>
      <c r="D4441">
        <v>1.4329999999999999E-4</v>
      </c>
      <c r="E4441" t="s">
        <v>54</v>
      </c>
      <c r="F4441" t="s">
        <v>60</v>
      </c>
    </row>
    <row r="4442" spans="1:6" x14ac:dyDescent="0.45">
      <c r="A4442" s="144" t="str">
        <f t="shared" si="69"/>
        <v>HV_GC_272</v>
      </c>
      <c r="B4442">
        <v>272</v>
      </c>
      <c r="C4442" t="s">
        <v>9</v>
      </c>
      <c r="D4442">
        <v>1.25E-4</v>
      </c>
      <c r="E4442" t="s">
        <v>54</v>
      </c>
      <c r="F4442" t="s">
        <v>60</v>
      </c>
    </row>
    <row r="4443" spans="1:6" x14ac:dyDescent="0.45">
      <c r="A4443" s="144" t="str">
        <f t="shared" si="69"/>
        <v>HV_GC_274</v>
      </c>
      <c r="B4443">
        <v>274</v>
      </c>
      <c r="C4443" t="s">
        <v>9</v>
      </c>
      <c r="D4443">
        <v>1.066E-4</v>
      </c>
      <c r="E4443" t="s">
        <v>54</v>
      </c>
      <c r="F4443" t="s">
        <v>60</v>
      </c>
    </row>
    <row r="4444" spans="1:6" x14ac:dyDescent="0.45">
      <c r="A4444" s="144" t="str">
        <f t="shared" si="69"/>
        <v>HV_GC_276</v>
      </c>
      <c r="B4444">
        <v>276</v>
      </c>
      <c r="C4444" t="s">
        <v>9</v>
      </c>
      <c r="D4444" s="143">
        <v>8.8300000000000005E-5</v>
      </c>
      <c r="E4444" t="s">
        <v>54</v>
      </c>
      <c r="F4444" t="s">
        <v>60</v>
      </c>
    </row>
    <row r="4445" spans="1:6" x14ac:dyDescent="0.45">
      <c r="A4445" s="144" t="str">
        <f t="shared" si="69"/>
        <v>HV_GC_278</v>
      </c>
      <c r="B4445">
        <v>278</v>
      </c>
      <c r="C4445" t="s">
        <v>9</v>
      </c>
      <c r="D4445" s="143">
        <v>6.9900000000000005E-5</v>
      </c>
      <c r="E4445" t="s">
        <v>54</v>
      </c>
      <c r="F4445" t="s">
        <v>60</v>
      </c>
    </row>
    <row r="4446" spans="1:6" x14ac:dyDescent="0.45">
      <c r="A4446" s="144" t="str">
        <f t="shared" si="69"/>
        <v>HV_GC_280</v>
      </c>
      <c r="B4446">
        <v>280</v>
      </c>
      <c r="C4446" t="s">
        <v>9</v>
      </c>
      <c r="D4446" s="143">
        <v>5.1600000000000001E-5</v>
      </c>
      <c r="E4446" t="s">
        <v>54</v>
      </c>
      <c r="F4446" t="s">
        <v>60</v>
      </c>
    </row>
    <row r="4447" spans="1:6" x14ac:dyDescent="0.45">
      <c r="A4447" s="144" t="str">
        <f t="shared" si="69"/>
        <v>HV_GC_282</v>
      </c>
      <c r="B4447">
        <v>282</v>
      </c>
      <c r="C4447" t="s">
        <v>9</v>
      </c>
      <c r="D4447" s="143">
        <v>5.02E-5</v>
      </c>
      <c r="E4447" t="s">
        <v>54</v>
      </c>
      <c r="F4447" t="s">
        <v>60</v>
      </c>
    </row>
    <row r="4448" spans="1:6" x14ac:dyDescent="0.45">
      <c r="A4448" s="144" t="str">
        <f t="shared" si="69"/>
        <v>HV_GC_284</v>
      </c>
      <c r="B4448">
        <v>284</v>
      </c>
      <c r="C4448" t="s">
        <v>9</v>
      </c>
      <c r="D4448" s="143">
        <v>4.88E-5</v>
      </c>
      <c r="E4448" t="s">
        <v>54</v>
      </c>
      <c r="F4448" t="s">
        <v>60</v>
      </c>
    </row>
    <row r="4449" spans="1:6" x14ac:dyDescent="0.45">
      <c r="A4449" s="144" t="str">
        <f t="shared" si="69"/>
        <v>HV_GC_286</v>
      </c>
      <c r="B4449">
        <v>286</v>
      </c>
      <c r="C4449" t="s">
        <v>9</v>
      </c>
      <c r="D4449" s="143">
        <v>4.7500000000000003E-5</v>
      </c>
      <c r="E4449" t="s">
        <v>54</v>
      </c>
      <c r="F4449" t="s">
        <v>60</v>
      </c>
    </row>
    <row r="4450" spans="1:6" x14ac:dyDescent="0.45">
      <c r="A4450" s="144" t="str">
        <f t="shared" si="69"/>
        <v>HV_GC_288</v>
      </c>
      <c r="B4450">
        <v>288</v>
      </c>
      <c r="C4450" t="s">
        <v>9</v>
      </c>
      <c r="D4450" s="143">
        <v>4.6100000000000002E-5</v>
      </c>
      <c r="E4450" t="s">
        <v>54</v>
      </c>
      <c r="F4450" t="s">
        <v>60</v>
      </c>
    </row>
    <row r="4451" spans="1:6" x14ac:dyDescent="0.45">
      <c r="A4451" s="144" t="str">
        <f t="shared" si="69"/>
        <v>HV_GC_290</v>
      </c>
      <c r="B4451">
        <v>290</v>
      </c>
      <c r="C4451" t="s">
        <v>9</v>
      </c>
      <c r="D4451" s="143">
        <v>4.4700000000000002E-5</v>
      </c>
      <c r="E4451" t="s">
        <v>54</v>
      </c>
      <c r="F4451" t="s">
        <v>60</v>
      </c>
    </row>
    <row r="4452" spans="1:6" x14ac:dyDescent="0.45">
      <c r="A4452" s="144" t="str">
        <f t="shared" si="69"/>
        <v>HV_GC_292</v>
      </c>
      <c r="B4452">
        <v>292</v>
      </c>
      <c r="C4452" t="s">
        <v>9</v>
      </c>
      <c r="D4452" s="143">
        <v>4.3300000000000002E-5</v>
      </c>
      <c r="E4452" t="s">
        <v>54</v>
      </c>
      <c r="F4452" t="s">
        <v>60</v>
      </c>
    </row>
    <row r="4453" spans="1:6" x14ac:dyDescent="0.45">
      <c r="A4453" s="144" t="str">
        <f t="shared" si="69"/>
        <v>HV_GC_294</v>
      </c>
      <c r="B4453">
        <v>294</v>
      </c>
      <c r="C4453" t="s">
        <v>9</v>
      </c>
      <c r="D4453" s="143">
        <v>4.1900000000000002E-5</v>
      </c>
      <c r="E4453" t="s">
        <v>54</v>
      </c>
      <c r="F4453" t="s">
        <v>60</v>
      </c>
    </row>
    <row r="4454" spans="1:6" x14ac:dyDescent="0.45">
      <c r="A4454" s="144" t="str">
        <f t="shared" si="69"/>
        <v>HV_GC_296</v>
      </c>
      <c r="B4454">
        <v>296</v>
      </c>
      <c r="C4454" t="s">
        <v>9</v>
      </c>
      <c r="D4454" s="143">
        <v>4.0500000000000002E-5</v>
      </c>
      <c r="E4454" t="s">
        <v>54</v>
      </c>
      <c r="F4454" t="s">
        <v>60</v>
      </c>
    </row>
    <row r="4455" spans="1:6" x14ac:dyDescent="0.45">
      <c r="A4455" s="144" t="str">
        <f t="shared" si="69"/>
        <v>HV_GC_298</v>
      </c>
      <c r="B4455">
        <v>298</v>
      </c>
      <c r="C4455" t="s">
        <v>9</v>
      </c>
      <c r="D4455" s="143">
        <v>3.9199999999999997E-5</v>
      </c>
      <c r="E4455" t="s">
        <v>54</v>
      </c>
      <c r="F4455" t="s">
        <v>60</v>
      </c>
    </row>
    <row r="4456" spans="1:6" x14ac:dyDescent="0.45">
      <c r="A4456" s="144" t="str">
        <f t="shared" si="69"/>
        <v>HV_GC_300</v>
      </c>
      <c r="B4456">
        <v>300</v>
      </c>
      <c r="C4456" t="s">
        <v>9</v>
      </c>
      <c r="D4456" s="143">
        <v>3.7799999999999997E-5</v>
      </c>
      <c r="E4456" t="s">
        <v>54</v>
      </c>
      <c r="F4456" t="s">
        <v>60</v>
      </c>
    </row>
    <row r="4457" spans="1:6" x14ac:dyDescent="0.45">
      <c r="A4457" s="144" t="str">
        <f t="shared" si="69"/>
        <v>HV_GC_302</v>
      </c>
      <c r="B4457">
        <v>302</v>
      </c>
      <c r="C4457" t="s">
        <v>9</v>
      </c>
      <c r="D4457" s="143">
        <v>3.6399999999999997E-5</v>
      </c>
      <c r="E4457" t="s">
        <v>54</v>
      </c>
      <c r="F4457" t="s">
        <v>60</v>
      </c>
    </row>
    <row r="4458" spans="1:6" x14ac:dyDescent="0.45">
      <c r="A4458" s="144" t="str">
        <f t="shared" si="69"/>
        <v>HV_GC_304</v>
      </c>
      <c r="B4458">
        <v>304</v>
      </c>
      <c r="C4458" t="s">
        <v>9</v>
      </c>
      <c r="D4458" s="143">
        <v>3.4999999999999997E-5</v>
      </c>
      <c r="E4458" t="s">
        <v>54</v>
      </c>
      <c r="F4458" t="s">
        <v>60</v>
      </c>
    </row>
    <row r="4459" spans="1:6" x14ac:dyDescent="0.45">
      <c r="A4459" s="144" t="str">
        <f t="shared" si="69"/>
        <v>HV_GC_306</v>
      </c>
      <c r="B4459">
        <v>306</v>
      </c>
      <c r="C4459" t="s">
        <v>9</v>
      </c>
      <c r="D4459" s="143">
        <v>3.3599999999999997E-5</v>
      </c>
      <c r="E4459" t="s">
        <v>54</v>
      </c>
      <c r="F4459" t="s">
        <v>60</v>
      </c>
    </row>
    <row r="4460" spans="1:6" x14ac:dyDescent="0.45">
      <c r="A4460" s="144" t="str">
        <f t="shared" si="69"/>
        <v>HV_GC_308</v>
      </c>
      <c r="B4460">
        <v>308</v>
      </c>
      <c r="C4460" t="s">
        <v>9</v>
      </c>
      <c r="D4460" s="143">
        <v>3.2199999999999997E-5</v>
      </c>
      <c r="E4460" t="s">
        <v>54</v>
      </c>
      <c r="F4460" t="s">
        <v>60</v>
      </c>
    </row>
    <row r="4461" spans="1:6" x14ac:dyDescent="0.45">
      <c r="A4461" s="144" t="str">
        <f t="shared" si="69"/>
        <v>HV_GC_310</v>
      </c>
      <c r="B4461">
        <v>310</v>
      </c>
      <c r="C4461" t="s">
        <v>9</v>
      </c>
      <c r="D4461" s="143">
        <v>3.0899999999999999E-5</v>
      </c>
      <c r="E4461" t="s">
        <v>54</v>
      </c>
      <c r="F4461" t="s">
        <v>60</v>
      </c>
    </row>
    <row r="4462" spans="1:6" x14ac:dyDescent="0.45">
      <c r="A4462" s="144" t="str">
        <f t="shared" si="69"/>
        <v>HV_GC_312</v>
      </c>
      <c r="B4462">
        <v>312</v>
      </c>
      <c r="C4462" t="s">
        <v>9</v>
      </c>
      <c r="D4462" s="143">
        <v>2.9499999999999999E-5</v>
      </c>
      <c r="E4462" t="s">
        <v>54</v>
      </c>
      <c r="F4462" t="s">
        <v>60</v>
      </c>
    </row>
    <row r="4463" spans="1:6" x14ac:dyDescent="0.45">
      <c r="A4463" s="144" t="str">
        <f t="shared" si="69"/>
        <v>HV_GC_314</v>
      </c>
      <c r="B4463">
        <v>314</v>
      </c>
      <c r="C4463" t="s">
        <v>9</v>
      </c>
      <c r="D4463" s="143">
        <v>2.8099999999999999E-5</v>
      </c>
      <c r="E4463" t="s">
        <v>54</v>
      </c>
      <c r="F4463" t="s">
        <v>60</v>
      </c>
    </row>
    <row r="4464" spans="1:6" x14ac:dyDescent="0.45">
      <c r="A4464" s="144" t="str">
        <f t="shared" si="69"/>
        <v>HV_GC_316</v>
      </c>
      <c r="B4464">
        <v>316</v>
      </c>
      <c r="C4464" t="s">
        <v>9</v>
      </c>
      <c r="D4464" s="143">
        <v>2.6699999999999998E-5</v>
      </c>
      <c r="E4464" t="s">
        <v>54</v>
      </c>
      <c r="F4464" t="s">
        <v>60</v>
      </c>
    </row>
    <row r="4465" spans="1:6" x14ac:dyDescent="0.45">
      <c r="A4465" s="144" t="str">
        <f t="shared" si="69"/>
        <v>HV_GC_318</v>
      </c>
      <c r="B4465">
        <v>318</v>
      </c>
      <c r="C4465" t="s">
        <v>9</v>
      </c>
      <c r="D4465" s="143">
        <v>2.5299999999999998E-5</v>
      </c>
      <c r="E4465" t="s">
        <v>54</v>
      </c>
      <c r="F4465" t="s">
        <v>60</v>
      </c>
    </row>
    <row r="4466" spans="1:6" x14ac:dyDescent="0.45">
      <c r="A4466" s="144" t="str">
        <f t="shared" si="69"/>
        <v>HV_GC_320</v>
      </c>
      <c r="B4466">
        <v>320</v>
      </c>
      <c r="C4466" t="s">
        <v>9</v>
      </c>
      <c r="D4466" s="143">
        <v>2.4000000000000001E-5</v>
      </c>
      <c r="E4466" t="s">
        <v>54</v>
      </c>
      <c r="F4466" t="s">
        <v>60</v>
      </c>
    </row>
    <row r="4467" spans="1:6" x14ac:dyDescent="0.45">
      <c r="A4467" s="144" t="str">
        <f t="shared" si="69"/>
        <v>HV_GC_322</v>
      </c>
      <c r="B4467">
        <v>322</v>
      </c>
      <c r="C4467" t="s">
        <v>9</v>
      </c>
      <c r="D4467" s="143">
        <v>2.26E-5</v>
      </c>
      <c r="E4467" t="s">
        <v>54</v>
      </c>
      <c r="F4467" t="s">
        <v>60</v>
      </c>
    </row>
    <row r="4468" spans="1:6" x14ac:dyDescent="0.45">
      <c r="A4468" s="144" t="str">
        <f t="shared" si="69"/>
        <v>HV_GC_324</v>
      </c>
      <c r="B4468">
        <v>324</v>
      </c>
      <c r="C4468" t="s">
        <v>9</v>
      </c>
      <c r="D4468" s="143">
        <v>2.12E-5</v>
      </c>
      <c r="E4468" t="s">
        <v>54</v>
      </c>
      <c r="F4468" t="s">
        <v>60</v>
      </c>
    </row>
    <row r="4469" spans="1:6" x14ac:dyDescent="0.45">
      <c r="A4469" s="144" t="str">
        <f t="shared" si="69"/>
        <v>HV_GC_326</v>
      </c>
      <c r="B4469">
        <v>326</v>
      </c>
      <c r="C4469" t="s">
        <v>9</v>
      </c>
      <c r="D4469" s="143">
        <v>1.98E-5</v>
      </c>
      <c r="E4469" t="s">
        <v>54</v>
      </c>
      <c r="F4469" t="s">
        <v>60</v>
      </c>
    </row>
    <row r="4470" spans="1:6" x14ac:dyDescent="0.45">
      <c r="A4470" s="144" t="str">
        <f t="shared" si="69"/>
        <v>HV_GC_328</v>
      </c>
      <c r="B4470">
        <v>328</v>
      </c>
      <c r="C4470" t="s">
        <v>9</v>
      </c>
      <c r="D4470" s="143">
        <v>1.84E-5</v>
      </c>
      <c r="E4470" t="s">
        <v>54</v>
      </c>
      <c r="F4470" t="s">
        <v>60</v>
      </c>
    </row>
    <row r="4471" spans="1:6" x14ac:dyDescent="0.45">
      <c r="A4471" s="144" t="str">
        <f t="shared" si="69"/>
        <v>HV_GC_330</v>
      </c>
      <c r="B4471">
        <v>330</v>
      </c>
      <c r="C4471" t="s">
        <v>9</v>
      </c>
      <c r="D4471" s="143">
        <v>1.7E-5</v>
      </c>
      <c r="E4471" t="s">
        <v>54</v>
      </c>
      <c r="F4471" t="s">
        <v>60</v>
      </c>
    </row>
    <row r="4472" spans="1:6" x14ac:dyDescent="0.45">
      <c r="A4472" s="144" t="str">
        <f t="shared" si="69"/>
        <v>HV_GC_332</v>
      </c>
      <c r="B4472">
        <v>332</v>
      </c>
      <c r="C4472" t="s">
        <v>9</v>
      </c>
      <c r="D4472" s="143">
        <v>1.5699999999999999E-5</v>
      </c>
      <c r="E4472" t="s">
        <v>54</v>
      </c>
      <c r="F4472" t="s">
        <v>60</v>
      </c>
    </row>
    <row r="4473" spans="1:6" x14ac:dyDescent="0.45">
      <c r="A4473" s="144" t="str">
        <f t="shared" si="69"/>
        <v>HV_GC_334</v>
      </c>
      <c r="B4473">
        <v>334</v>
      </c>
      <c r="C4473" t="s">
        <v>9</v>
      </c>
      <c r="D4473" s="143">
        <v>1.43E-5</v>
      </c>
      <c r="E4473" t="s">
        <v>54</v>
      </c>
      <c r="F4473" t="s">
        <v>60</v>
      </c>
    </row>
    <row r="4474" spans="1:6" x14ac:dyDescent="0.45">
      <c r="A4474" s="144" t="str">
        <f t="shared" si="69"/>
        <v>HV_GC_336</v>
      </c>
      <c r="B4474">
        <v>336</v>
      </c>
      <c r="C4474" t="s">
        <v>9</v>
      </c>
      <c r="D4474" s="143">
        <v>1.29E-5</v>
      </c>
      <c r="E4474" t="s">
        <v>54</v>
      </c>
      <c r="F4474" t="s">
        <v>60</v>
      </c>
    </row>
    <row r="4475" spans="1:6" x14ac:dyDescent="0.45">
      <c r="A4475" s="144" t="str">
        <f t="shared" si="69"/>
        <v>HV_GC_338</v>
      </c>
      <c r="B4475">
        <v>338</v>
      </c>
      <c r="C4475" t="s">
        <v>9</v>
      </c>
      <c r="D4475" s="143">
        <v>1.1600000000000001E-5</v>
      </c>
      <c r="E4475" t="s">
        <v>54</v>
      </c>
      <c r="F4475" t="s">
        <v>60</v>
      </c>
    </row>
    <row r="4476" spans="1:6" x14ac:dyDescent="0.45">
      <c r="A4476" s="144" t="str">
        <f t="shared" si="69"/>
        <v>HV_GC_340</v>
      </c>
      <c r="B4476">
        <v>340</v>
      </c>
      <c r="C4476" t="s">
        <v>9</v>
      </c>
      <c r="D4476" s="143">
        <v>1.03E-5</v>
      </c>
      <c r="E4476" t="s">
        <v>54</v>
      </c>
      <c r="F4476" t="s">
        <v>60</v>
      </c>
    </row>
    <row r="4477" spans="1:6" x14ac:dyDescent="0.45">
      <c r="A4477" s="144" t="str">
        <f t="shared" si="69"/>
        <v>HV_GC_342</v>
      </c>
      <c r="B4477">
        <v>342</v>
      </c>
      <c r="C4477" t="s">
        <v>9</v>
      </c>
      <c r="D4477" s="143">
        <v>9.0000000000000002E-6</v>
      </c>
      <c r="E4477" t="s">
        <v>54</v>
      </c>
      <c r="F4477" t="s">
        <v>60</v>
      </c>
    </row>
    <row r="4478" spans="1:6" x14ac:dyDescent="0.45">
      <c r="A4478" s="144" t="str">
        <f t="shared" si="69"/>
        <v>HV_GC_344</v>
      </c>
      <c r="B4478">
        <v>344</v>
      </c>
      <c r="C4478" t="s">
        <v>9</v>
      </c>
      <c r="D4478" s="143">
        <v>7.7000000000000008E-6</v>
      </c>
      <c r="E4478" t="s">
        <v>54</v>
      </c>
      <c r="F4478" t="s">
        <v>60</v>
      </c>
    </row>
    <row r="4479" spans="1:6" x14ac:dyDescent="0.45">
      <c r="A4479" s="144" t="str">
        <f t="shared" si="69"/>
        <v>HV_GC_346</v>
      </c>
      <c r="B4479">
        <v>346</v>
      </c>
      <c r="C4479" t="s">
        <v>9</v>
      </c>
      <c r="D4479" s="143">
        <v>6.4999999999999996E-6</v>
      </c>
      <c r="E4479" t="s">
        <v>54</v>
      </c>
      <c r="F4479" t="s">
        <v>60</v>
      </c>
    </row>
    <row r="4480" spans="1:6" x14ac:dyDescent="0.45">
      <c r="A4480" s="144" t="str">
        <f t="shared" si="69"/>
        <v>HV_GC_348</v>
      </c>
      <c r="B4480">
        <v>348</v>
      </c>
      <c r="C4480" t="s">
        <v>9</v>
      </c>
      <c r="D4480" s="143">
        <v>5.2000000000000002E-6</v>
      </c>
      <c r="E4480" t="s">
        <v>54</v>
      </c>
      <c r="F4480" t="s">
        <v>60</v>
      </c>
    </row>
    <row r="4481" spans="1:6" x14ac:dyDescent="0.45">
      <c r="A4481" s="144" t="str">
        <f t="shared" si="69"/>
        <v>HV_GC_350</v>
      </c>
      <c r="B4481">
        <v>350</v>
      </c>
      <c r="C4481" t="s">
        <v>9</v>
      </c>
      <c r="D4481" s="143">
        <v>3.8999999999999999E-6</v>
      </c>
      <c r="E4481" t="s">
        <v>54</v>
      </c>
      <c r="F4481" t="s">
        <v>60</v>
      </c>
    </row>
    <row r="4482" spans="1:6" x14ac:dyDescent="0.45">
      <c r="A4482" s="144" t="str">
        <f t="shared" si="69"/>
        <v>HV_GC_352</v>
      </c>
      <c r="B4482">
        <v>352</v>
      </c>
      <c r="C4482" t="s">
        <v>9</v>
      </c>
      <c r="D4482" s="143">
        <v>2.6000000000000001E-6</v>
      </c>
      <c r="E4482" t="s">
        <v>54</v>
      </c>
      <c r="F4482" t="s">
        <v>60</v>
      </c>
    </row>
    <row r="4483" spans="1:6" x14ac:dyDescent="0.45">
      <c r="A4483" s="144" t="str">
        <f t="shared" ref="A4483:A4546" si="70">C4483&amp;"_"&amp;E4483&amp;"_"&amp;B4483</f>
        <v>HV_GC_354</v>
      </c>
      <c r="B4483">
        <v>354</v>
      </c>
      <c r="C4483" t="s">
        <v>9</v>
      </c>
      <c r="D4483" s="143">
        <v>1.3E-6</v>
      </c>
      <c r="E4483" t="s">
        <v>54</v>
      </c>
      <c r="F4483" t="s">
        <v>60</v>
      </c>
    </row>
    <row r="4484" spans="1:6" x14ac:dyDescent="0.45">
      <c r="A4484" s="144" t="str">
        <f t="shared" si="70"/>
        <v>HV_GC_356</v>
      </c>
      <c r="B4484">
        <v>356</v>
      </c>
      <c r="C4484" t="s">
        <v>9</v>
      </c>
      <c r="D4484">
        <v>0</v>
      </c>
      <c r="E4484" t="s">
        <v>54</v>
      </c>
      <c r="F4484" t="s">
        <v>60</v>
      </c>
    </row>
    <row r="4485" spans="1:6" x14ac:dyDescent="0.45">
      <c r="A4485" s="144" t="str">
        <f t="shared" si="70"/>
        <v>HV_GC_358</v>
      </c>
      <c r="B4485">
        <v>358</v>
      </c>
      <c r="C4485" t="s">
        <v>9</v>
      </c>
      <c r="D4485">
        <v>0</v>
      </c>
      <c r="E4485" t="s">
        <v>54</v>
      </c>
      <c r="F4485" t="s">
        <v>60</v>
      </c>
    </row>
    <row r="4486" spans="1:6" x14ac:dyDescent="0.45">
      <c r="A4486" s="144" t="str">
        <f t="shared" si="70"/>
        <v>HV_GC_360</v>
      </c>
      <c r="B4486">
        <v>360</v>
      </c>
      <c r="C4486" t="s">
        <v>9</v>
      </c>
      <c r="D4486">
        <v>0</v>
      </c>
      <c r="E4486" t="s">
        <v>54</v>
      </c>
      <c r="F4486" t="s">
        <v>60</v>
      </c>
    </row>
    <row r="4487" spans="1:6" x14ac:dyDescent="0.45">
      <c r="A4487" s="144" t="str">
        <f t="shared" si="70"/>
        <v>HV_GC_362</v>
      </c>
      <c r="B4487">
        <v>362</v>
      </c>
      <c r="C4487" t="s">
        <v>9</v>
      </c>
      <c r="D4487">
        <v>0</v>
      </c>
      <c r="E4487" t="s">
        <v>54</v>
      </c>
      <c r="F4487" t="s">
        <v>60</v>
      </c>
    </row>
    <row r="4488" spans="1:6" x14ac:dyDescent="0.45">
      <c r="A4488" s="144" t="str">
        <f t="shared" si="70"/>
        <v>HV_GC_364</v>
      </c>
      <c r="B4488">
        <v>364</v>
      </c>
      <c r="C4488" t="s">
        <v>9</v>
      </c>
      <c r="D4488">
        <v>0</v>
      </c>
      <c r="E4488" t="s">
        <v>54</v>
      </c>
      <c r="F4488" t="s">
        <v>60</v>
      </c>
    </row>
    <row r="4489" spans="1:6" x14ac:dyDescent="0.45">
      <c r="A4489" s="144" t="str">
        <f t="shared" si="70"/>
        <v>HV_GC_366</v>
      </c>
      <c r="B4489">
        <v>366</v>
      </c>
      <c r="C4489" t="s">
        <v>9</v>
      </c>
      <c r="D4489">
        <v>0</v>
      </c>
      <c r="E4489" t="s">
        <v>54</v>
      </c>
      <c r="F4489" t="s">
        <v>60</v>
      </c>
    </row>
    <row r="4490" spans="1:6" x14ac:dyDescent="0.45">
      <c r="A4490" s="144" t="str">
        <f t="shared" si="70"/>
        <v>HV_GC_368</v>
      </c>
      <c r="B4490">
        <v>368</v>
      </c>
      <c r="C4490" t="s">
        <v>9</v>
      </c>
      <c r="D4490">
        <v>0</v>
      </c>
      <c r="E4490" t="s">
        <v>54</v>
      </c>
      <c r="F4490" t="s">
        <v>60</v>
      </c>
    </row>
    <row r="4491" spans="1:6" x14ac:dyDescent="0.45">
      <c r="A4491" s="144" t="str">
        <f t="shared" si="70"/>
        <v>HV_GC_370</v>
      </c>
      <c r="B4491">
        <v>370</v>
      </c>
      <c r="C4491" t="s">
        <v>9</v>
      </c>
      <c r="D4491">
        <v>0</v>
      </c>
      <c r="E4491" t="s">
        <v>54</v>
      </c>
      <c r="F4491" t="s">
        <v>60</v>
      </c>
    </row>
    <row r="4492" spans="1:6" x14ac:dyDescent="0.45">
      <c r="A4492" s="144" t="str">
        <f t="shared" si="70"/>
        <v>HV_GC_372</v>
      </c>
      <c r="B4492">
        <v>372</v>
      </c>
      <c r="C4492" t="s">
        <v>9</v>
      </c>
      <c r="D4492">
        <v>0</v>
      </c>
      <c r="E4492" t="s">
        <v>54</v>
      </c>
      <c r="F4492" t="s">
        <v>60</v>
      </c>
    </row>
    <row r="4493" spans="1:6" x14ac:dyDescent="0.45">
      <c r="A4493" s="144" t="str">
        <f t="shared" si="70"/>
        <v>HV_GC_374</v>
      </c>
      <c r="B4493">
        <v>374</v>
      </c>
      <c r="C4493" t="s">
        <v>9</v>
      </c>
      <c r="D4493">
        <v>0</v>
      </c>
      <c r="E4493" t="s">
        <v>54</v>
      </c>
      <c r="F4493" t="s">
        <v>60</v>
      </c>
    </row>
    <row r="4494" spans="1:6" x14ac:dyDescent="0.45">
      <c r="A4494" s="144" t="str">
        <f t="shared" si="70"/>
        <v>HV_GC_376</v>
      </c>
      <c r="B4494">
        <v>376</v>
      </c>
      <c r="C4494" t="s">
        <v>9</v>
      </c>
      <c r="D4494">
        <v>0</v>
      </c>
      <c r="E4494" t="s">
        <v>54</v>
      </c>
      <c r="F4494" t="s">
        <v>60</v>
      </c>
    </row>
    <row r="4495" spans="1:6" x14ac:dyDescent="0.45">
      <c r="A4495" s="144" t="str">
        <f t="shared" si="70"/>
        <v>HV_GC_378</v>
      </c>
      <c r="B4495">
        <v>378</v>
      </c>
      <c r="C4495" t="s">
        <v>9</v>
      </c>
      <c r="D4495">
        <v>0</v>
      </c>
      <c r="E4495" t="s">
        <v>54</v>
      </c>
      <c r="F4495" t="s">
        <v>60</v>
      </c>
    </row>
    <row r="4496" spans="1:6" x14ac:dyDescent="0.45">
      <c r="A4496" s="144" t="str">
        <f t="shared" si="70"/>
        <v>HV_GC_380</v>
      </c>
      <c r="B4496">
        <v>380</v>
      </c>
      <c r="C4496" t="s">
        <v>9</v>
      </c>
      <c r="D4496">
        <v>0</v>
      </c>
      <c r="E4496" t="s">
        <v>54</v>
      </c>
      <c r="F4496" t="s">
        <v>60</v>
      </c>
    </row>
    <row r="4497" spans="1:6" x14ac:dyDescent="0.45">
      <c r="A4497" s="144" t="str">
        <f t="shared" si="70"/>
        <v>HV_GC_382</v>
      </c>
      <c r="B4497">
        <v>382</v>
      </c>
      <c r="C4497" t="s">
        <v>9</v>
      </c>
      <c r="D4497">
        <v>0</v>
      </c>
      <c r="E4497" t="s">
        <v>54</v>
      </c>
      <c r="F4497" t="s">
        <v>60</v>
      </c>
    </row>
    <row r="4498" spans="1:6" x14ac:dyDescent="0.45">
      <c r="A4498" s="144" t="str">
        <f t="shared" si="70"/>
        <v>HV_GC_384</v>
      </c>
      <c r="B4498">
        <v>384</v>
      </c>
      <c r="C4498" t="s">
        <v>9</v>
      </c>
      <c r="D4498">
        <v>0</v>
      </c>
      <c r="E4498" t="s">
        <v>54</v>
      </c>
      <c r="F4498" t="s">
        <v>60</v>
      </c>
    </row>
    <row r="4499" spans="1:6" x14ac:dyDescent="0.45">
      <c r="A4499" s="144" t="str">
        <f t="shared" si="70"/>
        <v>HV_GC_386</v>
      </c>
      <c r="B4499">
        <v>386</v>
      </c>
      <c r="C4499" t="s">
        <v>9</v>
      </c>
      <c r="D4499">
        <v>0</v>
      </c>
      <c r="E4499" t="s">
        <v>54</v>
      </c>
      <c r="F4499" t="s">
        <v>60</v>
      </c>
    </row>
    <row r="4500" spans="1:6" x14ac:dyDescent="0.45">
      <c r="A4500" s="144" t="str">
        <f t="shared" si="70"/>
        <v>HV_GC_388</v>
      </c>
      <c r="B4500">
        <v>388</v>
      </c>
      <c r="C4500" t="s">
        <v>9</v>
      </c>
      <c r="D4500">
        <v>0</v>
      </c>
      <c r="E4500" t="s">
        <v>54</v>
      </c>
      <c r="F4500" t="s">
        <v>60</v>
      </c>
    </row>
    <row r="4501" spans="1:6" x14ac:dyDescent="0.45">
      <c r="A4501" s="144" t="str">
        <f t="shared" si="70"/>
        <v>HV_GC_390</v>
      </c>
      <c r="B4501">
        <v>390</v>
      </c>
      <c r="C4501" t="s">
        <v>9</v>
      </c>
      <c r="D4501">
        <v>0</v>
      </c>
      <c r="E4501" t="s">
        <v>54</v>
      </c>
      <c r="F4501" t="s">
        <v>60</v>
      </c>
    </row>
    <row r="4502" spans="1:6" x14ac:dyDescent="0.45">
      <c r="A4502" s="144" t="str">
        <f t="shared" si="70"/>
        <v>HV_GC_392</v>
      </c>
      <c r="B4502">
        <v>392</v>
      </c>
      <c r="C4502" t="s">
        <v>9</v>
      </c>
      <c r="D4502">
        <v>0</v>
      </c>
      <c r="E4502" t="s">
        <v>54</v>
      </c>
      <c r="F4502" t="s">
        <v>60</v>
      </c>
    </row>
    <row r="4503" spans="1:6" x14ac:dyDescent="0.45">
      <c r="A4503" s="144" t="str">
        <f t="shared" si="70"/>
        <v>HV_GC_394</v>
      </c>
      <c r="B4503">
        <v>394</v>
      </c>
      <c r="C4503" t="s">
        <v>9</v>
      </c>
      <c r="D4503">
        <v>0</v>
      </c>
      <c r="E4503" t="s">
        <v>54</v>
      </c>
      <c r="F4503" t="s">
        <v>60</v>
      </c>
    </row>
    <row r="4504" spans="1:6" x14ac:dyDescent="0.45">
      <c r="A4504" s="144" t="str">
        <f t="shared" si="70"/>
        <v>HV_GC_396</v>
      </c>
      <c r="B4504">
        <v>396</v>
      </c>
      <c r="C4504" t="s">
        <v>9</v>
      </c>
      <c r="D4504">
        <v>0</v>
      </c>
      <c r="E4504" t="s">
        <v>54</v>
      </c>
      <c r="F4504" t="s">
        <v>60</v>
      </c>
    </row>
    <row r="4505" spans="1:6" x14ac:dyDescent="0.45">
      <c r="A4505" s="144" t="str">
        <f t="shared" si="70"/>
        <v>HV_GC_398</v>
      </c>
      <c r="B4505">
        <v>398</v>
      </c>
      <c r="C4505" t="s">
        <v>9</v>
      </c>
      <c r="D4505">
        <v>0</v>
      </c>
      <c r="E4505" t="s">
        <v>54</v>
      </c>
      <c r="F4505" t="s">
        <v>60</v>
      </c>
    </row>
    <row r="4506" spans="1:6" x14ac:dyDescent="0.45">
      <c r="A4506" s="144" t="str">
        <f t="shared" si="70"/>
        <v>HV_GC_400</v>
      </c>
      <c r="B4506">
        <v>400</v>
      </c>
      <c r="C4506" t="s">
        <v>9</v>
      </c>
      <c r="D4506">
        <v>0</v>
      </c>
      <c r="E4506" t="s">
        <v>54</v>
      </c>
      <c r="F4506" t="s">
        <v>60</v>
      </c>
    </row>
    <row r="4507" spans="1:6" x14ac:dyDescent="0.45">
      <c r="A4507" s="144" t="str">
        <f t="shared" si="70"/>
        <v>HV_GC_402</v>
      </c>
      <c r="B4507">
        <v>402</v>
      </c>
      <c r="C4507" t="s">
        <v>9</v>
      </c>
      <c r="D4507">
        <v>0</v>
      </c>
      <c r="E4507" t="s">
        <v>54</v>
      </c>
      <c r="F4507" t="s">
        <v>60</v>
      </c>
    </row>
    <row r="4508" spans="1:6" x14ac:dyDescent="0.45">
      <c r="A4508" s="144" t="str">
        <f t="shared" si="70"/>
        <v>HV_GC_404</v>
      </c>
      <c r="B4508">
        <v>404</v>
      </c>
      <c r="C4508" t="s">
        <v>9</v>
      </c>
      <c r="D4508">
        <v>0</v>
      </c>
      <c r="E4508" t="s">
        <v>54</v>
      </c>
      <c r="F4508" t="s">
        <v>60</v>
      </c>
    </row>
    <row r="4509" spans="1:6" x14ac:dyDescent="0.45">
      <c r="A4509" s="144" t="str">
        <f t="shared" si="70"/>
        <v>HV_GC_406</v>
      </c>
      <c r="B4509">
        <v>406</v>
      </c>
      <c r="C4509" t="s">
        <v>9</v>
      </c>
      <c r="D4509">
        <v>0</v>
      </c>
      <c r="E4509" t="s">
        <v>54</v>
      </c>
      <c r="F4509" t="s">
        <v>60</v>
      </c>
    </row>
    <row r="4510" spans="1:6" x14ac:dyDescent="0.45">
      <c r="A4510" s="144" t="str">
        <f t="shared" si="70"/>
        <v>HV_GC_408</v>
      </c>
      <c r="B4510">
        <v>408</v>
      </c>
      <c r="C4510" t="s">
        <v>9</v>
      </c>
      <c r="D4510">
        <v>0</v>
      </c>
      <c r="E4510" t="s">
        <v>54</v>
      </c>
      <c r="F4510" t="s">
        <v>60</v>
      </c>
    </row>
    <row r="4511" spans="1:6" x14ac:dyDescent="0.45">
      <c r="A4511" s="144" t="str">
        <f t="shared" si="70"/>
        <v>HV_GC_410</v>
      </c>
      <c r="B4511">
        <v>410</v>
      </c>
      <c r="C4511" t="s">
        <v>9</v>
      </c>
      <c r="D4511">
        <v>0</v>
      </c>
      <c r="E4511" t="s">
        <v>54</v>
      </c>
      <c r="F4511" t="s">
        <v>60</v>
      </c>
    </row>
    <row r="4512" spans="1:6" x14ac:dyDescent="0.45">
      <c r="A4512" s="144" t="str">
        <f t="shared" si="70"/>
        <v>IX_MD_Dist_0</v>
      </c>
      <c r="B4512">
        <v>0</v>
      </c>
      <c r="C4512" t="s">
        <v>61</v>
      </c>
      <c r="D4512">
        <v>2.0115327879840001E-4</v>
      </c>
      <c r="E4512" t="s">
        <v>53</v>
      </c>
      <c r="F4512" t="s">
        <v>60</v>
      </c>
    </row>
    <row r="4513" spans="1:6" x14ac:dyDescent="0.45">
      <c r="A4513" s="144" t="str">
        <f t="shared" si="70"/>
        <v>IX_MD_Dist_2</v>
      </c>
      <c r="B4513">
        <v>2</v>
      </c>
      <c r="C4513" t="s">
        <v>61</v>
      </c>
      <c r="D4513">
        <v>6.0345983639533002E-3</v>
      </c>
      <c r="E4513" t="s">
        <v>53</v>
      </c>
      <c r="F4513" t="s">
        <v>60</v>
      </c>
    </row>
    <row r="4514" spans="1:6" x14ac:dyDescent="0.45">
      <c r="A4514" s="144" t="str">
        <f t="shared" si="70"/>
        <v>IX_MD_Dist_4</v>
      </c>
      <c r="B4514">
        <v>4</v>
      </c>
      <c r="C4514" t="s">
        <v>61</v>
      </c>
      <c r="D4514">
        <v>9.3536274641276007E-3</v>
      </c>
      <c r="E4514" t="s">
        <v>53</v>
      </c>
      <c r="F4514" t="s">
        <v>60</v>
      </c>
    </row>
    <row r="4515" spans="1:6" x14ac:dyDescent="0.45">
      <c r="A4515" s="144" t="str">
        <f t="shared" si="70"/>
        <v>IX_MD_Dist_6</v>
      </c>
      <c r="B4515">
        <v>6</v>
      </c>
      <c r="C4515" t="s">
        <v>61</v>
      </c>
      <c r="D4515">
        <v>2.0551159983907701E-2</v>
      </c>
      <c r="E4515" t="s">
        <v>53</v>
      </c>
      <c r="F4515" t="s">
        <v>60</v>
      </c>
    </row>
    <row r="4516" spans="1:6" x14ac:dyDescent="0.45">
      <c r="A4516" s="144" t="str">
        <f t="shared" si="70"/>
        <v>IX_MD_Dist_8</v>
      </c>
      <c r="B4516">
        <v>8</v>
      </c>
      <c r="C4516" t="s">
        <v>61</v>
      </c>
      <c r="D4516">
        <v>2.4071342362880499E-2</v>
      </c>
      <c r="E4516" t="s">
        <v>53</v>
      </c>
      <c r="F4516" t="s">
        <v>60</v>
      </c>
    </row>
    <row r="4517" spans="1:6" x14ac:dyDescent="0.45">
      <c r="A4517" s="144" t="str">
        <f t="shared" si="70"/>
        <v>IX_MD_Dist_10</v>
      </c>
      <c r="B4517">
        <v>10</v>
      </c>
      <c r="C4517" t="s">
        <v>61</v>
      </c>
      <c r="D4517">
        <v>2.6753386080193099E-2</v>
      </c>
      <c r="E4517" t="s">
        <v>53</v>
      </c>
      <c r="F4517" t="s">
        <v>60</v>
      </c>
    </row>
    <row r="4518" spans="1:6" x14ac:dyDescent="0.45">
      <c r="A4518" s="144" t="str">
        <f t="shared" si="70"/>
        <v>IX_MD_Dist_12</v>
      </c>
      <c r="B4518">
        <v>12</v>
      </c>
      <c r="C4518" t="s">
        <v>61</v>
      </c>
      <c r="D4518">
        <v>4.4320772428590498E-2</v>
      </c>
      <c r="E4518" t="s">
        <v>53</v>
      </c>
      <c r="F4518" t="s">
        <v>60</v>
      </c>
    </row>
    <row r="4519" spans="1:6" x14ac:dyDescent="0.45">
      <c r="A4519" s="144" t="str">
        <f t="shared" si="70"/>
        <v>IX_MD_Dist_14</v>
      </c>
      <c r="B4519">
        <v>14</v>
      </c>
      <c r="C4519" t="s">
        <v>61</v>
      </c>
      <c r="D4519">
        <v>3.6643422287783202E-2</v>
      </c>
      <c r="E4519" t="s">
        <v>53</v>
      </c>
      <c r="F4519" t="s">
        <v>60</v>
      </c>
    </row>
    <row r="4520" spans="1:6" x14ac:dyDescent="0.45">
      <c r="A4520" s="144" t="str">
        <f t="shared" si="70"/>
        <v>IX_MD_Dist_16</v>
      </c>
      <c r="B4520">
        <v>16</v>
      </c>
      <c r="C4520" t="s">
        <v>61</v>
      </c>
      <c r="D4520">
        <v>6.7788654955075703E-2</v>
      </c>
      <c r="E4520" t="s">
        <v>53</v>
      </c>
      <c r="F4520" t="s">
        <v>60</v>
      </c>
    </row>
    <row r="4521" spans="1:6" x14ac:dyDescent="0.45">
      <c r="A4521" s="144" t="str">
        <f t="shared" si="70"/>
        <v>IX_MD_Dist_18</v>
      </c>
      <c r="B4521">
        <v>18</v>
      </c>
      <c r="C4521" t="s">
        <v>61</v>
      </c>
      <c r="D4521">
        <v>6.3530910553841996E-2</v>
      </c>
      <c r="E4521" t="s">
        <v>53</v>
      </c>
      <c r="F4521" t="s">
        <v>60</v>
      </c>
    </row>
    <row r="4522" spans="1:6" x14ac:dyDescent="0.45">
      <c r="A4522" s="144" t="str">
        <f t="shared" si="70"/>
        <v>IX_MD_Dist_20</v>
      </c>
      <c r="B4522">
        <v>20</v>
      </c>
      <c r="C4522" t="s">
        <v>61</v>
      </c>
      <c r="D4522">
        <v>6.7855706048008502E-2</v>
      </c>
      <c r="E4522" t="s">
        <v>53</v>
      </c>
      <c r="F4522" t="s">
        <v>60</v>
      </c>
    </row>
    <row r="4523" spans="1:6" x14ac:dyDescent="0.45">
      <c r="A4523" s="144" t="str">
        <f t="shared" si="70"/>
        <v>IX_MD_Dist_22</v>
      </c>
      <c r="B4523">
        <v>22</v>
      </c>
      <c r="C4523" t="s">
        <v>61</v>
      </c>
      <c r="D4523">
        <v>4.53265388225828E-2</v>
      </c>
      <c r="E4523" t="s">
        <v>53</v>
      </c>
      <c r="F4523" t="s">
        <v>60</v>
      </c>
    </row>
    <row r="4524" spans="1:6" x14ac:dyDescent="0.45">
      <c r="A4524" s="144" t="str">
        <f t="shared" si="70"/>
        <v>IX_MD_Dist_24</v>
      </c>
      <c r="B4524">
        <v>24</v>
      </c>
      <c r="C4524" t="s">
        <v>61</v>
      </c>
      <c r="D4524">
        <v>4.9852487595547799E-2</v>
      </c>
      <c r="E4524" t="s">
        <v>53</v>
      </c>
      <c r="F4524" t="s">
        <v>60</v>
      </c>
    </row>
    <row r="4525" spans="1:6" x14ac:dyDescent="0.45">
      <c r="A4525" s="144" t="str">
        <f t="shared" si="70"/>
        <v>IX_MD_Dist_26</v>
      </c>
      <c r="B4525">
        <v>26</v>
      </c>
      <c r="C4525" t="s">
        <v>61</v>
      </c>
      <c r="D4525">
        <v>4.4991283357918702E-2</v>
      </c>
      <c r="E4525" t="s">
        <v>53</v>
      </c>
      <c r="F4525" t="s">
        <v>60</v>
      </c>
    </row>
    <row r="4526" spans="1:6" x14ac:dyDescent="0.45">
      <c r="A4526" s="144" t="str">
        <f t="shared" si="70"/>
        <v>IX_MD_Dist_28</v>
      </c>
      <c r="B4526">
        <v>28</v>
      </c>
      <c r="C4526" t="s">
        <v>61</v>
      </c>
      <c r="D4526">
        <v>2.48759554780742E-2</v>
      </c>
      <c r="E4526" t="s">
        <v>53</v>
      </c>
      <c r="F4526" t="s">
        <v>60</v>
      </c>
    </row>
    <row r="4527" spans="1:6" x14ac:dyDescent="0.45">
      <c r="A4527" s="144" t="str">
        <f t="shared" si="70"/>
        <v>IX_MD_Dist_30</v>
      </c>
      <c r="B4527">
        <v>30</v>
      </c>
      <c r="C4527" t="s">
        <v>61</v>
      </c>
      <c r="D4527">
        <v>2.35684591658844E-2</v>
      </c>
      <c r="E4527" t="s">
        <v>53</v>
      </c>
      <c r="F4527" t="s">
        <v>60</v>
      </c>
    </row>
    <row r="4528" spans="1:6" x14ac:dyDescent="0.45">
      <c r="A4528" s="144" t="str">
        <f t="shared" si="70"/>
        <v>IX_MD_Dist_32</v>
      </c>
      <c r="B4528">
        <v>32</v>
      </c>
      <c r="C4528" t="s">
        <v>61</v>
      </c>
      <c r="D4528">
        <v>1.8506101649456801E-2</v>
      </c>
      <c r="E4528" t="s">
        <v>53</v>
      </c>
      <c r="F4528" t="s">
        <v>60</v>
      </c>
    </row>
    <row r="4529" spans="1:6" x14ac:dyDescent="0.45">
      <c r="A4529" s="144" t="str">
        <f t="shared" si="70"/>
        <v>IX_MD_Dist_34</v>
      </c>
      <c r="B4529">
        <v>34</v>
      </c>
      <c r="C4529" t="s">
        <v>61</v>
      </c>
      <c r="D4529">
        <v>2.2529167225425702E-2</v>
      </c>
      <c r="E4529" t="s">
        <v>53</v>
      </c>
      <c r="F4529" t="s">
        <v>60</v>
      </c>
    </row>
    <row r="4530" spans="1:6" x14ac:dyDescent="0.45">
      <c r="A4530" s="144" t="str">
        <f t="shared" si="70"/>
        <v>IX_MD_Dist_36</v>
      </c>
      <c r="B4530">
        <v>36</v>
      </c>
      <c r="C4530" t="s">
        <v>61</v>
      </c>
      <c r="D4530">
        <v>1.52541236422153E-2</v>
      </c>
      <c r="E4530" t="s">
        <v>53</v>
      </c>
      <c r="F4530" t="s">
        <v>60</v>
      </c>
    </row>
    <row r="4531" spans="1:6" x14ac:dyDescent="0.45">
      <c r="A4531" s="144" t="str">
        <f t="shared" si="70"/>
        <v>IX_MD_Dist_38</v>
      </c>
      <c r="B4531">
        <v>38</v>
      </c>
      <c r="C4531" t="s">
        <v>61</v>
      </c>
      <c r="D4531">
        <v>1.5421751374547399E-2</v>
      </c>
      <c r="E4531" t="s">
        <v>53</v>
      </c>
      <c r="F4531" t="s">
        <v>60</v>
      </c>
    </row>
    <row r="4532" spans="1:6" x14ac:dyDescent="0.45">
      <c r="A4532" s="144" t="str">
        <f t="shared" si="70"/>
        <v>IX_MD_Dist_40</v>
      </c>
      <c r="B4532">
        <v>40</v>
      </c>
      <c r="C4532" t="s">
        <v>61</v>
      </c>
      <c r="D4532">
        <v>9.8900362075900992E-3</v>
      </c>
      <c r="E4532" t="s">
        <v>53</v>
      </c>
      <c r="F4532" t="s">
        <v>60</v>
      </c>
    </row>
    <row r="4533" spans="1:6" x14ac:dyDescent="0.45">
      <c r="A4533" s="144" t="str">
        <f t="shared" si="70"/>
        <v>IX_MD_Dist_42</v>
      </c>
      <c r="B4533">
        <v>42</v>
      </c>
      <c r="C4533" t="s">
        <v>61</v>
      </c>
      <c r="D4533">
        <v>7.9120289660721006E-3</v>
      </c>
      <c r="E4533" t="s">
        <v>53</v>
      </c>
      <c r="F4533" t="s">
        <v>60</v>
      </c>
    </row>
    <row r="4534" spans="1:6" x14ac:dyDescent="0.45">
      <c r="A4534" s="144" t="str">
        <f t="shared" si="70"/>
        <v>IX_MD_Dist_44</v>
      </c>
      <c r="B4534">
        <v>44</v>
      </c>
      <c r="C4534" t="s">
        <v>61</v>
      </c>
      <c r="D4534">
        <v>9.4542041035268008E-3</v>
      </c>
      <c r="E4534" t="s">
        <v>53</v>
      </c>
      <c r="F4534" t="s">
        <v>60</v>
      </c>
    </row>
    <row r="4535" spans="1:6" x14ac:dyDescent="0.45">
      <c r="A4535" s="144" t="str">
        <f t="shared" si="70"/>
        <v>IX_MD_Dist_46</v>
      </c>
      <c r="B4535">
        <v>46</v>
      </c>
      <c r="C4535" t="s">
        <v>61</v>
      </c>
      <c r="D4535">
        <v>7.2415180367439002E-3</v>
      </c>
      <c r="E4535" t="s">
        <v>53</v>
      </c>
      <c r="F4535" t="s">
        <v>60</v>
      </c>
    </row>
    <row r="4536" spans="1:6" x14ac:dyDescent="0.45">
      <c r="A4536" s="144" t="str">
        <f t="shared" si="70"/>
        <v>IX_MD_Dist_48</v>
      </c>
      <c r="B4536">
        <v>48</v>
      </c>
      <c r="C4536" t="s">
        <v>61</v>
      </c>
      <c r="D4536">
        <v>1.27732332037012E-2</v>
      </c>
      <c r="E4536" t="s">
        <v>53</v>
      </c>
      <c r="F4536" t="s">
        <v>60</v>
      </c>
    </row>
    <row r="4537" spans="1:6" x14ac:dyDescent="0.45">
      <c r="A4537" s="144" t="str">
        <f t="shared" si="70"/>
        <v>IX_MD_Dist_50</v>
      </c>
      <c r="B4537">
        <v>50</v>
      </c>
      <c r="C4537" t="s">
        <v>61</v>
      </c>
      <c r="D4537">
        <v>7.8785034196056994E-3</v>
      </c>
      <c r="E4537" t="s">
        <v>53</v>
      </c>
      <c r="F4537" t="s">
        <v>60</v>
      </c>
    </row>
    <row r="4538" spans="1:6" x14ac:dyDescent="0.45">
      <c r="A4538" s="144" t="str">
        <f t="shared" si="70"/>
        <v>IX_MD_Dist_52</v>
      </c>
      <c r="B4538">
        <v>52</v>
      </c>
      <c r="C4538" t="s">
        <v>61</v>
      </c>
      <c r="D4538">
        <v>8.2808099772026002E-3</v>
      </c>
      <c r="E4538" t="s">
        <v>53</v>
      </c>
      <c r="F4538" t="s">
        <v>60</v>
      </c>
    </row>
    <row r="4539" spans="1:6" x14ac:dyDescent="0.45">
      <c r="A4539" s="144" t="str">
        <f t="shared" si="70"/>
        <v>IX_MD_Dist_54</v>
      </c>
      <c r="B4539">
        <v>54</v>
      </c>
      <c r="C4539" t="s">
        <v>61</v>
      </c>
      <c r="D4539">
        <v>6.2357516427517003E-3</v>
      </c>
      <c r="E4539" t="s">
        <v>53</v>
      </c>
      <c r="F4539" t="s">
        <v>60</v>
      </c>
    </row>
    <row r="4540" spans="1:6" x14ac:dyDescent="0.45">
      <c r="A4540" s="144" t="str">
        <f t="shared" si="70"/>
        <v>IX_MD_Dist_56</v>
      </c>
      <c r="B4540">
        <v>56</v>
      </c>
      <c r="C4540" t="s">
        <v>61</v>
      </c>
      <c r="D4540">
        <v>9.9570873005228999E-3</v>
      </c>
      <c r="E4540" t="s">
        <v>53</v>
      </c>
      <c r="F4540" t="s">
        <v>60</v>
      </c>
    </row>
    <row r="4541" spans="1:6" x14ac:dyDescent="0.45">
      <c r="A4541" s="144" t="str">
        <f t="shared" si="70"/>
        <v>IX_MD_Dist_58</v>
      </c>
      <c r="B4541">
        <v>58</v>
      </c>
      <c r="C4541" t="s">
        <v>61</v>
      </c>
      <c r="D4541">
        <v>9.2530508247284007E-3</v>
      </c>
      <c r="E4541" t="s">
        <v>53</v>
      </c>
      <c r="F4541" t="s">
        <v>60</v>
      </c>
    </row>
    <row r="4542" spans="1:6" x14ac:dyDescent="0.45">
      <c r="A4542" s="144" t="str">
        <f t="shared" si="70"/>
        <v>IX_MD_Dist_60</v>
      </c>
      <c r="B4542">
        <v>60</v>
      </c>
      <c r="C4542" t="s">
        <v>61</v>
      </c>
      <c r="D4542">
        <v>1.1264583612712801E-2</v>
      </c>
      <c r="E4542" t="s">
        <v>53</v>
      </c>
      <c r="F4542" t="s">
        <v>60</v>
      </c>
    </row>
    <row r="4543" spans="1:6" x14ac:dyDescent="0.45">
      <c r="A4543" s="144" t="str">
        <f t="shared" si="70"/>
        <v>IX_MD_Dist_62</v>
      </c>
      <c r="B4543">
        <v>62</v>
      </c>
      <c r="C4543" t="s">
        <v>61</v>
      </c>
      <c r="D4543">
        <v>9.8229851146573004E-3</v>
      </c>
      <c r="E4543" t="s">
        <v>53</v>
      </c>
      <c r="F4543" t="s">
        <v>60</v>
      </c>
    </row>
    <row r="4544" spans="1:6" x14ac:dyDescent="0.45">
      <c r="A4544" s="144" t="str">
        <f t="shared" si="70"/>
        <v>IX_MD_Dist_64</v>
      </c>
      <c r="B4544">
        <v>64</v>
      </c>
      <c r="C4544" t="s">
        <v>61</v>
      </c>
      <c r="D4544">
        <v>1.54552769210138E-2</v>
      </c>
      <c r="E4544" t="s">
        <v>53</v>
      </c>
      <c r="F4544" t="s">
        <v>60</v>
      </c>
    </row>
    <row r="4545" spans="1:6" x14ac:dyDescent="0.45">
      <c r="A4545" s="144" t="str">
        <f t="shared" si="70"/>
        <v>IX_MD_Dist_66</v>
      </c>
      <c r="B4545">
        <v>66</v>
      </c>
      <c r="C4545" t="s">
        <v>61</v>
      </c>
      <c r="D4545">
        <v>3.6274641276652801E-2</v>
      </c>
      <c r="E4545" t="s">
        <v>53</v>
      </c>
      <c r="F4545" t="s">
        <v>60</v>
      </c>
    </row>
    <row r="4546" spans="1:6" x14ac:dyDescent="0.45">
      <c r="A4546" s="144" t="str">
        <f t="shared" si="70"/>
        <v>IX_MD_Dist_68</v>
      </c>
      <c r="B4546">
        <v>68</v>
      </c>
      <c r="C4546" t="s">
        <v>61</v>
      </c>
      <c r="D4546">
        <v>4.2678020651736599E-2</v>
      </c>
      <c r="E4546" t="s">
        <v>53</v>
      </c>
      <c r="F4546" t="s">
        <v>60</v>
      </c>
    </row>
    <row r="4547" spans="1:6" x14ac:dyDescent="0.45">
      <c r="A4547" s="144" t="str">
        <f t="shared" ref="A4547:A4610" si="71">C4547&amp;"_"&amp;E4547&amp;"_"&amp;B4547</f>
        <v>IX_MD_Dist_70</v>
      </c>
      <c r="B4547">
        <v>70</v>
      </c>
      <c r="C4547" t="s">
        <v>61</v>
      </c>
      <c r="D4547">
        <v>7.1744669438110996E-3</v>
      </c>
      <c r="E4547" t="s">
        <v>53</v>
      </c>
      <c r="F4547" t="s">
        <v>60</v>
      </c>
    </row>
    <row r="4548" spans="1:6" x14ac:dyDescent="0.45">
      <c r="A4548" s="144" t="str">
        <f t="shared" si="71"/>
        <v>IX_MD_Dist_72</v>
      </c>
      <c r="B4548">
        <v>72</v>
      </c>
      <c r="C4548" t="s">
        <v>61</v>
      </c>
      <c r="D4548">
        <v>7.6102990478743998E-3</v>
      </c>
      <c r="E4548" t="s">
        <v>53</v>
      </c>
      <c r="F4548" t="s">
        <v>60</v>
      </c>
    </row>
    <row r="4549" spans="1:6" x14ac:dyDescent="0.45">
      <c r="A4549" s="144" t="str">
        <f t="shared" si="71"/>
        <v>IX_MD_Dist_74</v>
      </c>
      <c r="B4549">
        <v>74</v>
      </c>
      <c r="C4549" t="s">
        <v>61</v>
      </c>
      <c r="D4549">
        <v>5.8334450851548003E-3</v>
      </c>
      <c r="E4549" t="s">
        <v>53</v>
      </c>
      <c r="F4549" t="s">
        <v>60</v>
      </c>
    </row>
    <row r="4550" spans="1:6" x14ac:dyDescent="0.45">
      <c r="A4550" s="144" t="str">
        <f t="shared" si="71"/>
        <v>IX_MD_Dist_76</v>
      </c>
      <c r="B4550">
        <v>76</v>
      </c>
      <c r="C4550" t="s">
        <v>61</v>
      </c>
      <c r="D4550">
        <v>4.9617808770281999E-3</v>
      </c>
      <c r="E4550" t="s">
        <v>53</v>
      </c>
      <c r="F4550" t="s">
        <v>60</v>
      </c>
    </row>
    <row r="4551" spans="1:6" x14ac:dyDescent="0.45">
      <c r="A4551" s="144" t="str">
        <f t="shared" si="71"/>
        <v>IX_MD_Dist_78</v>
      </c>
      <c r="B4551">
        <v>78</v>
      </c>
      <c r="C4551" t="s">
        <v>61</v>
      </c>
      <c r="D4551">
        <v>3.5537079254391001E-3</v>
      </c>
      <c r="E4551" t="s">
        <v>53</v>
      </c>
      <c r="F4551" t="s">
        <v>60</v>
      </c>
    </row>
    <row r="4552" spans="1:6" x14ac:dyDescent="0.45">
      <c r="A4552" s="144" t="str">
        <f t="shared" si="71"/>
        <v>IX_MD_Dist_80</v>
      </c>
      <c r="B4552">
        <v>80</v>
      </c>
      <c r="C4552" t="s">
        <v>61</v>
      </c>
      <c r="D4552">
        <v>6.0345983639533002E-3</v>
      </c>
      <c r="E4552" t="s">
        <v>53</v>
      </c>
      <c r="F4552" t="s">
        <v>60</v>
      </c>
    </row>
    <row r="4553" spans="1:6" x14ac:dyDescent="0.45">
      <c r="A4553" s="144" t="str">
        <f t="shared" si="71"/>
        <v>IX_MD_Dist_82</v>
      </c>
      <c r="B4553">
        <v>82</v>
      </c>
      <c r="C4553" t="s">
        <v>61</v>
      </c>
      <c r="D4553">
        <v>4.8612042376289999E-3</v>
      </c>
      <c r="E4553" t="s">
        <v>53</v>
      </c>
      <c r="F4553" t="s">
        <v>60</v>
      </c>
    </row>
    <row r="4554" spans="1:6" x14ac:dyDescent="0.45">
      <c r="A4554" s="144" t="str">
        <f t="shared" si="71"/>
        <v>IX_MD_Dist_84</v>
      </c>
      <c r="B4554">
        <v>84</v>
      </c>
      <c r="C4554" t="s">
        <v>61</v>
      </c>
      <c r="D4554">
        <v>3.2519780072414999E-3</v>
      </c>
      <c r="E4554" t="s">
        <v>53</v>
      </c>
      <c r="F4554" t="s">
        <v>60</v>
      </c>
    </row>
    <row r="4555" spans="1:6" x14ac:dyDescent="0.45">
      <c r="A4555" s="144" t="str">
        <f t="shared" si="71"/>
        <v>IX_MD_Dist_86</v>
      </c>
      <c r="B4555">
        <v>86</v>
      </c>
      <c r="C4555" t="s">
        <v>61</v>
      </c>
      <c r="D4555">
        <v>1.4415984980554999E-3</v>
      </c>
      <c r="E4555" t="s">
        <v>53</v>
      </c>
      <c r="F4555" t="s">
        <v>60</v>
      </c>
    </row>
    <row r="4556" spans="1:6" x14ac:dyDescent="0.45">
      <c r="A4556" s="144" t="str">
        <f t="shared" si="71"/>
        <v>IX_MD_Dist_88</v>
      </c>
      <c r="B4556">
        <v>88</v>
      </c>
      <c r="C4556" t="s">
        <v>61</v>
      </c>
      <c r="D4556">
        <v>4.1906933083009001E-3</v>
      </c>
      <c r="E4556" t="s">
        <v>53</v>
      </c>
      <c r="F4556" t="s">
        <v>60</v>
      </c>
    </row>
    <row r="4557" spans="1:6" x14ac:dyDescent="0.45">
      <c r="A4557" s="144" t="str">
        <f t="shared" si="71"/>
        <v>IX_MD_Dist_90</v>
      </c>
      <c r="B4557">
        <v>90</v>
      </c>
      <c r="C4557" t="s">
        <v>61</v>
      </c>
      <c r="D4557">
        <v>6.6380582003486002E-3</v>
      </c>
      <c r="E4557" t="s">
        <v>53</v>
      </c>
      <c r="F4557" t="s">
        <v>60</v>
      </c>
    </row>
    <row r="4558" spans="1:6" x14ac:dyDescent="0.45">
      <c r="A4558" s="144" t="str">
        <f t="shared" si="71"/>
        <v>IX_MD_Dist_92</v>
      </c>
      <c r="B4558">
        <v>92</v>
      </c>
      <c r="C4558" t="s">
        <v>61</v>
      </c>
      <c r="D4558">
        <v>3.8889633901031998E-3</v>
      </c>
      <c r="E4558" t="s">
        <v>53</v>
      </c>
      <c r="F4558" t="s">
        <v>60</v>
      </c>
    </row>
    <row r="4559" spans="1:6" x14ac:dyDescent="0.45">
      <c r="A4559" s="144" t="str">
        <f t="shared" si="71"/>
        <v>IX_MD_Dist_94</v>
      </c>
      <c r="B4559">
        <v>94</v>
      </c>
      <c r="C4559" t="s">
        <v>61</v>
      </c>
      <c r="D4559">
        <v>7.5767735014080004E-3</v>
      </c>
      <c r="E4559" t="s">
        <v>53</v>
      </c>
      <c r="F4559" t="s">
        <v>60</v>
      </c>
    </row>
    <row r="4560" spans="1:6" x14ac:dyDescent="0.45">
      <c r="A4560" s="144" t="str">
        <f t="shared" si="71"/>
        <v>IX_MD_Dist_96</v>
      </c>
      <c r="B4560">
        <v>96</v>
      </c>
      <c r="C4560" t="s">
        <v>61</v>
      </c>
      <c r="D4560">
        <v>2.1188145366769402E-2</v>
      </c>
      <c r="E4560" t="s">
        <v>53</v>
      </c>
      <c r="F4560" t="s">
        <v>60</v>
      </c>
    </row>
    <row r="4561" spans="1:6" x14ac:dyDescent="0.45">
      <c r="A4561" s="144" t="str">
        <f t="shared" si="71"/>
        <v>IX_MD_Dist_98</v>
      </c>
      <c r="B4561">
        <v>98</v>
      </c>
      <c r="C4561" t="s">
        <v>61</v>
      </c>
      <c r="D4561">
        <v>1.0359393858119801E-2</v>
      </c>
      <c r="E4561" t="s">
        <v>53</v>
      </c>
      <c r="F4561" t="s">
        <v>60</v>
      </c>
    </row>
    <row r="4562" spans="1:6" x14ac:dyDescent="0.45">
      <c r="A4562" s="144" t="str">
        <f t="shared" si="71"/>
        <v>IX_MD_Dist_100</v>
      </c>
      <c r="B4562">
        <v>100</v>
      </c>
      <c r="C4562" t="s">
        <v>61</v>
      </c>
      <c r="D4562">
        <v>8.6160654418667004E-3</v>
      </c>
      <c r="E4562" t="s">
        <v>53</v>
      </c>
      <c r="F4562" t="s">
        <v>60</v>
      </c>
    </row>
    <row r="4563" spans="1:6" x14ac:dyDescent="0.45">
      <c r="A4563" s="144" t="str">
        <f t="shared" si="71"/>
        <v>IX_MD_Dist_102</v>
      </c>
      <c r="B4563">
        <v>102</v>
      </c>
      <c r="C4563" t="s">
        <v>61</v>
      </c>
      <c r="D4563">
        <v>5.3640874346250998E-3</v>
      </c>
      <c r="E4563" t="s">
        <v>53</v>
      </c>
      <c r="F4563" t="s">
        <v>60</v>
      </c>
    </row>
    <row r="4564" spans="1:6" x14ac:dyDescent="0.45">
      <c r="A4564" s="144" t="str">
        <f t="shared" si="71"/>
        <v>IX_MD_Dist_104</v>
      </c>
      <c r="B4564">
        <v>104</v>
      </c>
      <c r="C4564" t="s">
        <v>61</v>
      </c>
      <c r="D4564">
        <v>1.85731527423896E-2</v>
      </c>
      <c r="E4564" t="s">
        <v>53</v>
      </c>
      <c r="F4564" t="s">
        <v>60</v>
      </c>
    </row>
    <row r="4565" spans="1:6" x14ac:dyDescent="0.45">
      <c r="A4565" s="144" t="str">
        <f t="shared" si="71"/>
        <v>IX_MD_Dist_106</v>
      </c>
      <c r="B4565">
        <v>106</v>
      </c>
      <c r="C4565" t="s">
        <v>61</v>
      </c>
      <c r="D4565">
        <v>1.1264583612712801E-2</v>
      </c>
      <c r="E4565" t="s">
        <v>53</v>
      </c>
      <c r="F4565" t="s">
        <v>60</v>
      </c>
    </row>
    <row r="4566" spans="1:6" x14ac:dyDescent="0.45">
      <c r="A4566" s="144" t="str">
        <f t="shared" si="71"/>
        <v>IX_MD_Dist_108</v>
      </c>
      <c r="B4566">
        <v>108</v>
      </c>
      <c r="C4566" t="s">
        <v>61</v>
      </c>
      <c r="D4566">
        <v>1.7433284162531001E-3</v>
      </c>
      <c r="E4566" t="s">
        <v>53</v>
      </c>
      <c r="F4566" t="s">
        <v>60</v>
      </c>
    </row>
    <row r="4567" spans="1:6" x14ac:dyDescent="0.45">
      <c r="A4567" s="144" t="str">
        <f t="shared" si="71"/>
        <v>IX_MD_Dist_110</v>
      </c>
      <c r="B4567">
        <v>110</v>
      </c>
      <c r="C4567" t="s">
        <v>61</v>
      </c>
      <c r="D4567">
        <v>2.4808904385141E-3</v>
      </c>
      <c r="E4567" t="s">
        <v>53</v>
      </c>
      <c r="F4567" t="s">
        <v>60</v>
      </c>
    </row>
    <row r="4568" spans="1:6" x14ac:dyDescent="0.45">
      <c r="A4568" s="144" t="str">
        <f t="shared" si="71"/>
        <v>IX_MD_Dist_112</v>
      </c>
      <c r="B4568">
        <v>112</v>
      </c>
      <c r="C4568" t="s">
        <v>61</v>
      </c>
      <c r="D4568">
        <v>3.6878101113039998E-4</v>
      </c>
      <c r="E4568" t="s">
        <v>53</v>
      </c>
      <c r="F4568" t="s">
        <v>60</v>
      </c>
    </row>
    <row r="4569" spans="1:6" x14ac:dyDescent="0.45">
      <c r="A4569" s="144" t="str">
        <f t="shared" si="71"/>
        <v>IX_MD_Dist_114</v>
      </c>
      <c r="B4569">
        <v>114</v>
      </c>
      <c r="C4569" t="s">
        <v>61</v>
      </c>
      <c r="D4569">
        <v>5.6993428992890003E-4</v>
      </c>
      <c r="E4569" t="s">
        <v>53</v>
      </c>
      <c r="F4569" t="s">
        <v>60</v>
      </c>
    </row>
    <row r="4570" spans="1:6" x14ac:dyDescent="0.45">
      <c r="A4570" s="144" t="str">
        <f t="shared" si="71"/>
        <v>IX_MD_Dist_116</v>
      </c>
      <c r="B4570">
        <v>116</v>
      </c>
      <c r="C4570" t="s">
        <v>61</v>
      </c>
      <c r="D4570">
        <v>1.0057663939921999E-3</v>
      </c>
      <c r="E4570" t="s">
        <v>53</v>
      </c>
      <c r="F4570" t="s">
        <v>60</v>
      </c>
    </row>
    <row r="4571" spans="1:6" x14ac:dyDescent="0.45">
      <c r="A4571" s="144" t="str">
        <f t="shared" si="71"/>
        <v>IX_MD_Dist_118</v>
      </c>
      <c r="B4571">
        <v>118</v>
      </c>
      <c r="C4571" t="s">
        <v>61</v>
      </c>
      <c r="D4571">
        <v>5.6993428992890003E-4</v>
      </c>
      <c r="E4571" t="s">
        <v>53</v>
      </c>
      <c r="F4571" t="s">
        <v>60</v>
      </c>
    </row>
    <row r="4572" spans="1:6" x14ac:dyDescent="0.45">
      <c r="A4572" s="144" t="str">
        <f t="shared" si="71"/>
        <v>IX_MD_Dist_120</v>
      </c>
      <c r="B4572">
        <v>120</v>
      </c>
      <c r="C4572" t="s">
        <v>61</v>
      </c>
      <c r="D4572">
        <v>8.7166420812650005E-4</v>
      </c>
      <c r="E4572" t="s">
        <v>53</v>
      </c>
      <c r="F4572" t="s">
        <v>60</v>
      </c>
    </row>
    <row r="4573" spans="1:6" x14ac:dyDescent="0.45">
      <c r="A4573" s="144" t="str">
        <f t="shared" si="71"/>
        <v>IX_MD_Dist_122</v>
      </c>
      <c r="B4573">
        <v>122</v>
      </c>
      <c r="C4573" t="s">
        <v>61</v>
      </c>
      <c r="D4573">
        <v>1.2069196727906E-3</v>
      </c>
      <c r="E4573" t="s">
        <v>53</v>
      </c>
      <c r="F4573" t="s">
        <v>60</v>
      </c>
    </row>
    <row r="4574" spans="1:6" x14ac:dyDescent="0.45">
      <c r="A4574" s="144" t="str">
        <f t="shared" si="71"/>
        <v>IX_MD_Dist_124</v>
      </c>
      <c r="B4574">
        <v>124</v>
      </c>
      <c r="C4574" t="s">
        <v>61</v>
      </c>
      <c r="D4574">
        <v>1.5421751374547E-3</v>
      </c>
      <c r="E4574" t="s">
        <v>53</v>
      </c>
      <c r="F4574" t="s">
        <v>60</v>
      </c>
    </row>
    <row r="4575" spans="1:6" x14ac:dyDescent="0.45">
      <c r="A4575" s="144" t="str">
        <f t="shared" si="71"/>
        <v>IX_MD_Dist_126</v>
      </c>
      <c r="B4575">
        <v>126</v>
      </c>
      <c r="C4575" t="s">
        <v>61</v>
      </c>
      <c r="D4575">
        <v>1.5086495909882999E-3</v>
      </c>
      <c r="E4575" t="s">
        <v>53</v>
      </c>
      <c r="F4575" t="s">
        <v>60</v>
      </c>
    </row>
    <row r="4576" spans="1:6" x14ac:dyDescent="0.45">
      <c r="A4576" s="144" t="str">
        <f t="shared" si="71"/>
        <v>IX_MD_Dist_128</v>
      </c>
      <c r="B4576">
        <v>128</v>
      </c>
      <c r="C4576" t="s">
        <v>61</v>
      </c>
      <c r="D4576">
        <v>8.0461311519369999E-4</v>
      </c>
      <c r="E4576" t="s">
        <v>53</v>
      </c>
      <c r="F4576" t="s">
        <v>60</v>
      </c>
    </row>
    <row r="4577" spans="1:6" x14ac:dyDescent="0.45">
      <c r="A4577" s="144" t="str">
        <f t="shared" si="71"/>
        <v>IX_MD_Dist_130</v>
      </c>
      <c r="B4577">
        <v>130</v>
      </c>
      <c r="C4577" t="s">
        <v>61</v>
      </c>
      <c r="D4577">
        <v>9.7224084752579995E-4</v>
      </c>
      <c r="E4577" t="s">
        <v>53</v>
      </c>
      <c r="F4577" t="s">
        <v>60</v>
      </c>
    </row>
    <row r="4578" spans="1:6" x14ac:dyDescent="0.45">
      <c r="A4578" s="144" t="str">
        <f t="shared" si="71"/>
        <v>IX_MD_Dist_132</v>
      </c>
      <c r="B4578">
        <v>132</v>
      </c>
      <c r="C4578" t="s">
        <v>61</v>
      </c>
      <c r="D4578">
        <v>1.3410218586561999E-3</v>
      </c>
      <c r="E4578" t="s">
        <v>53</v>
      </c>
      <c r="F4578" t="s">
        <v>60</v>
      </c>
    </row>
    <row r="4579" spans="1:6" x14ac:dyDescent="0.45">
      <c r="A4579" s="144" t="str">
        <f t="shared" si="71"/>
        <v>IX_MD_Dist_134</v>
      </c>
      <c r="B4579">
        <v>134</v>
      </c>
      <c r="C4579" t="s">
        <v>61</v>
      </c>
      <c r="D4579">
        <v>2.6820437173125E-3</v>
      </c>
      <c r="E4579" t="s">
        <v>53</v>
      </c>
      <c r="F4579" t="s">
        <v>60</v>
      </c>
    </row>
    <row r="4580" spans="1:6" x14ac:dyDescent="0.45">
      <c r="A4580" s="144" t="str">
        <f t="shared" si="71"/>
        <v>IX_MD_Dist_136</v>
      </c>
      <c r="B4580">
        <v>136</v>
      </c>
      <c r="C4580" t="s">
        <v>61</v>
      </c>
      <c r="D4580">
        <v>7.3756202226090003E-4</v>
      </c>
      <c r="E4580" t="s">
        <v>53</v>
      </c>
      <c r="F4580" t="s">
        <v>60</v>
      </c>
    </row>
    <row r="4581" spans="1:6" x14ac:dyDescent="0.45">
      <c r="A4581" s="144" t="str">
        <f t="shared" si="71"/>
        <v>IX_MD_Dist_138</v>
      </c>
      <c r="B4581">
        <v>138</v>
      </c>
      <c r="C4581" t="s">
        <v>61</v>
      </c>
      <c r="D4581">
        <v>2.3467882526480001E-4</v>
      </c>
      <c r="E4581" t="s">
        <v>53</v>
      </c>
      <c r="F4581" t="s">
        <v>60</v>
      </c>
    </row>
    <row r="4582" spans="1:6" x14ac:dyDescent="0.45">
      <c r="A4582" s="144" t="str">
        <f t="shared" si="71"/>
        <v>IX_MD_Dist_140</v>
      </c>
      <c r="B4582">
        <v>140</v>
      </c>
      <c r="C4582" t="s">
        <v>61</v>
      </c>
      <c r="D4582">
        <v>6.0345983639530001E-4</v>
      </c>
      <c r="E4582" t="s">
        <v>53</v>
      </c>
      <c r="F4582" t="s">
        <v>60</v>
      </c>
    </row>
    <row r="4583" spans="1:6" x14ac:dyDescent="0.45">
      <c r="A4583" s="144" t="str">
        <f t="shared" si="71"/>
        <v>IX_MD_Dist_142</v>
      </c>
      <c r="B4583">
        <v>142</v>
      </c>
      <c r="C4583" t="s">
        <v>61</v>
      </c>
      <c r="D4583">
        <v>2.3467882526480001E-4</v>
      </c>
      <c r="E4583" t="s">
        <v>53</v>
      </c>
      <c r="F4583" t="s">
        <v>60</v>
      </c>
    </row>
    <row r="4584" spans="1:6" x14ac:dyDescent="0.45">
      <c r="A4584" s="144" t="str">
        <f t="shared" si="71"/>
        <v>IX_MD_Dist_144</v>
      </c>
      <c r="B4584">
        <v>144</v>
      </c>
      <c r="C4584" t="s">
        <v>61</v>
      </c>
      <c r="D4584">
        <v>8.0461311519369999E-4</v>
      </c>
      <c r="E4584" t="s">
        <v>53</v>
      </c>
      <c r="F4584" t="s">
        <v>60</v>
      </c>
    </row>
    <row r="4585" spans="1:6" x14ac:dyDescent="0.45">
      <c r="A4585" s="144" t="str">
        <f t="shared" si="71"/>
        <v>IX_MD_Dist_146</v>
      </c>
      <c r="B4585">
        <v>146</v>
      </c>
      <c r="C4585" t="s">
        <v>61</v>
      </c>
      <c r="D4585">
        <v>7.7108756872730001E-4</v>
      </c>
      <c r="E4585" t="s">
        <v>53</v>
      </c>
      <c r="F4585" t="s">
        <v>60</v>
      </c>
    </row>
    <row r="4586" spans="1:6" x14ac:dyDescent="0.45">
      <c r="A4586" s="144" t="str">
        <f t="shared" si="71"/>
        <v>IX_MD_Dist_148</v>
      </c>
      <c r="B4586">
        <v>148</v>
      </c>
      <c r="C4586" t="s">
        <v>61</v>
      </c>
      <c r="D4586">
        <v>3.35255464664E-4</v>
      </c>
      <c r="E4586" t="s">
        <v>53</v>
      </c>
      <c r="F4586" t="s">
        <v>60</v>
      </c>
    </row>
    <row r="4587" spans="1:6" x14ac:dyDescent="0.45">
      <c r="A4587" s="144" t="str">
        <f t="shared" si="71"/>
        <v>IX_MD_Dist_150</v>
      </c>
      <c r="B4587">
        <v>150</v>
      </c>
      <c r="C4587" t="s">
        <v>61</v>
      </c>
      <c r="D4587">
        <v>0</v>
      </c>
      <c r="E4587" t="s">
        <v>53</v>
      </c>
      <c r="F4587" t="s">
        <v>60</v>
      </c>
    </row>
    <row r="4588" spans="1:6" x14ac:dyDescent="0.45">
      <c r="A4588" s="144" t="str">
        <f t="shared" si="71"/>
        <v>IX_MD_Dist_152</v>
      </c>
      <c r="B4588">
        <v>152</v>
      </c>
      <c r="C4588" t="s">
        <v>61</v>
      </c>
      <c r="D4588">
        <v>4.6935765052969999E-4</v>
      </c>
      <c r="E4588" t="s">
        <v>53</v>
      </c>
      <c r="F4588" t="s">
        <v>60</v>
      </c>
    </row>
    <row r="4589" spans="1:6" x14ac:dyDescent="0.45">
      <c r="A4589" s="144" t="str">
        <f t="shared" si="71"/>
        <v>IX_MD_Dist_154</v>
      </c>
      <c r="B4589">
        <v>154</v>
      </c>
      <c r="C4589" t="s">
        <v>61</v>
      </c>
      <c r="D4589">
        <v>3.1514013678422001E-3</v>
      </c>
      <c r="E4589" t="s">
        <v>53</v>
      </c>
      <c r="F4589" t="s">
        <v>60</v>
      </c>
    </row>
    <row r="4590" spans="1:6" x14ac:dyDescent="0.45">
      <c r="A4590" s="144" t="str">
        <f t="shared" si="71"/>
        <v>IX_MD_Dist_156</v>
      </c>
      <c r="B4590">
        <v>156</v>
      </c>
      <c r="C4590" t="s">
        <v>61</v>
      </c>
      <c r="D4590">
        <v>7.3756202226090003E-4</v>
      </c>
      <c r="E4590" t="s">
        <v>53</v>
      </c>
      <c r="F4590" t="s">
        <v>60</v>
      </c>
    </row>
    <row r="4591" spans="1:6" x14ac:dyDescent="0.45">
      <c r="A4591" s="144" t="str">
        <f t="shared" si="71"/>
        <v>IX_MD_Dist_158</v>
      </c>
      <c r="B4591">
        <v>158</v>
      </c>
      <c r="C4591" t="s">
        <v>61</v>
      </c>
      <c r="D4591" s="143">
        <v>6.7051092932814797E-5</v>
      </c>
      <c r="E4591" t="s">
        <v>53</v>
      </c>
      <c r="F4591" t="s">
        <v>60</v>
      </c>
    </row>
    <row r="4592" spans="1:6" x14ac:dyDescent="0.45">
      <c r="A4592" s="144" t="str">
        <f t="shared" si="71"/>
        <v>IX_MD_Dist_160</v>
      </c>
      <c r="B4592">
        <v>160</v>
      </c>
      <c r="C4592" t="s">
        <v>61</v>
      </c>
      <c r="D4592">
        <v>0</v>
      </c>
      <c r="E4592" t="s">
        <v>53</v>
      </c>
      <c r="F4592" t="s">
        <v>60</v>
      </c>
    </row>
    <row r="4593" spans="1:6" x14ac:dyDescent="0.45">
      <c r="A4593" s="144" t="str">
        <f t="shared" si="71"/>
        <v>IX_MD_Dist_162</v>
      </c>
      <c r="B4593">
        <v>162</v>
      </c>
      <c r="C4593" t="s">
        <v>61</v>
      </c>
      <c r="D4593">
        <v>0</v>
      </c>
      <c r="E4593" t="s">
        <v>53</v>
      </c>
      <c r="F4593" t="s">
        <v>60</v>
      </c>
    </row>
    <row r="4594" spans="1:6" x14ac:dyDescent="0.45">
      <c r="A4594" s="144" t="str">
        <f t="shared" si="71"/>
        <v>IX_MD_Dist_164</v>
      </c>
      <c r="B4594">
        <v>164</v>
      </c>
      <c r="C4594" t="s">
        <v>61</v>
      </c>
      <c r="D4594">
        <v>0</v>
      </c>
      <c r="E4594" t="s">
        <v>53</v>
      </c>
      <c r="F4594" t="s">
        <v>60</v>
      </c>
    </row>
    <row r="4595" spans="1:6" x14ac:dyDescent="0.45">
      <c r="A4595" s="144" t="str">
        <f t="shared" si="71"/>
        <v>IX_MD_Dist_166</v>
      </c>
      <c r="B4595">
        <v>166</v>
      </c>
      <c r="C4595" t="s">
        <v>61</v>
      </c>
      <c r="D4595">
        <v>0</v>
      </c>
      <c r="E4595" t="s">
        <v>53</v>
      </c>
      <c r="F4595" t="s">
        <v>60</v>
      </c>
    </row>
    <row r="4596" spans="1:6" x14ac:dyDescent="0.45">
      <c r="A4596" s="144" t="str">
        <f t="shared" si="71"/>
        <v>IX_MD_Dist_168</v>
      </c>
      <c r="B4596">
        <v>168</v>
      </c>
      <c r="C4596" t="s">
        <v>61</v>
      </c>
      <c r="D4596">
        <v>0</v>
      </c>
      <c r="E4596" t="s">
        <v>53</v>
      </c>
      <c r="F4596" t="s">
        <v>60</v>
      </c>
    </row>
    <row r="4597" spans="1:6" x14ac:dyDescent="0.45">
      <c r="A4597" s="144" t="str">
        <f t="shared" si="71"/>
        <v>IX_MD_Dist_170</v>
      </c>
      <c r="B4597">
        <v>170</v>
      </c>
      <c r="C4597" t="s">
        <v>61</v>
      </c>
      <c r="D4597">
        <v>0</v>
      </c>
      <c r="E4597" t="s">
        <v>53</v>
      </c>
      <c r="F4597" t="s">
        <v>60</v>
      </c>
    </row>
    <row r="4598" spans="1:6" x14ac:dyDescent="0.45">
      <c r="A4598" s="144" t="str">
        <f t="shared" si="71"/>
        <v>IX_MD_Dist_172</v>
      </c>
      <c r="B4598">
        <v>172</v>
      </c>
      <c r="C4598" t="s">
        <v>61</v>
      </c>
      <c r="D4598">
        <v>0</v>
      </c>
      <c r="E4598" t="s">
        <v>53</v>
      </c>
      <c r="F4598" t="s">
        <v>60</v>
      </c>
    </row>
    <row r="4599" spans="1:6" x14ac:dyDescent="0.45">
      <c r="A4599" s="144" t="str">
        <f t="shared" si="71"/>
        <v>IX_MD_Dist_174</v>
      </c>
      <c r="B4599">
        <v>174</v>
      </c>
      <c r="C4599" t="s">
        <v>61</v>
      </c>
      <c r="D4599">
        <v>0</v>
      </c>
      <c r="E4599" t="s">
        <v>53</v>
      </c>
      <c r="F4599" t="s">
        <v>60</v>
      </c>
    </row>
    <row r="4600" spans="1:6" x14ac:dyDescent="0.45">
      <c r="A4600" s="144" t="str">
        <f t="shared" si="71"/>
        <v>IX_MD_Dist_176</v>
      </c>
      <c r="B4600">
        <v>176</v>
      </c>
      <c r="C4600" t="s">
        <v>61</v>
      </c>
      <c r="D4600">
        <v>0</v>
      </c>
      <c r="E4600" t="s">
        <v>53</v>
      </c>
      <c r="F4600" t="s">
        <v>60</v>
      </c>
    </row>
    <row r="4601" spans="1:6" x14ac:dyDescent="0.45">
      <c r="A4601" s="144" t="str">
        <f t="shared" si="71"/>
        <v>IX_MD_Dist_178</v>
      </c>
      <c r="B4601">
        <v>178</v>
      </c>
      <c r="C4601" t="s">
        <v>61</v>
      </c>
      <c r="D4601">
        <v>0</v>
      </c>
      <c r="E4601" t="s">
        <v>53</v>
      </c>
      <c r="F4601" t="s">
        <v>60</v>
      </c>
    </row>
    <row r="4602" spans="1:6" x14ac:dyDescent="0.45">
      <c r="A4602" s="144" t="str">
        <f t="shared" si="71"/>
        <v>IX_MD_Dist_180</v>
      </c>
      <c r="B4602">
        <v>180</v>
      </c>
      <c r="C4602" t="s">
        <v>61</v>
      </c>
      <c r="D4602">
        <v>0</v>
      </c>
      <c r="E4602" t="s">
        <v>53</v>
      </c>
      <c r="F4602" t="s">
        <v>60</v>
      </c>
    </row>
    <row r="4603" spans="1:6" x14ac:dyDescent="0.45">
      <c r="A4603" s="144" t="str">
        <f t="shared" si="71"/>
        <v>IX_MD_Dist_182</v>
      </c>
      <c r="B4603">
        <v>182</v>
      </c>
      <c r="C4603" t="s">
        <v>61</v>
      </c>
      <c r="D4603">
        <v>0</v>
      </c>
      <c r="E4603" t="s">
        <v>53</v>
      </c>
      <c r="F4603" t="s">
        <v>60</v>
      </c>
    </row>
    <row r="4604" spans="1:6" x14ac:dyDescent="0.45">
      <c r="A4604" s="144" t="str">
        <f t="shared" si="71"/>
        <v>IX_MD_Dist_184</v>
      </c>
      <c r="B4604">
        <v>184</v>
      </c>
      <c r="C4604" t="s">
        <v>61</v>
      </c>
      <c r="D4604">
        <v>0</v>
      </c>
      <c r="E4604" t="s">
        <v>53</v>
      </c>
      <c r="F4604" t="s">
        <v>60</v>
      </c>
    </row>
    <row r="4605" spans="1:6" x14ac:dyDescent="0.45">
      <c r="A4605" s="144" t="str">
        <f t="shared" si="71"/>
        <v>IX_MD_Dist_186</v>
      </c>
      <c r="B4605">
        <v>186</v>
      </c>
      <c r="C4605" t="s">
        <v>61</v>
      </c>
      <c r="D4605">
        <v>0</v>
      </c>
      <c r="E4605" t="s">
        <v>53</v>
      </c>
      <c r="F4605" t="s">
        <v>60</v>
      </c>
    </row>
    <row r="4606" spans="1:6" x14ac:dyDescent="0.45">
      <c r="A4606" s="144" t="str">
        <f t="shared" si="71"/>
        <v>IX_MD_Dist_188</v>
      </c>
      <c r="B4606">
        <v>188</v>
      </c>
      <c r="C4606" t="s">
        <v>61</v>
      </c>
      <c r="D4606">
        <v>0</v>
      </c>
      <c r="E4606" t="s">
        <v>53</v>
      </c>
      <c r="F4606" t="s">
        <v>60</v>
      </c>
    </row>
    <row r="4607" spans="1:6" x14ac:dyDescent="0.45">
      <c r="A4607" s="144" t="str">
        <f t="shared" si="71"/>
        <v>IX_MD_Dist_190</v>
      </c>
      <c r="B4607">
        <v>190</v>
      </c>
      <c r="C4607" t="s">
        <v>61</v>
      </c>
      <c r="D4607">
        <v>0</v>
      </c>
      <c r="E4607" t="s">
        <v>53</v>
      </c>
      <c r="F4607" t="s">
        <v>60</v>
      </c>
    </row>
    <row r="4608" spans="1:6" x14ac:dyDescent="0.45">
      <c r="A4608" s="144" t="str">
        <f t="shared" si="71"/>
        <v>IX_MD_Dist_192</v>
      </c>
      <c r="B4608">
        <v>192</v>
      </c>
      <c r="C4608" t="s">
        <v>61</v>
      </c>
      <c r="D4608">
        <v>0</v>
      </c>
      <c r="E4608" t="s">
        <v>53</v>
      </c>
      <c r="F4608" t="s">
        <v>60</v>
      </c>
    </row>
    <row r="4609" spans="1:6" x14ac:dyDescent="0.45">
      <c r="A4609" s="144" t="str">
        <f t="shared" si="71"/>
        <v>IX_MD_Dist_194</v>
      </c>
      <c r="B4609">
        <v>194</v>
      </c>
      <c r="C4609" t="s">
        <v>61</v>
      </c>
      <c r="D4609">
        <v>0</v>
      </c>
      <c r="E4609" t="s">
        <v>53</v>
      </c>
      <c r="F4609" t="s">
        <v>60</v>
      </c>
    </row>
    <row r="4610" spans="1:6" x14ac:dyDescent="0.45">
      <c r="A4610" s="144" t="str">
        <f t="shared" si="71"/>
        <v>IX_MD_Dist_196</v>
      </c>
      <c r="B4610">
        <v>196</v>
      </c>
      <c r="C4610" t="s">
        <v>61</v>
      </c>
      <c r="D4610">
        <v>0</v>
      </c>
      <c r="E4610" t="s">
        <v>53</v>
      </c>
      <c r="F4610" t="s">
        <v>60</v>
      </c>
    </row>
    <row r="4611" spans="1:6" x14ac:dyDescent="0.45">
      <c r="A4611" s="144" t="str">
        <f t="shared" ref="A4611:A4674" si="72">C4611&amp;"_"&amp;E4611&amp;"_"&amp;B4611</f>
        <v>IX_MD_Dist_198</v>
      </c>
      <c r="B4611">
        <v>198</v>
      </c>
      <c r="C4611" t="s">
        <v>61</v>
      </c>
      <c r="D4611">
        <v>0</v>
      </c>
      <c r="E4611" t="s">
        <v>53</v>
      </c>
      <c r="F4611" t="s">
        <v>60</v>
      </c>
    </row>
    <row r="4612" spans="1:6" x14ac:dyDescent="0.45">
      <c r="A4612" s="144" t="str">
        <f t="shared" si="72"/>
        <v>IX_MD_Dist_200</v>
      </c>
      <c r="B4612">
        <v>200</v>
      </c>
      <c r="C4612" t="s">
        <v>61</v>
      </c>
      <c r="D4612">
        <v>0</v>
      </c>
      <c r="E4612" t="s">
        <v>53</v>
      </c>
      <c r="F4612" t="s">
        <v>60</v>
      </c>
    </row>
    <row r="4613" spans="1:6" x14ac:dyDescent="0.45">
      <c r="A4613" s="144" t="str">
        <f t="shared" si="72"/>
        <v>IX_MD_Dist_</v>
      </c>
      <c r="C4613" t="s">
        <v>61</v>
      </c>
      <c r="E4613" t="s">
        <v>53</v>
      </c>
      <c r="F4613" t="s">
        <v>60</v>
      </c>
    </row>
    <row r="4614" spans="1:6" x14ac:dyDescent="0.45">
      <c r="A4614" s="144" t="str">
        <f t="shared" si="72"/>
        <v>IX_MD_Time_0</v>
      </c>
      <c r="B4614">
        <v>0</v>
      </c>
      <c r="C4614" t="s">
        <v>61</v>
      </c>
      <c r="D4614">
        <v>0</v>
      </c>
      <c r="E4614" t="s">
        <v>14</v>
      </c>
      <c r="F4614" t="s">
        <v>60</v>
      </c>
    </row>
    <row r="4615" spans="1:6" x14ac:dyDescent="0.45">
      <c r="A4615" s="144" t="str">
        <f t="shared" si="72"/>
        <v>IX_MD_Time_2</v>
      </c>
      <c r="B4615">
        <v>2</v>
      </c>
      <c r="C4615" t="s">
        <v>61</v>
      </c>
      <c r="D4615">
        <v>1.67627732332E-4</v>
      </c>
      <c r="E4615" t="s">
        <v>14</v>
      </c>
      <c r="F4615" t="s">
        <v>60</v>
      </c>
    </row>
    <row r="4616" spans="1:6" x14ac:dyDescent="0.45">
      <c r="A4616" s="144" t="str">
        <f t="shared" si="72"/>
        <v>IX_MD_Time_4</v>
      </c>
      <c r="B4616">
        <v>4</v>
      </c>
      <c r="C4616" t="s">
        <v>61</v>
      </c>
      <c r="D4616">
        <v>2.5144159849804998E-3</v>
      </c>
      <c r="E4616" t="s">
        <v>14</v>
      </c>
      <c r="F4616" t="s">
        <v>60</v>
      </c>
    </row>
    <row r="4617" spans="1:6" x14ac:dyDescent="0.45">
      <c r="A4617" s="144" t="str">
        <f t="shared" si="72"/>
        <v>IX_MD_Time_6</v>
      </c>
      <c r="B4617">
        <v>6</v>
      </c>
      <c r="C4617" t="s">
        <v>61</v>
      </c>
      <c r="D4617">
        <v>7.3420946761432E-3</v>
      </c>
      <c r="E4617" t="s">
        <v>14</v>
      </c>
      <c r="F4617" t="s">
        <v>60</v>
      </c>
    </row>
    <row r="4618" spans="1:6" x14ac:dyDescent="0.45">
      <c r="A4618" s="144" t="str">
        <f t="shared" si="72"/>
        <v>IX_MD_Time_8</v>
      </c>
      <c r="B4618">
        <v>8</v>
      </c>
      <c r="C4618" t="s">
        <v>61</v>
      </c>
      <c r="D4618">
        <v>6.2022260962853E-3</v>
      </c>
      <c r="E4618" t="s">
        <v>14</v>
      </c>
      <c r="F4618" t="s">
        <v>60</v>
      </c>
    </row>
    <row r="4619" spans="1:6" x14ac:dyDescent="0.45">
      <c r="A4619" s="144" t="str">
        <f t="shared" si="72"/>
        <v>IX_MD_Time_10</v>
      </c>
      <c r="B4619">
        <v>10</v>
      </c>
      <c r="C4619" t="s">
        <v>61</v>
      </c>
      <c r="D4619">
        <v>1.4281882794689499E-2</v>
      </c>
      <c r="E4619" t="s">
        <v>14</v>
      </c>
      <c r="F4619" t="s">
        <v>60</v>
      </c>
    </row>
    <row r="4620" spans="1:6" x14ac:dyDescent="0.45">
      <c r="A4620" s="144" t="str">
        <f t="shared" si="72"/>
        <v>IX_MD_Time_12</v>
      </c>
      <c r="B4620">
        <v>12</v>
      </c>
      <c r="C4620" t="s">
        <v>61</v>
      </c>
      <c r="D4620">
        <v>2.5714094139734401E-2</v>
      </c>
      <c r="E4620" t="s">
        <v>14</v>
      </c>
      <c r="F4620" t="s">
        <v>60</v>
      </c>
    </row>
    <row r="4621" spans="1:6" x14ac:dyDescent="0.45">
      <c r="A4621" s="144" t="str">
        <f t="shared" si="72"/>
        <v>IX_MD_Time_14</v>
      </c>
      <c r="B4621">
        <v>14</v>
      </c>
      <c r="C4621" t="s">
        <v>61</v>
      </c>
      <c r="D4621">
        <v>3.4900093871530098E-2</v>
      </c>
      <c r="E4621" t="s">
        <v>14</v>
      </c>
      <c r="F4621" t="s">
        <v>60</v>
      </c>
    </row>
    <row r="4622" spans="1:6" x14ac:dyDescent="0.45">
      <c r="A4622" s="144" t="str">
        <f t="shared" si="72"/>
        <v>IX_MD_Time_16</v>
      </c>
      <c r="B4622">
        <v>16</v>
      </c>
      <c r="C4622" t="s">
        <v>61</v>
      </c>
      <c r="D4622">
        <v>4.4924232264985903E-2</v>
      </c>
      <c r="E4622" t="s">
        <v>14</v>
      </c>
      <c r="F4622" t="s">
        <v>60</v>
      </c>
    </row>
    <row r="4623" spans="1:6" x14ac:dyDescent="0.45">
      <c r="A4623" s="144" t="str">
        <f t="shared" si="72"/>
        <v>IX_MD_Time_18</v>
      </c>
      <c r="B4623">
        <v>18</v>
      </c>
      <c r="C4623" t="s">
        <v>61</v>
      </c>
      <c r="D4623">
        <v>6.5274238970095197E-2</v>
      </c>
      <c r="E4623" t="s">
        <v>14</v>
      </c>
      <c r="F4623" t="s">
        <v>60</v>
      </c>
    </row>
    <row r="4624" spans="1:6" x14ac:dyDescent="0.45">
      <c r="A4624" s="144" t="str">
        <f t="shared" si="72"/>
        <v>IX_MD_Time_20</v>
      </c>
      <c r="B4624">
        <v>20</v>
      </c>
      <c r="C4624" t="s">
        <v>61</v>
      </c>
      <c r="D4624">
        <v>5.6054713691833097E-2</v>
      </c>
      <c r="E4624" t="s">
        <v>14</v>
      </c>
      <c r="F4624" t="s">
        <v>60</v>
      </c>
    </row>
    <row r="4625" spans="1:6" x14ac:dyDescent="0.45">
      <c r="A4625" s="144" t="str">
        <f t="shared" si="72"/>
        <v>IX_MD_Time_22</v>
      </c>
      <c r="B4625">
        <v>22</v>
      </c>
      <c r="C4625" t="s">
        <v>61</v>
      </c>
      <c r="D4625">
        <v>6.8794421349067894E-2</v>
      </c>
      <c r="E4625" t="s">
        <v>14</v>
      </c>
      <c r="F4625" t="s">
        <v>60</v>
      </c>
    </row>
    <row r="4626" spans="1:6" x14ac:dyDescent="0.45">
      <c r="A4626" s="144" t="str">
        <f t="shared" si="72"/>
        <v>IX_MD_Time_24</v>
      </c>
      <c r="B4626">
        <v>24</v>
      </c>
      <c r="C4626" t="s">
        <v>61</v>
      </c>
      <c r="D4626">
        <v>4.2577444012337401E-2</v>
      </c>
      <c r="E4626" t="s">
        <v>14</v>
      </c>
      <c r="F4626" t="s">
        <v>60</v>
      </c>
    </row>
    <row r="4627" spans="1:6" x14ac:dyDescent="0.45">
      <c r="A4627" s="144" t="str">
        <f t="shared" si="72"/>
        <v>IX_MD_Time_26</v>
      </c>
      <c r="B4627">
        <v>26</v>
      </c>
      <c r="C4627" t="s">
        <v>61</v>
      </c>
      <c r="D4627">
        <v>3.7649188681775497E-2</v>
      </c>
      <c r="E4627" t="s">
        <v>14</v>
      </c>
      <c r="F4627" t="s">
        <v>60</v>
      </c>
    </row>
    <row r="4628" spans="1:6" x14ac:dyDescent="0.45">
      <c r="A4628" s="144" t="str">
        <f t="shared" si="72"/>
        <v>IX_MD_Time_28</v>
      </c>
      <c r="B4628">
        <v>28</v>
      </c>
      <c r="C4628" t="s">
        <v>61</v>
      </c>
      <c r="D4628">
        <v>5.3774976532117401E-2</v>
      </c>
      <c r="E4628" t="s">
        <v>14</v>
      </c>
      <c r="F4628" t="s">
        <v>60</v>
      </c>
    </row>
    <row r="4629" spans="1:6" x14ac:dyDescent="0.45">
      <c r="A4629" s="144" t="str">
        <f t="shared" si="72"/>
        <v>IX_MD_Time_30</v>
      </c>
      <c r="B4629">
        <v>30</v>
      </c>
      <c r="C4629" t="s">
        <v>61</v>
      </c>
      <c r="D4629">
        <v>3.0809977202628399E-2</v>
      </c>
      <c r="E4629" t="s">
        <v>14</v>
      </c>
      <c r="F4629" t="s">
        <v>60</v>
      </c>
    </row>
    <row r="4630" spans="1:6" x14ac:dyDescent="0.45">
      <c r="A4630" s="144" t="str">
        <f t="shared" si="72"/>
        <v>IX_MD_Time_32</v>
      </c>
      <c r="B4630">
        <v>32</v>
      </c>
      <c r="C4630" t="s">
        <v>61</v>
      </c>
      <c r="D4630">
        <v>2.8194984578248601E-2</v>
      </c>
      <c r="E4630" t="s">
        <v>14</v>
      </c>
      <c r="F4630" t="s">
        <v>60</v>
      </c>
    </row>
    <row r="4631" spans="1:6" x14ac:dyDescent="0.45">
      <c r="A4631" s="144" t="str">
        <f t="shared" si="72"/>
        <v>IX_MD_Time_34</v>
      </c>
      <c r="B4631">
        <v>34</v>
      </c>
      <c r="C4631" t="s">
        <v>61</v>
      </c>
      <c r="D4631">
        <v>1.8707254928255299E-2</v>
      </c>
      <c r="E4631" t="s">
        <v>14</v>
      </c>
      <c r="F4631" t="s">
        <v>60</v>
      </c>
    </row>
    <row r="4632" spans="1:6" x14ac:dyDescent="0.45">
      <c r="A4632" s="144" t="str">
        <f t="shared" si="72"/>
        <v>IX_MD_Time_36</v>
      </c>
      <c r="B4632">
        <v>36</v>
      </c>
      <c r="C4632" t="s">
        <v>61</v>
      </c>
      <c r="D4632">
        <v>2.1489875284967101E-2</v>
      </c>
      <c r="E4632" t="s">
        <v>14</v>
      </c>
      <c r="F4632" t="s">
        <v>60</v>
      </c>
    </row>
    <row r="4633" spans="1:6" x14ac:dyDescent="0.45">
      <c r="A4633" s="144" t="str">
        <f t="shared" si="72"/>
        <v>IX_MD_Time_38</v>
      </c>
      <c r="B4633">
        <v>38</v>
      </c>
      <c r="C4633" t="s">
        <v>61</v>
      </c>
      <c r="D4633">
        <v>1.45836127128872E-2</v>
      </c>
      <c r="E4633" t="s">
        <v>14</v>
      </c>
      <c r="F4633" t="s">
        <v>60</v>
      </c>
    </row>
    <row r="4634" spans="1:6" x14ac:dyDescent="0.45">
      <c r="A4634" s="144" t="str">
        <f t="shared" si="72"/>
        <v>IX_MD_Time_40</v>
      </c>
      <c r="B4634">
        <v>40</v>
      </c>
      <c r="C4634" t="s">
        <v>61</v>
      </c>
      <c r="D4634">
        <v>2.06517366233069E-2</v>
      </c>
      <c r="E4634" t="s">
        <v>14</v>
      </c>
      <c r="F4634" t="s">
        <v>60</v>
      </c>
    </row>
    <row r="4635" spans="1:6" x14ac:dyDescent="0.45">
      <c r="A4635" s="144" t="str">
        <f t="shared" si="72"/>
        <v>IX_MD_Time_42</v>
      </c>
      <c r="B4635">
        <v>42</v>
      </c>
      <c r="C4635" t="s">
        <v>61</v>
      </c>
      <c r="D4635">
        <v>2.1188145366769402E-2</v>
      </c>
      <c r="E4635" t="s">
        <v>14</v>
      </c>
      <c r="F4635" t="s">
        <v>60</v>
      </c>
    </row>
    <row r="4636" spans="1:6" x14ac:dyDescent="0.45">
      <c r="A4636" s="144" t="str">
        <f t="shared" si="72"/>
        <v>IX_MD_Time_44</v>
      </c>
      <c r="B4636">
        <v>44</v>
      </c>
      <c r="C4636" t="s">
        <v>61</v>
      </c>
      <c r="D4636">
        <v>1.4382459434088699E-2</v>
      </c>
      <c r="E4636" t="s">
        <v>14</v>
      </c>
      <c r="F4636" t="s">
        <v>60</v>
      </c>
    </row>
    <row r="4637" spans="1:6" x14ac:dyDescent="0.45">
      <c r="A4637" s="144" t="str">
        <f t="shared" si="72"/>
        <v>IX_MD_Time_46</v>
      </c>
      <c r="B4637">
        <v>46</v>
      </c>
      <c r="C4637" t="s">
        <v>61</v>
      </c>
      <c r="D4637">
        <v>7.2750435832104002E-3</v>
      </c>
      <c r="E4637" t="s">
        <v>14</v>
      </c>
      <c r="F4637" t="s">
        <v>60</v>
      </c>
    </row>
    <row r="4638" spans="1:6" x14ac:dyDescent="0.45">
      <c r="A4638" s="144" t="str">
        <f t="shared" si="72"/>
        <v>IX_MD_Time_48</v>
      </c>
      <c r="B4638">
        <v>48</v>
      </c>
      <c r="C4638" t="s">
        <v>61</v>
      </c>
      <c r="D4638">
        <v>8.1467077913369001E-3</v>
      </c>
      <c r="E4638" t="s">
        <v>14</v>
      </c>
      <c r="F4638" t="s">
        <v>60</v>
      </c>
    </row>
    <row r="4639" spans="1:6" x14ac:dyDescent="0.45">
      <c r="A4639" s="144" t="str">
        <f t="shared" si="72"/>
        <v>IX_MD_Time_50</v>
      </c>
      <c r="B4639">
        <v>50</v>
      </c>
      <c r="C4639" t="s">
        <v>61</v>
      </c>
      <c r="D4639">
        <v>6.2692771892180997E-3</v>
      </c>
      <c r="E4639" t="s">
        <v>14</v>
      </c>
      <c r="F4639" t="s">
        <v>60</v>
      </c>
    </row>
    <row r="4640" spans="1:6" x14ac:dyDescent="0.45">
      <c r="A4640" s="144" t="str">
        <f t="shared" si="72"/>
        <v>IX_MD_Time_52</v>
      </c>
      <c r="B4640">
        <v>52</v>
      </c>
      <c r="C4640" t="s">
        <v>61</v>
      </c>
      <c r="D4640">
        <v>9.8229851146573004E-3</v>
      </c>
      <c r="E4640" t="s">
        <v>14</v>
      </c>
      <c r="F4640" t="s">
        <v>60</v>
      </c>
    </row>
    <row r="4641" spans="1:6" x14ac:dyDescent="0.45">
      <c r="A4641" s="144" t="str">
        <f t="shared" si="72"/>
        <v>IX_MD_Time_54</v>
      </c>
      <c r="B4641">
        <v>54</v>
      </c>
      <c r="C4641" t="s">
        <v>61</v>
      </c>
      <c r="D4641">
        <v>1.09963792409816E-2</v>
      </c>
      <c r="E4641" t="s">
        <v>14</v>
      </c>
      <c r="F4641" t="s">
        <v>60</v>
      </c>
    </row>
    <row r="4642" spans="1:6" x14ac:dyDescent="0.45">
      <c r="A4642" s="144" t="str">
        <f t="shared" si="72"/>
        <v>IX_MD_Time_56</v>
      </c>
      <c r="B4642">
        <v>56</v>
      </c>
      <c r="C4642" t="s">
        <v>61</v>
      </c>
      <c r="D4642">
        <v>1.1834517902641801E-2</v>
      </c>
      <c r="E4642" t="s">
        <v>14</v>
      </c>
      <c r="F4642" t="s">
        <v>60</v>
      </c>
    </row>
    <row r="4643" spans="1:6" x14ac:dyDescent="0.45">
      <c r="A4643" s="144" t="str">
        <f t="shared" si="72"/>
        <v>IX_MD_Time_58</v>
      </c>
      <c r="B4643">
        <v>58</v>
      </c>
      <c r="C4643" t="s">
        <v>61</v>
      </c>
      <c r="D4643">
        <v>1.2102722274373E-2</v>
      </c>
      <c r="E4643" t="s">
        <v>14</v>
      </c>
      <c r="F4643" t="s">
        <v>60</v>
      </c>
    </row>
    <row r="4644" spans="1:6" x14ac:dyDescent="0.45">
      <c r="A4644" s="144" t="str">
        <f t="shared" si="72"/>
        <v>IX_MD_Time_60</v>
      </c>
      <c r="B4644">
        <v>60</v>
      </c>
      <c r="C4644" t="s">
        <v>61</v>
      </c>
      <c r="D4644">
        <v>1.6461043315005999E-2</v>
      </c>
      <c r="E4644" t="s">
        <v>14</v>
      </c>
      <c r="F4644" t="s">
        <v>60</v>
      </c>
    </row>
    <row r="4645" spans="1:6" x14ac:dyDescent="0.45">
      <c r="A4645" s="144" t="str">
        <f t="shared" si="72"/>
        <v>IX_MD_Time_62</v>
      </c>
      <c r="B4645">
        <v>62</v>
      </c>
      <c r="C4645" t="s">
        <v>61</v>
      </c>
      <c r="D4645">
        <v>1.50529703634169E-2</v>
      </c>
      <c r="E4645" t="s">
        <v>14</v>
      </c>
      <c r="F4645" t="s">
        <v>60</v>
      </c>
    </row>
    <row r="4646" spans="1:6" x14ac:dyDescent="0.45">
      <c r="A4646" s="144" t="str">
        <f t="shared" si="72"/>
        <v>IX_MD_Time_64</v>
      </c>
      <c r="B4646">
        <v>64</v>
      </c>
      <c r="C4646" t="s">
        <v>61</v>
      </c>
      <c r="D4646">
        <v>2.0014751240445199E-2</v>
      </c>
      <c r="E4646" t="s">
        <v>14</v>
      </c>
      <c r="F4646" t="s">
        <v>60</v>
      </c>
    </row>
    <row r="4647" spans="1:6" x14ac:dyDescent="0.45">
      <c r="A4647" s="144" t="str">
        <f t="shared" si="72"/>
        <v>IX_MD_Time_66</v>
      </c>
      <c r="B4647">
        <v>66</v>
      </c>
      <c r="C4647" t="s">
        <v>61</v>
      </c>
      <c r="D4647">
        <v>1.04264449510527E-2</v>
      </c>
      <c r="E4647" t="s">
        <v>14</v>
      </c>
      <c r="F4647" t="s">
        <v>60</v>
      </c>
    </row>
    <row r="4648" spans="1:6" x14ac:dyDescent="0.45">
      <c r="A4648" s="144" t="str">
        <f t="shared" si="72"/>
        <v>IX_MD_Time_68</v>
      </c>
      <c r="B4648">
        <v>68</v>
      </c>
      <c r="C4648" t="s">
        <v>61</v>
      </c>
      <c r="D4648">
        <v>2.10875687273702E-2</v>
      </c>
      <c r="E4648" t="s">
        <v>14</v>
      </c>
      <c r="F4648" t="s">
        <v>60</v>
      </c>
    </row>
    <row r="4649" spans="1:6" x14ac:dyDescent="0.45">
      <c r="A4649" s="144" t="str">
        <f t="shared" si="72"/>
        <v>IX_MD_Time_70</v>
      </c>
      <c r="B4649">
        <v>70</v>
      </c>
      <c r="C4649" t="s">
        <v>61</v>
      </c>
      <c r="D4649">
        <v>3.1983371328952598E-2</v>
      </c>
      <c r="E4649" t="s">
        <v>14</v>
      </c>
      <c r="F4649" t="s">
        <v>60</v>
      </c>
    </row>
    <row r="4650" spans="1:6" x14ac:dyDescent="0.45">
      <c r="A4650" s="144" t="str">
        <f t="shared" si="72"/>
        <v>IX_MD_Time_72</v>
      </c>
      <c r="B4650">
        <v>72</v>
      </c>
      <c r="C4650" t="s">
        <v>61</v>
      </c>
      <c r="D4650">
        <v>1.24379777390371E-2</v>
      </c>
      <c r="E4650" t="s">
        <v>14</v>
      </c>
      <c r="F4650" t="s">
        <v>60</v>
      </c>
    </row>
    <row r="4651" spans="1:6" x14ac:dyDescent="0.45">
      <c r="A4651" s="144" t="str">
        <f t="shared" si="72"/>
        <v>IX_MD_Time_74</v>
      </c>
      <c r="B4651">
        <v>74</v>
      </c>
      <c r="C4651" t="s">
        <v>61</v>
      </c>
      <c r="D4651">
        <v>8.9177953600643005E-3</v>
      </c>
      <c r="E4651" t="s">
        <v>14</v>
      </c>
      <c r="F4651" t="s">
        <v>60</v>
      </c>
    </row>
    <row r="4652" spans="1:6" x14ac:dyDescent="0.45">
      <c r="A4652" s="144" t="str">
        <f t="shared" si="72"/>
        <v>IX_MD_Time_76</v>
      </c>
      <c r="B4652">
        <v>76</v>
      </c>
      <c r="C4652" t="s">
        <v>61</v>
      </c>
      <c r="D4652">
        <v>4.6600509588305998E-3</v>
      </c>
      <c r="E4652" t="s">
        <v>14</v>
      </c>
      <c r="F4652" t="s">
        <v>60</v>
      </c>
    </row>
    <row r="4653" spans="1:6" x14ac:dyDescent="0.45">
      <c r="A4653" s="144" t="str">
        <f t="shared" si="72"/>
        <v>IX_MD_Time_78</v>
      </c>
      <c r="B4653">
        <v>78</v>
      </c>
      <c r="C4653" t="s">
        <v>61</v>
      </c>
      <c r="D4653">
        <v>1.2404452192570701E-2</v>
      </c>
      <c r="E4653" t="s">
        <v>14</v>
      </c>
      <c r="F4653" t="s">
        <v>60</v>
      </c>
    </row>
    <row r="4654" spans="1:6" x14ac:dyDescent="0.45">
      <c r="A4654" s="144" t="str">
        <f t="shared" si="72"/>
        <v>IX_MD_Time_80</v>
      </c>
      <c r="B4654">
        <v>80</v>
      </c>
      <c r="C4654" t="s">
        <v>61</v>
      </c>
      <c r="D4654">
        <v>3.7883867507040002E-3</v>
      </c>
      <c r="E4654" t="s">
        <v>14</v>
      </c>
      <c r="F4654" t="s">
        <v>60</v>
      </c>
    </row>
    <row r="4655" spans="1:6" x14ac:dyDescent="0.45">
      <c r="A4655" s="144" t="str">
        <f t="shared" si="72"/>
        <v>IX_MD_Time_82</v>
      </c>
      <c r="B4655">
        <v>82</v>
      </c>
      <c r="C4655" t="s">
        <v>61</v>
      </c>
      <c r="D4655">
        <v>4.8612042376289999E-3</v>
      </c>
      <c r="E4655" t="s">
        <v>14</v>
      </c>
      <c r="F4655" t="s">
        <v>60</v>
      </c>
    </row>
    <row r="4656" spans="1:6" x14ac:dyDescent="0.45">
      <c r="A4656" s="144" t="str">
        <f t="shared" si="72"/>
        <v>IX_MD_Time_84</v>
      </c>
      <c r="B4656">
        <v>84</v>
      </c>
      <c r="C4656" t="s">
        <v>61</v>
      </c>
      <c r="D4656">
        <v>3.3860801931070998E-3</v>
      </c>
      <c r="E4656" t="s">
        <v>14</v>
      </c>
      <c r="F4656" t="s">
        <v>60</v>
      </c>
    </row>
    <row r="4657" spans="1:6" x14ac:dyDescent="0.45">
      <c r="A4657" s="144" t="str">
        <f t="shared" si="72"/>
        <v>IX_MD_Time_86</v>
      </c>
      <c r="B4657">
        <v>86</v>
      </c>
      <c r="C4657" t="s">
        <v>61</v>
      </c>
      <c r="D4657">
        <v>2.8161459031782001E-3</v>
      </c>
      <c r="E4657" t="s">
        <v>14</v>
      </c>
      <c r="F4657" t="s">
        <v>60</v>
      </c>
    </row>
    <row r="4658" spans="1:6" x14ac:dyDescent="0.45">
      <c r="A4658" s="144" t="str">
        <f t="shared" si="72"/>
        <v>IX_MD_Time_88</v>
      </c>
      <c r="B4658">
        <v>88</v>
      </c>
      <c r="C4658" t="s">
        <v>61</v>
      </c>
      <c r="D4658">
        <v>5.6322918063564003E-3</v>
      </c>
      <c r="E4658" t="s">
        <v>14</v>
      </c>
      <c r="F4658" t="s">
        <v>60</v>
      </c>
    </row>
    <row r="4659" spans="1:6" x14ac:dyDescent="0.45">
      <c r="A4659" s="144" t="str">
        <f t="shared" si="72"/>
        <v>IX_MD_Time_90</v>
      </c>
      <c r="B4659">
        <v>90</v>
      </c>
      <c r="C4659" t="s">
        <v>61</v>
      </c>
      <c r="D4659">
        <v>3.3190291001743001E-3</v>
      </c>
      <c r="E4659" t="s">
        <v>14</v>
      </c>
      <c r="F4659" t="s">
        <v>60</v>
      </c>
    </row>
    <row r="4660" spans="1:6" x14ac:dyDescent="0.45">
      <c r="A4660" s="144" t="str">
        <f t="shared" si="72"/>
        <v>IX_MD_Time_92</v>
      </c>
      <c r="B4660">
        <v>92</v>
      </c>
      <c r="C4660" t="s">
        <v>61</v>
      </c>
      <c r="D4660">
        <v>2.9837736355101999E-3</v>
      </c>
      <c r="E4660" t="s">
        <v>14</v>
      </c>
      <c r="F4660" t="s">
        <v>60</v>
      </c>
    </row>
    <row r="4661" spans="1:6" x14ac:dyDescent="0.45">
      <c r="A4661" s="144" t="str">
        <f t="shared" si="72"/>
        <v>IX_MD_Time_94</v>
      </c>
      <c r="B4661">
        <v>94</v>
      </c>
      <c r="C4661" t="s">
        <v>61</v>
      </c>
      <c r="D4661">
        <v>1.3410218586561999E-3</v>
      </c>
      <c r="E4661" t="s">
        <v>14</v>
      </c>
      <c r="F4661" t="s">
        <v>60</v>
      </c>
    </row>
    <row r="4662" spans="1:6" x14ac:dyDescent="0.45">
      <c r="A4662" s="144" t="str">
        <f t="shared" si="72"/>
        <v>IX_MD_Time_96</v>
      </c>
      <c r="B4662">
        <v>96</v>
      </c>
      <c r="C4662" t="s">
        <v>61</v>
      </c>
      <c r="D4662">
        <v>3.0843502749094E-3</v>
      </c>
      <c r="E4662" t="s">
        <v>14</v>
      </c>
      <c r="F4662" t="s">
        <v>60</v>
      </c>
    </row>
    <row r="4663" spans="1:6" x14ac:dyDescent="0.45">
      <c r="A4663" s="144" t="str">
        <f t="shared" si="72"/>
        <v>IX_MD_Time_98</v>
      </c>
      <c r="B4663">
        <v>98</v>
      </c>
      <c r="C4663" t="s">
        <v>61</v>
      </c>
      <c r="D4663">
        <v>2.7155692637788999E-3</v>
      </c>
      <c r="E4663" t="s">
        <v>14</v>
      </c>
      <c r="F4663" t="s">
        <v>60</v>
      </c>
    </row>
    <row r="4664" spans="1:6" x14ac:dyDescent="0.45">
      <c r="A4664" s="144" t="str">
        <f t="shared" si="72"/>
        <v>IX_MD_Time_100</v>
      </c>
      <c r="B4664">
        <v>100</v>
      </c>
      <c r="C4664" t="s">
        <v>61</v>
      </c>
      <c r="D4664">
        <v>1.6427517768539E-3</v>
      </c>
      <c r="E4664" t="s">
        <v>14</v>
      </c>
      <c r="F4664" t="s">
        <v>60</v>
      </c>
    </row>
    <row r="4665" spans="1:6" x14ac:dyDescent="0.45">
      <c r="A4665" s="144" t="str">
        <f t="shared" si="72"/>
        <v>IX_MD_Time_102</v>
      </c>
      <c r="B4665">
        <v>102</v>
      </c>
      <c r="C4665" t="s">
        <v>61</v>
      </c>
      <c r="D4665">
        <v>4.9617808770281999E-3</v>
      </c>
      <c r="E4665" t="s">
        <v>14</v>
      </c>
      <c r="F4665" t="s">
        <v>60</v>
      </c>
    </row>
    <row r="4666" spans="1:6" x14ac:dyDescent="0.45">
      <c r="A4666" s="144" t="str">
        <f t="shared" si="72"/>
        <v>IX_MD_Time_104</v>
      </c>
      <c r="B4666">
        <v>104</v>
      </c>
      <c r="C4666" t="s">
        <v>61</v>
      </c>
      <c r="D4666">
        <v>5.9004961780876998E-3</v>
      </c>
      <c r="E4666" t="s">
        <v>14</v>
      </c>
      <c r="F4666" t="s">
        <v>60</v>
      </c>
    </row>
    <row r="4667" spans="1:6" x14ac:dyDescent="0.45">
      <c r="A4667" s="144" t="str">
        <f t="shared" si="72"/>
        <v>IX_MD_Time_106</v>
      </c>
      <c r="B4667">
        <v>106</v>
      </c>
      <c r="C4667" t="s">
        <v>61</v>
      </c>
      <c r="D4667">
        <v>7.0403647579455001E-3</v>
      </c>
      <c r="E4667" t="s">
        <v>14</v>
      </c>
      <c r="F4667" t="s">
        <v>60</v>
      </c>
    </row>
    <row r="4668" spans="1:6" x14ac:dyDescent="0.45">
      <c r="A4668" s="144" t="str">
        <f t="shared" si="72"/>
        <v>IX_MD_Time_108</v>
      </c>
      <c r="B4668">
        <v>108</v>
      </c>
      <c r="C4668" t="s">
        <v>61</v>
      </c>
      <c r="D4668">
        <v>1.07281748692503E-2</v>
      </c>
      <c r="E4668" t="s">
        <v>14</v>
      </c>
      <c r="F4668" t="s">
        <v>60</v>
      </c>
    </row>
    <row r="4669" spans="1:6" x14ac:dyDescent="0.45">
      <c r="A4669" s="144" t="str">
        <f t="shared" si="72"/>
        <v>IX_MD_Time_110</v>
      </c>
      <c r="B4669">
        <v>110</v>
      </c>
      <c r="C4669" t="s">
        <v>61</v>
      </c>
      <c r="D4669">
        <v>1.9645970229314701E-2</v>
      </c>
      <c r="E4669" t="s">
        <v>14</v>
      </c>
      <c r="F4669" t="s">
        <v>60</v>
      </c>
    </row>
    <row r="4670" spans="1:6" x14ac:dyDescent="0.45">
      <c r="A4670" s="144" t="str">
        <f t="shared" si="72"/>
        <v>IX_MD_Time_112</v>
      </c>
      <c r="B4670">
        <v>112</v>
      </c>
      <c r="C4670" t="s">
        <v>61</v>
      </c>
      <c r="D4670">
        <v>1.01917661257878E-2</v>
      </c>
      <c r="E4670" t="s">
        <v>14</v>
      </c>
      <c r="F4670" t="s">
        <v>60</v>
      </c>
    </row>
    <row r="4671" spans="1:6" x14ac:dyDescent="0.45">
      <c r="A4671" s="144" t="str">
        <f t="shared" si="72"/>
        <v>IX_MD_Time_114</v>
      </c>
      <c r="B4671">
        <v>114</v>
      </c>
      <c r="C4671" t="s">
        <v>61</v>
      </c>
      <c r="D4671">
        <v>9.5883062893925008E-3</v>
      </c>
      <c r="E4671" t="s">
        <v>14</v>
      </c>
      <c r="F4671" t="s">
        <v>60</v>
      </c>
    </row>
    <row r="4672" spans="1:6" x14ac:dyDescent="0.45">
      <c r="A4672" s="144" t="str">
        <f t="shared" si="72"/>
        <v>IX_MD_Time_116</v>
      </c>
      <c r="B4672">
        <v>116</v>
      </c>
      <c r="C4672" t="s">
        <v>61</v>
      </c>
      <c r="D4672">
        <v>1.31420142148317E-2</v>
      </c>
      <c r="E4672" t="s">
        <v>14</v>
      </c>
      <c r="F4672" t="s">
        <v>60</v>
      </c>
    </row>
    <row r="4673" spans="1:6" x14ac:dyDescent="0.45">
      <c r="A4673" s="144" t="str">
        <f t="shared" si="72"/>
        <v>IX_MD_Time_118</v>
      </c>
      <c r="B4673">
        <v>118</v>
      </c>
      <c r="C4673" t="s">
        <v>61</v>
      </c>
      <c r="D4673">
        <v>1.2572079924902699E-2</v>
      </c>
      <c r="E4673" t="s">
        <v>14</v>
      </c>
      <c r="F4673" t="s">
        <v>60</v>
      </c>
    </row>
    <row r="4674" spans="1:6" x14ac:dyDescent="0.45">
      <c r="A4674" s="144" t="str">
        <f t="shared" si="72"/>
        <v>IX_MD_Time_120</v>
      </c>
      <c r="B4674">
        <v>120</v>
      </c>
      <c r="C4674" t="s">
        <v>61</v>
      </c>
      <c r="D4674">
        <v>1.9444816950515999E-3</v>
      </c>
      <c r="E4674" t="s">
        <v>14</v>
      </c>
      <c r="F4674" t="s">
        <v>60</v>
      </c>
    </row>
    <row r="4675" spans="1:6" x14ac:dyDescent="0.45">
      <c r="A4675" s="144" t="str">
        <f t="shared" ref="A4675:A4738" si="73">C4675&amp;"_"&amp;E4675&amp;"_"&amp;B4675</f>
        <v>IX_MD_Time_122</v>
      </c>
      <c r="B4675">
        <v>122</v>
      </c>
      <c r="C4675" t="s">
        <v>61</v>
      </c>
      <c r="D4675">
        <v>5.0288319699609996E-4</v>
      </c>
      <c r="E4675" t="s">
        <v>14</v>
      </c>
      <c r="F4675" t="s">
        <v>60</v>
      </c>
    </row>
    <row r="4676" spans="1:6" x14ac:dyDescent="0.45">
      <c r="A4676" s="144" t="str">
        <f t="shared" si="73"/>
        <v>IX_MD_Time_124</v>
      </c>
      <c r="B4676">
        <v>124</v>
      </c>
      <c r="C4676" t="s">
        <v>61</v>
      </c>
      <c r="D4676">
        <v>1.67627732332E-4</v>
      </c>
      <c r="E4676" t="s">
        <v>14</v>
      </c>
      <c r="F4676" t="s">
        <v>60</v>
      </c>
    </row>
    <row r="4677" spans="1:6" x14ac:dyDescent="0.45">
      <c r="A4677" s="144" t="str">
        <f t="shared" si="73"/>
        <v>IX_MD_Time_126</v>
      </c>
      <c r="B4677">
        <v>126</v>
      </c>
      <c r="C4677" t="s">
        <v>61</v>
      </c>
      <c r="D4677">
        <v>1.67627732332E-4</v>
      </c>
      <c r="E4677" t="s">
        <v>14</v>
      </c>
      <c r="F4677" t="s">
        <v>60</v>
      </c>
    </row>
    <row r="4678" spans="1:6" x14ac:dyDescent="0.45">
      <c r="A4678" s="144" t="str">
        <f t="shared" si="73"/>
        <v>IX_MD_Time_128</v>
      </c>
      <c r="B4678">
        <v>128</v>
      </c>
      <c r="C4678" t="s">
        <v>61</v>
      </c>
      <c r="D4678">
        <v>3.35255464664E-4</v>
      </c>
      <c r="E4678" t="s">
        <v>14</v>
      </c>
      <c r="F4678" t="s">
        <v>60</v>
      </c>
    </row>
    <row r="4679" spans="1:6" x14ac:dyDescent="0.45">
      <c r="A4679" s="144" t="str">
        <f t="shared" si="73"/>
        <v>IX_MD_Time_130</v>
      </c>
      <c r="B4679">
        <v>130</v>
      </c>
      <c r="C4679" t="s">
        <v>61</v>
      </c>
      <c r="D4679">
        <v>1.67627732332E-4</v>
      </c>
      <c r="E4679" t="s">
        <v>14</v>
      </c>
      <c r="F4679" t="s">
        <v>60</v>
      </c>
    </row>
    <row r="4680" spans="1:6" x14ac:dyDescent="0.45">
      <c r="A4680" s="144" t="str">
        <f t="shared" si="73"/>
        <v>IX_MD_Time_132</v>
      </c>
      <c r="B4680">
        <v>132</v>
      </c>
      <c r="C4680" t="s">
        <v>61</v>
      </c>
      <c r="D4680">
        <v>2.0115327879840001E-4</v>
      </c>
      <c r="E4680" t="s">
        <v>14</v>
      </c>
      <c r="F4680" t="s">
        <v>60</v>
      </c>
    </row>
    <row r="4681" spans="1:6" x14ac:dyDescent="0.45">
      <c r="A4681" s="144" t="str">
        <f t="shared" si="73"/>
        <v>IX_MD_Time_134</v>
      </c>
      <c r="B4681">
        <v>134</v>
      </c>
      <c r="C4681" t="s">
        <v>61</v>
      </c>
      <c r="D4681">
        <v>6.7051092932809996E-4</v>
      </c>
      <c r="E4681" t="s">
        <v>14</v>
      </c>
      <c r="F4681" t="s">
        <v>60</v>
      </c>
    </row>
    <row r="4682" spans="1:6" x14ac:dyDescent="0.45">
      <c r="A4682" s="144" t="str">
        <f t="shared" si="73"/>
        <v>IX_MD_Time_136</v>
      </c>
      <c r="B4682">
        <v>136</v>
      </c>
      <c r="C4682" t="s">
        <v>61</v>
      </c>
      <c r="D4682">
        <v>5.0288319699609996E-4</v>
      </c>
      <c r="E4682" t="s">
        <v>14</v>
      </c>
      <c r="F4682" t="s">
        <v>60</v>
      </c>
    </row>
    <row r="4683" spans="1:6" x14ac:dyDescent="0.45">
      <c r="A4683" s="144" t="str">
        <f t="shared" si="73"/>
        <v>IX_MD_Time_138</v>
      </c>
      <c r="B4683">
        <v>138</v>
      </c>
      <c r="C4683" t="s">
        <v>61</v>
      </c>
      <c r="D4683">
        <v>9.3871530105939997E-4</v>
      </c>
      <c r="E4683" t="s">
        <v>14</v>
      </c>
      <c r="F4683" t="s">
        <v>60</v>
      </c>
    </row>
    <row r="4684" spans="1:6" x14ac:dyDescent="0.45">
      <c r="A4684" s="144" t="str">
        <f t="shared" si="73"/>
        <v>IX_MD_Time_140</v>
      </c>
      <c r="B4684">
        <v>140</v>
      </c>
      <c r="C4684" t="s">
        <v>61</v>
      </c>
      <c r="D4684">
        <v>6.3698538286169999E-4</v>
      </c>
      <c r="E4684" t="s">
        <v>14</v>
      </c>
      <c r="F4684" t="s">
        <v>60</v>
      </c>
    </row>
    <row r="4685" spans="1:6" x14ac:dyDescent="0.45">
      <c r="A4685" s="144" t="str">
        <f t="shared" si="73"/>
        <v>IX_MD_Time_142</v>
      </c>
      <c r="B4685">
        <v>142</v>
      </c>
      <c r="C4685" t="s">
        <v>61</v>
      </c>
      <c r="D4685">
        <v>1.4415984980554999E-3</v>
      </c>
      <c r="E4685" t="s">
        <v>14</v>
      </c>
      <c r="F4685" t="s">
        <v>60</v>
      </c>
    </row>
    <row r="4686" spans="1:6" x14ac:dyDescent="0.45">
      <c r="A4686" s="144" t="str">
        <f t="shared" si="73"/>
        <v>IX_MD_Time_144</v>
      </c>
      <c r="B4686">
        <v>144</v>
      </c>
      <c r="C4686" t="s">
        <v>61</v>
      </c>
      <c r="D4686">
        <v>2.4808904385141E-3</v>
      </c>
      <c r="E4686" t="s">
        <v>14</v>
      </c>
      <c r="F4686" t="s">
        <v>60</v>
      </c>
    </row>
    <row r="4687" spans="1:6" x14ac:dyDescent="0.45">
      <c r="A4687" s="144" t="str">
        <f t="shared" si="73"/>
        <v>IX_MD_Time_146</v>
      </c>
      <c r="B4687">
        <v>146</v>
      </c>
      <c r="C4687" t="s">
        <v>61</v>
      </c>
      <c r="D4687">
        <v>1.9444816950515999E-3</v>
      </c>
      <c r="E4687" t="s">
        <v>14</v>
      </c>
      <c r="F4687" t="s">
        <v>60</v>
      </c>
    </row>
    <row r="4688" spans="1:6" x14ac:dyDescent="0.45">
      <c r="A4688" s="144" t="str">
        <f t="shared" si="73"/>
        <v>IX_MD_Time_148</v>
      </c>
      <c r="B4688">
        <v>148</v>
      </c>
      <c r="C4688" t="s">
        <v>61</v>
      </c>
      <c r="D4688">
        <v>8.3813866166009996E-4</v>
      </c>
      <c r="E4688" t="s">
        <v>14</v>
      </c>
      <c r="F4688" t="s">
        <v>60</v>
      </c>
    </row>
    <row r="4689" spans="1:6" x14ac:dyDescent="0.45">
      <c r="A4689" s="144" t="str">
        <f t="shared" si="73"/>
        <v>IX_MD_Time_150</v>
      </c>
      <c r="B4689">
        <v>150</v>
      </c>
      <c r="C4689" t="s">
        <v>61</v>
      </c>
      <c r="D4689">
        <v>1.0728174869250001E-3</v>
      </c>
      <c r="E4689" t="s">
        <v>14</v>
      </c>
      <c r="F4689" t="s">
        <v>60</v>
      </c>
    </row>
    <row r="4690" spans="1:6" x14ac:dyDescent="0.45">
      <c r="A4690" s="144" t="str">
        <f t="shared" si="73"/>
        <v>IX_MD_Time_152</v>
      </c>
      <c r="B4690">
        <v>152</v>
      </c>
      <c r="C4690" t="s">
        <v>61</v>
      </c>
      <c r="D4690">
        <v>2.0115327879840001E-4</v>
      </c>
      <c r="E4690" t="s">
        <v>14</v>
      </c>
      <c r="F4690" t="s">
        <v>60</v>
      </c>
    </row>
    <row r="4691" spans="1:6" x14ac:dyDescent="0.45">
      <c r="A4691" s="144" t="str">
        <f t="shared" si="73"/>
        <v>IX_MD_Time_154</v>
      </c>
      <c r="B4691">
        <v>154</v>
      </c>
      <c r="C4691" t="s">
        <v>61</v>
      </c>
      <c r="D4691">
        <v>8.3813866166009996E-4</v>
      </c>
      <c r="E4691" t="s">
        <v>14</v>
      </c>
      <c r="F4691" t="s">
        <v>60</v>
      </c>
    </row>
    <row r="4692" spans="1:6" x14ac:dyDescent="0.45">
      <c r="A4692" s="144" t="str">
        <f t="shared" si="73"/>
        <v>IX_MD_Time_156</v>
      </c>
      <c r="B4692">
        <v>156</v>
      </c>
      <c r="C4692" t="s">
        <v>61</v>
      </c>
      <c r="D4692">
        <v>2.6820437173119999E-4</v>
      </c>
      <c r="E4692" t="s">
        <v>14</v>
      </c>
      <c r="F4692" t="s">
        <v>60</v>
      </c>
    </row>
    <row r="4693" spans="1:6" x14ac:dyDescent="0.45">
      <c r="A4693" s="144" t="str">
        <f t="shared" si="73"/>
        <v>IX_MD_Time_158</v>
      </c>
      <c r="B4693">
        <v>158</v>
      </c>
      <c r="C4693" t="s">
        <v>61</v>
      </c>
      <c r="D4693">
        <v>4.0230655759680001E-4</v>
      </c>
      <c r="E4693" t="s">
        <v>14</v>
      </c>
      <c r="F4693" t="s">
        <v>60</v>
      </c>
    </row>
    <row r="4694" spans="1:6" x14ac:dyDescent="0.45">
      <c r="A4694" s="144" t="str">
        <f t="shared" si="73"/>
        <v>IX_MD_Time_160</v>
      </c>
      <c r="B4694">
        <v>160</v>
      </c>
      <c r="C4694" t="s">
        <v>61</v>
      </c>
      <c r="D4694">
        <v>3.6542845648383998E-3</v>
      </c>
      <c r="E4694" t="s">
        <v>14</v>
      </c>
      <c r="F4694" t="s">
        <v>60</v>
      </c>
    </row>
    <row r="4695" spans="1:6" x14ac:dyDescent="0.45">
      <c r="A4695" s="144" t="str">
        <f t="shared" si="73"/>
        <v>IX_MD_Time_162</v>
      </c>
      <c r="B4695">
        <v>162</v>
      </c>
      <c r="C4695" t="s">
        <v>61</v>
      </c>
      <c r="D4695">
        <v>1.0392919404586E-3</v>
      </c>
      <c r="E4695" t="s">
        <v>14</v>
      </c>
      <c r="F4695" t="s">
        <v>60</v>
      </c>
    </row>
    <row r="4696" spans="1:6" x14ac:dyDescent="0.45">
      <c r="A4696" s="144" t="str">
        <f t="shared" si="73"/>
        <v>IX_MD_Time_164</v>
      </c>
      <c r="B4696">
        <v>164</v>
      </c>
      <c r="C4696" t="s">
        <v>61</v>
      </c>
      <c r="D4696" s="143">
        <v>6.7051092932814797E-5</v>
      </c>
      <c r="E4696" t="s">
        <v>14</v>
      </c>
      <c r="F4696" t="s">
        <v>60</v>
      </c>
    </row>
    <row r="4697" spans="1:6" x14ac:dyDescent="0.45">
      <c r="A4697" s="144" t="str">
        <f t="shared" si="73"/>
        <v>IX_MD_Time_166</v>
      </c>
      <c r="B4697">
        <v>166</v>
      </c>
      <c r="C4697" t="s">
        <v>61</v>
      </c>
      <c r="D4697">
        <v>1.005766393992E-4</v>
      </c>
      <c r="E4697" t="s">
        <v>14</v>
      </c>
      <c r="F4697" t="s">
        <v>60</v>
      </c>
    </row>
    <row r="4698" spans="1:6" x14ac:dyDescent="0.45">
      <c r="A4698" s="144" t="str">
        <f t="shared" si="73"/>
        <v>IX_MD_Time_168</v>
      </c>
      <c r="B4698">
        <v>168</v>
      </c>
      <c r="C4698" t="s">
        <v>61</v>
      </c>
      <c r="D4698">
        <v>0</v>
      </c>
      <c r="E4698" t="s">
        <v>14</v>
      </c>
      <c r="F4698" t="s">
        <v>60</v>
      </c>
    </row>
    <row r="4699" spans="1:6" x14ac:dyDescent="0.45">
      <c r="A4699" s="144" t="str">
        <f t="shared" si="73"/>
        <v>IX_MD_Time_170</v>
      </c>
      <c r="B4699">
        <v>170</v>
      </c>
      <c r="C4699" t="s">
        <v>61</v>
      </c>
      <c r="D4699">
        <v>0</v>
      </c>
      <c r="E4699" t="s">
        <v>14</v>
      </c>
      <c r="F4699" t="s">
        <v>60</v>
      </c>
    </row>
    <row r="4700" spans="1:6" x14ac:dyDescent="0.45">
      <c r="A4700" s="144" t="str">
        <f t="shared" si="73"/>
        <v>IX_MD_Time_172</v>
      </c>
      <c r="B4700">
        <v>172</v>
      </c>
      <c r="C4700" t="s">
        <v>61</v>
      </c>
      <c r="D4700">
        <v>0</v>
      </c>
      <c r="E4700" t="s">
        <v>14</v>
      </c>
      <c r="F4700" t="s">
        <v>60</v>
      </c>
    </row>
    <row r="4701" spans="1:6" x14ac:dyDescent="0.45">
      <c r="A4701" s="144" t="str">
        <f t="shared" si="73"/>
        <v>IX_MD_Time_174</v>
      </c>
      <c r="B4701">
        <v>174</v>
      </c>
      <c r="C4701" t="s">
        <v>61</v>
      </c>
      <c r="D4701">
        <v>0</v>
      </c>
      <c r="E4701" t="s">
        <v>14</v>
      </c>
      <c r="F4701" t="s">
        <v>60</v>
      </c>
    </row>
    <row r="4702" spans="1:6" x14ac:dyDescent="0.45">
      <c r="A4702" s="144" t="str">
        <f t="shared" si="73"/>
        <v>IX_MD_Time_176</v>
      </c>
      <c r="B4702">
        <v>176</v>
      </c>
      <c r="C4702" t="s">
        <v>61</v>
      </c>
      <c r="D4702">
        <v>0</v>
      </c>
      <c r="E4702" t="s">
        <v>14</v>
      </c>
      <c r="F4702" t="s">
        <v>60</v>
      </c>
    </row>
    <row r="4703" spans="1:6" x14ac:dyDescent="0.45">
      <c r="A4703" s="144" t="str">
        <f t="shared" si="73"/>
        <v>IX_MD_Time_178</v>
      </c>
      <c r="B4703">
        <v>178</v>
      </c>
      <c r="C4703" t="s">
        <v>61</v>
      </c>
      <c r="D4703">
        <v>0</v>
      </c>
      <c r="E4703" t="s">
        <v>14</v>
      </c>
      <c r="F4703" t="s">
        <v>60</v>
      </c>
    </row>
    <row r="4704" spans="1:6" x14ac:dyDescent="0.45">
      <c r="A4704" s="144" t="str">
        <f t="shared" si="73"/>
        <v>IX_MD_Time_180</v>
      </c>
      <c r="B4704">
        <v>180</v>
      </c>
      <c r="C4704" t="s">
        <v>61</v>
      </c>
      <c r="D4704">
        <v>0</v>
      </c>
      <c r="E4704" t="s">
        <v>14</v>
      </c>
      <c r="F4704" t="s">
        <v>60</v>
      </c>
    </row>
    <row r="4705" spans="1:6" x14ac:dyDescent="0.45">
      <c r="A4705" s="144" t="str">
        <f t="shared" si="73"/>
        <v>IX_MD_Time_182</v>
      </c>
      <c r="B4705">
        <v>182</v>
      </c>
      <c r="C4705" t="s">
        <v>61</v>
      </c>
      <c r="D4705">
        <v>0</v>
      </c>
      <c r="E4705" t="s">
        <v>14</v>
      </c>
      <c r="F4705" t="s">
        <v>60</v>
      </c>
    </row>
    <row r="4706" spans="1:6" x14ac:dyDescent="0.45">
      <c r="A4706" s="144" t="str">
        <f t="shared" si="73"/>
        <v>IX_MD_Time_184</v>
      </c>
      <c r="B4706">
        <v>184</v>
      </c>
      <c r="C4706" t="s">
        <v>61</v>
      </c>
      <c r="D4706">
        <v>0</v>
      </c>
      <c r="E4706" t="s">
        <v>14</v>
      </c>
      <c r="F4706" t="s">
        <v>60</v>
      </c>
    </row>
    <row r="4707" spans="1:6" x14ac:dyDescent="0.45">
      <c r="A4707" s="144" t="str">
        <f t="shared" si="73"/>
        <v>IX_MD_Time_186</v>
      </c>
      <c r="B4707">
        <v>186</v>
      </c>
      <c r="C4707" t="s">
        <v>61</v>
      </c>
      <c r="D4707">
        <v>0</v>
      </c>
      <c r="E4707" t="s">
        <v>14</v>
      </c>
      <c r="F4707" t="s">
        <v>60</v>
      </c>
    </row>
    <row r="4708" spans="1:6" x14ac:dyDescent="0.45">
      <c r="A4708" s="144" t="str">
        <f t="shared" si="73"/>
        <v>IX_MD_Time_188</v>
      </c>
      <c r="B4708">
        <v>188</v>
      </c>
      <c r="C4708" t="s">
        <v>61</v>
      </c>
      <c r="D4708">
        <v>0</v>
      </c>
      <c r="E4708" t="s">
        <v>14</v>
      </c>
      <c r="F4708" t="s">
        <v>60</v>
      </c>
    </row>
    <row r="4709" spans="1:6" x14ac:dyDescent="0.45">
      <c r="A4709" s="144" t="str">
        <f t="shared" si="73"/>
        <v>IX_MD_Time_190</v>
      </c>
      <c r="B4709">
        <v>190</v>
      </c>
      <c r="C4709" t="s">
        <v>61</v>
      </c>
      <c r="D4709">
        <v>0</v>
      </c>
      <c r="E4709" t="s">
        <v>14</v>
      </c>
      <c r="F4709" t="s">
        <v>60</v>
      </c>
    </row>
    <row r="4710" spans="1:6" x14ac:dyDescent="0.45">
      <c r="A4710" s="144" t="str">
        <f t="shared" si="73"/>
        <v>IX_MD_Time_192</v>
      </c>
      <c r="B4710">
        <v>192</v>
      </c>
      <c r="C4710" t="s">
        <v>61</v>
      </c>
      <c r="D4710">
        <v>0</v>
      </c>
      <c r="E4710" t="s">
        <v>14</v>
      </c>
      <c r="F4710" t="s">
        <v>60</v>
      </c>
    </row>
    <row r="4711" spans="1:6" x14ac:dyDescent="0.45">
      <c r="A4711" s="144" t="str">
        <f t="shared" si="73"/>
        <v>IX_MD_Time_194</v>
      </c>
      <c r="B4711">
        <v>194</v>
      </c>
      <c r="C4711" t="s">
        <v>61</v>
      </c>
      <c r="D4711">
        <v>0</v>
      </c>
      <c r="E4711" t="s">
        <v>14</v>
      </c>
      <c r="F4711" t="s">
        <v>60</v>
      </c>
    </row>
    <row r="4712" spans="1:6" x14ac:dyDescent="0.45">
      <c r="A4712" s="144" t="str">
        <f t="shared" si="73"/>
        <v>IX_MD_Time_196</v>
      </c>
      <c r="B4712">
        <v>196</v>
      </c>
      <c r="C4712" t="s">
        <v>61</v>
      </c>
      <c r="D4712">
        <v>0</v>
      </c>
      <c r="E4712" t="s">
        <v>14</v>
      </c>
      <c r="F4712" t="s">
        <v>60</v>
      </c>
    </row>
    <row r="4713" spans="1:6" x14ac:dyDescent="0.45">
      <c r="A4713" s="144" t="str">
        <f t="shared" si="73"/>
        <v>IX_MD_Time_198</v>
      </c>
      <c r="B4713">
        <v>198</v>
      </c>
      <c r="C4713" t="s">
        <v>61</v>
      </c>
      <c r="D4713">
        <v>0</v>
      </c>
      <c r="E4713" t="s">
        <v>14</v>
      </c>
      <c r="F4713" t="s">
        <v>60</v>
      </c>
    </row>
    <row r="4714" spans="1:6" x14ac:dyDescent="0.45">
      <c r="A4714" s="144" t="str">
        <f t="shared" si="73"/>
        <v>IX_MD_Time_200</v>
      </c>
      <c r="B4714">
        <v>200</v>
      </c>
      <c r="C4714" t="s">
        <v>61</v>
      </c>
      <c r="D4714">
        <v>0</v>
      </c>
      <c r="E4714" t="s">
        <v>14</v>
      </c>
      <c r="F4714" t="s">
        <v>60</v>
      </c>
    </row>
    <row r="4715" spans="1:6" x14ac:dyDescent="0.45">
      <c r="A4715" s="144" t="str">
        <f t="shared" si="73"/>
        <v>IX_MD_Time_</v>
      </c>
      <c r="C4715" t="s">
        <v>61</v>
      </c>
      <c r="E4715" t="s">
        <v>14</v>
      </c>
      <c r="F4715" t="s">
        <v>60</v>
      </c>
    </row>
    <row r="4716" spans="1:6" x14ac:dyDescent="0.45">
      <c r="A4716" s="144" t="str">
        <f t="shared" si="73"/>
        <v>IX_MD_GC_0</v>
      </c>
      <c r="B4716">
        <v>0</v>
      </c>
      <c r="C4716" t="s">
        <v>61</v>
      </c>
      <c r="D4716">
        <v>0</v>
      </c>
      <c r="E4716" t="s">
        <v>54</v>
      </c>
      <c r="F4716" t="s">
        <v>60</v>
      </c>
    </row>
    <row r="4717" spans="1:6" x14ac:dyDescent="0.45">
      <c r="A4717" s="144" t="str">
        <f t="shared" si="73"/>
        <v>IX_MD_GC_2</v>
      </c>
      <c r="B4717">
        <v>2</v>
      </c>
      <c r="C4717" t="s">
        <v>61</v>
      </c>
      <c r="D4717">
        <v>1.0300000000000001E-3</v>
      </c>
      <c r="E4717" t="s">
        <v>54</v>
      </c>
      <c r="F4717" t="s">
        <v>60</v>
      </c>
    </row>
    <row r="4718" spans="1:6" x14ac:dyDescent="0.45">
      <c r="A4718" s="144" t="str">
        <f t="shared" si="73"/>
        <v>IX_MD_GC_4</v>
      </c>
      <c r="B4718">
        <v>4</v>
      </c>
      <c r="C4718" t="s">
        <v>61</v>
      </c>
      <c r="D4718">
        <v>2.0481000000000002E-3</v>
      </c>
      <c r="E4718" t="s">
        <v>54</v>
      </c>
      <c r="F4718" t="s">
        <v>60</v>
      </c>
    </row>
    <row r="4719" spans="1:6" x14ac:dyDescent="0.45">
      <c r="A4719" s="144" t="str">
        <f t="shared" si="73"/>
        <v>IX_MD_GC_6</v>
      </c>
      <c r="B4719">
        <v>6</v>
      </c>
      <c r="C4719" t="s">
        <v>61</v>
      </c>
      <c r="D4719">
        <v>3.3609999999999998E-3</v>
      </c>
      <c r="E4719" t="s">
        <v>54</v>
      </c>
      <c r="F4719" t="s">
        <v>60</v>
      </c>
    </row>
    <row r="4720" spans="1:6" x14ac:dyDescent="0.45">
      <c r="A4720" s="144" t="str">
        <f t="shared" si="73"/>
        <v>IX_MD_GC_8</v>
      </c>
      <c r="B4720">
        <v>8</v>
      </c>
      <c r="C4720" t="s">
        <v>61</v>
      </c>
      <c r="D4720">
        <v>4.8658E-3</v>
      </c>
      <c r="E4720" t="s">
        <v>54</v>
      </c>
      <c r="F4720" t="s">
        <v>60</v>
      </c>
    </row>
    <row r="4721" spans="1:6" x14ac:dyDescent="0.45">
      <c r="A4721" s="144" t="str">
        <f t="shared" si="73"/>
        <v>IX_MD_GC_10</v>
      </c>
      <c r="B4721">
        <v>10</v>
      </c>
      <c r="C4721" t="s">
        <v>61</v>
      </c>
      <c r="D4721">
        <v>6.0593000000000001E-3</v>
      </c>
      <c r="E4721" t="s">
        <v>54</v>
      </c>
      <c r="F4721" t="s">
        <v>60</v>
      </c>
    </row>
    <row r="4722" spans="1:6" x14ac:dyDescent="0.45">
      <c r="A4722" s="144" t="str">
        <f t="shared" si="73"/>
        <v>IX_MD_GC_12</v>
      </c>
      <c r="B4722">
        <v>12</v>
      </c>
      <c r="C4722" t="s">
        <v>61</v>
      </c>
      <c r="D4722">
        <v>7.2480000000000001E-3</v>
      </c>
      <c r="E4722" t="s">
        <v>54</v>
      </c>
      <c r="F4722" t="s">
        <v>60</v>
      </c>
    </row>
    <row r="4723" spans="1:6" x14ac:dyDescent="0.45">
      <c r="A4723" s="144" t="str">
        <f t="shared" si="73"/>
        <v>IX_MD_GC_14</v>
      </c>
      <c r="B4723">
        <v>14</v>
      </c>
      <c r="C4723" t="s">
        <v>61</v>
      </c>
      <c r="D4723">
        <v>8.5348999999999998E-3</v>
      </c>
      <c r="E4723" t="s">
        <v>54</v>
      </c>
      <c r="F4723" t="s">
        <v>60</v>
      </c>
    </row>
    <row r="4724" spans="1:6" x14ac:dyDescent="0.45">
      <c r="A4724" s="144" t="str">
        <f t="shared" si="73"/>
        <v>IX_MD_GC_16</v>
      </c>
      <c r="B4724">
        <v>16</v>
      </c>
      <c r="C4724" t="s">
        <v>61</v>
      </c>
      <c r="D4724">
        <v>9.5215999999999999E-3</v>
      </c>
      <c r="E4724" t="s">
        <v>54</v>
      </c>
      <c r="F4724" t="s">
        <v>60</v>
      </c>
    </row>
    <row r="4725" spans="1:6" x14ac:dyDescent="0.45">
      <c r="A4725" s="144" t="str">
        <f t="shared" si="73"/>
        <v>IX_MD_GC_18</v>
      </c>
      <c r="B4725">
        <v>18</v>
      </c>
      <c r="C4725" t="s">
        <v>61</v>
      </c>
      <c r="D4725">
        <v>1.05095E-2</v>
      </c>
      <c r="E4725" t="s">
        <v>54</v>
      </c>
      <c r="F4725" t="s">
        <v>60</v>
      </c>
    </row>
    <row r="4726" spans="1:6" x14ac:dyDescent="0.45">
      <c r="A4726" s="144" t="str">
        <f t="shared" si="73"/>
        <v>IX_MD_GC_20</v>
      </c>
      <c r="B4726">
        <v>20</v>
      </c>
      <c r="C4726" t="s">
        <v>61</v>
      </c>
      <c r="D4726">
        <v>1.19431E-2</v>
      </c>
      <c r="E4726" t="s">
        <v>54</v>
      </c>
      <c r="F4726" t="s">
        <v>60</v>
      </c>
    </row>
    <row r="4727" spans="1:6" x14ac:dyDescent="0.45">
      <c r="A4727" s="144" t="str">
        <f t="shared" si="73"/>
        <v>IX_MD_GC_22</v>
      </c>
      <c r="B4727">
        <v>22</v>
      </c>
      <c r="C4727" t="s">
        <v>61</v>
      </c>
      <c r="D4727">
        <v>1.28685E-2</v>
      </c>
      <c r="E4727" t="s">
        <v>54</v>
      </c>
      <c r="F4727" t="s">
        <v>60</v>
      </c>
    </row>
    <row r="4728" spans="1:6" x14ac:dyDescent="0.45">
      <c r="A4728" s="144" t="str">
        <f t="shared" si="73"/>
        <v>IX_MD_GC_24</v>
      </c>
      <c r="B4728">
        <v>24</v>
      </c>
      <c r="C4728" t="s">
        <v>61</v>
      </c>
      <c r="D4728">
        <v>1.37672E-2</v>
      </c>
      <c r="E4728" t="s">
        <v>54</v>
      </c>
      <c r="F4728" t="s">
        <v>60</v>
      </c>
    </row>
    <row r="4729" spans="1:6" x14ac:dyDescent="0.45">
      <c r="A4729" s="144" t="str">
        <f t="shared" si="73"/>
        <v>IX_MD_GC_26</v>
      </c>
      <c r="B4729">
        <v>26</v>
      </c>
      <c r="C4729" t="s">
        <v>61</v>
      </c>
      <c r="D4729">
        <v>1.46263E-2</v>
      </c>
      <c r="E4729" t="s">
        <v>54</v>
      </c>
      <c r="F4729" t="s">
        <v>60</v>
      </c>
    </row>
    <row r="4730" spans="1:6" x14ac:dyDescent="0.45">
      <c r="A4730" s="144" t="str">
        <f t="shared" si="73"/>
        <v>IX_MD_GC_28</v>
      </c>
      <c r="B4730">
        <v>28</v>
      </c>
      <c r="C4730" t="s">
        <v>61</v>
      </c>
      <c r="D4730">
        <v>1.5466199999999999E-2</v>
      </c>
      <c r="E4730" t="s">
        <v>54</v>
      </c>
      <c r="F4730" t="s">
        <v>60</v>
      </c>
    </row>
    <row r="4731" spans="1:6" x14ac:dyDescent="0.45">
      <c r="A4731" s="144" t="str">
        <f t="shared" si="73"/>
        <v>IX_MD_GC_30</v>
      </c>
      <c r="B4731">
        <v>30</v>
      </c>
      <c r="C4731" t="s">
        <v>61</v>
      </c>
      <c r="D4731">
        <v>1.6274400000000001E-2</v>
      </c>
      <c r="E4731" t="s">
        <v>54</v>
      </c>
      <c r="F4731" t="s">
        <v>60</v>
      </c>
    </row>
    <row r="4732" spans="1:6" x14ac:dyDescent="0.45">
      <c r="A4732" s="144" t="str">
        <f t="shared" si="73"/>
        <v>IX_MD_GC_32</v>
      </c>
      <c r="B4732">
        <v>32</v>
      </c>
      <c r="C4732" t="s">
        <v>61</v>
      </c>
      <c r="D4732">
        <v>1.7004399999999999E-2</v>
      </c>
      <c r="E4732" t="s">
        <v>54</v>
      </c>
      <c r="F4732" t="s">
        <v>60</v>
      </c>
    </row>
    <row r="4733" spans="1:6" x14ac:dyDescent="0.45">
      <c r="A4733" s="144" t="str">
        <f t="shared" si="73"/>
        <v>IX_MD_GC_34</v>
      </c>
      <c r="B4733">
        <v>34</v>
      </c>
      <c r="C4733" t="s">
        <v>61</v>
      </c>
      <c r="D4733">
        <v>1.7687100000000001E-2</v>
      </c>
      <c r="E4733" t="s">
        <v>54</v>
      </c>
      <c r="F4733" t="s">
        <v>60</v>
      </c>
    </row>
    <row r="4734" spans="1:6" x14ac:dyDescent="0.45">
      <c r="A4734" s="144" t="str">
        <f t="shared" si="73"/>
        <v>IX_MD_GC_36</v>
      </c>
      <c r="B4734">
        <v>36</v>
      </c>
      <c r="C4734" t="s">
        <v>61</v>
      </c>
      <c r="D4734">
        <v>1.8335000000000001E-2</v>
      </c>
      <c r="E4734" t="s">
        <v>54</v>
      </c>
      <c r="F4734" t="s">
        <v>60</v>
      </c>
    </row>
    <row r="4735" spans="1:6" x14ac:dyDescent="0.45">
      <c r="A4735" s="144" t="str">
        <f t="shared" si="73"/>
        <v>IX_MD_GC_38</v>
      </c>
      <c r="B4735">
        <v>38</v>
      </c>
      <c r="C4735" t="s">
        <v>61</v>
      </c>
      <c r="D4735">
        <v>1.8849999999999999E-2</v>
      </c>
      <c r="E4735" t="s">
        <v>54</v>
      </c>
      <c r="F4735" t="s">
        <v>60</v>
      </c>
    </row>
    <row r="4736" spans="1:6" x14ac:dyDescent="0.45">
      <c r="A4736" s="144" t="str">
        <f t="shared" si="73"/>
        <v>IX_MD_GC_40</v>
      </c>
      <c r="B4736">
        <v>40</v>
      </c>
      <c r="C4736" t="s">
        <v>61</v>
      </c>
      <c r="D4736">
        <v>1.92277E-2</v>
      </c>
      <c r="E4736" t="s">
        <v>54</v>
      </c>
      <c r="F4736" t="s">
        <v>60</v>
      </c>
    </row>
    <row r="4737" spans="1:6" x14ac:dyDescent="0.45">
      <c r="A4737" s="144" t="str">
        <f t="shared" si="73"/>
        <v>IX_MD_GC_42</v>
      </c>
      <c r="B4737">
        <v>42</v>
      </c>
      <c r="C4737" t="s">
        <v>61</v>
      </c>
      <c r="D4737">
        <v>1.9570199999999999E-2</v>
      </c>
      <c r="E4737" t="s">
        <v>54</v>
      </c>
      <c r="F4737" t="s">
        <v>60</v>
      </c>
    </row>
    <row r="4738" spans="1:6" x14ac:dyDescent="0.45">
      <c r="A4738" s="144" t="str">
        <f t="shared" si="73"/>
        <v>IX_MD_GC_44</v>
      </c>
      <c r="B4738">
        <v>44</v>
      </c>
      <c r="C4738" t="s">
        <v>61</v>
      </c>
      <c r="D4738">
        <v>1.98312E-2</v>
      </c>
      <c r="E4738" t="s">
        <v>54</v>
      </c>
      <c r="F4738" t="s">
        <v>60</v>
      </c>
    </row>
    <row r="4739" spans="1:6" x14ac:dyDescent="0.45">
      <c r="A4739" s="144" t="str">
        <f t="shared" ref="A4739:A4802" si="74">C4739&amp;"_"&amp;E4739&amp;"_"&amp;B4739</f>
        <v>IX_MD_GC_46</v>
      </c>
      <c r="B4739">
        <v>46</v>
      </c>
      <c r="C4739" t="s">
        <v>61</v>
      </c>
      <c r="D4739">
        <v>1.9963399999999999E-2</v>
      </c>
      <c r="E4739" t="s">
        <v>54</v>
      </c>
      <c r="F4739" t="s">
        <v>60</v>
      </c>
    </row>
    <row r="4740" spans="1:6" x14ac:dyDescent="0.45">
      <c r="A4740" s="144" t="str">
        <f t="shared" si="74"/>
        <v>IX_MD_GC_48</v>
      </c>
      <c r="B4740">
        <v>48</v>
      </c>
      <c r="C4740" t="s">
        <v>61</v>
      </c>
      <c r="D4740">
        <v>1.9949600000000001E-2</v>
      </c>
      <c r="E4740" t="s">
        <v>54</v>
      </c>
      <c r="F4740" t="s">
        <v>60</v>
      </c>
    </row>
    <row r="4741" spans="1:6" x14ac:dyDescent="0.45">
      <c r="A4741" s="144" t="str">
        <f t="shared" si="74"/>
        <v>IX_MD_GC_50</v>
      </c>
      <c r="B4741">
        <v>50</v>
      </c>
      <c r="C4741" t="s">
        <v>61</v>
      </c>
      <c r="D4741">
        <v>1.9837299999999999E-2</v>
      </c>
      <c r="E4741" t="s">
        <v>54</v>
      </c>
      <c r="F4741" t="s">
        <v>60</v>
      </c>
    </row>
    <row r="4742" spans="1:6" x14ac:dyDescent="0.45">
      <c r="A4742" s="144" t="str">
        <f t="shared" si="74"/>
        <v>IX_MD_GC_52</v>
      </c>
      <c r="B4742">
        <v>52</v>
      </c>
      <c r="C4742" t="s">
        <v>61</v>
      </c>
      <c r="D4742">
        <v>1.9606599999999998E-2</v>
      </c>
      <c r="E4742" t="s">
        <v>54</v>
      </c>
      <c r="F4742" t="s">
        <v>60</v>
      </c>
    </row>
    <row r="4743" spans="1:6" x14ac:dyDescent="0.45">
      <c r="A4743" s="144" t="str">
        <f t="shared" si="74"/>
        <v>IX_MD_GC_54</v>
      </c>
      <c r="B4743">
        <v>54</v>
      </c>
      <c r="C4743" t="s">
        <v>61</v>
      </c>
      <c r="D4743">
        <v>1.9288900000000001E-2</v>
      </c>
      <c r="E4743" t="s">
        <v>54</v>
      </c>
      <c r="F4743" t="s">
        <v>60</v>
      </c>
    </row>
    <row r="4744" spans="1:6" x14ac:dyDescent="0.45">
      <c r="A4744" s="144" t="str">
        <f t="shared" si="74"/>
        <v>IX_MD_GC_56</v>
      </c>
      <c r="B4744">
        <v>56</v>
      </c>
      <c r="C4744" t="s">
        <v>61</v>
      </c>
      <c r="D4744">
        <v>1.88925E-2</v>
      </c>
      <c r="E4744" t="s">
        <v>54</v>
      </c>
      <c r="F4744" t="s">
        <v>60</v>
      </c>
    </row>
    <row r="4745" spans="1:6" x14ac:dyDescent="0.45">
      <c r="A4745" s="144" t="str">
        <f t="shared" si="74"/>
        <v>IX_MD_GC_58</v>
      </c>
      <c r="B4745">
        <v>58</v>
      </c>
      <c r="C4745" t="s">
        <v>61</v>
      </c>
      <c r="D4745">
        <v>1.8405600000000001E-2</v>
      </c>
      <c r="E4745" t="s">
        <v>54</v>
      </c>
      <c r="F4745" t="s">
        <v>60</v>
      </c>
    </row>
    <row r="4746" spans="1:6" x14ac:dyDescent="0.45">
      <c r="A4746" s="144" t="str">
        <f t="shared" si="74"/>
        <v>IX_MD_GC_60</v>
      </c>
      <c r="B4746">
        <v>60</v>
      </c>
      <c r="C4746" t="s">
        <v>61</v>
      </c>
      <c r="D4746">
        <v>1.7836500000000002E-2</v>
      </c>
      <c r="E4746" t="s">
        <v>54</v>
      </c>
      <c r="F4746" t="s">
        <v>60</v>
      </c>
    </row>
    <row r="4747" spans="1:6" x14ac:dyDescent="0.45">
      <c r="A4747" s="144" t="str">
        <f t="shared" si="74"/>
        <v>IX_MD_GC_62</v>
      </c>
      <c r="B4747">
        <v>62</v>
      </c>
      <c r="C4747" t="s">
        <v>61</v>
      </c>
      <c r="D4747">
        <v>1.7161300000000001E-2</v>
      </c>
      <c r="E4747" t="s">
        <v>54</v>
      </c>
      <c r="F4747" t="s">
        <v>60</v>
      </c>
    </row>
    <row r="4748" spans="1:6" x14ac:dyDescent="0.45">
      <c r="A4748" s="144" t="str">
        <f t="shared" si="74"/>
        <v>IX_MD_GC_64</v>
      </c>
      <c r="B4748">
        <v>64</v>
      </c>
      <c r="C4748" t="s">
        <v>61</v>
      </c>
      <c r="D4748">
        <v>1.6468099999999999E-2</v>
      </c>
      <c r="E4748" t="s">
        <v>54</v>
      </c>
      <c r="F4748" t="s">
        <v>60</v>
      </c>
    </row>
    <row r="4749" spans="1:6" x14ac:dyDescent="0.45">
      <c r="A4749" s="144" t="str">
        <f t="shared" si="74"/>
        <v>IX_MD_GC_66</v>
      </c>
      <c r="B4749">
        <v>66</v>
      </c>
      <c r="C4749" t="s">
        <v>61</v>
      </c>
      <c r="D4749">
        <v>1.5764299999999998E-2</v>
      </c>
      <c r="E4749" t="s">
        <v>54</v>
      </c>
      <c r="F4749" t="s">
        <v>60</v>
      </c>
    </row>
    <row r="4750" spans="1:6" x14ac:dyDescent="0.45">
      <c r="A4750" s="144" t="str">
        <f t="shared" si="74"/>
        <v>IX_MD_GC_68</v>
      </c>
      <c r="B4750">
        <v>68</v>
      </c>
      <c r="C4750" t="s">
        <v>61</v>
      </c>
      <c r="D4750">
        <v>1.50165E-2</v>
      </c>
      <c r="E4750" t="s">
        <v>54</v>
      </c>
      <c r="F4750" t="s">
        <v>60</v>
      </c>
    </row>
    <row r="4751" spans="1:6" x14ac:dyDescent="0.45">
      <c r="A4751" s="144" t="str">
        <f t="shared" si="74"/>
        <v>IX_MD_GC_70</v>
      </c>
      <c r="B4751">
        <v>70</v>
      </c>
      <c r="C4751" t="s">
        <v>61</v>
      </c>
      <c r="D4751">
        <v>1.4246E-2</v>
      </c>
      <c r="E4751" t="s">
        <v>54</v>
      </c>
      <c r="F4751" t="s">
        <v>60</v>
      </c>
    </row>
    <row r="4752" spans="1:6" x14ac:dyDescent="0.45">
      <c r="A4752" s="144" t="str">
        <f t="shared" si="74"/>
        <v>IX_MD_GC_72</v>
      </c>
      <c r="B4752">
        <v>72</v>
      </c>
      <c r="C4752" t="s">
        <v>61</v>
      </c>
      <c r="D4752">
        <v>1.3476699999999999E-2</v>
      </c>
      <c r="E4752" t="s">
        <v>54</v>
      </c>
      <c r="F4752" t="s">
        <v>60</v>
      </c>
    </row>
    <row r="4753" spans="1:6" x14ac:dyDescent="0.45">
      <c r="A4753" s="144" t="str">
        <f t="shared" si="74"/>
        <v>IX_MD_GC_74</v>
      </c>
      <c r="B4753">
        <v>74</v>
      </c>
      <c r="C4753" t="s">
        <v>61</v>
      </c>
      <c r="D4753">
        <v>1.27346E-2</v>
      </c>
      <c r="E4753" t="s">
        <v>54</v>
      </c>
      <c r="F4753" t="s">
        <v>60</v>
      </c>
    </row>
    <row r="4754" spans="1:6" x14ac:dyDescent="0.45">
      <c r="A4754" s="144" t="str">
        <f t="shared" si="74"/>
        <v>IX_MD_GC_76</v>
      </c>
      <c r="B4754">
        <v>76</v>
      </c>
      <c r="C4754" t="s">
        <v>61</v>
      </c>
      <c r="D4754">
        <v>1.19994E-2</v>
      </c>
      <c r="E4754" t="s">
        <v>54</v>
      </c>
      <c r="F4754" t="s">
        <v>60</v>
      </c>
    </row>
    <row r="4755" spans="1:6" x14ac:dyDescent="0.45">
      <c r="A4755" s="144" t="str">
        <f t="shared" si="74"/>
        <v>IX_MD_GC_78</v>
      </c>
      <c r="B4755">
        <v>78</v>
      </c>
      <c r="C4755" t="s">
        <v>61</v>
      </c>
      <c r="D4755">
        <v>1.12897E-2</v>
      </c>
      <c r="E4755" t="s">
        <v>54</v>
      </c>
      <c r="F4755" t="s">
        <v>60</v>
      </c>
    </row>
    <row r="4756" spans="1:6" x14ac:dyDescent="0.45">
      <c r="A4756" s="144" t="str">
        <f t="shared" si="74"/>
        <v>IX_MD_GC_80</v>
      </c>
      <c r="B4756">
        <v>80</v>
      </c>
      <c r="C4756" t="s">
        <v>61</v>
      </c>
      <c r="D4756">
        <v>1.0629E-2</v>
      </c>
      <c r="E4756" t="s">
        <v>54</v>
      </c>
      <c r="F4756" t="s">
        <v>60</v>
      </c>
    </row>
    <row r="4757" spans="1:6" x14ac:dyDescent="0.45">
      <c r="A4757" s="144" t="str">
        <f t="shared" si="74"/>
        <v>IX_MD_GC_82</v>
      </c>
      <c r="B4757">
        <v>82</v>
      </c>
      <c r="C4757" t="s">
        <v>61</v>
      </c>
      <c r="D4757">
        <v>1.00112E-2</v>
      </c>
      <c r="E4757" t="s">
        <v>54</v>
      </c>
      <c r="F4757" t="s">
        <v>60</v>
      </c>
    </row>
    <row r="4758" spans="1:6" x14ac:dyDescent="0.45">
      <c r="A4758" s="144" t="str">
        <f t="shared" si="74"/>
        <v>IX_MD_GC_84</v>
      </c>
      <c r="B4758">
        <v>84</v>
      </c>
      <c r="C4758" t="s">
        <v>61</v>
      </c>
      <c r="D4758">
        <v>9.4111000000000004E-3</v>
      </c>
      <c r="E4758" t="s">
        <v>54</v>
      </c>
      <c r="F4758" t="s">
        <v>60</v>
      </c>
    </row>
    <row r="4759" spans="1:6" x14ac:dyDescent="0.45">
      <c r="A4759" s="144" t="str">
        <f t="shared" si="74"/>
        <v>IX_MD_GC_86</v>
      </c>
      <c r="B4759">
        <v>86</v>
      </c>
      <c r="C4759" t="s">
        <v>61</v>
      </c>
      <c r="D4759">
        <v>8.8074999999999994E-3</v>
      </c>
      <c r="E4759" t="s">
        <v>54</v>
      </c>
      <c r="F4759" t="s">
        <v>60</v>
      </c>
    </row>
    <row r="4760" spans="1:6" x14ac:dyDescent="0.45">
      <c r="A4760" s="144" t="str">
        <f t="shared" si="74"/>
        <v>IX_MD_GC_88</v>
      </c>
      <c r="B4760">
        <v>88</v>
      </c>
      <c r="C4760" t="s">
        <v>61</v>
      </c>
      <c r="D4760">
        <v>8.2515999999999996E-3</v>
      </c>
      <c r="E4760" t="s">
        <v>54</v>
      </c>
      <c r="F4760" t="s">
        <v>60</v>
      </c>
    </row>
    <row r="4761" spans="1:6" x14ac:dyDescent="0.45">
      <c r="A4761" s="144" t="str">
        <f t="shared" si="74"/>
        <v>IX_MD_GC_90</v>
      </c>
      <c r="B4761">
        <v>90</v>
      </c>
      <c r="C4761" t="s">
        <v>61</v>
      </c>
      <c r="D4761">
        <v>7.7520000000000002E-3</v>
      </c>
      <c r="E4761" t="s">
        <v>54</v>
      </c>
      <c r="F4761" t="s">
        <v>60</v>
      </c>
    </row>
    <row r="4762" spans="1:6" x14ac:dyDescent="0.45">
      <c r="A4762" s="144" t="str">
        <f t="shared" si="74"/>
        <v>IX_MD_GC_92</v>
      </c>
      <c r="B4762">
        <v>92</v>
      </c>
      <c r="C4762" t="s">
        <v>61</v>
      </c>
      <c r="D4762">
        <v>7.2927000000000001E-3</v>
      </c>
      <c r="E4762" t="s">
        <v>54</v>
      </c>
      <c r="F4762" t="s">
        <v>60</v>
      </c>
    </row>
    <row r="4763" spans="1:6" x14ac:dyDescent="0.45">
      <c r="A4763" s="144" t="str">
        <f t="shared" si="74"/>
        <v>IX_MD_GC_94</v>
      </c>
      <c r="B4763">
        <v>94</v>
      </c>
      <c r="C4763" t="s">
        <v>61</v>
      </c>
      <c r="D4763">
        <v>6.8945999999999999E-3</v>
      </c>
      <c r="E4763" t="s">
        <v>54</v>
      </c>
      <c r="F4763" t="s">
        <v>60</v>
      </c>
    </row>
    <row r="4764" spans="1:6" x14ac:dyDescent="0.45">
      <c r="A4764" s="144" t="str">
        <f t="shared" si="74"/>
        <v>IX_MD_GC_96</v>
      </c>
      <c r="B4764">
        <v>96</v>
      </c>
      <c r="C4764" t="s">
        <v>61</v>
      </c>
      <c r="D4764">
        <v>6.5379000000000001E-3</v>
      </c>
      <c r="E4764" t="s">
        <v>54</v>
      </c>
      <c r="F4764" t="s">
        <v>60</v>
      </c>
    </row>
    <row r="4765" spans="1:6" x14ac:dyDescent="0.45">
      <c r="A4765" s="144" t="str">
        <f t="shared" si="74"/>
        <v>IX_MD_GC_98</v>
      </c>
      <c r="B4765">
        <v>98</v>
      </c>
      <c r="C4765" t="s">
        <v>61</v>
      </c>
      <c r="D4765">
        <v>6.2303000000000002E-3</v>
      </c>
      <c r="E4765" t="s">
        <v>54</v>
      </c>
      <c r="F4765" t="s">
        <v>60</v>
      </c>
    </row>
    <row r="4766" spans="1:6" x14ac:dyDescent="0.45">
      <c r="A4766" s="144" t="str">
        <f t="shared" si="74"/>
        <v>IX_MD_GC_100</v>
      </c>
      <c r="B4766">
        <v>100</v>
      </c>
      <c r="C4766" t="s">
        <v>61</v>
      </c>
      <c r="D4766">
        <v>5.9756999999999996E-3</v>
      </c>
      <c r="E4766" t="s">
        <v>54</v>
      </c>
      <c r="F4766" t="s">
        <v>60</v>
      </c>
    </row>
    <row r="4767" spans="1:6" x14ac:dyDescent="0.45">
      <c r="A4767" s="144" t="str">
        <f t="shared" si="74"/>
        <v>IX_MD_GC_102</v>
      </c>
      <c r="B4767">
        <v>102</v>
      </c>
      <c r="C4767" t="s">
        <v>61</v>
      </c>
      <c r="D4767">
        <v>5.7838000000000004E-3</v>
      </c>
      <c r="E4767" t="s">
        <v>54</v>
      </c>
      <c r="F4767" t="s">
        <v>60</v>
      </c>
    </row>
    <row r="4768" spans="1:6" x14ac:dyDescent="0.45">
      <c r="A4768" s="144" t="str">
        <f t="shared" si="74"/>
        <v>IX_MD_GC_104</v>
      </c>
      <c r="B4768">
        <v>104</v>
      </c>
      <c r="C4768" t="s">
        <v>61</v>
      </c>
      <c r="D4768">
        <v>5.6569000000000003E-3</v>
      </c>
      <c r="E4768" t="s">
        <v>54</v>
      </c>
      <c r="F4768" t="s">
        <v>60</v>
      </c>
    </row>
    <row r="4769" spans="1:6" x14ac:dyDescent="0.45">
      <c r="A4769" s="144" t="str">
        <f t="shared" si="74"/>
        <v>IX_MD_GC_106</v>
      </c>
      <c r="B4769">
        <v>106</v>
      </c>
      <c r="C4769" t="s">
        <v>61</v>
      </c>
      <c r="D4769">
        <v>5.5681000000000003E-3</v>
      </c>
      <c r="E4769" t="s">
        <v>54</v>
      </c>
      <c r="F4769" t="s">
        <v>60</v>
      </c>
    </row>
    <row r="4770" spans="1:6" x14ac:dyDescent="0.45">
      <c r="A4770" s="144" t="str">
        <f t="shared" si="74"/>
        <v>IX_MD_GC_108</v>
      </c>
      <c r="B4770">
        <v>108</v>
      </c>
      <c r="C4770" t="s">
        <v>61</v>
      </c>
      <c r="D4770">
        <v>5.4973000000000001E-3</v>
      </c>
      <c r="E4770" t="s">
        <v>54</v>
      </c>
      <c r="F4770" t="s">
        <v>60</v>
      </c>
    </row>
    <row r="4771" spans="1:6" x14ac:dyDescent="0.45">
      <c r="A4771" s="144" t="str">
        <f t="shared" si="74"/>
        <v>IX_MD_GC_110</v>
      </c>
      <c r="B4771">
        <v>110</v>
      </c>
      <c r="C4771" t="s">
        <v>61</v>
      </c>
      <c r="D4771">
        <v>5.4837999999999996E-3</v>
      </c>
      <c r="E4771" t="s">
        <v>54</v>
      </c>
      <c r="F4771" t="s">
        <v>60</v>
      </c>
    </row>
    <row r="4772" spans="1:6" x14ac:dyDescent="0.45">
      <c r="A4772" s="144" t="str">
        <f t="shared" si="74"/>
        <v>IX_MD_GC_112</v>
      </c>
      <c r="B4772">
        <v>112</v>
      </c>
      <c r="C4772" t="s">
        <v>61</v>
      </c>
      <c r="D4772">
        <v>5.5319000000000002E-3</v>
      </c>
      <c r="E4772" t="s">
        <v>54</v>
      </c>
      <c r="F4772" t="s">
        <v>60</v>
      </c>
    </row>
    <row r="4773" spans="1:6" x14ac:dyDescent="0.45">
      <c r="A4773" s="144" t="str">
        <f t="shared" si="74"/>
        <v>IX_MD_GC_114</v>
      </c>
      <c r="B4773">
        <v>114</v>
      </c>
      <c r="C4773" t="s">
        <v>61</v>
      </c>
      <c r="D4773">
        <v>5.5954999999999998E-3</v>
      </c>
      <c r="E4773" t="s">
        <v>54</v>
      </c>
      <c r="F4773" t="s">
        <v>60</v>
      </c>
    </row>
    <row r="4774" spans="1:6" x14ac:dyDescent="0.45">
      <c r="A4774" s="144" t="str">
        <f t="shared" si="74"/>
        <v>IX_MD_GC_116</v>
      </c>
      <c r="B4774">
        <v>116</v>
      </c>
      <c r="C4774" t="s">
        <v>61</v>
      </c>
      <c r="D4774">
        <v>5.6576999999999999E-3</v>
      </c>
      <c r="E4774" t="s">
        <v>54</v>
      </c>
      <c r="F4774" t="s">
        <v>60</v>
      </c>
    </row>
    <row r="4775" spans="1:6" x14ac:dyDescent="0.45">
      <c r="A4775" s="144" t="str">
        <f t="shared" si="74"/>
        <v>IX_MD_GC_118</v>
      </c>
      <c r="B4775">
        <v>118</v>
      </c>
      <c r="C4775" t="s">
        <v>61</v>
      </c>
      <c r="D4775">
        <v>5.7225000000000002E-3</v>
      </c>
      <c r="E4775" t="s">
        <v>54</v>
      </c>
      <c r="F4775" t="s">
        <v>60</v>
      </c>
    </row>
    <row r="4776" spans="1:6" x14ac:dyDescent="0.45">
      <c r="A4776" s="144" t="str">
        <f t="shared" si="74"/>
        <v>IX_MD_GC_120</v>
      </c>
      <c r="B4776">
        <v>120</v>
      </c>
      <c r="C4776" t="s">
        <v>61</v>
      </c>
      <c r="D4776">
        <v>5.7894000000000001E-3</v>
      </c>
      <c r="E4776" t="s">
        <v>54</v>
      </c>
      <c r="F4776" t="s">
        <v>60</v>
      </c>
    </row>
    <row r="4777" spans="1:6" x14ac:dyDescent="0.45">
      <c r="A4777" s="144" t="str">
        <f t="shared" si="74"/>
        <v>IX_MD_GC_122</v>
      </c>
      <c r="B4777">
        <v>122</v>
      </c>
      <c r="C4777" t="s">
        <v>61</v>
      </c>
      <c r="D4777">
        <v>5.8674E-3</v>
      </c>
      <c r="E4777" t="s">
        <v>54</v>
      </c>
      <c r="F4777" t="s">
        <v>60</v>
      </c>
    </row>
    <row r="4778" spans="1:6" x14ac:dyDescent="0.45">
      <c r="A4778" s="144" t="str">
        <f t="shared" si="74"/>
        <v>IX_MD_GC_124</v>
      </c>
      <c r="B4778">
        <v>124</v>
      </c>
      <c r="C4778" t="s">
        <v>61</v>
      </c>
      <c r="D4778">
        <v>5.9595000000000004E-3</v>
      </c>
      <c r="E4778" t="s">
        <v>54</v>
      </c>
      <c r="F4778" t="s">
        <v>60</v>
      </c>
    </row>
    <row r="4779" spans="1:6" x14ac:dyDescent="0.45">
      <c r="A4779" s="144" t="str">
        <f t="shared" si="74"/>
        <v>IX_MD_GC_126</v>
      </c>
      <c r="B4779">
        <v>126</v>
      </c>
      <c r="C4779" t="s">
        <v>61</v>
      </c>
      <c r="D4779">
        <v>6.0527000000000003E-3</v>
      </c>
      <c r="E4779" t="s">
        <v>54</v>
      </c>
      <c r="F4779" t="s">
        <v>60</v>
      </c>
    </row>
    <row r="4780" spans="1:6" x14ac:dyDescent="0.45">
      <c r="A4780" s="144" t="str">
        <f t="shared" si="74"/>
        <v>IX_MD_GC_128</v>
      </c>
      <c r="B4780">
        <v>128</v>
      </c>
      <c r="C4780" t="s">
        <v>61</v>
      </c>
      <c r="D4780">
        <v>6.1704999999999998E-3</v>
      </c>
      <c r="E4780" t="s">
        <v>54</v>
      </c>
      <c r="F4780" t="s">
        <v>60</v>
      </c>
    </row>
    <row r="4781" spans="1:6" x14ac:dyDescent="0.45">
      <c r="A4781" s="144" t="str">
        <f t="shared" si="74"/>
        <v>IX_MD_GC_130</v>
      </c>
      <c r="B4781">
        <v>130</v>
      </c>
      <c r="C4781" t="s">
        <v>61</v>
      </c>
      <c r="D4781">
        <v>6.2909999999999997E-3</v>
      </c>
      <c r="E4781" t="s">
        <v>54</v>
      </c>
      <c r="F4781" t="s">
        <v>60</v>
      </c>
    </row>
    <row r="4782" spans="1:6" x14ac:dyDescent="0.45">
      <c r="A4782" s="144" t="str">
        <f t="shared" si="74"/>
        <v>IX_MD_GC_132</v>
      </c>
      <c r="B4782">
        <v>132</v>
      </c>
      <c r="C4782" t="s">
        <v>61</v>
      </c>
      <c r="D4782">
        <v>6.4073999999999997E-3</v>
      </c>
      <c r="E4782" t="s">
        <v>54</v>
      </c>
      <c r="F4782" t="s">
        <v>60</v>
      </c>
    </row>
    <row r="4783" spans="1:6" x14ac:dyDescent="0.45">
      <c r="A4783" s="144" t="str">
        <f t="shared" si="74"/>
        <v>IX_MD_GC_134</v>
      </c>
      <c r="B4783">
        <v>134</v>
      </c>
      <c r="C4783" t="s">
        <v>61</v>
      </c>
      <c r="D4783">
        <v>6.5246999999999996E-3</v>
      </c>
      <c r="E4783" t="s">
        <v>54</v>
      </c>
      <c r="F4783" t="s">
        <v>60</v>
      </c>
    </row>
    <row r="4784" spans="1:6" x14ac:dyDescent="0.45">
      <c r="A4784" s="144" t="str">
        <f t="shared" si="74"/>
        <v>IX_MD_GC_136</v>
      </c>
      <c r="B4784">
        <v>136</v>
      </c>
      <c r="C4784" t="s">
        <v>61</v>
      </c>
      <c r="D4784">
        <v>6.6296999999999997E-3</v>
      </c>
      <c r="E4784" t="s">
        <v>54</v>
      </c>
      <c r="F4784" t="s">
        <v>60</v>
      </c>
    </row>
    <row r="4785" spans="1:6" x14ac:dyDescent="0.45">
      <c r="A4785" s="144" t="str">
        <f t="shared" si="74"/>
        <v>IX_MD_GC_138</v>
      </c>
      <c r="B4785">
        <v>138</v>
      </c>
      <c r="C4785" t="s">
        <v>61</v>
      </c>
      <c r="D4785">
        <v>6.7215E-3</v>
      </c>
      <c r="E4785" t="s">
        <v>54</v>
      </c>
      <c r="F4785" t="s">
        <v>60</v>
      </c>
    </row>
    <row r="4786" spans="1:6" x14ac:dyDescent="0.45">
      <c r="A4786" s="144" t="str">
        <f t="shared" si="74"/>
        <v>IX_MD_GC_140</v>
      </c>
      <c r="B4786">
        <v>140</v>
      </c>
      <c r="C4786" t="s">
        <v>61</v>
      </c>
      <c r="D4786">
        <v>6.7917999999999997E-3</v>
      </c>
      <c r="E4786" t="s">
        <v>54</v>
      </c>
      <c r="F4786" t="s">
        <v>60</v>
      </c>
    </row>
    <row r="4787" spans="1:6" x14ac:dyDescent="0.45">
      <c r="A4787" s="144" t="str">
        <f t="shared" si="74"/>
        <v>IX_MD_GC_142</v>
      </c>
      <c r="B4787">
        <v>142</v>
      </c>
      <c r="C4787" t="s">
        <v>61</v>
      </c>
      <c r="D4787">
        <v>6.8409999999999999E-3</v>
      </c>
      <c r="E4787" t="s">
        <v>54</v>
      </c>
      <c r="F4787" t="s">
        <v>60</v>
      </c>
    </row>
    <row r="4788" spans="1:6" x14ac:dyDescent="0.45">
      <c r="A4788" s="144" t="str">
        <f t="shared" si="74"/>
        <v>IX_MD_GC_144</v>
      </c>
      <c r="B4788">
        <v>144</v>
      </c>
      <c r="C4788" t="s">
        <v>61</v>
      </c>
      <c r="D4788">
        <v>6.8481000000000002E-3</v>
      </c>
      <c r="E4788" t="s">
        <v>54</v>
      </c>
      <c r="F4788" t="s">
        <v>60</v>
      </c>
    </row>
    <row r="4789" spans="1:6" x14ac:dyDescent="0.45">
      <c r="A4789" s="144" t="str">
        <f t="shared" si="74"/>
        <v>IX_MD_GC_146</v>
      </c>
      <c r="B4789">
        <v>146</v>
      </c>
      <c r="C4789" t="s">
        <v>61</v>
      </c>
      <c r="D4789">
        <v>6.8389999999999996E-3</v>
      </c>
      <c r="E4789" t="s">
        <v>54</v>
      </c>
      <c r="F4789" t="s">
        <v>60</v>
      </c>
    </row>
    <row r="4790" spans="1:6" x14ac:dyDescent="0.45">
      <c r="A4790" s="144" t="str">
        <f t="shared" si="74"/>
        <v>IX_MD_GC_148</v>
      </c>
      <c r="B4790">
        <v>148</v>
      </c>
      <c r="C4790" t="s">
        <v>61</v>
      </c>
      <c r="D4790">
        <v>6.7853000000000002E-3</v>
      </c>
      <c r="E4790" t="s">
        <v>54</v>
      </c>
      <c r="F4790" t="s">
        <v>60</v>
      </c>
    </row>
    <row r="4791" spans="1:6" x14ac:dyDescent="0.45">
      <c r="A4791" s="144" t="str">
        <f t="shared" si="74"/>
        <v>IX_MD_GC_150</v>
      </c>
      <c r="B4791">
        <v>150</v>
      </c>
      <c r="C4791" t="s">
        <v>61</v>
      </c>
      <c r="D4791">
        <v>6.7086999999999997E-3</v>
      </c>
      <c r="E4791" t="s">
        <v>54</v>
      </c>
      <c r="F4791" t="s">
        <v>60</v>
      </c>
    </row>
    <row r="4792" spans="1:6" x14ac:dyDescent="0.45">
      <c r="A4792" s="144" t="str">
        <f t="shared" si="74"/>
        <v>IX_MD_GC_152</v>
      </c>
      <c r="B4792">
        <v>152</v>
      </c>
      <c r="C4792" t="s">
        <v>61</v>
      </c>
      <c r="D4792">
        <v>6.5798999999999996E-3</v>
      </c>
      <c r="E4792" t="s">
        <v>54</v>
      </c>
      <c r="F4792" t="s">
        <v>60</v>
      </c>
    </row>
    <row r="4793" spans="1:6" x14ac:dyDescent="0.45">
      <c r="A4793" s="144" t="str">
        <f t="shared" si="74"/>
        <v>IX_MD_GC_154</v>
      </c>
      <c r="B4793">
        <v>154</v>
      </c>
      <c r="C4793" t="s">
        <v>61</v>
      </c>
      <c r="D4793">
        <v>6.3610999999999997E-3</v>
      </c>
      <c r="E4793" t="s">
        <v>54</v>
      </c>
      <c r="F4793" t="s">
        <v>60</v>
      </c>
    </row>
    <row r="4794" spans="1:6" x14ac:dyDescent="0.45">
      <c r="A4794" s="144" t="str">
        <f t="shared" si="74"/>
        <v>IX_MD_GC_156</v>
      </c>
      <c r="B4794">
        <v>156</v>
      </c>
      <c r="C4794" t="s">
        <v>61</v>
      </c>
      <c r="D4794">
        <v>6.1253999999999996E-3</v>
      </c>
      <c r="E4794" t="s">
        <v>54</v>
      </c>
      <c r="F4794" t="s">
        <v>60</v>
      </c>
    </row>
    <row r="4795" spans="1:6" x14ac:dyDescent="0.45">
      <c r="A4795" s="144" t="str">
        <f t="shared" si="74"/>
        <v>IX_MD_GC_158</v>
      </c>
      <c r="B4795">
        <v>158</v>
      </c>
      <c r="C4795" t="s">
        <v>61</v>
      </c>
      <c r="D4795">
        <v>5.8847999999999999E-3</v>
      </c>
      <c r="E4795" t="s">
        <v>54</v>
      </c>
      <c r="F4795" t="s">
        <v>60</v>
      </c>
    </row>
    <row r="4796" spans="1:6" x14ac:dyDescent="0.45">
      <c r="A4796" s="144" t="str">
        <f t="shared" si="74"/>
        <v>IX_MD_GC_160</v>
      </c>
      <c r="B4796">
        <v>160</v>
      </c>
      <c r="C4796" t="s">
        <v>61</v>
      </c>
      <c r="D4796">
        <v>5.6506999999999998E-3</v>
      </c>
      <c r="E4796" t="s">
        <v>54</v>
      </c>
      <c r="F4796" t="s">
        <v>60</v>
      </c>
    </row>
    <row r="4797" spans="1:6" x14ac:dyDescent="0.45">
      <c r="A4797" s="144" t="str">
        <f t="shared" si="74"/>
        <v>IX_MD_GC_162</v>
      </c>
      <c r="B4797">
        <v>162</v>
      </c>
      <c r="C4797" t="s">
        <v>61</v>
      </c>
      <c r="D4797">
        <v>5.3828000000000001E-3</v>
      </c>
      <c r="E4797" t="s">
        <v>54</v>
      </c>
      <c r="F4797" t="s">
        <v>60</v>
      </c>
    </row>
    <row r="4798" spans="1:6" x14ac:dyDescent="0.45">
      <c r="A4798" s="144" t="str">
        <f t="shared" si="74"/>
        <v>IX_MD_GC_164</v>
      </c>
      <c r="B4798">
        <v>164</v>
      </c>
      <c r="C4798" t="s">
        <v>61</v>
      </c>
      <c r="D4798">
        <v>5.1070999999999998E-3</v>
      </c>
      <c r="E4798" t="s">
        <v>54</v>
      </c>
      <c r="F4798" t="s">
        <v>60</v>
      </c>
    </row>
    <row r="4799" spans="1:6" x14ac:dyDescent="0.45">
      <c r="A4799" s="144" t="str">
        <f t="shared" si="74"/>
        <v>IX_MD_GC_166</v>
      </c>
      <c r="B4799">
        <v>166</v>
      </c>
      <c r="C4799" t="s">
        <v>61</v>
      </c>
      <c r="D4799">
        <v>4.8333999999999998E-3</v>
      </c>
      <c r="E4799" t="s">
        <v>54</v>
      </c>
      <c r="F4799" t="s">
        <v>60</v>
      </c>
    </row>
    <row r="4800" spans="1:6" x14ac:dyDescent="0.45">
      <c r="A4800" s="144" t="str">
        <f t="shared" si="74"/>
        <v>IX_MD_GC_168</v>
      </c>
      <c r="B4800">
        <v>168</v>
      </c>
      <c r="C4800" t="s">
        <v>61</v>
      </c>
      <c r="D4800">
        <v>4.5611000000000002E-3</v>
      </c>
      <c r="E4800" t="s">
        <v>54</v>
      </c>
      <c r="F4800" t="s">
        <v>60</v>
      </c>
    </row>
    <row r="4801" spans="1:6" x14ac:dyDescent="0.45">
      <c r="A4801" s="144" t="str">
        <f t="shared" si="74"/>
        <v>IX_MD_GC_170</v>
      </c>
      <c r="B4801">
        <v>170</v>
      </c>
      <c r="C4801" t="s">
        <v>61</v>
      </c>
      <c r="D4801">
        <v>4.2963999999999997E-3</v>
      </c>
      <c r="E4801" t="s">
        <v>54</v>
      </c>
      <c r="F4801" t="s">
        <v>60</v>
      </c>
    </row>
    <row r="4802" spans="1:6" x14ac:dyDescent="0.45">
      <c r="A4802" s="144" t="str">
        <f t="shared" si="74"/>
        <v>IX_MD_GC_172</v>
      </c>
      <c r="B4802">
        <v>172</v>
      </c>
      <c r="C4802" t="s">
        <v>61</v>
      </c>
      <c r="D4802">
        <v>4.0390000000000001E-3</v>
      </c>
      <c r="E4802" t="s">
        <v>54</v>
      </c>
      <c r="F4802" t="s">
        <v>60</v>
      </c>
    </row>
    <row r="4803" spans="1:6" x14ac:dyDescent="0.45">
      <c r="A4803" s="144" t="str">
        <f t="shared" ref="A4803:A4866" si="75">C4803&amp;"_"&amp;E4803&amp;"_"&amp;B4803</f>
        <v>IX_MD_GC_174</v>
      </c>
      <c r="B4803">
        <v>174</v>
      </c>
      <c r="C4803" t="s">
        <v>61</v>
      </c>
      <c r="D4803">
        <v>3.7916E-3</v>
      </c>
      <c r="E4803" t="s">
        <v>54</v>
      </c>
      <c r="F4803" t="s">
        <v>60</v>
      </c>
    </row>
    <row r="4804" spans="1:6" x14ac:dyDescent="0.45">
      <c r="A4804" s="144" t="str">
        <f t="shared" si="75"/>
        <v>IX_MD_GC_176</v>
      </c>
      <c r="B4804">
        <v>176</v>
      </c>
      <c r="C4804" t="s">
        <v>61</v>
      </c>
      <c r="D4804">
        <v>3.5473000000000002E-3</v>
      </c>
      <c r="E4804" t="s">
        <v>54</v>
      </c>
      <c r="F4804" t="s">
        <v>60</v>
      </c>
    </row>
    <row r="4805" spans="1:6" x14ac:dyDescent="0.45">
      <c r="A4805" s="144" t="str">
        <f t="shared" si="75"/>
        <v>IX_MD_GC_178</v>
      </c>
      <c r="B4805">
        <v>178</v>
      </c>
      <c r="C4805" t="s">
        <v>61</v>
      </c>
      <c r="D4805">
        <v>3.3056000000000001E-3</v>
      </c>
      <c r="E4805" t="s">
        <v>54</v>
      </c>
      <c r="F4805" t="s">
        <v>60</v>
      </c>
    </row>
    <row r="4806" spans="1:6" x14ac:dyDescent="0.45">
      <c r="A4806" s="144" t="str">
        <f t="shared" si="75"/>
        <v>IX_MD_GC_180</v>
      </c>
      <c r="B4806">
        <v>180</v>
      </c>
      <c r="C4806" t="s">
        <v>61</v>
      </c>
      <c r="D4806">
        <v>3.0820999999999999E-3</v>
      </c>
      <c r="E4806" t="s">
        <v>54</v>
      </c>
      <c r="F4806" t="s">
        <v>60</v>
      </c>
    </row>
    <row r="4807" spans="1:6" x14ac:dyDescent="0.45">
      <c r="A4807" s="144" t="str">
        <f t="shared" si="75"/>
        <v>IX_MD_GC_182</v>
      </c>
      <c r="B4807">
        <v>182</v>
      </c>
      <c r="C4807" t="s">
        <v>61</v>
      </c>
      <c r="D4807">
        <v>2.8877E-3</v>
      </c>
      <c r="E4807" t="s">
        <v>54</v>
      </c>
      <c r="F4807" t="s">
        <v>60</v>
      </c>
    </row>
    <row r="4808" spans="1:6" x14ac:dyDescent="0.45">
      <c r="A4808" s="144" t="str">
        <f t="shared" si="75"/>
        <v>IX_MD_GC_184</v>
      </c>
      <c r="B4808">
        <v>184</v>
      </c>
      <c r="C4808" t="s">
        <v>61</v>
      </c>
      <c r="D4808">
        <v>2.7117E-3</v>
      </c>
      <c r="E4808" t="s">
        <v>54</v>
      </c>
      <c r="F4808" t="s">
        <v>60</v>
      </c>
    </row>
    <row r="4809" spans="1:6" x14ac:dyDescent="0.45">
      <c r="A4809" s="144" t="str">
        <f t="shared" si="75"/>
        <v>IX_MD_GC_186</v>
      </c>
      <c r="B4809">
        <v>186</v>
      </c>
      <c r="C4809" t="s">
        <v>61</v>
      </c>
      <c r="D4809">
        <v>2.5904000000000001E-3</v>
      </c>
      <c r="E4809" t="s">
        <v>54</v>
      </c>
      <c r="F4809" t="s">
        <v>60</v>
      </c>
    </row>
    <row r="4810" spans="1:6" x14ac:dyDescent="0.45">
      <c r="A4810" s="144" t="str">
        <f t="shared" si="75"/>
        <v>IX_MD_GC_188</v>
      </c>
      <c r="B4810">
        <v>188</v>
      </c>
      <c r="C4810" t="s">
        <v>61</v>
      </c>
      <c r="D4810">
        <v>2.4719999999999998E-3</v>
      </c>
      <c r="E4810" t="s">
        <v>54</v>
      </c>
      <c r="F4810" t="s">
        <v>60</v>
      </c>
    </row>
    <row r="4811" spans="1:6" x14ac:dyDescent="0.45">
      <c r="A4811" s="144" t="str">
        <f t="shared" si="75"/>
        <v>IX_MD_GC_190</v>
      </c>
      <c r="B4811">
        <v>190</v>
      </c>
      <c r="C4811" t="s">
        <v>61</v>
      </c>
      <c r="D4811">
        <v>2.3858E-3</v>
      </c>
      <c r="E4811" t="s">
        <v>54</v>
      </c>
      <c r="F4811" t="s">
        <v>60</v>
      </c>
    </row>
    <row r="4812" spans="1:6" x14ac:dyDescent="0.45">
      <c r="A4812" s="144" t="str">
        <f t="shared" si="75"/>
        <v>IX_MD_GC_192</v>
      </c>
      <c r="B4812">
        <v>192</v>
      </c>
      <c r="C4812" t="s">
        <v>61</v>
      </c>
      <c r="D4812">
        <v>2.2277999999999998E-3</v>
      </c>
      <c r="E4812" t="s">
        <v>54</v>
      </c>
      <c r="F4812" t="s">
        <v>60</v>
      </c>
    </row>
    <row r="4813" spans="1:6" x14ac:dyDescent="0.45">
      <c r="A4813" s="144" t="str">
        <f t="shared" si="75"/>
        <v>IX_MD_GC_194</v>
      </c>
      <c r="B4813">
        <v>194</v>
      </c>
      <c r="C4813" t="s">
        <v>61</v>
      </c>
      <c r="D4813">
        <v>2.2022999999999999E-3</v>
      </c>
      <c r="E4813" t="s">
        <v>54</v>
      </c>
      <c r="F4813" t="s">
        <v>60</v>
      </c>
    </row>
    <row r="4814" spans="1:6" x14ac:dyDescent="0.45">
      <c r="A4814" s="144" t="str">
        <f t="shared" si="75"/>
        <v>IX_MD_GC_196</v>
      </c>
      <c r="B4814">
        <v>196</v>
      </c>
      <c r="C4814" t="s">
        <v>61</v>
      </c>
      <c r="D4814">
        <v>2.2315E-3</v>
      </c>
      <c r="E4814" t="s">
        <v>54</v>
      </c>
      <c r="F4814" t="s">
        <v>60</v>
      </c>
    </row>
    <row r="4815" spans="1:6" x14ac:dyDescent="0.45">
      <c r="A4815" s="144" t="str">
        <f t="shared" si="75"/>
        <v>IX_MD_GC_198</v>
      </c>
      <c r="B4815">
        <v>198</v>
      </c>
      <c r="C4815" t="s">
        <v>61</v>
      </c>
      <c r="D4815">
        <v>2.2796000000000001E-3</v>
      </c>
      <c r="E4815" t="s">
        <v>54</v>
      </c>
      <c r="F4815" t="s">
        <v>60</v>
      </c>
    </row>
    <row r="4816" spans="1:6" x14ac:dyDescent="0.45">
      <c r="A4816" s="144" t="str">
        <f t="shared" si="75"/>
        <v>IX_MD_GC_200</v>
      </c>
      <c r="B4816">
        <v>200</v>
      </c>
      <c r="C4816" t="s">
        <v>61</v>
      </c>
      <c r="D4816">
        <v>2.3449999999999999E-3</v>
      </c>
      <c r="E4816" t="s">
        <v>54</v>
      </c>
      <c r="F4816" t="s">
        <v>60</v>
      </c>
    </row>
    <row r="4817" spans="1:6" x14ac:dyDescent="0.45">
      <c r="A4817" s="144" t="str">
        <f t="shared" si="75"/>
        <v>IX_MD_GC_202</v>
      </c>
      <c r="B4817">
        <v>202</v>
      </c>
      <c r="C4817" t="s">
        <v>61</v>
      </c>
      <c r="D4817">
        <v>2.4280999999999999E-3</v>
      </c>
      <c r="E4817" t="s">
        <v>54</v>
      </c>
      <c r="F4817" t="s">
        <v>60</v>
      </c>
    </row>
    <row r="4818" spans="1:6" x14ac:dyDescent="0.45">
      <c r="A4818" s="144" t="str">
        <f t="shared" si="75"/>
        <v>IX_MD_GC_204</v>
      </c>
      <c r="B4818">
        <v>204</v>
      </c>
      <c r="C4818" t="s">
        <v>61</v>
      </c>
      <c r="D4818">
        <v>2.5580999999999998E-3</v>
      </c>
      <c r="E4818" t="s">
        <v>54</v>
      </c>
      <c r="F4818" t="s">
        <v>60</v>
      </c>
    </row>
    <row r="4819" spans="1:6" x14ac:dyDescent="0.45">
      <c r="A4819" s="144" t="str">
        <f t="shared" si="75"/>
        <v>IX_MD_GC_206</v>
      </c>
      <c r="B4819">
        <v>206</v>
      </c>
      <c r="C4819" t="s">
        <v>61</v>
      </c>
      <c r="D4819">
        <v>2.6990999999999999E-3</v>
      </c>
      <c r="E4819" t="s">
        <v>54</v>
      </c>
      <c r="F4819" t="s">
        <v>60</v>
      </c>
    </row>
    <row r="4820" spans="1:6" x14ac:dyDescent="0.45">
      <c r="A4820" s="144" t="str">
        <f t="shared" si="75"/>
        <v>IX_MD_GC_208</v>
      </c>
      <c r="B4820">
        <v>208</v>
      </c>
      <c r="C4820" t="s">
        <v>61</v>
      </c>
      <c r="D4820">
        <v>2.8422999999999999E-3</v>
      </c>
      <c r="E4820" t="s">
        <v>54</v>
      </c>
      <c r="F4820" t="s">
        <v>60</v>
      </c>
    </row>
    <row r="4821" spans="1:6" x14ac:dyDescent="0.45">
      <c r="A4821" s="144" t="str">
        <f t="shared" si="75"/>
        <v>IX_MD_GC_210</v>
      </c>
      <c r="B4821">
        <v>210</v>
      </c>
      <c r="C4821" t="s">
        <v>61</v>
      </c>
      <c r="D4821">
        <v>2.9845000000000002E-3</v>
      </c>
      <c r="E4821" t="s">
        <v>54</v>
      </c>
      <c r="F4821" t="s">
        <v>60</v>
      </c>
    </row>
    <row r="4822" spans="1:6" x14ac:dyDescent="0.45">
      <c r="A4822" s="144" t="str">
        <f t="shared" si="75"/>
        <v>IX_MD_GC_212</v>
      </c>
      <c r="B4822">
        <v>212</v>
      </c>
      <c r="C4822" t="s">
        <v>61</v>
      </c>
      <c r="D4822">
        <v>3.1129999999999999E-3</v>
      </c>
      <c r="E4822" t="s">
        <v>54</v>
      </c>
      <c r="F4822" t="s">
        <v>60</v>
      </c>
    </row>
    <row r="4823" spans="1:6" x14ac:dyDescent="0.45">
      <c r="A4823" s="144" t="str">
        <f t="shared" si="75"/>
        <v>IX_MD_GC_214</v>
      </c>
      <c r="B4823">
        <v>214</v>
      </c>
      <c r="C4823" t="s">
        <v>61</v>
      </c>
      <c r="D4823">
        <v>3.2349000000000002E-3</v>
      </c>
      <c r="E4823" t="s">
        <v>54</v>
      </c>
      <c r="F4823" t="s">
        <v>60</v>
      </c>
    </row>
    <row r="4824" spans="1:6" x14ac:dyDescent="0.45">
      <c r="A4824" s="144" t="str">
        <f t="shared" si="75"/>
        <v>IX_MD_GC_216</v>
      </c>
      <c r="B4824">
        <v>216</v>
      </c>
      <c r="C4824" t="s">
        <v>61</v>
      </c>
      <c r="D4824">
        <v>3.3514999999999999E-3</v>
      </c>
      <c r="E4824" t="s">
        <v>54</v>
      </c>
      <c r="F4824" t="s">
        <v>60</v>
      </c>
    </row>
    <row r="4825" spans="1:6" x14ac:dyDescent="0.45">
      <c r="A4825" s="144" t="str">
        <f t="shared" si="75"/>
        <v>IX_MD_GC_218</v>
      </c>
      <c r="B4825">
        <v>218</v>
      </c>
      <c r="C4825" t="s">
        <v>61</v>
      </c>
      <c r="D4825">
        <v>3.4657999999999998E-3</v>
      </c>
      <c r="E4825" t="s">
        <v>54</v>
      </c>
      <c r="F4825" t="s">
        <v>60</v>
      </c>
    </row>
    <row r="4826" spans="1:6" x14ac:dyDescent="0.45">
      <c r="A4826" s="144" t="str">
        <f t="shared" si="75"/>
        <v>IX_MD_GC_220</v>
      </c>
      <c r="B4826">
        <v>220</v>
      </c>
      <c r="C4826" t="s">
        <v>61</v>
      </c>
      <c r="D4826">
        <v>3.5818E-3</v>
      </c>
      <c r="E4826" t="s">
        <v>54</v>
      </c>
      <c r="F4826" t="s">
        <v>60</v>
      </c>
    </row>
    <row r="4827" spans="1:6" x14ac:dyDescent="0.45">
      <c r="A4827" s="144" t="str">
        <f t="shared" si="75"/>
        <v>IX_MD_GC_222</v>
      </c>
      <c r="B4827">
        <v>222</v>
      </c>
      <c r="C4827" t="s">
        <v>61</v>
      </c>
      <c r="D4827">
        <v>3.6803000000000001E-3</v>
      </c>
      <c r="E4827" t="s">
        <v>54</v>
      </c>
      <c r="F4827" t="s">
        <v>60</v>
      </c>
    </row>
    <row r="4828" spans="1:6" x14ac:dyDescent="0.45">
      <c r="A4828" s="144" t="str">
        <f t="shared" si="75"/>
        <v>IX_MD_GC_224</v>
      </c>
      <c r="B4828">
        <v>224</v>
      </c>
      <c r="C4828" t="s">
        <v>61</v>
      </c>
      <c r="D4828">
        <v>3.7471000000000002E-3</v>
      </c>
      <c r="E4828" t="s">
        <v>54</v>
      </c>
      <c r="F4828" t="s">
        <v>60</v>
      </c>
    </row>
    <row r="4829" spans="1:6" x14ac:dyDescent="0.45">
      <c r="A4829" s="144" t="str">
        <f t="shared" si="75"/>
        <v>IX_MD_GC_226</v>
      </c>
      <c r="B4829">
        <v>226</v>
      </c>
      <c r="C4829" t="s">
        <v>61</v>
      </c>
      <c r="D4829">
        <v>3.8021000000000001E-3</v>
      </c>
      <c r="E4829" t="s">
        <v>54</v>
      </c>
      <c r="F4829" t="s">
        <v>60</v>
      </c>
    </row>
    <row r="4830" spans="1:6" x14ac:dyDescent="0.45">
      <c r="A4830" s="144" t="str">
        <f t="shared" si="75"/>
        <v>IX_MD_GC_228</v>
      </c>
      <c r="B4830">
        <v>228</v>
      </c>
      <c r="C4830" t="s">
        <v>61</v>
      </c>
      <c r="D4830">
        <v>3.7902999999999999E-3</v>
      </c>
      <c r="E4830" t="s">
        <v>54</v>
      </c>
      <c r="F4830" t="s">
        <v>60</v>
      </c>
    </row>
    <row r="4831" spans="1:6" x14ac:dyDescent="0.45">
      <c r="A4831" s="144" t="str">
        <f t="shared" si="75"/>
        <v>IX_MD_GC_230</v>
      </c>
      <c r="B4831">
        <v>230</v>
      </c>
      <c r="C4831" t="s">
        <v>61</v>
      </c>
      <c r="D4831">
        <v>3.7718999999999999E-3</v>
      </c>
      <c r="E4831" t="s">
        <v>54</v>
      </c>
      <c r="F4831" t="s">
        <v>60</v>
      </c>
    </row>
    <row r="4832" spans="1:6" x14ac:dyDescent="0.45">
      <c r="A4832" s="144" t="str">
        <f t="shared" si="75"/>
        <v>IX_MD_GC_232</v>
      </c>
      <c r="B4832">
        <v>232</v>
      </c>
      <c r="C4832" t="s">
        <v>61</v>
      </c>
      <c r="D4832">
        <v>3.7383999999999998E-3</v>
      </c>
      <c r="E4832" t="s">
        <v>54</v>
      </c>
      <c r="F4832" t="s">
        <v>60</v>
      </c>
    </row>
    <row r="4833" spans="1:6" x14ac:dyDescent="0.45">
      <c r="A4833" s="144" t="str">
        <f t="shared" si="75"/>
        <v>IX_MD_GC_234</v>
      </c>
      <c r="B4833">
        <v>234</v>
      </c>
      <c r="C4833" t="s">
        <v>61</v>
      </c>
      <c r="D4833">
        <v>3.6773999999999999E-3</v>
      </c>
      <c r="E4833" t="s">
        <v>54</v>
      </c>
      <c r="F4833" t="s">
        <v>60</v>
      </c>
    </row>
    <row r="4834" spans="1:6" x14ac:dyDescent="0.45">
      <c r="A4834" s="144" t="str">
        <f t="shared" si="75"/>
        <v>IX_MD_GC_236</v>
      </c>
      <c r="B4834">
        <v>236</v>
      </c>
      <c r="C4834" t="s">
        <v>61</v>
      </c>
      <c r="D4834">
        <v>3.6102999999999999E-3</v>
      </c>
      <c r="E4834" t="s">
        <v>54</v>
      </c>
      <c r="F4834" t="s">
        <v>60</v>
      </c>
    </row>
    <row r="4835" spans="1:6" x14ac:dyDescent="0.45">
      <c r="A4835" s="144" t="str">
        <f t="shared" si="75"/>
        <v>IX_MD_GC_238</v>
      </c>
      <c r="B4835">
        <v>238</v>
      </c>
      <c r="C4835" t="s">
        <v>61</v>
      </c>
      <c r="D4835">
        <v>3.5301999999999998E-3</v>
      </c>
      <c r="E4835" t="s">
        <v>54</v>
      </c>
      <c r="F4835" t="s">
        <v>60</v>
      </c>
    </row>
    <row r="4836" spans="1:6" x14ac:dyDescent="0.45">
      <c r="A4836" s="144" t="str">
        <f t="shared" si="75"/>
        <v>IX_MD_GC_240</v>
      </c>
      <c r="B4836">
        <v>240</v>
      </c>
      <c r="C4836" t="s">
        <v>61</v>
      </c>
      <c r="D4836">
        <v>3.4332E-3</v>
      </c>
      <c r="E4836" t="s">
        <v>54</v>
      </c>
      <c r="F4836" t="s">
        <v>60</v>
      </c>
    </row>
    <row r="4837" spans="1:6" x14ac:dyDescent="0.45">
      <c r="A4837" s="144" t="str">
        <f t="shared" si="75"/>
        <v>IX_MD_GC_242</v>
      </c>
      <c r="B4837">
        <v>242</v>
      </c>
      <c r="C4837" t="s">
        <v>61</v>
      </c>
      <c r="D4837">
        <v>3.3129000000000001E-3</v>
      </c>
      <c r="E4837" t="s">
        <v>54</v>
      </c>
      <c r="F4837" t="s">
        <v>60</v>
      </c>
    </row>
    <row r="4838" spans="1:6" x14ac:dyDescent="0.45">
      <c r="A4838" s="144" t="str">
        <f t="shared" si="75"/>
        <v>IX_MD_GC_244</v>
      </c>
      <c r="B4838">
        <v>244</v>
      </c>
      <c r="C4838" t="s">
        <v>61</v>
      </c>
      <c r="D4838">
        <v>3.1578999999999999E-3</v>
      </c>
      <c r="E4838" t="s">
        <v>54</v>
      </c>
      <c r="F4838" t="s">
        <v>60</v>
      </c>
    </row>
    <row r="4839" spans="1:6" x14ac:dyDescent="0.45">
      <c r="A4839" s="144" t="str">
        <f t="shared" si="75"/>
        <v>IX_MD_GC_246</v>
      </c>
      <c r="B4839">
        <v>246</v>
      </c>
      <c r="C4839" t="s">
        <v>61</v>
      </c>
      <c r="D4839">
        <v>2.9567E-3</v>
      </c>
      <c r="E4839" t="s">
        <v>54</v>
      </c>
      <c r="F4839" t="s">
        <v>60</v>
      </c>
    </row>
    <row r="4840" spans="1:6" x14ac:dyDescent="0.45">
      <c r="A4840" s="144" t="str">
        <f t="shared" si="75"/>
        <v>IX_MD_GC_248</v>
      </c>
      <c r="B4840">
        <v>248</v>
      </c>
      <c r="C4840" t="s">
        <v>61</v>
      </c>
      <c r="D4840">
        <v>2.7485000000000001E-3</v>
      </c>
      <c r="E4840" t="s">
        <v>54</v>
      </c>
      <c r="F4840" t="s">
        <v>60</v>
      </c>
    </row>
    <row r="4841" spans="1:6" x14ac:dyDescent="0.45">
      <c r="A4841" s="144" t="str">
        <f t="shared" si="75"/>
        <v>IX_MD_GC_250</v>
      </c>
      <c r="B4841">
        <v>250</v>
      </c>
      <c r="C4841" t="s">
        <v>61</v>
      </c>
      <c r="D4841">
        <v>2.5403000000000001E-3</v>
      </c>
      <c r="E4841" t="s">
        <v>54</v>
      </c>
      <c r="F4841" t="s">
        <v>60</v>
      </c>
    </row>
    <row r="4842" spans="1:6" x14ac:dyDescent="0.45">
      <c r="A4842" s="144" t="str">
        <f t="shared" si="75"/>
        <v>IX_MD_GC_252</v>
      </c>
      <c r="B4842">
        <v>252</v>
      </c>
      <c r="C4842" t="s">
        <v>61</v>
      </c>
      <c r="D4842">
        <v>2.3351999999999999E-3</v>
      </c>
      <c r="E4842" t="s">
        <v>54</v>
      </c>
      <c r="F4842" t="s">
        <v>60</v>
      </c>
    </row>
    <row r="4843" spans="1:6" x14ac:dyDescent="0.45">
      <c r="A4843" s="144" t="str">
        <f t="shared" si="75"/>
        <v>IX_MD_GC_254</v>
      </c>
      <c r="B4843">
        <v>254</v>
      </c>
      <c r="C4843" t="s">
        <v>61</v>
      </c>
      <c r="D4843">
        <v>2.1389999999999998E-3</v>
      </c>
      <c r="E4843" t="s">
        <v>54</v>
      </c>
      <c r="F4843" t="s">
        <v>60</v>
      </c>
    </row>
    <row r="4844" spans="1:6" x14ac:dyDescent="0.45">
      <c r="A4844" s="144" t="str">
        <f t="shared" si="75"/>
        <v>IX_MD_GC_256</v>
      </c>
      <c r="B4844">
        <v>256</v>
      </c>
      <c r="C4844" t="s">
        <v>61</v>
      </c>
      <c r="D4844">
        <v>1.949E-3</v>
      </c>
      <c r="E4844" t="s">
        <v>54</v>
      </c>
      <c r="F4844" t="s">
        <v>60</v>
      </c>
    </row>
    <row r="4845" spans="1:6" x14ac:dyDescent="0.45">
      <c r="A4845" s="144" t="str">
        <f t="shared" si="75"/>
        <v>IX_MD_GC_258</v>
      </c>
      <c r="B4845">
        <v>258</v>
      </c>
      <c r="C4845" t="s">
        <v>61</v>
      </c>
      <c r="D4845">
        <v>1.7641E-3</v>
      </c>
      <c r="E4845" t="s">
        <v>54</v>
      </c>
      <c r="F4845" t="s">
        <v>60</v>
      </c>
    </row>
    <row r="4846" spans="1:6" x14ac:dyDescent="0.45">
      <c r="A4846" s="144" t="str">
        <f t="shared" si="75"/>
        <v>IX_MD_GC_260</v>
      </c>
      <c r="B4846">
        <v>260</v>
      </c>
      <c r="C4846" t="s">
        <v>61</v>
      </c>
      <c r="D4846">
        <v>1.5807E-3</v>
      </c>
      <c r="E4846" t="s">
        <v>54</v>
      </c>
      <c r="F4846" t="s">
        <v>60</v>
      </c>
    </row>
    <row r="4847" spans="1:6" x14ac:dyDescent="0.45">
      <c r="A4847" s="144" t="str">
        <f t="shared" si="75"/>
        <v>IX_MD_GC_262</v>
      </c>
      <c r="B4847">
        <v>262</v>
      </c>
      <c r="C4847" t="s">
        <v>61</v>
      </c>
      <c r="D4847">
        <v>1.4028999999999999E-3</v>
      </c>
      <c r="E4847" t="s">
        <v>54</v>
      </c>
      <c r="F4847" t="s">
        <v>60</v>
      </c>
    </row>
    <row r="4848" spans="1:6" x14ac:dyDescent="0.45">
      <c r="A4848" s="144" t="str">
        <f t="shared" si="75"/>
        <v>IX_MD_GC_264</v>
      </c>
      <c r="B4848">
        <v>264</v>
      </c>
      <c r="C4848" t="s">
        <v>61</v>
      </c>
      <c r="D4848">
        <v>1.2375999999999999E-3</v>
      </c>
      <c r="E4848" t="s">
        <v>54</v>
      </c>
      <c r="F4848" t="s">
        <v>60</v>
      </c>
    </row>
    <row r="4849" spans="1:6" x14ac:dyDescent="0.45">
      <c r="A4849" s="144" t="str">
        <f t="shared" si="75"/>
        <v>IX_MD_GC_266</v>
      </c>
      <c r="B4849">
        <v>266</v>
      </c>
      <c r="C4849" t="s">
        <v>61</v>
      </c>
      <c r="D4849">
        <v>1.0911E-3</v>
      </c>
      <c r="E4849" t="s">
        <v>54</v>
      </c>
      <c r="F4849" t="s">
        <v>60</v>
      </c>
    </row>
    <row r="4850" spans="1:6" x14ac:dyDescent="0.45">
      <c r="A4850" s="144" t="str">
        <f t="shared" si="75"/>
        <v>IX_MD_GC_268</v>
      </c>
      <c r="B4850">
        <v>268</v>
      </c>
      <c r="C4850" t="s">
        <v>61</v>
      </c>
      <c r="D4850">
        <v>9.4939999999999998E-4</v>
      </c>
      <c r="E4850" t="s">
        <v>54</v>
      </c>
      <c r="F4850" t="s">
        <v>60</v>
      </c>
    </row>
    <row r="4851" spans="1:6" x14ac:dyDescent="0.45">
      <c r="A4851" s="144" t="str">
        <f t="shared" si="75"/>
        <v>IX_MD_GC_270</v>
      </c>
      <c r="B4851">
        <v>270</v>
      </c>
      <c r="C4851" t="s">
        <v>61</v>
      </c>
      <c r="D4851">
        <v>8.4239999999999998E-4</v>
      </c>
      <c r="E4851" t="s">
        <v>54</v>
      </c>
      <c r="F4851" t="s">
        <v>60</v>
      </c>
    </row>
    <row r="4852" spans="1:6" x14ac:dyDescent="0.45">
      <c r="A4852" s="144" t="str">
        <f t="shared" si="75"/>
        <v>IX_MD_GC_272</v>
      </c>
      <c r="B4852">
        <v>272</v>
      </c>
      <c r="C4852" t="s">
        <v>61</v>
      </c>
      <c r="D4852">
        <v>7.4560000000000002E-4</v>
      </c>
      <c r="E4852" t="s">
        <v>54</v>
      </c>
      <c r="F4852" t="s">
        <v>60</v>
      </c>
    </row>
    <row r="4853" spans="1:6" x14ac:dyDescent="0.45">
      <c r="A4853" s="144" t="str">
        <f t="shared" si="75"/>
        <v>IX_MD_GC_274</v>
      </c>
      <c r="B4853">
        <v>274</v>
      </c>
      <c r="C4853" t="s">
        <v>61</v>
      </c>
      <c r="D4853">
        <v>6.5850000000000001E-4</v>
      </c>
      <c r="E4853" t="s">
        <v>54</v>
      </c>
      <c r="F4853" t="s">
        <v>60</v>
      </c>
    </row>
    <row r="4854" spans="1:6" x14ac:dyDescent="0.45">
      <c r="A4854" s="144" t="str">
        <f t="shared" si="75"/>
        <v>IX_MD_GC_276</v>
      </c>
      <c r="B4854">
        <v>276</v>
      </c>
      <c r="C4854" t="s">
        <v>61</v>
      </c>
      <c r="D4854">
        <v>5.8629999999999999E-4</v>
      </c>
      <c r="E4854" t="s">
        <v>54</v>
      </c>
      <c r="F4854" t="s">
        <v>60</v>
      </c>
    </row>
    <row r="4855" spans="1:6" x14ac:dyDescent="0.45">
      <c r="A4855" s="144" t="str">
        <f t="shared" si="75"/>
        <v>IX_MD_GC_278</v>
      </c>
      <c r="B4855">
        <v>278</v>
      </c>
      <c r="C4855" t="s">
        <v>61</v>
      </c>
      <c r="D4855">
        <v>5.1820000000000002E-4</v>
      </c>
      <c r="E4855" t="s">
        <v>54</v>
      </c>
      <c r="F4855" t="s">
        <v>60</v>
      </c>
    </row>
    <row r="4856" spans="1:6" x14ac:dyDescent="0.45">
      <c r="A4856" s="144" t="str">
        <f t="shared" si="75"/>
        <v>IX_MD_GC_280</v>
      </c>
      <c r="B4856">
        <v>280</v>
      </c>
      <c r="C4856" t="s">
        <v>61</v>
      </c>
      <c r="D4856">
        <v>4.5609999999999997E-4</v>
      </c>
      <c r="E4856" t="s">
        <v>54</v>
      </c>
      <c r="F4856" t="s">
        <v>60</v>
      </c>
    </row>
    <row r="4857" spans="1:6" x14ac:dyDescent="0.45">
      <c r="A4857" s="144" t="str">
        <f t="shared" si="75"/>
        <v>IX_MD_GC_282</v>
      </c>
      <c r="B4857">
        <v>282</v>
      </c>
      <c r="C4857" t="s">
        <v>61</v>
      </c>
      <c r="D4857">
        <v>4.0190000000000001E-4</v>
      </c>
      <c r="E4857" t="s">
        <v>54</v>
      </c>
      <c r="F4857" t="s">
        <v>60</v>
      </c>
    </row>
    <row r="4858" spans="1:6" x14ac:dyDescent="0.45">
      <c r="A4858" s="144" t="str">
        <f t="shared" si="75"/>
        <v>IX_MD_GC_284</v>
      </c>
      <c r="B4858">
        <v>284</v>
      </c>
      <c r="C4858" t="s">
        <v>61</v>
      </c>
      <c r="D4858">
        <v>3.611E-4</v>
      </c>
      <c r="E4858" t="s">
        <v>54</v>
      </c>
      <c r="F4858" t="s">
        <v>60</v>
      </c>
    </row>
    <row r="4859" spans="1:6" x14ac:dyDescent="0.45">
      <c r="A4859" s="144" t="str">
        <f t="shared" si="75"/>
        <v>IX_MD_GC_286</v>
      </c>
      <c r="B4859">
        <v>286</v>
      </c>
      <c r="C4859" t="s">
        <v>61</v>
      </c>
      <c r="D4859">
        <v>3.3849999999999999E-4</v>
      </c>
      <c r="E4859" t="s">
        <v>54</v>
      </c>
      <c r="F4859" t="s">
        <v>60</v>
      </c>
    </row>
    <row r="4860" spans="1:6" x14ac:dyDescent="0.45">
      <c r="A4860" s="144" t="str">
        <f t="shared" si="75"/>
        <v>IX_MD_GC_288</v>
      </c>
      <c r="B4860">
        <v>288</v>
      </c>
      <c r="C4860" t="s">
        <v>61</v>
      </c>
      <c r="D4860">
        <v>3.4010000000000003E-4</v>
      </c>
      <c r="E4860" t="s">
        <v>54</v>
      </c>
      <c r="F4860" t="s">
        <v>60</v>
      </c>
    </row>
    <row r="4861" spans="1:6" x14ac:dyDescent="0.45">
      <c r="A4861" s="144" t="str">
        <f t="shared" si="75"/>
        <v>IX_MD_GC_290</v>
      </c>
      <c r="B4861">
        <v>290</v>
      </c>
      <c r="C4861" t="s">
        <v>61</v>
      </c>
      <c r="D4861">
        <v>3.4509999999999999E-4</v>
      </c>
      <c r="E4861" t="s">
        <v>54</v>
      </c>
      <c r="F4861" t="s">
        <v>60</v>
      </c>
    </row>
    <row r="4862" spans="1:6" x14ac:dyDescent="0.45">
      <c r="A4862" s="144" t="str">
        <f t="shared" si="75"/>
        <v>IX_MD_GC_292</v>
      </c>
      <c r="B4862">
        <v>292</v>
      </c>
      <c r="C4862" t="s">
        <v>61</v>
      </c>
      <c r="D4862">
        <v>3.5340000000000002E-4</v>
      </c>
      <c r="E4862" t="s">
        <v>54</v>
      </c>
      <c r="F4862" t="s">
        <v>60</v>
      </c>
    </row>
    <row r="4863" spans="1:6" x14ac:dyDescent="0.45">
      <c r="A4863" s="144" t="str">
        <f t="shared" si="75"/>
        <v>IX_MD_GC_294</v>
      </c>
      <c r="B4863">
        <v>294</v>
      </c>
      <c r="C4863" t="s">
        <v>61</v>
      </c>
      <c r="D4863">
        <v>3.5980000000000002E-4</v>
      </c>
      <c r="E4863" t="s">
        <v>54</v>
      </c>
      <c r="F4863" t="s">
        <v>60</v>
      </c>
    </row>
    <row r="4864" spans="1:6" x14ac:dyDescent="0.45">
      <c r="A4864" s="144" t="str">
        <f t="shared" si="75"/>
        <v>IX_MD_GC_296</v>
      </c>
      <c r="B4864">
        <v>296</v>
      </c>
      <c r="C4864" t="s">
        <v>61</v>
      </c>
      <c r="D4864">
        <v>3.6519999999999999E-4</v>
      </c>
      <c r="E4864" t="s">
        <v>54</v>
      </c>
      <c r="F4864" t="s">
        <v>60</v>
      </c>
    </row>
    <row r="4865" spans="1:6" x14ac:dyDescent="0.45">
      <c r="A4865" s="144" t="str">
        <f t="shared" si="75"/>
        <v>IX_MD_GC_298</v>
      </c>
      <c r="B4865">
        <v>298</v>
      </c>
      <c r="C4865" t="s">
        <v>61</v>
      </c>
      <c r="D4865">
        <v>3.6820000000000001E-4</v>
      </c>
      <c r="E4865" t="s">
        <v>54</v>
      </c>
      <c r="F4865" t="s">
        <v>60</v>
      </c>
    </row>
    <row r="4866" spans="1:6" x14ac:dyDescent="0.45">
      <c r="A4866" s="144" t="str">
        <f t="shared" si="75"/>
        <v>IX_MD_GC_300</v>
      </c>
      <c r="B4866">
        <v>300</v>
      </c>
      <c r="C4866" t="s">
        <v>61</v>
      </c>
      <c r="D4866">
        <v>3.7060000000000001E-4</v>
      </c>
      <c r="E4866" t="s">
        <v>54</v>
      </c>
      <c r="F4866" t="s">
        <v>60</v>
      </c>
    </row>
    <row r="4867" spans="1:6" x14ac:dyDescent="0.45">
      <c r="A4867" s="144" t="str">
        <f t="shared" ref="A4867:A4930" si="76">C4867&amp;"_"&amp;E4867&amp;"_"&amp;B4867</f>
        <v>IX_MD_GC_302</v>
      </c>
      <c r="B4867">
        <v>302</v>
      </c>
      <c r="C4867" t="s">
        <v>61</v>
      </c>
      <c r="D4867">
        <v>3.8039999999999998E-4</v>
      </c>
      <c r="E4867" t="s">
        <v>54</v>
      </c>
      <c r="F4867" t="s">
        <v>60</v>
      </c>
    </row>
    <row r="4868" spans="1:6" x14ac:dyDescent="0.45">
      <c r="A4868" s="144" t="str">
        <f t="shared" si="76"/>
        <v>IX_MD_GC_304</v>
      </c>
      <c r="B4868">
        <v>304</v>
      </c>
      <c r="C4868" t="s">
        <v>61</v>
      </c>
      <c r="D4868">
        <v>3.8470000000000003E-4</v>
      </c>
      <c r="E4868" t="s">
        <v>54</v>
      </c>
      <c r="F4868" t="s">
        <v>60</v>
      </c>
    </row>
    <row r="4869" spans="1:6" x14ac:dyDescent="0.45">
      <c r="A4869" s="144" t="str">
        <f t="shared" si="76"/>
        <v>IX_MD_GC_306</v>
      </c>
      <c r="B4869">
        <v>306</v>
      </c>
      <c r="C4869" t="s">
        <v>61</v>
      </c>
      <c r="D4869">
        <v>3.8509999999999998E-4</v>
      </c>
      <c r="E4869" t="s">
        <v>54</v>
      </c>
      <c r="F4869" t="s">
        <v>60</v>
      </c>
    </row>
    <row r="4870" spans="1:6" x14ac:dyDescent="0.45">
      <c r="A4870" s="144" t="str">
        <f t="shared" si="76"/>
        <v>IX_MD_GC_308</v>
      </c>
      <c r="B4870">
        <v>308</v>
      </c>
      <c r="C4870" t="s">
        <v>61</v>
      </c>
      <c r="D4870">
        <v>3.8059999999999998E-4</v>
      </c>
      <c r="E4870" t="s">
        <v>54</v>
      </c>
      <c r="F4870" t="s">
        <v>60</v>
      </c>
    </row>
    <row r="4871" spans="1:6" x14ac:dyDescent="0.45">
      <c r="A4871" s="144" t="str">
        <f t="shared" si="76"/>
        <v>IX_MD_GC_310</v>
      </c>
      <c r="B4871">
        <v>310</v>
      </c>
      <c r="C4871" t="s">
        <v>61</v>
      </c>
      <c r="D4871">
        <v>3.7669999999999999E-4</v>
      </c>
      <c r="E4871" t="s">
        <v>54</v>
      </c>
      <c r="F4871" t="s">
        <v>60</v>
      </c>
    </row>
    <row r="4872" spans="1:6" x14ac:dyDescent="0.45">
      <c r="A4872" s="144" t="str">
        <f t="shared" si="76"/>
        <v>IX_MD_GC_312</v>
      </c>
      <c r="B4872">
        <v>312</v>
      </c>
      <c r="C4872" t="s">
        <v>61</v>
      </c>
      <c r="D4872">
        <v>3.7270000000000001E-4</v>
      </c>
      <c r="E4872" t="s">
        <v>54</v>
      </c>
      <c r="F4872" t="s">
        <v>60</v>
      </c>
    </row>
    <row r="4873" spans="1:6" x14ac:dyDescent="0.45">
      <c r="A4873" s="144" t="str">
        <f t="shared" si="76"/>
        <v>IX_MD_GC_314</v>
      </c>
      <c r="B4873">
        <v>314</v>
      </c>
      <c r="C4873" t="s">
        <v>61</v>
      </c>
      <c r="D4873">
        <v>3.6620000000000001E-4</v>
      </c>
      <c r="E4873" t="s">
        <v>54</v>
      </c>
      <c r="F4873" t="s">
        <v>60</v>
      </c>
    </row>
    <row r="4874" spans="1:6" x14ac:dyDescent="0.45">
      <c r="A4874" s="144" t="str">
        <f t="shared" si="76"/>
        <v>IX_MD_GC_316</v>
      </c>
      <c r="B4874">
        <v>316</v>
      </c>
      <c r="C4874" t="s">
        <v>61</v>
      </c>
      <c r="D4874">
        <v>3.5859999999999999E-4</v>
      </c>
      <c r="E4874" t="s">
        <v>54</v>
      </c>
      <c r="F4874" t="s">
        <v>60</v>
      </c>
    </row>
    <row r="4875" spans="1:6" x14ac:dyDescent="0.45">
      <c r="A4875" s="144" t="str">
        <f t="shared" si="76"/>
        <v>IX_MD_GC_318</v>
      </c>
      <c r="B4875">
        <v>318</v>
      </c>
      <c r="C4875" t="s">
        <v>61</v>
      </c>
      <c r="D4875">
        <v>3.4929999999999998E-4</v>
      </c>
      <c r="E4875" t="s">
        <v>54</v>
      </c>
      <c r="F4875" t="s">
        <v>60</v>
      </c>
    </row>
    <row r="4876" spans="1:6" x14ac:dyDescent="0.45">
      <c r="A4876" s="144" t="str">
        <f t="shared" si="76"/>
        <v>IX_MD_GC_320</v>
      </c>
      <c r="B4876">
        <v>320</v>
      </c>
      <c r="C4876" t="s">
        <v>61</v>
      </c>
      <c r="D4876">
        <v>3.3930000000000001E-4</v>
      </c>
      <c r="E4876" t="s">
        <v>54</v>
      </c>
      <c r="F4876" t="s">
        <v>60</v>
      </c>
    </row>
    <row r="4877" spans="1:6" x14ac:dyDescent="0.45">
      <c r="A4877" s="144" t="str">
        <f t="shared" si="76"/>
        <v>IX_MD_GC_322</v>
      </c>
      <c r="B4877">
        <v>322</v>
      </c>
      <c r="C4877" t="s">
        <v>61</v>
      </c>
      <c r="D4877">
        <v>3.2979999999999999E-4</v>
      </c>
      <c r="E4877" t="s">
        <v>54</v>
      </c>
      <c r="F4877" t="s">
        <v>60</v>
      </c>
    </row>
    <row r="4878" spans="1:6" x14ac:dyDescent="0.45">
      <c r="A4878" s="144" t="str">
        <f t="shared" si="76"/>
        <v>IX_MD_GC_324</v>
      </c>
      <c r="B4878">
        <v>324</v>
      </c>
      <c r="C4878" t="s">
        <v>61</v>
      </c>
      <c r="D4878">
        <v>3.212E-4</v>
      </c>
      <c r="E4878" t="s">
        <v>54</v>
      </c>
      <c r="F4878" t="s">
        <v>60</v>
      </c>
    </row>
    <row r="4879" spans="1:6" x14ac:dyDescent="0.45">
      <c r="A4879" s="144" t="str">
        <f t="shared" si="76"/>
        <v>IX_MD_GC_326</v>
      </c>
      <c r="B4879">
        <v>326</v>
      </c>
      <c r="C4879" t="s">
        <v>61</v>
      </c>
      <c r="D4879">
        <v>3.1349999999999998E-4</v>
      </c>
      <c r="E4879" t="s">
        <v>54</v>
      </c>
      <c r="F4879" t="s">
        <v>60</v>
      </c>
    </row>
    <row r="4880" spans="1:6" x14ac:dyDescent="0.45">
      <c r="A4880" s="144" t="str">
        <f t="shared" si="76"/>
        <v>IX_MD_GC_328</v>
      </c>
      <c r="B4880">
        <v>328</v>
      </c>
      <c r="C4880" t="s">
        <v>61</v>
      </c>
      <c r="D4880">
        <v>3.0610000000000001E-4</v>
      </c>
      <c r="E4880" t="s">
        <v>54</v>
      </c>
      <c r="F4880" t="s">
        <v>60</v>
      </c>
    </row>
    <row r="4881" spans="1:6" x14ac:dyDescent="0.45">
      <c r="A4881" s="144" t="str">
        <f t="shared" si="76"/>
        <v>IX_MD_GC_330</v>
      </c>
      <c r="B4881">
        <v>330</v>
      </c>
      <c r="C4881" t="s">
        <v>61</v>
      </c>
      <c r="D4881">
        <v>2.965E-4</v>
      </c>
      <c r="E4881" t="s">
        <v>54</v>
      </c>
      <c r="F4881" t="s">
        <v>60</v>
      </c>
    </row>
    <row r="4882" spans="1:6" x14ac:dyDescent="0.45">
      <c r="A4882" s="144" t="str">
        <f t="shared" si="76"/>
        <v>IX_MD_GC_332</v>
      </c>
      <c r="B4882">
        <v>332</v>
      </c>
      <c r="C4882" t="s">
        <v>61</v>
      </c>
      <c r="D4882">
        <v>2.8709999999999999E-4</v>
      </c>
      <c r="E4882" t="s">
        <v>54</v>
      </c>
      <c r="F4882" t="s">
        <v>60</v>
      </c>
    </row>
    <row r="4883" spans="1:6" x14ac:dyDescent="0.45">
      <c r="A4883" s="144" t="str">
        <f t="shared" si="76"/>
        <v>IX_MD_GC_334</v>
      </c>
      <c r="B4883">
        <v>334</v>
      </c>
      <c r="C4883" t="s">
        <v>61</v>
      </c>
      <c r="D4883">
        <v>2.7359999999999998E-4</v>
      </c>
      <c r="E4883" t="s">
        <v>54</v>
      </c>
      <c r="F4883" t="s">
        <v>60</v>
      </c>
    </row>
    <row r="4884" spans="1:6" x14ac:dyDescent="0.45">
      <c r="A4884" s="144" t="str">
        <f t="shared" si="76"/>
        <v>IX_MD_GC_336</v>
      </c>
      <c r="B4884">
        <v>336</v>
      </c>
      <c r="C4884" t="s">
        <v>61</v>
      </c>
      <c r="D4884">
        <v>2.6120000000000001E-4</v>
      </c>
      <c r="E4884" t="s">
        <v>54</v>
      </c>
      <c r="F4884" t="s">
        <v>60</v>
      </c>
    </row>
    <row r="4885" spans="1:6" x14ac:dyDescent="0.45">
      <c r="A4885" s="144" t="str">
        <f t="shared" si="76"/>
        <v>IX_MD_GC_338</v>
      </c>
      <c r="B4885">
        <v>338</v>
      </c>
      <c r="C4885" t="s">
        <v>61</v>
      </c>
      <c r="D4885">
        <v>2.5000000000000001E-4</v>
      </c>
      <c r="E4885" t="s">
        <v>54</v>
      </c>
      <c r="F4885" t="s">
        <v>60</v>
      </c>
    </row>
    <row r="4886" spans="1:6" x14ac:dyDescent="0.45">
      <c r="A4886" s="144" t="str">
        <f t="shared" si="76"/>
        <v>IX_MD_GC_340</v>
      </c>
      <c r="B4886">
        <v>340</v>
      </c>
      <c r="C4886" t="s">
        <v>61</v>
      </c>
      <c r="D4886">
        <v>2.396E-4</v>
      </c>
      <c r="E4886" t="s">
        <v>54</v>
      </c>
      <c r="F4886" t="s">
        <v>60</v>
      </c>
    </row>
    <row r="4887" spans="1:6" x14ac:dyDescent="0.45">
      <c r="A4887" s="144" t="str">
        <f t="shared" si="76"/>
        <v>IX_MD_GC_342</v>
      </c>
      <c r="B4887">
        <v>342</v>
      </c>
      <c r="C4887" t="s">
        <v>61</v>
      </c>
      <c r="D4887">
        <v>2.288E-4</v>
      </c>
      <c r="E4887" t="s">
        <v>54</v>
      </c>
      <c r="F4887" t="s">
        <v>60</v>
      </c>
    </row>
    <row r="4888" spans="1:6" x14ac:dyDescent="0.45">
      <c r="A4888" s="144" t="str">
        <f t="shared" si="76"/>
        <v>IX_MD_GC_344</v>
      </c>
      <c r="B4888">
        <v>344</v>
      </c>
      <c r="C4888" t="s">
        <v>61</v>
      </c>
      <c r="D4888">
        <v>2.05E-4</v>
      </c>
      <c r="E4888" t="s">
        <v>54</v>
      </c>
      <c r="F4888" t="s">
        <v>60</v>
      </c>
    </row>
    <row r="4889" spans="1:6" x14ac:dyDescent="0.45">
      <c r="A4889" s="144" t="str">
        <f t="shared" si="76"/>
        <v>IX_MD_GC_346</v>
      </c>
      <c r="B4889">
        <v>346</v>
      </c>
      <c r="C4889" t="s">
        <v>61</v>
      </c>
      <c r="D4889">
        <v>1.639E-4</v>
      </c>
      <c r="E4889" t="s">
        <v>54</v>
      </c>
      <c r="F4889" t="s">
        <v>60</v>
      </c>
    </row>
    <row r="4890" spans="1:6" x14ac:dyDescent="0.45">
      <c r="A4890" s="144" t="str">
        <f t="shared" si="76"/>
        <v>IX_MD_GC_348</v>
      </c>
      <c r="B4890">
        <v>348</v>
      </c>
      <c r="C4890" t="s">
        <v>61</v>
      </c>
      <c r="D4890">
        <v>1.2310000000000001E-4</v>
      </c>
      <c r="E4890" t="s">
        <v>54</v>
      </c>
      <c r="F4890" t="s">
        <v>60</v>
      </c>
    </row>
    <row r="4891" spans="1:6" x14ac:dyDescent="0.45">
      <c r="A4891" s="144" t="str">
        <f t="shared" si="76"/>
        <v>IX_MD_GC_350</v>
      </c>
      <c r="B4891">
        <v>350</v>
      </c>
      <c r="C4891" t="s">
        <v>61</v>
      </c>
      <c r="D4891" s="143">
        <v>8.2000000000000001E-5</v>
      </c>
      <c r="E4891" t="s">
        <v>54</v>
      </c>
      <c r="F4891" t="s">
        <v>60</v>
      </c>
    </row>
    <row r="4892" spans="1:6" x14ac:dyDescent="0.45">
      <c r="A4892" s="144" t="str">
        <f t="shared" si="76"/>
        <v>IX_MD_GC_352</v>
      </c>
      <c r="B4892">
        <v>352</v>
      </c>
      <c r="C4892" t="s">
        <v>61</v>
      </c>
      <c r="D4892" s="143">
        <v>4.1E-5</v>
      </c>
      <c r="E4892" t="s">
        <v>54</v>
      </c>
      <c r="F4892" t="s">
        <v>60</v>
      </c>
    </row>
    <row r="4893" spans="1:6" x14ac:dyDescent="0.45">
      <c r="A4893" s="144" t="str">
        <f t="shared" si="76"/>
        <v>IX_MD_GC_354</v>
      </c>
      <c r="B4893">
        <v>354</v>
      </c>
      <c r="C4893" t="s">
        <v>61</v>
      </c>
      <c r="D4893">
        <v>0</v>
      </c>
      <c r="E4893" t="s">
        <v>54</v>
      </c>
      <c r="F4893" t="s">
        <v>60</v>
      </c>
    </row>
    <row r="4894" spans="1:6" x14ac:dyDescent="0.45">
      <c r="A4894" s="144" t="str">
        <f t="shared" si="76"/>
        <v>IX_MD_GC_356</v>
      </c>
      <c r="B4894">
        <v>356</v>
      </c>
      <c r="C4894" t="s">
        <v>61</v>
      </c>
      <c r="D4894">
        <v>0</v>
      </c>
      <c r="E4894" t="s">
        <v>54</v>
      </c>
      <c r="F4894" t="s">
        <v>60</v>
      </c>
    </row>
    <row r="4895" spans="1:6" x14ac:dyDescent="0.45">
      <c r="A4895" s="144" t="str">
        <f t="shared" si="76"/>
        <v>IX_MD_GC_358</v>
      </c>
      <c r="B4895">
        <v>358</v>
      </c>
      <c r="C4895" t="s">
        <v>61</v>
      </c>
      <c r="D4895">
        <v>0</v>
      </c>
      <c r="E4895" t="s">
        <v>54</v>
      </c>
      <c r="F4895" t="s">
        <v>60</v>
      </c>
    </row>
    <row r="4896" spans="1:6" x14ac:dyDescent="0.45">
      <c r="A4896" s="144" t="str">
        <f t="shared" si="76"/>
        <v>IX_MD_GC_360</v>
      </c>
      <c r="B4896">
        <v>360</v>
      </c>
      <c r="C4896" t="s">
        <v>61</v>
      </c>
      <c r="D4896">
        <v>0</v>
      </c>
      <c r="E4896" t="s">
        <v>54</v>
      </c>
      <c r="F4896" t="s">
        <v>60</v>
      </c>
    </row>
    <row r="4897" spans="1:6" x14ac:dyDescent="0.45">
      <c r="A4897" s="144" t="str">
        <f t="shared" si="76"/>
        <v>IX_MD_GC_362</v>
      </c>
      <c r="B4897">
        <v>362</v>
      </c>
      <c r="C4897" t="s">
        <v>61</v>
      </c>
      <c r="D4897">
        <v>0</v>
      </c>
      <c r="E4897" t="s">
        <v>54</v>
      </c>
      <c r="F4897" t="s">
        <v>60</v>
      </c>
    </row>
    <row r="4898" spans="1:6" x14ac:dyDescent="0.45">
      <c r="A4898" s="144" t="str">
        <f t="shared" si="76"/>
        <v>IX_MD_GC_364</v>
      </c>
      <c r="B4898">
        <v>364</v>
      </c>
      <c r="C4898" t="s">
        <v>61</v>
      </c>
      <c r="D4898">
        <v>0</v>
      </c>
      <c r="E4898" t="s">
        <v>54</v>
      </c>
      <c r="F4898" t="s">
        <v>60</v>
      </c>
    </row>
    <row r="4899" spans="1:6" x14ac:dyDescent="0.45">
      <c r="A4899" s="144" t="str">
        <f t="shared" si="76"/>
        <v>IX_MD_GC_366</v>
      </c>
      <c r="B4899">
        <v>366</v>
      </c>
      <c r="C4899" t="s">
        <v>61</v>
      </c>
      <c r="D4899">
        <v>0</v>
      </c>
      <c r="E4899" t="s">
        <v>54</v>
      </c>
      <c r="F4899" t="s">
        <v>60</v>
      </c>
    </row>
    <row r="4900" spans="1:6" x14ac:dyDescent="0.45">
      <c r="A4900" s="144" t="str">
        <f t="shared" si="76"/>
        <v>IX_MD_GC_368</v>
      </c>
      <c r="B4900">
        <v>368</v>
      </c>
      <c r="C4900" t="s">
        <v>61</v>
      </c>
      <c r="D4900">
        <v>0</v>
      </c>
      <c r="E4900" t="s">
        <v>54</v>
      </c>
      <c r="F4900" t="s">
        <v>60</v>
      </c>
    </row>
    <row r="4901" spans="1:6" x14ac:dyDescent="0.45">
      <c r="A4901" s="144" t="str">
        <f t="shared" si="76"/>
        <v>IX_MD_GC_370</v>
      </c>
      <c r="B4901">
        <v>370</v>
      </c>
      <c r="C4901" t="s">
        <v>61</v>
      </c>
      <c r="D4901">
        <v>0</v>
      </c>
      <c r="E4901" t="s">
        <v>54</v>
      </c>
      <c r="F4901" t="s">
        <v>60</v>
      </c>
    </row>
    <row r="4902" spans="1:6" x14ac:dyDescent="0.45">
      <c r="A4902" s="144" t="str">
        <f t="shared" si="76"/>
        <v>IX_MD_GC_372</v>
      </c>
      <c r="B4902">
        <v>372</v>
      </c>
      <c r="C4902" t="s">
        <v>61</v>
      </c>
      <c r="D4902">
        <v>0</v>
      </c>
      <c r="E4902" t="s">
        <v>54</v>
      </c>
      <c r="F4902" t="s">
        <v>60</v>
      </c>
    </row>
    <row r="4903" spans="1:6" x14ac:dyDescent="0.45">
      <c r="A4903" s="144" t="str">
        <f t="shared" si="76"/>
        <v>IX_MD_GC_374</v>
      </c>
      <c r="B4903">
        <v>374</v>
      </c>
      <c r="C4903" t="s">
        <v>61</v>
      </c>
      <c r="D4903">
        <v>0</v>
      </c>
      <c r="E4903" t="s">
        <v>54</v>
      </c>
      <c r="F4903" t="s">
        <v>60</v>
      </c>
    </row>
    <row r="4904" spans="1:6" x14ac:dyDescent="0.45">
      <c r="A4904" s="144" t="str">
        <f t="shared" si="76"/>
        <v>IX_MD_GC_376</v>
      </c>
      <c r="B4904">
        <v>376</v>
      </c>
      <c r="C4904" t="s">
        <v>61</v>
      </c>
      <c r="D4904">
        <v>0</v>
      </c>
      <c r="E4904" t="s">
        <v>54</v>
      </c>
      <c r="F4904" t="s">
        <v>60</v>
      </c>
    </row>
    <row r="4905" spans="1:6" x14ac:dyDescent="0.45">
      <c r="A4905" s="144" t="str">
        <f t="shared" si="76"/>
        <v>IX_MD_GC_378</v>
      </c>
      <c r="B4905">
        <v>378</v>
      </c>
      <c r="C4905" t="s">
        <v>61</v>
      </c>
      <c r="D4905">
        <v>0</v>
      </c>
      <c r="E4905" t="s">
        <v>54</v>
      </c>
      <c r="F4905" t="s">
        <v>60</v>
      </c>
    </row>
    <row r="4906" spans="1:6" x14ac:dyDescent="0.45">
      <c r="A4906" s="144" t="str">
        <f t="shared" si="76"/>
        <v>IX_MD_GC_380</v>
      </c>
      <c r="B4906">
        <v>380</v>
      </c>
      <c r="C4906" t="s">
        <v>61</v>
      </c>
      <c r="D4906">
        <v>0</v>
      </c>
      <c r="E4906" t="s">
        <v>54</v>
      </c>
      <c r="F4906" t="s">
        <v>60</v>
      </c>
    </row>
    <row r="4907" spans="1:6" x14ac:dyDescent="0.45">
      <c r="A4907" s="144" t="str">
        <f t="shared" si="76"/>
        <v>IX_MD_GC_382</v>
      </c>
      <c r="B4907">
        <v>382</v>
      </c>
      <c r="C4907" t="s">
        <v>61</v>
      </c>
      <c r="D4907">
        <v>0</v>
      </c>
      <c r="E4907" t="s">
        <v>54</v>
      </c>
      <c r="F4907" t="s">
        <v>60</v>
      </c>
    </row>
    <row r="4908" spans="1:6" x14ac:dyDescent="0.45">
      <c r="A4908" s="144" t="str">
        <f t="shared" si="76"/>
        <v>IX_MD_GC_384</v>
      </c>
      <c r="B4908">
        <v>384</v>
      </c>
      <c r="C4908" t="s">
        <v>61</v>
      </c>
      <c r="D4908">
        <v>0</v>
      </c>
      <c r="E4908" t="s">
        <v>54</v>
      </c>
      <c r="F4908" t="s">
        <v>60</v>
      </c>
    </row>
    <row r="4909" spans="1:6" x14ac:dyDescent="0.45">
      <c r="A4909" s="144" t="str">
        <f t="shared" si="76"/>
        <v>IX_MD_GC_386</v>
      </c>
      <c r="B4909">
        <v>386</v>
      </c>
      <c r="C4909" t="s">
        <v>61</v>
      </c>
      <c r="D4909">
        <v>0</v>
      </c>
      <c r="E4909" t="s">
        <v>54</v>
      </c>
      <c r="F4909" t="s">
        <v>60</v>
      </c>
    </row>
    <row r="4910" spans="1:6" x14ac:dyDescent="0.45">
      <c r="A4910" s="144" t="str">
        <f t="shared" si="76"/>
        <v>IX_MD_GC_388</v>
      </c>
      <c r="B4910">
        <v>388</v>
      </c>
      <c r="C4910" t="s">
        <v>61</v>
      </c>
      <c r="D4910">
        <v>0</v>
      </c>
      <c r="E4910" t="s">
        <v>54</v>
      </c>
      <c r="F4910" t="s">
        <v>60</v>
      </c>
    </row>
    <row r="4911" spans="1:6" x14ac:dyDescent="0.45">
      <c r="A4911" s="144" t="str">
        <f t="shared" si="76"/>
        <v>IX_MD_GC_390</v>
      </c>
      <c r="B4911">
        <v>390</v>
      </c>
      <c r="C4911" t="s">
        <v>61</v>
      </c>
      <c r="D4911">
        <v>0</v>
      </c>
      <c r="E4911" t="s">
        <v>54</v>
      </c>
      <c r="F4911" t="s">
        <v>60</v>
      </c>
    </row>
    <row r="4912" spans="1:6" x14ac:dyDescent="0.45">
      <c r="A4912" s="144" t="str">
        <f t="shared" si="76"/>
        <v>IX_MD_GC_392</v>
      </c>
      <c r="B4912">
        <v>392</v>
      </c>
      <c r="C4912" t="s">
        <v>61</v>
      </c>
      <c r="D4912">
        <v>0</v>
      </c>
      <c r="E4912" t="s">
        <v>54</v>
      </c>
      <c r="F4912" t="s">
        <v>60</v>
      </c>
    </row>
    <row r="4913" spans="1:6" x14ac:dyDescent="0.45">
      <c r="A4913" s="144" t="str">
        <f t="shared" si="76"/>
        <v>IX_MD_GC_394</v>
      </c>
      <c r="B4913">
        <v>394</v>
      </c>
      <c r="C4913" t="s">
        <v>61</v>
      </c>
      <c r="D4913">
        <v>0</v>
      </c>
      <c r="E4913" t="s">
        <v>54</v>
      </c>
      <c r="F4913" t="s">
        <v>60</v>
      </c>
    </row>
    <row r="4914" spans="1:6" x14ac:dyDescent="0.45">
      <c r="A4914" s="144" t="str">
        <f t="shared" si="76"/>
        <v>IX_MD_GC_396</v>
      </c>
      <c r="B4914">
        <v>396</v>
      </c>
      <c r="C4914" t="s">
        <v>61</v>
      </c>
      <c r="D4914">
        <v>0</v>
      </c>
      <c r="E4914" t="s">
        <v>54</v>
      </c>
      <c r="F4914" t="s">
        <v>60</v>
      </c>
    </row>
    <row r="4915" spans="1:6" x14ac:dyDescent="0.45">
      <c r="A4915" s="144" t="str">
        <f t="shared" si="76"/>
        <v>IX_MD_GC_398</v>
      </c>
      <c r="B4915">
        <v>398</v>
      </c>
      <c r="C4915" t="s">
        <v>61</v>
      </c>
      <c r="D4915">
        <v>0</v>
      </c>
      <c r="E4915" t="s">
        <v>54</v>
      </c>
      <c r="F4915" t="s">
        <v>60</v>
      </c>
    </row>
    <row r="4916" spans="1:6" x14ac:dyDescent="0.45">
      <c r="A4916" s="144" t="str">
        <f t="shared" si="76"/>
        <v>IX_MD_GC_400</v>
      </c>
      <c r="B4916">
        <v>400</v>
      </c>
      <c r="C4916" t="s">
        <v>61</v>
      </c>
      <c r="D4916">
        <v>0</v>
      </c>
      <c r="E4916" t="s">
        <v>54</v>
      </c>
      <c r="F4916" t="s">
        <v>60</v>
      </c>
    </row>
    <row r="4917" spans="1:6" x14ac:dyDescent="0.45">
      <c r="A4917" s="144" t="str">
        <f t="shared" si="76"/>
        <v>IX_MD_GC_402</v>
      </c>
      <c r="B4917">
        <v>402</v>
      </c>
      <c r="C4917" t="s">
        <v>61</v>
      </c>
      <c r="D4917">
        <v>0</v>
      </c>
      <c r="E4917" t="s">
        <v>54</v>
      </c>
      <c r="F4917" t="s">
        <v>60</v>
      </c>
    </row>
    <row r="4918" spans="1:6" x14ac:dyDescent="0.45">
      <c r="A4918" s="144" t="str">
        <f t="shared" si="76"/>
        <v>IX_MD_GC_404</v>
      </c>
      <c r="B4918">
        <v>404</v>
      </c>
      <c r="C4918" t="s">
        <v>61</v>
      </c>
      <c r="D4918">
        <v>0</v>
      </c>
      <c r="E4918" t="s">
        <v>54</v>
      </c>
      <c r="F4918" t="s">
        <v>60</v>
      </c>
    </row>
    <row r="4919" spans="1:6" x14ac:dyDescent="0.45">
      <c r="A4919" s="144" t="str">
        <f t="shared" si="76"/>
        <v>IX_MD_GC_406</v>
      </c>
      <c r="B4919">
        <v>406</v>
      </c>
      <c r="C4919" t="s">
        <v>61</v>
      </c>
      <c r="D4919">
        <v>0</v>
      </c>
      <c r="E4919" t="s">
        <v>54</v>
      </c>
      <c r="F4919" t="s">
        <v>60</v>
      </c>
    </row>
    <row r="4920" spans="1:6" x14ac:dyDescent="0.45">
      <c r="A4920" s="144" t="str">
        <f t="shared" si="76"/>
        <v>IX_MD_GC_408</v>
      </c>
      <c r="B4920">
        <v>408</v>
      </c>
      <c r="C4920" t="s">
        <v>61</v>
      </c>
      <c r="D4920">
        <v>0</v>
      </c>
      <c r="E4920" t="s">
        <v>54</v>
      </c>
      <c r="F4920" t="s">
        <v>60</v>
      </c>
    </row>
    <row r="4921" spans="1:6" x14ac:dyDescent="0.45">
      <c r="A4921" s="144" t="str">
        <f t="shared" si="76"/>
        <v>IX_MD_GC_410</v>
      </c>
      <c r="B4921">
        <v>410</v>
      </c>
      <c r="C4921" t="s">
        <v>61</v>
      </c>
      <c r="D4921">
        <v>0</v>
      </c>
      <c r="E4921" t="s">
        <v>54</v>
      </c>
      <c r="F4921" t="s">
        <v>60</v>
      </c>
    </row>
    <row r="4922" spans="1:6" x14ac:dyDescent="0.45">
      <c r="A4922" s="144" t="str">
        <f t="shared" si="76"/>
        <v>IX_HV_Dist_0</v>
      </c>
      <c r="B4922">
        <v>0</v>
      </c>
      <c r="C4922" t="s">
        <v>62</v>
      </c>
      <c r="D4922">
        <v>3.5669698591040002E-4</v>
      </c>
      <c r="E4922" t="s">
        <v>53</v>
      </c>
      <c r="F4922" t="s">
        <v>60</v>
      </c>
    </row>
    <row r="4923" spans="1:6" x14ac:dyDescent="0.45">
      <c r="A4923" s="144" t="str">
        <f t="shared" si="76"/>
        <v>IX_HV_Dist_2</v>
      </c>
      <c r="B4923">
        <v>2</v>
      </c>
      <c r="C4923" t="s">
        <v>62</v>
      </c>
      <c r="D4923">
        <v>2.541466024612E-3</v>
      </c>
      <c r="E4923" t="s">
        <v>53</v>
      </c>
      <c r="F4923" t="s">
        <v>60</v>
      </c>
    </row>
    <row r="4924" spans="1:6" x14ac:dyDescent="0.45">
      <c r="A4924" s="144" t="str">
        <f t="shared" si="76"/>
        <v>IX_HV_Dist_4</v>
      </c>
      <c r="B4924">
        <v>4</v>
      </c>
      <c r="C4924" t="s">
        <v>62</v>
      </c>
      <c r="D4924">
        <v>1.03442125914036E-2</v>
      </c>
      <c r="E4924" t="s">
        <v>53</v>
      </c>
      <c r="F4924" t="s">
        <v>60</v>
      </c>
    </row>
    <row r="4925" spans="1:6" x14ac:dyDescent="0.45">
      <c r="A4925" s="144" t="str">
        <f t="shared" si="76"/>
        <v>IX_HV_Dist_6</v>
      </c>
      <c r="B4925">
        <v>6</v>
      </c>
      <c r="C4925" t="s">
        <v>62</v>
      </c>
      <c r="D4925">
        <v>1.70768682004637E-2</v>
      </c>
      <c r="E4925" t="s">
        <v>53</v>
      </c>
      <c r="F4925" t="s">
        <v>60</v>
      </c>
    </row>
    <row r="4926" spans="1:6" x14ac:dyDescent="0.45">
      <c r="A4926" s="144" t="str">
        <f t="shared" si="76"/>
        <v>IX_HV_Dist_8</v>
      </c>
      <c r="B4926">
        <v>8</v>
      </c>
      <c r="C4926" t="s">
        <v>62</v>
      </c>
      <c r="D4926">
        <v>4.6147672552166903E-2</v>
      </c>
      <c r="E4926" t="s">
        <v>53</v>
      </c>
      <c r="F4926" t="s">
        <v>60</v>
      </c>
    </row>
    <row r="4927" spans="1:6" x14ac:dyDescent="0.45">
      <c r="A4927" s="144" t="str">
        <f t="shared" si="76"/>
        <v>IX_HV_Dist_10</v>
      </c>
      <c r="B4927">
        <v>10</v>
      </c>
      <c r="C4927" t="s">
        <v>62</v>
      </c>
      <c r="D4927">
        <v>2.2471910112359501E-2</v>
      </c>
      <c r="E4927" t="s">
        <v>53</v>
      </c>
      <c r="F4927" t="s">
        <v>60</v>
      </c>
    </row>
    <row r="4928" spans="1:6" x14ac:dyDescent="0.45">
      <c r="A4928" s="144" t="str">
        <f t="shared" si="76"/>
        <v>IX_HV_Dist_12</v>
      </c>
      <c r="B4928">
        <v>12</v>
      </c>
      <c r="C4928" t="s">
        <v>62</v>
      </c>
      <c r="D4928">
        <v>3.9192081326912702E-2</v>
      </c>
      <c r="E4928" t="s">
        <v>53</v>
      </c>
      <c r="F4928" t="s">
        <v>60</v>
      </c>
    </row>
    <row r="4929" spans="1:6" x14ac:dyDescent="0.45">
      <c r="A4929" s="144" t="str">
        <f t="shared" si="76"/>
        <v>IX_HV_Dist_14</v>
      </c>
      <c r="B4929">
        <v>14</v>
      </c>
      <c r="C4929" t="s">
        <v>62</v>
      </c>
      <c r="D4929">
        <v>9.0065988942393E-3</v>
      </c>
      <c r="E4929" t="s">
        <v>53</v>
      </c>
      <c r="F4929" t="s">
        <v>60</v>
      </c>
    </row>
    <row r="4930" spans="1:6" x14ac:dyDescent="0.45">
      <c r="A4930" s="144" t="str">
        <f t="shared" si="76"/>
        <v>IX_HV_Dist_16</v>
      </c>
      <c r="B4930">
        <v>16</v>
      </c>
      <c r="C4930" t="s">
        <v>62</v>
      </c>
      <c r="D4930">
        <v>2.79115391474942E-2</v>
      </c>
      <c r="E4930" t="s">
        <v>53</v>
      </c>
      <c r="F4930" t="s">
        <v>60</v>
      </c>
    </row>
    <row r="4931" spans="1:6" x14ac:dyDescent="0.45">
      <c r="A4931" s="144" t="str">
        <f t="shared" ref="A4931:A4994" si="77">C4931&amp;"_"&amp;E4931&amp;"_"&amp;B4931</f>
        <v>IX_HV_Dist_18</v>
      </c>
      <c r="B4931">
        <v>18</v>
      </c>
      <c r="C4931" t="s">
        <v>62</v>
      </c>
      <c r="D4931">
        <v>4.0529695024077002E-2</v>
      </c>
      <c r="E4931" t="s">
        <v>53</v>
      </c>
      <c r="F4931" t="s">
        <v>60</v>
      </c>
    </row>
    <row r="4932" spans="1:6" x14ac:dyDescent="0.45">
      <c r="A4932" s="144" t="str">
        <f t="shared" si="77"/>
        <v>IX_HV_Dist_20</v>
      </c>
      <c r="B4932">
        <v>20</v>
      </c>
      <c r="C4932" t="s">
        <v>62</v>
      </c>
      <c r="D4932">
        <v>2.5860531478508999E-2</v>
      </c>
      <c r="E4932" t="s">
        <v>53</v>
      </c>
      <c r="F4932" t="s">
        <v>60</v>
      </c>
    </row>
    <row r="4933" spans="1:6" x14ac:dyDescent="0.45">
      <c r="A4933" s="144" t="str">
        <f t="shared" si="77"/>
        <v>IX_HV_Dist_22</v>
      </c>
      <c r="B4933">
        <v>22</v>
      </c>
      <c r="C4933" t="s">
        <v>62</v>
      </c>
      <c r="D4933">
        <v>1.92170501159265E-2</v>
      </c>
      <c r="E4933" t="s">
        <v>53</v>
      </c>
      <c r="F4933" t="s">
        <v>60</v>
      </c>
    </row>
    <row r="4934" spans="1:6" x14ac:dyDescent="0.45">
      <c r="A4934" s="144" t="str">
        <f t="shared" si="77"/>
        <v>IX_HV_Dist_24</v>
      </c>
      <c r="B4934">
        <v>24</v>
      </c>
      <c r="C4934" t="s">
        <v>62</v>
      </c>
      <c r="D4934">
        <v>2.2026038879971399E-2</v>
      </c>
      <c r="E4934" t="s">
        <v>53</v>
      </c>
      <c r="F4934" t="s">
        <v>60</v>
      </c>
    </row>
    <row r="4935" spans="1:6" x14ac:dyDescent="0.45">
      <c r="A4935" s="144" t="str">
        <f t="shared" si="77"/>
        <v>IX_HV_Dist_26</v>
      </c>
      <c r="B4935">
        <v>26</v>
      </c>
      <c r="C4935" t="s">
        <v>62</v>
      </c>
      <c r="D4935">
        <v>2.4968789013732801E-2</v>
      </c>
      <c r="E4935" t="s">
        <v>53</v>
      </c>
      <c r="F4935" t="s">
        <v>60</v>
      </c>
    </row>
    <row r="4936" spans="1:6" x14ac:dyDescent="0.45">
      <c r="A4936" s="144" t="str">
        <f t="shared" si="77"/>
        <v>IX_HV_Dist_28</v>
      </c>
      <c r="B4936">
        <v>28</v>
      </c>
      <c r="C4936" t="s">
        <v>62</v>
      </c>
      <c r="D4936">
        <v>2.8179061886926999E-2</v>
      </c>
      <c r="E4936" t="s">
        <v>53</v>
      </c>
      <c r="F4936" t="s">
        <v>60</v>
      </c>
    </row>
    <row r="4937" spans="1:6" x14ac:dyDescent="0.45">
      <c r="A4937" s="144" t="str">
        <f t="shared" si="77"/>
        <v>IX_HV_Dist_30</v>
      </c>
      <c r="B4937">
        <v>30</v>
      </c>
      <c r="C4937" t="s">
        <v>62</v>
      </c>
      <c r="D4937">
        <v>8.9174246477617004E-3</v>
      </c>
      <c r="E4937" t="s">
        <v>53</v>
      </c>
      <c r="F4937" t="s">
        <v>60</v>
      </c>
    </row>
    <row r="4938" spans="1:6" x14ac:dyDescent="0.45">
      <c r="A4938" s="144" t="str">
        <f t="shared" si="77"/>
        <v>IX_HV_Dist_32</v>
      </c>
      <c r="B4938">
        <v>32</v>
      </c>
      <c r="C4938" t="s">
        <v>62</v>
      </c>
      <c r="D4938">
        <v>1.1860174781523E-2</v>
      </c>
      <c r="E4938" t="s">
        <v>53</v>
      </c>
      <c r="F4938" t="s">
        <v>60</v>
      </c>
    </row>
    <row r="4939" spans="1:6" x14ac:dyDescent="0.45">
      <c r="A4939" s="144" t="str">
        <f t="shared" si="77"/>
        <v>IX_HV_Dist_34</v>
      </c>
      <c r="B4939">
        <v>34</v>
      </c>
      <c r="C4939" t="s">
        <v>62</v>
      </c>
      <c r="D4939">
        <v>1.1681826288567799E-2</v>
      </c>
      <c r="E4939" t="s">
        <v>53</v>
      </c>
      <c r="F4939" t="s">
        <v>60</v>
      </c>
    </row>
    <row r="4940" spans="1:6" x14ac:dyDescent="0.45">
      <c r="A4940" s="144" t="str">
        <f t="shared" si="77"/>
        <v>IX_HV_Dist_36</v>
      </c>
      <c r="B4940">
        <v>36</v>
      </c>
      <c r="C4940" t="s">
        <v>62</v>
      </c>
      <c r="D4940">
        <v>1.2261458890672299E-2</v>
      </c>
      <c r="E4940" t="s">
        <v>53</v>
      </c>
      <c r="F4940" t="s">
        <v>60</v>
      </c>
    </row>
    <row r="4941" spans="1:6" x14ac:dyDescent="0.45">
      <c r="A4941" s="144" t="str">
        <f t="shared" si="77"/>
        <v>IX_HV_Dist_38</v>
      </c>
      <c r="B4941">
        <v>38</v>
      </c>
      <c r="C4941" t="s">
        <v>62</v>
      </c>
      <c r="D4941">
        <v>9.5862314963438E-3</v>
      </c>
      <c r="E4941" t="s">
        <v>53</v>
      </c>
      <c r="F4941" t="s">
        <v>60</v>
      </c>
    </row>
    <row r="4942" spans="1:6" x14ac:dyDescent="0.45">
      <c r="A4942" s="144" t="str">
        <f t="shared" si="77"/>
        <v>IX_HV_Dist_40</v>
      </c>
      <c r="B4942">
        <v>40</v>
      </c>
      <c r="C4942" t="s">
        <v>62</v>
      </c>
      <c r="D4942">
        <v>1.5962190119493399E-2</v>
      </c>
      <c r="E4942" t="s">
        <v>53</v>
      </c>
      <c r="F4942" t="s">
        <v>60</v>
      </c>
    </row>
    <row r="4943" spans="1:6" x14ac:dyDescent="0.45">
      <c r="A4943" s="144" t="str">
        <f t="shared" si="77"/>
        <v>IX_HV_Dist_42</v>
      </c>
      <c r="B4943">
        <v>42</v>
      </c>
      <c r="C4943" t="s">
        <v>62</v>
      </c>
      <c r="D4943">
        <v>3.2548599964330001E-3</v>
      </c>
      <c r="E4943" t="s">
        <v>53</v>
      </c>
      <c r="F4943" t="s">
        <v>60</v>
      </c>
    </row>
    <row r="4944" spans="1:6" x14ac:dyDescent="0.45">
      <c r="A4944" s="144" t="str">
        <f t="shared" si="77"/>
        <v>IX_HV_Dist_44</v>
      </c>
      <c r="B4944">
        <v>44</v>
      </c>
      <c r="C4944" t="s">
        <v>62</v>
      </c>
      <c r="D4944">
        <v>4.0574282147315E-3</v>
      </c>
      <c r="E4944" t="s">
        <v>53</v>
      </c>
      <c r="F4944" t="s">
        <v>60</v>
      </c>
    </row>
    <row r="4945" spans="1:6" x14ac:dyDescent="0.45">
      <c r="A4945" s="144" t="str">
        <f t="shared" si="77"/>
        <v>IX_HV_Dist_46</v>
      </c>
      <c r="B4945">
        <v>46</v>
      </c>
      <c r="C4945" t="s">
        <v>62</v>
      </c>
      <c r="D4945">
        <v>5.9746745140002999E-3</v>
      </c>
      <c r="E4945" t="s">
        <v>53</v>
      </c>
      <c r="F4945" t="s">
        <v>60</v>
      </c>
    </row>
    <row r="4946" spans="1:6" x14ac:dyDescent="0.45">
      <c r="A4946" s="144" t="str">
        <f t="shared" si="77"/>
        <v>IX_HV_Dist_48</v>
      </c>
      <c r="B4946">
        <v>48</v>
      </c>
      <c r="C4946" t="s">
        <v>62</v>
      </c>
      <c r="D4946">
        <v>3.5223827358657998E-3</v>
      </c>
      <c r="E4946" t="s">
        <v>53</v>
      </c>
      <c r="F4946" t="s">
        <v>60</v>
      </c>
    </row>
    <row r="4947" spans="1:6" x14ac:dyDescent="0.45">
      <c r="A4947" s="144" t="str">
        <f t="shared" si="77"/>
        <v>IX_HV_Dist_50</v>
      </c>
      <c r="B4947">
        <v>50</v>
      </c>
      <c r="C4947" t="s">
        <v>62</v>
      </c>
      <c r="D4947">
        <v>2.3051542714464E-2</v>
      </c>
      <c r="E4947" t="s">
        <v>53</v>
      </c>
      <c r="F4947" t="s">
        <v>60</v>
      </c>
    </row>
    <row r="4948" spans="1:6" x14ac:dyDescent="0.45">
      <c r="A4948" s="144" t="str">
        <f t="shared" si="77"/>
        <v>IX_HV_Dist_52</v>
      </c>
      <c r="B4948">
        <v>52</v>
      </c>
      <c r="C4948" t="s">
        <v>62</v>
      </c>
      <c r="D4948">
        <v>1.7834849295523401E-2</v>
      </c>
      <c r="E4948" t="s">
        <v>53</v>
      </c>
      <c r="F4948" t="s">
        <v>60</v>
      </c>
    </row>
    <row r="4949" spans="1:6" x14ac:dyDescent="0.45">
      <c r="A4949" s="144" t="str">
        <f t="shared" si="77"/>
        <v>IX_HV_Dist_54</v>
      </c>
      <c r="B4949">
        <v>54</v>
      </c>
      <c r="C4949" t="s">
        <v>62</v>
      </c>
      <c r="D4949">
        <v>9.9875156054931007E-3</v>
      </c>
      <c r="E4949" t="s">
        <v>53</v>
      </c>
      <c r="F4949" t="s">
        <v>60</v>
      </c>
    </row>
    <row r="4950" spans="1:6" x14ac:dyDescent="0.45">
      <c r="A4950" s="144" t="str">
        <f t="shared" si="77"/>
        <v>IX_HV_Dist_56</v>
      </c>
      <c r="B4950">
        <v>56</v>
      </c>
      <c r="C4950" t="s">
        <v>62</v>
      </c>
      <c r="D4950">
        <v>2.0019618334225001E-2</v>
      </c>
      <c r="E4950" t="s">
        <v>53</v>
      </c>
      <c r="F4950" t="s">
        <v>60</v>
      </c>
    </row>
    <row r="4951" spans="1:6" x14ac:dyDescent="0.45">
      <c r="A4951" s="144" t="str">
        <f t="shared" si="77"/>
        <v>IX_HV_Dist_58</v>
      </c>
      <c r="B4951">
        <v>58</v>
      </c>
      <c r="C4951" t="s">
        <v>62</v>
      </c>
      <c r="D4951">
        <v>1.4223292313179901E-2</v>
      </c>
      <c r="E4951" t="s">
        <v>53</v>
      </c>
      <c r="F4951" t="s">
        <v>60</v>
      </c>
    </row>
    <row r="4952" spans="1:6" x14ac:dyDescent="0.45">
      <c r="A4952" s="144" t="str">
        <f t="shared" si="77"/>
        <v>IX_HV_Dist_60</v>
      </c>
      <c r="B4952">
        <v>60</v>
      </c>
      <c r="C4952" t="s">
        <v>62</v>
      </c>
      <c r="D4952">
        <v>1.4223292313179901E-2</v>
      </c>
      <c r="E4952" t="s">
        <v>53</v>
      </c>
      <c r="F4952" t="s">
        <v>60</v>
      </c>
    </row>
    <row r="4953" spans="1:6" x14ac:dyDescent="0.45">
      <c r="A4953" s="144" t="str">
        <f t="shared" si="77"/>
        <v>IX_HV_Dist_62</v>
      </c>
      <c r="B4953">
        <v>62</v>
      </c>
      <c r="C4953" t="s">
        <v>62</v>
      </c>
      <c r="D4953">
        <v>1.1102193686463299E-2</v>
      </c>
      <c r="E4953" t="s">
        <v>53</v>
      </c>
      <c r="F4953" t="s">
        <v>60</v>
      </c>
    </row>
    <row r="4954" spans="1:6" x14ac:dyDescent="0.45">
      <c r="A4954" s="144" t="str">
        <f t="shared" si="77"/>
        <v>IX_HV_Dist_64</v>
      </c>
      <c r="B4954">
        <v>64</v>
      </c>
      <c r="C4954" t="s">
        <v>62</v>
      </c>
      <c r="D4954">
        <v>2.66630996968075E-2</v>
      </c>
      <c r="E4954" t="s">
        <v>53</v>
      </c>
      <c r="F4954" t="s">
        <v>60</v>
      </c>
    </row>
    <row r="4955" spans="1:6" x14ac:dyDescent="0.45">
      <c r="A4955" s="144" t="str">
        <f t="shared" si="77"/>
        <v>IX_HV_Dist_66</v>
      </c>
      <c r="B4955">
        <v>66</v>
      </c>
      <c r="C4955" t="s">
        <v>62</v>
      </c>
      <c r="D4955">
        <v>4.0440520777599402E-2</v>
      </c>
      <c r="E4955" t="s">
        <v>53</v>
      </c>
      <c r="F4955" t="s">
        <v>60</v>
      </c>
    </row>
    <row r="4956" spans="1:6" x14ac:dyDescent="0.45">
      <c r="A4956" s="144" t="str">
        <f t="shared" si="77"/>
        <v>IX_HV_Dist_68</v>
      </c>
      <c r="B4956">
        <v>68</v>
      </c>
      <c r="C4956" t="s">
        <v>62</v>
      </c>
      <c r="D4956">
        <v>6.4116283217406797E-2</v>
      </c>
      <c r="E4956" t="s">
        <v>53</v>
      </c>
      <c r="F4956" t="s">
        <v>60</v>
      </c>
    </row>
    <row r="4957" spans="1:6" x14ac:dyDescent="0.45">
      <c r="A4957" s="144" t="str">
        <f t="shared" si="77"/>
        <v>IX_HV_Dist_70</v>
      </c>
      <c r="B4957">
        <v>70</v>
      </c>
      <c r="C4957" t="s">
        <v>62</v>
      </c>
      <c r="D4957">
        <v>1.81469591581951E-2</v>
      </c>
      <c r="E4957" t="s">
        <v>53</v>
      </c>
      <c r="F4957" t="s">
        <v>60</v>
      </c>
    </row>
    <row r="4958" spans="1:6" x14ac:dyDescent="0.45">
      <c r="A4958" s="144" t="str">
        <f t="shared" si="77"/>
        <v>IX_HV_Dist_72</v>
      </c>
      <c r="B4958">
        <v>72</v>
      </c>
      <c r="C4958" t="s">
        <v>62</v>
      </c>
      <c r="D4958">
        <v>1.6452648475120301E-2</v>
      </c>
      <c r="E4958" t="s">
        <v>53</v>
      </c>
      <c r="F4958" t="s">
        <v>60</v>
      </c>
    </row>
    <row r="4959" spans="1:6" x14ac:dyDescent="0.45">
      <c r="A4959" s="144" t="str">
        <f t="shared" si="77"/>
        <v>IX_HV_Dist_74</v>
      </c>
      <c r="B4959">
        <v>74</v>
      </c>
      <c r="C4959" t="s">
        <v>62</v>
      </c>
      <c r="D4959">
        <v>1.54717317638665E-2</v>
      </c>
      <c r="E4959" t="s">
        <v>53</v>
      </c>
      <c r="F4959" t="s">
        <v>60</v>
      </c>
    </row>
    <row r="4960" spans="1:6" x14ac:dyDescent="0.45">
      <c r="A4960" s="144" t="str">
        <f t="shared" si="77"/>
        <v>IX_HV_Dist_76</v>
      </c>
      <c r="B4960">
        <v>76</v>
      </c>
      <c r="C4960" t="s">
        <v>62</v>
      </c>
      <c r="D4960">
        <v>3.3440342429106001E-3</v>
      </c>
      <c r="E4960" t="s">
        <v>53</v>
      </c>
      <c r="F4960" t="s">
        <v>60</v>
      </c>
    </row>
    <row r="4961" spans="1:6" x14ac:dyDescent="0.45">
      <c r="A4961" s="144" t="str">
        <f t="shared" si="77"/>
        <v>IX_HV_Dist_78</v>
      </c>
      <c r="B4961">
        <v>78</v>
      </c>
      <c r="C4961" t="s">
        <v>62</v>
      </c>
      <c r="D4961">
        <v>3.8344925985375001E-3</v>
      </c>
      <c r="E4961" t="s">
        <v>53</v>
      </c>
      <c r="F4961" t="s">
        <v>60</v>
      </c>
    </row>
    <row r="4962" spans="1:6" x14ac:dyDescent="0.45">
      <c r="A4962" s="144" t="str">
        <f t="shared" si="77"/>
        <v>IX_HV_Dist_80</v>
      </c>
      <c r="B4962">
        <v>80</v>
      </c>
      <c r="C4962" t="s">
        <v>62</v>
      </c>
      <c r="D4962">
        <v>2.1401819154627999E-3</v>
      </c>
      <c r="E4962" t="s">
        <v>53</v>
      </c>
      <c r="F4962" t="s">
        <v>60</v>
      </c>
    </row>
    <row r="4963" spans="1:6" x14ac:dyDescent="0.45">
      <c r="A4963" s="144" t="str">
        <f t="shared" si="77"/>
        <v>IX_HV_Dist_82</v>
      </c>
      <c r="B4963">
        <v>82</v>
      </c>
      <c r="C4963" t="s">
        <v>62</v>
      </c>
      <c r="D4963">
        <v>4.5032994471195997E-3</v>
      </c>
      <c r="E4963" t="s">
        <v>53</v>
      </c>
      <c r="F4963" t="s">
        <v>60</v>
      </c>
    </row>
    <row r="4964" spans="1:6" x14ac:dyDescent="0.45">
      <c r="A4964" s="144" t="str">
        <f t="shared" si="77"/>
        <v>IX_HV_Dist_84</v>
      </c>
      <c r="B4964">
        <v>84</v>
      </c>
      <c r="C4964" t="s">
        <v>62</v>
      </c>
      <c r="D4964">
        <v>1.2484394506866001E-3</v>
      </c>
      <c r="E4964" t="s">
        <v>53</v>
      </c>
      <c r="F4964" t="s">
        <v>60</v>
      </c>
    </row>
    <row r="4965" spans="1:6" x14ac:dyDescent="0.45">
      <c r="A4965" s="144" t="str">
        <f t="shared" si="77"/>
        <v>IX_HV_Dist_86</v>
      </c>
      <c r="B4965">
        <v>86</v>
      </c>
      <c r="C4965" t="s">
        <v>62</v>
      </c>
      <c r="D4965">
        <v>4.4587123238799998E-4</v>
      </c>
      <c r="E4965" t="s">
        <v>53</v>
      </c>
      <c r="F4965" t="s">
        <v>60</v>
      </c>
    </row>
    <row r="4966" spans="1:6" x14ac:dyDescent="0.45">
      <c r="A4966" s="144" t="str">
        <f t="shared" si="77"/>
        <v>IX_HV_Dist_88</v>
      </c>
      <c r="B4966">
        <v>88</v>
      </c>
      <c r="C4966" t="s">
        <v>62</v>
      </c>
      <c r="D4966">
        <v>2.0510076689851E-3</v>
      </c>
      <c r="E4966" t="s">
        <v>53</v>
      </c>
      <c r="F4966" t="s">
        <v>60</v>
      </c>
    </row>
    <row r="4967" spans="1:6" x14ac:dyDescent="0.45">
      <c r="A4967" s="144" t="str">
        <f t="shared" si="77"/>
        <v>IX_HV_Dist_90</v>
      </c>
      <c r="B4967">
        <v>90</v>
      </c>
      <c r="C4967" t="s">
        <v>62</v>
      </c>
      <c r="D4967">
        <v>7.2231139646869004E-3</v>
      </c>
      <c r="E4967" t="s">
        <v>53</v>
      </c>
      <c r="F4967" t="s">
        <v>60</v>
      </c>
    </row>
    <row r="4968" spans="1:6" x14ac:dyDescent="0.45">
      <c r="A4968" s="144" t="str">
        <f t="shared" si="77"/>
        <v>IX_HV_Dist_92</v>
      </c>
      <c r="B4968">
        <v>92</v>
      </c>
      <c r="C4968" t="s">
        <v>62</v>
      </c>
      <c r="D4968">
        <v>3.9236668450150997E-3</v>
      </c>
      <c r="E4968" t="s">
        <v>53</v>
      </c>
      <c r="F4968" t="s">
        <v>60</v>
      </c>
    </row>
    <row r="4969" spans="1:6" x14ac:dyDescent="0.45">
      <c r="A4969" s="144" t="str">
        <f t="shared" si="77"/>
        <v>IX_HV_Dist_94</v>
      </c>
      <c r="B4969">
        <v>94</v>
      </c>
      <c r="C4969" t="s">
        <v>62</v>
      </c>
      <c r="D4969">
        <v>1.1771000535045401E-2</v>
      </c>
      <c r="E4969" t="s">
        <v>53</v>
      </c>
      <c r="F4969" t="s">
        <v>60</v>
      </c>
    </row>
    <row r="4970" spans="1:6" x14ac:dyDescent="0.45">
      <c r="A4970" s="144" t="str">
        <f t="shared" si="77"/>
        <v>IX_HV_Dist_96</v>
      </c>
      <c r="B4970">
        <v>96</v>
      </c>
      <c r="C4970" t="s">
        <v>62</v>
      </c>
      <c r="D4970">
        <v>9.8983413590154994E-3</v>
      </c>
      <c r="E4970" t="s">
        <v>53</v>
      </c>
      <c r="F4970" t="s">
        <v>60</v>
      </c>
    </row>
    <row r="4971" spans="1:6" x14ac:dyDescent="0.45">
      <c r="A4971" s="144" t="str">
        <f t="shared" si="77"/>
        <v>IX_HV_Dist_98</v>
      </c>
      <c r="B4971">
        <v>98</v>
      </c>
      <c r="C4971" t="s">
        <v>62</v>
      </c>
      <c r="D4971">
        <v>2.8491171749598702E-2</v>
      </c>
      <c r="E4971" t="s">
        <v>53</v>
      </c>
      <c r="F4971" t="s">
        <v>60</v>
      </c>
    </row>
    <row r="4972" spans="1:6" x14ac:dyDescent="0.45">
      <c r="A4972" s="144" t="str">
        <f t="shared" si="77"/>
        <v>IX_HV_Dist_100</v>
      </c>
      <c r="B4972">
        <v>100</v>
      </c>
      <c r="C4972" t="s">
        <v>62</v>
      </c>
      <c r="D4972">
        <v>2.6395576957374701E-2</v>
      </c>
      <c r="E4972" t="s">
        <v>53</v>
      </c>
      <c r="F4972" t="s">
        <v>60</v>
      </c>
    </row>
    <row r="4973" spans="1:6" x14ac:dyDescent="0.45">
      <c r="A4973" s="144" t="str">
        <f t="shared" si="77"/>
        <v>IX_HV_Dist_102</v>
      </c>
      <c r="B4973">
        <v>102</v>
      </c>
      <c r="C4973" t="s">
        <v>62</v>
      </c>
      <c r="D4973">
        <v>2.52808988764044E-2</v>
      </c>
      <c r="E4973" t="s">
        <v>53</v>
      </c>
      <c r="F4973" t="s">
        <v>60</v>
      </c>
    </row>
    <row r="4974" spans="1:6" x14ac:dyDescent="0.45">
      <c r="A4974" s="144" t="str">
        <f t="shared" si="77"/>
        <v>IX_HV_Dist_104</v>
      </c>
      <c r="B4974">
        <v>104</v>
      </c>
      <c r="C4974" t="s">
        <v>62</v>
      </c>
      <c r="D4974">
        <v>4.4364187622614501E-2</v>
      </c>
      <c r="E4974" t="s">
        <v>53</v>
      </c>
      <c r="F4974" t="s">
        <v>60</v>
      </c>
    </row>
    <row r="4975" spans="1:6" x14ac:dyDescent="0.45">
      <c r="A4975" s="144" t="str">
        <f t="shared" si="77"/>
        <v>IX_HV_Dist_106</v>
      </c>
      <c r="B4975">
        <v>106</v>
      </c>
      <c r="C4975" t="s">
        <v>62</v>
      </c>
      <c r="D4975">
        <v>4.9491706795077002E-3</v>
      </c>
      <c r="E4975" t="s">
        <v>53</v>
      </c>
      <c r="F4975" t="s">
        <v>60</v>
      </c>
    </row>
    <row r="4976" spans="1:6" x14ac:dyDescent="0.45">
      <c r="A4976" s="144" t="str">
        <f t="shared" si="77"/>
        <v>IX_HV_Dist_108</v>
      </c>
      <c r="B4976">
        <v>108</v>
      </c>
      <c r="C4976" t="s">
        <v>62</v>
      </c>
      <c r="D4976">
        <v>6.4651328696272003E-3</v>
      </c>
      <c r="E4976" t="s">
        <v>53</v>
      </c>
      <c r="F4976" t="s">
        <v>60</v>
      </c>
    </row>
    <row r="4977" spans="1:6" x14ac:dyDescent="0.45">
      <c r="A4977" s="144" t="str">
        <f t="shared" si="77"/>
        <v>IX_HV_Dist_110</v>
      </c>
      <c r="B4977">
        <v>110</v>
      </c>
      <c r="C4977" t="s">
        <v>62</v>
      </c>
      <c r="D4977">
        <v>5.7517388978063E-3</v>
      </c>
      <c r="E4977" t="s">
        <v>53</v>
      </c>
      <c r="F4977" t="s">
        <v>60</v>
      </c>
    </row>
    <row r="4978" spans="1:6" x14ac:dyDescent="0.45">
      <c r="A4978" s="144" t="str">
        <f t="shared" si="77"/>
        <v>IX_HV_Dist_112</v>
      </c>
      <c r="B4978">
        <v>112</v>
      </c>
      <c r="C4978" t="s">
        <v>62</v>
      </c>
      <c r="D4978">
        <v>3.0765115034777002E-3</v>
      </c>
      <c r="E4978" t="s">
        <v>53</v>
      </c>
      <c r="F4978" t="s">
        <v>60</v>
      </c>
    </row>
    <row r="4979" spans="1:6" x14ac:dyDescent="0.45">
      <c r="A4979" s="144" t="str">
        <f t="shared" si="77"/>
        <v>IX_HV_Dist_114</v>
      </c>
      <c r="B4979">
        <v>114</v>
      </c>
      <c r="C4979" t="s">
        <v>62</v>
      </c>
      <c r="D4979">
        <v>1.6497235598358999E-3</v>
      </c>
      <c r="E4979" t="s">
        <v>53</v>
      </c>
      <c r="F4979" t="s">
        <v>60</v>
      </c>
    </row>
    <row r="4980" spans="1:6" x14ac:dyDescent="0.45">
      <c r="A4980" s="144" t="str">
        <f t="shared" si="77"/>
        <v>IX_HV_Dist_116</v>
      </c>
      <c r="B4980">
        <v>116</v>
      </c>
      <c r="C4980" t="s">
        <v>62</v>
      </c>
      <c r="D4980">
        <v>1.7388978063135E-3</v>
      </c>
      <c r="E4980" t="s">
        <v>53</v>
      </c>
      <c r="F4980" t="s">
        <v>60</v>
      </c>
    </row>
    <row r="4981" spans="1:6" x14ac:dyDescent="0.45">
      <c r="A4981" s="144" t="str">
        <f t="shared" si="77"/>
        <v>IX_HV_Dist_118</v>
      </c>
      <c r="B4981">
        <v>118</v>
      </c>
      <c r="C4981" t="s">
        <v>62</v>
      </c>
      <c r="D4981">
        <v>1.3376136971641999E-3</v>
      </c>
      <c r="E4981" t="s">
        <v>53</v>
      </c>
      <c r="F4981" t="s">
        <v>60</v>
      </c>
    </row>
    <row r="4982" spans="1:6" x14ac:dyDescent="0.45">
      <c r="A4982" s="144" t="str">
        <f t="shared" si="77"/>
        <v>IX_HV_Dist_120</v>
      </c>
      <c r="B4982">
        <v>120</v>
      </c>
      <c r="C4982" t="s">
        <v>62</v>
      </c>
      <c r="D4982">
        <v>2.0510076689851E-3</v>
      </c>
      <c r="E4982" t="s">
        <v>53</v>
      </c>
      <c r="F4982" t="s">
        <v>60</v>
      </c>
    </row>
    <row r="4983" spans="1:6" x14ac:dyDescent="0.45">
      <c r="A4983" s="144" t="str">
        <f t="shared" si="77"/>
        <v>IX_HV_Dist_122</v>
      </c>
      <c r="B4983">
        <v>122</v>
      </c>
      <c r="C4983" t="s">
        <v>62</v>
      </c>
      <c r="D4983">
        <v>1.3554485464597799E-2</v>
      </c>
      <c r="E4983" t="s">
        <v>53</v>
      </c>
      <c r="F4983" t="s">
        <v>60</v>
      </c>
    </row>
    <row r="4984" spans="1:6" x14ac:dyDescent="0.45">
      <c r="A4984" s="144" t="str">
        <f t="shared" si="77"/>
        <v>IX_HV_Dist_124</v>
      </c>
      <c r="B4984">
        <v>124</v>
      </c>
      <c r="C4984" t="s">
        <v>62</v>
      </c>
      <c r="D4984">
        <v>4.6816479400748996E-3</v>
      </c>
      <c r="E4984" t="s">
        <v>53</v>
      </c>
      <c r="F4984" t="s">
        <v>60</v>
      </c>
    </row>
    <row r="4985" spans="1:6" x14ac:dyDescent="0.45">
      <c r="A4985" s="144" t="str">
        <f t="shared" si="77"/>
        <v>IX_HV_Dist_126</v>
      </c>
      <c r="B4985">
        <v>126</v>
      </c>
      <c r="C4985" t="s">
        <v>62</v>
      </c>
      <c r="D4985">
        <v>3.3886213661493999E-3</v>
      </c>
      <c r="E4985" t="s">
        <v>53</v>
      </c>
      <c r="F4985" t="s">
        <v>60</v>
      </c>
    </row>
    <row r="4986" spans="1:6" x14ac:dyDescent="0.45">
      <c r="A4986" s="144" t="str">
        <f t="shared" si="77"/>
        <v>IX_HV_Dist_128</v>
      </c>
      <c r="B4986">
        <v>128</v>
      </c>
      <c r="C4986" t="s">
        <v>62</v>
      </c>
      <c r="D4986">
        <v>7.5798109505970004E-4</v>
      </c>
      <c r="E4986" t="s">
        <v>53</v>
      </c>
      <c r="F4986" t="s">
        <v>60</v>
      </c>
    </row>
    <row r="4987" spans="1:6" x14ac:dyDescent="0.45">
      <c r="A4987" s="144" t="str">
        <f t="shared" si="77"/>
        <v>IX_HV_Dist_130</v>
      </c>
      <c r="B4987">
        <v>130</v>
      </c>
      <c r="C4987" t="s">
        <v>62</v>
      </c>
      <c r="D4987">
        <v>1.1146780809702E-3</v>
      </c>
      <c r="E4987" t="s">
        <v>53</v>
      </c>
      <c r="F4987" t="s">
        <v>60</v>
      </c>
    </row>
    <row r="4988" spans="1:6" x14ac:dyDescent="0.45">
      <c r="A4988" s="144" t="str">
        <f t="shared" si="77"/>
        <v>IX_HV_Dist_132</v>
      </c>
      <c r="B4988">
        <v>132</v>
      </c>
      <c r="C4988" t="s">
        <v>62</v>
      </c>
      <c r="D4988">
        <v>2.1401819154627999E-3</v>
      </c>
      <c r="E4988" t="s">
        <v>53</v>
      </c>
      <c r="F4988" t="s">
        <v>60</v>
      </c>
    </row>
    <row r="4989" spans="1:6" x14ac:dyDescent="0.45">
      <c r="A4989" s="144" t="str">
        <f t="shared" si="77"/>
        <v>IX_HV_Dist_134</v>
      </c>
      <c r="B4989">
        <v>134</v>
      </c>
      <c r="C4989" t="s">
        <v>62</v>
      </c>
      <c r="D4989">
        <v>1.7924023542001E-2</v>
      </c>
      <c r="E4989" t="s">
        <v>53</v>
      </c>
      <c r="F4989" t="s">
        <v>60</v>
      </c>
    </row>
    <row r="4990" spans="1:6" x14ac:dyDescent="0.45">
      <c r="A4990" s="144" t="str">
        <f t="shared" si="77"/>
        <v>IX_HV_Dist_136</v>
      </c>
      <c r="B4990">
        <v>136</v>
      </c>
      <c r="C4990" t="s">
        <v>62</v>
      </c>
      <c r="D4990">
        <v>6.2421972534332003E-3</v>
      </c>
      <c r="E4990" t="s">
        <v>53</v>
      </c>
      <c r="F4990" t="s">
        <v>60</v>
      </c>
    </row>
    <row r="4991" spans="1:6" x14ac:dyDescent="0.45">
      <c r="A4991" s="144" t="str">
        <f t="shared" si="77"/>
        <v>IX_HV_Dist_138</v>
      </c>
      <c r="B4991">
        <v>138</v>
      </c>
      <c r="C4991" t="s">
        <v>62</v>
      </c>
      <c r="D4991">
        <v>9.809167112536999E-4</v>
      </c>
      <c r="E4991" t="s">
        <v>53</v>
      </c>
      <c r="F4991" t="s">
        <v>60</v>
      </c>
    </row>
    <row r="4992" spans="1:6" x14ac:dyDescent="0.45">
      <c r="A4992" s="144" t="str">
        <f t="shared" si="77"/>
        <v>IX_HV_Dist_140</v>
      </c>
      <c r="B4992">
        <v>140</v>
      </c>
      <c r="C4992" t="s">
        <v>62</v>
      </c>
      <c r="D4992">
        <v>1.8726591760298999E-3</v>
      </c>
      <c r="E4992" t="s">
        <v>53</v>
      </c>
      <c r="F4992" t="s">
        <v>60</v>
      </c>
    </row>
    <row r="4993" spans="1:6" x14ac:dyDescent="0.45">
      <c r="A4993" s="144" t="str">
        <f t="shared" si="77"/>
        <v>IX_HV_Dist_142</v>
      </c>
      <c r="B4993">
        <v>142</v>
      </c>
      <c r="C4993" t="s">
        <v>62</v>
      </c>
      <c r="D4993">
        <v>9.809167112536999E-4</v>
      </c>
      <c r="E4993" t="s">
        <v>53</v>
      </c>
      <c r="F4993" t="s">
        <v>60</v>
      </c>
    </row>
    <row r="4994" spans="1:6" x14ac:dyDescent="0.45">
      <c r="A4994" s="144" t="str">
        <f t="shared" si="77"/>
        <v>IX_HV_Dist_144</v>
      </c>
      <c r="B4994">
        <v>144</v>
      </c>
      <c r="C4994" t="s">
        <v>62</v>
      </c>
      <c r="D4994">
        <v>2.2293561619403999E-3</v>
      </c>
      <c r="E4994" t="s">
        <v>53</v>
      </c>
      <c r="F4994" t="s">
        <v>60</v>
      </c>
    </row>
    <row r="4995" spans="1:6" x14ac:dyDescent="0.45">
      <c r="A4995" s="144" t="str">
        <f t="shared" ref="A4995:A5058" si="78">C4995&amp;"_"&amp;E4995&amp;"_"&amp;B4995</f>
        <v>IX_HV_Dist_146</v>
      </c>
      <c r="B4995">
        <v>146</v>
      </c>
      <c r="C4995" t="s">
        <v>62</v>
      </c>
      <c r="D4995">
        <v>5.7071517745675001E-3</v>
      </c>
      <c r="E4995" t="s">
        <v>53</v>
      </c>
      <c r="F4995" t="s">
        <v>60</v>
      </c>
    </row>
    <row r="4996" spans="1:6" x14ac:dyDescent="0.45">
      <c r="A4996" s="144" t="str">
        <f t="shared" si="78"/>
        <v>IX_HV_Dist_148</v>
      </c>
      <c r="B4996">
        <v>148</v>
      </c>
      <c r="C4996" t="s">
        <v>62</v>
      </c>
      <c r="D4996">
        <v>8.471553415373E-4</v>
      </c>
      <c r="E4996" t="s">
        <v>53</v>
      </c>
      <c r="F4996" t="s">
        <v>60</v>
      </c>
    </row>
    <row r="4997" spans="1:6" x14ac:dyDescent="0.45">
      <c r="A4997" s="144" t="str">
        <f t="shared" si="78"/>
        <v>IX_HV_Dist_150</v>
      </c>
      <c r="B4997">
        <v>150</v>
      </c>
      <c r="C4997" t="s">
        <v>62</v>
      </c>
      <c r="D4997">
        <v>0</v>
      </c>
      <c r="E4997" t="s">
        <v>53</v>
      </c>
      <c r="F4997" t="s">
        <v>60</v>
      </c>
    </row>
    <row r="4998" spans="1:6" x14ac:dyDescent="0.45">
      <c r="A4998" s="144" t="str">
        <f t="shared" si="78"/>
        <v>IX_HV_Dist_152</v>
      </c>
      <c r="B4998">
        <v>152</v>
      </c>
      <c r="C4998" t="s">
        <v>62</v>
      </c>
      <c r="D4998">
        <v>1.9618334225075E-3</v>
      </c>
      <c r="E4998" t="s">
        <v>53</v>
      </c>
      <c r="F4998" t="s">
        <v>60</v>
      </c>
    </row>
    <row r="4999" spans="1:6" x14ac:dyDescent="0.45">
      <c r="A4999" s="144" t="str">
        <f t="shared" si="78"/>
        <v>IX_HV_Dist_154</v>
      </c>
      <c r="B4999">
        <v>154</v>
      </c>
      <c r="C4999" t="s">
        <v>62</v>
      </c>
      <c r="D4999">
        <v>1.4089530943463499E-2</v>
      </c>
      <c r="E4999" t="s">
        <v>53</v>
      </c>
      <c r="F4999" t="s">
        <v>60</v>
      </c>
    </row>
    <row r="5000" spans="1:6" x14ac:dyDescent="0.45">
      <c r="A5000" s="144" t="str">
        <f t="shared" si="78"/>
        <v>IX_HV_Dist_156</v>
      </c>
      <c r="B5000">
        <v>156</v>
      </c>
      <c r="C5000" t="s">
        <v>62</v>
      </c>
      <c r="D5000">
        <v>4.8154093097912999E-3</v>
      </c>
      <c r="E5000" t="s">
        <v>53</v>
      </c>
      <c r="F5000" t="s">
        <v>60</v>
      </c>
    </row>
    <row r="5001" spans="1:6" x14ac:dyDescent="0.45">
      <c r="A5001" s="144" t="str">
        <f t="shared" si="78"/>
        <v>IX_HV_Dist_158</v>
      </c>
      <c r="B5001">
        <v>158</v>
      </c>
      <c r="C5001" t="s">
        <v>62</v>
      </c>
      <c r="D5001">
        <v>1.337613697164E-4</v>
      </c>
      <c r="E5001" t="s">
        <v>53</v>
      </c>
      <c r="F5001" t="s">
        <v>60</v>
      </c>
    </row>
    <row r="5002" spans="1:6" x14ac:dyDescent="0.45">
      <c r="A5002" s="144" t="str">
        <f t="shared" si="78"/>
        <v>IX_HV_Dist_160</v>
      </c>
      <c r="B5002">
        <v>160</v>
      </c>
      <c r="C5002" t="s">
        <v>62</v>
      </c>
      <c r="D5002">
        <v>0</v>
      </c>
      <c r="E5002" t="s">
        <v>53</v>
      </c>
      <c r="F5002" t="s">
        <v>60</v>
      </c>
    </row>
    <row r="5003" spans="1:6" x14ac:dyDescent="0.45">
      <c r="A5003" s="144" t="str">
        <f t="shared" si="78"/>
        <v>IX_HV_Dist_162</v>
      </c>
      <c r="B5003">
        <v>162</v>
      </c>
      <c r="C5003" t="s">
        <v>62</v>
      </c>
      <c r="D5003">
        <v>0</v>
      </c>
      <c r="E5003" t="s">
        <v>53</v>
      </c>
      <c r="F5003" t="s">
        <v>60</v>
      </c>
    </row>
    <row r="5004" spans="1:6" x14ac:dyDescent="0.45">
      <c r="A5004" s="144" t="str">
        <f t="shared" si="78"/>
        <v>IX_HV_Dist_164</v>
      </c>
      <c r="B5004">
        <v>164</v>
      </c>
      <c r="C5004" t="s">
        <v>62</v>
      </c>
      <c r="D5004">
        <v>0</v>
      </c>
      <c r="E5004" t="s">
        <v>53</v>
      </c>
      <c r="F5004" t="s">
        <v>60</v>
      </c>
    </row>
    <row r="5005" spans="1:6" x14ac:dyDescent="0.45">
      <c r="A5005" s="144" t="str">
        <f t="shared" si="78"/>
        <v>IX_HV_Dist_166</v>
      </c>
      <c r="B5005">
        <v>166</v>
      </c>
      <c r="C5005" t="s">
        <v>62</v>
      </c>
      <c r="D5005">
        <v>0</v>
      </c>
      <c r="E5005" t="s">
        <v>53</v>
      </c>
      <c r="F5005" t="s">
        <v>60</v>
      </c>
    </row>
    <row r="5006" spans="1:6" x14ac:dyDescent="0.45">
      <c r="A5006" s="144" t="str">
        <f t="shared" si="78"/>
        <v>IX_HV_Dist_168</v>
      </c>
      <c r="B5006">
        <v>168</v>
      </c>
      <c r="C5006" t="s">
        <v>62</v>
      </c>
      <c r="D5006">
        <v>0</v>
      </c>
      <c r="E5006" t="s">
        <v>53</v>
      </c>
      <c r="F5006" t="s">
        <v>60</v>
      </c>
    </row>
    <row r="5007" spans="1:6" x14ac:dyDescent="0.45">
      <c r="A5007" s="144" t="str">
        <f t="shared" si="78"/>
        <v>IX_HV_Dist_170</v>
      </c>
      <c r="B5007">
        <v>170</v>
      </c>
      <c r="C5007" t="s">
        <v>62</v>
      </c>
      <c r="D5007">
        <v>0</v>
      </c>
      <c r="E5007" t="s">
        <v>53</v>
      </c>
      <c r="F5007" t="s">
        <v>60</v>
      </c>
    </row>
    <row r="5008" spans="1:6" x14ac:dyDescent="0.45">
      <c r="A5008" s="144" t="str">
        <f t="shared" si="78"/>
        <v>IX_HV_Dist_172</v>
      </c>
      <c r="B5008">
        <v>172</v>
      </c>
      <c r="C5008" t="s">
        <v>62</v>
      </c>
      <c r="D5008">
        <v>0</v>
      </c>
      <c r="E5008" t="s">
        <v>53</v>
      </c>
      <c r="F5008" t="s">
        <v>60</v>
      </c>
    </row>
    <row r="5009" spans="1:6" x14ac:dyDescent="0.45">
      <c r="A5009" s="144" t="str">
        <f t="shared" si="78"/>
        <v>IX_HV_Dist_174</v>
      </c>
      <c r="B5009">
        <v>174</v>
      </c>
      <c r="C5009" t="s">
        <v>62</v>
      </c>
      <c r="D5009">
        <v>0</v>
      </c>
      <c r="E5009" t="s">
        <v>53</v>
      </c>
      <c r="F5009" t="s">
        <v>60</v>
      </c>
    </row>
    <row r="5010" spans="1:6" x14ac:dyDescent="0.45">
      <c r="A5010" s="144" t="str">
        <f t="shared" si="78"/>
        <v>IX_HV_Dist_176</v>
      </c>
      <c r="B5010">
        <v>176</v>
      </c>
      <c r="C5010" t="s">
        <v>62</v>
      </c>
      <c r="D5010">
        <v>0</v>
      </c>
      <c r="E5010" t="s">
        <v>53</v>
      </c>
      <c r="F5010" t="s">
        <v>60</v>
      </c>
    </row>
    <row r="5011" spans="1:6" x14ac:dyDescent="0.45">
      <c r="A5011" s="144" t="str">
        <f t="shared" si="78"/>
        <v>IX_HV_Dist_178</v>
      </c>
      <c r="B5011">
        <v>178</v>
      </c>
      <c r="C5011" t="s">
        <v>62</v>
      </c>
      <c r="D5011">
        <v>0</v>
      </c>
      <c r="E5011" t="s">
        <v>53</v>
      </c>
      <c r="F5011" t="s">
        <v>60</v>
      </c>
    </row>
    <row r="5012" spans="1:6" x14ac:dyDescent="0.45">
      <c r="A5012" s="144" t="str">
        <f t="shared" si="78"/>
        <v>IX_HV_Dist_180</v>
      </c>
      <c r="B5012">
        <v>180</v>
      </c>
      <c r="C5012" t="s">
        <v>62</v>
      </c>
      <c r="D5012">
        <v>0</v>
      </c>
      <c r="E5012" t="s">
        <v>53</v>
      </c>
      <c r="F5012" t="s">
        <v>60</v>
      </c>
    </row>
    <row r="5013" spans="1:6" x14ac:dyDescent="0.45">
      <c r="A5013" s="144" t="str">
        <f t="shared" si="78"/>
        <v>IX_HV_Dist_182</v>
      </c>
      <c r="B5013">
        <v>182</v>
      </c>
      <c r="C5013" t="s">
        <v>62</v>
      </c>
      <c r="D5013">
        <v>0</v>
      </c>
      <c r="E5013" t="s">
        <v>53</v>
      </c>
      <c r="F5013" t="s">
        <v>60</v>
      </c>
    </row>
    <row r="5014" spans="1:6" x14ac:dyDescent="0.45">
      <c r="A5014" s="144" t="str">
        <f t="shared" si="78"/>
        <v>IX_HV_Dist_184</v>
      </c>
      <c r="B5014">
        <v>184</v>
      </c>
      <c r="C5014" t="s">
        <v>62</v>
      </c>
      <c r="D5014">
        <v>0</v>
      </c>
      <c r="E5014" t="s">
        <v>53</v>
      </c>
      <c r="F5014" t="s">
        <v>60</v>
      </c>
    </row>
    <row r="5015" spans="1:6" x14ac:dyDescent="0.45">
      <c r="A5015" s="144" t="str">
        <f t="shared" si="78"/>
        <v>IX_HV_Dist_186</v>
      </c>
      <c r="B5015">
        <v>186</v>
      </c>
      <c r="C5015" t="s">
        <v>62</v>
      </c>
      <c r="D5015">
        <v>0</v>
      </c>
      <c r="E5015" t="s">
        <v>53</v>
      </c>
      <c r="F5015" t="s">
        <v>60</v>
      </c>
    </row>
    <row r="5016" spans="1:6" x14ac:dyDescent="0.45">
      <c r="A5016" s="144" t="str">
        <f t="shared" si="78"/>
        <v>IX_HV_Dist_188</v>
      </c>
      <c r="B5016">
        <v>188</v>
      </c>
      <c r="C5016" t="s">
        <v>62</v>
      </c>
      <c r="D5016">
        <v>0</v>
      </c>
      <c r="E5016" t="s">
        <v>53</v>
      </c>
      <c r="F5016" t="s">
        <v>60</v>
      </c>
    </row>
    <row r="5017" spans="1:6" x14ac:dyDescent="0.45">
      <c r="A5017" s="144" t="str">
        <f t="shared" si="78"/>
        <v>IX_HV_Dist_190</v>
      </c>
      <c r="B5017">
        <v>190</v>
      </c>
      <c r="C5017" t="s">
        <v>62</v>
      </c>
      <c r="D5017">
        <v>0</v>
      </c>
      <c r="E5017" t="s">
        <v>53</v>
      </c>
      <c r="F5017" t="s">
        <v>60</v>
      </c>
    </row>
    <row r="5018" spans="1:6" x14ac:dyDescent="0.45">
      <c r="A5018" s="144" t="str">
        <f t="shared" si="78"/>
        <v>IX_HV_Dist_192</v>
      </c>
      <c r="B5018">
        <v>192</v>
      </c>
      <c r="C5018" t="s">
        <v>62</v>
      </c>
      <c r="D5018">
        <v>0</v>
      </c>
      <c r="E5018" t="s">
        <v>53</v>
      </c>
      <c r="F5018" t="s">
        <v>60</v>
      </c>
    </row>
    <row r="5019" spans="1:6" x14ac:dyDescent="0.45">
      <c r="A5019" s="144" t="str">
        <f t="shared" si="78"/>
        <v>IX_HV_Dist_194</v>
      </c>
      <c r="B5019">
        <v>194</v>
      </c>
      <c r="C5019" t="s">
        <v>62</v>
      </c>
      <c r="D5019">
        <v>0</v>
      </c>
      <c r="E5019" t="s">
        <v>53</v>
      </c>
      <c r="F5019" t="s">
        <v>60</v>
      </c>
    </row>
    <row r="5020" spans="1:6" x14ac:dyDescent="0.45">
      <c r="A5020" s="144" t="str">
        <f t="shared" si="78"/>
        <v>IX_HV_Dist_196</v>
      </c>
      <c r="B5020">
        <v>196</v>
      </c>
      <c r="C5020" t="s">
        <v>62</v>
      </c>
      <c r="D5020">
        <v>0</v>
      </c>
      <c r="E5020" t="s">
        <v>53</v>
      </c>
      <c r="F5020" t="s">
        <v>60</v>
      </c>
    </row>
    <row r="5021" spans="1:6" x14ac:dyDescent="0.45">
      <c r="A5021" s="144" t="str">
        <f t="shared" si="78"/>
        <v>IX_HV_Dist_198</v>
      </c>
      <c r="B5021">
        <v>198</v>
      </c>
      <c r="C5021" t="s">
        <v>62</v>
      </c>
      <c r="D5021">
        <v>0</v>
      </c>
      <c r="E5021" t="s">
        <v>53</v>
      </c>
      <c r="F5021" t="s">
        <v>60</v>
      </c>
    </row>
    <row r="5022" spans="1:6" x14ac:dyDescent="0.45">
      <c r="A5022" s="144" t="str">
        <f t="shared" si="78"/>
        <v>IX_HV_Dist_200</v>
      </c>
      <c r="B5022">
        <v>200</v>
      </c>
      <c r="C5022" t="s">
        <v>62</v>
      </c>
      <c r="D5022">
        <v>0</v>
      </c>
      <c r="E5022" t="s">
        <v>53</v>
      </c>
      <c r="F5022" t="s">
        <v>60</v>
      </c>
    </row>
    <row r="5023" spans="1:6" x14ac:dyDescent="0.45">
      <c r="A5023" s="144" t="str">
        <f t="shared" si="78"/>
        <v>IX_HV_Dist_</v>
      </c>
      <c r="C5023" t="s">
        <v>62</v>
      </c>
      <c r="E5023" t="s">
        <v>53</v>
      </c>
      <c r="F5023" t="s">
        <v>60</v>
      </c>
    </row>
    <row r="5024" spans="1:6" x14ac:dyDescent="0.45">
      <c r="A5024" s="144" t="str">
        <f t="shared" si="78"/>
        <v>IX_HV_Time_0</v>
      </c>
      <c r="B5024">
        <v>0</v>
      </c>
      <c r="C5024" t="s">
        <v>62</v>
      </c>
      <c r="D5024">
        <v>0</v>
      </c>
      <c r="E5024" t="s">
        <v>14</v>
      </c>
      <c r="F5024" t="s">
        <v>60</v>
      </c>
    </row>
    <row r="5025" spans="1:6" x14ac:dyDescent="0.45">
      <c r="A5025" s="144" t="str">
        <f t="shared" si="78"/>
        <v>IX_HV_Time_2</v>
      </c>
      <c r="B5025">
        <v>2</v>
      </c>
      <c r="C5025" t="s">
        <v>62</v>
      </c>
      <c r="D5025">
        <v>3.5669698591040002E-4</v>
      </c>
      <c r="E5025" t="s">
        <v>14</v>
      </c>
      <c r="F5025" t="s">
        <v>60</v>
      </c>
    </row>
    <row r="5026" spans="1:6" x14ac:dyDescent="0.45">
      <c r="A5026" s="144" t="str">
        <f t="shared" si="78"/>
        <v>IX_HV_Time_4</v>
      </c>
      <c r="B5026">
        <v>4</v>
      </c>
      <c r="C5026" t="s">
        <v>62</v>
      </c>
      <c r="D5026">
        <v>2.4968789013732002E-3</v>
      </c>
      <c r="E5026" t="s">
        <v>14</v>
      </c>
      <c r="F5026" t="s">
        <v>60</v>
      </c>
    </row>
    <row r="5027" spans="1:6" x14ac:dyDescent="0.45">
      <c r="A5027" s="144" t="str">
        <f t="shared" si="78"/>
        <v>IX_HV_Time_6</v>
      </c>
      <c r="B5027">
        <v>6</v>
      </c>
      <c r="C5027" t="s">
        <v>62</v>
      </c>
      <c r="D5027">
        <v>1.3643659711075401E-2</v>
      </c>
      <c r="E5027" t="s">
        <v>14</v>
      </c>
      <c r="F5027" t="s">
        <v>60</v>
      </c>
    </row>
    <row r="5028" spans="1:6" x14ac:dyDescent="0.45">
      <c r="A5028" s="144" t="str">
        <f t="shared" si="78"/>
        <v>IX_HV_Time_8</v>
      </c>
      <c r="B5028">
        <v>8</v>
      </c>
      <c r="C5028" t="s">
        <v>62</v>
      </c>
      <c r="D5028">
        <v>2.9873372570001001E-3</v>
      </c>
      <c r="E5028" t="s">
        <v>14</v>
      </c>
      <c r="F5028" t="s">
        <v>60</v>
      </c>
    </row>
    <row r="5029" spans="1:6" x14ac:dyDescent="0.45">
      <c r="A5029" s="144" t="str">
        <f t="shared" si="78"/>
        <v>IX_HV_Time_10</v>
      </c>
      <c r="B5029">
        <v>10</v>
      </c>
      <c r="C5029" t="s">
        <v>62</v>
      </c>
      <c r="D5029">
        <v>9.0957731407168996E-3</v>
      </c>
      <c r="E5029" t="s">
        <v>14</v>
      </c>
      <c r="F5029" t="s">
        <v>60</v>
      </c>
    </row>
    <row r="5030" spans="1:6" x14ac:dyDescent="0.45">
      <c r="A5030" s="144" t="str">
        <f t="shared" si="78"/>
        <v>IX_HV_Time_12</v>
      </c>
      <c r="B5030">
        <v>12</v>
      </c>
      <c r="C5030" t="s">
        <v>62</v>
      </c>
      <c r="D5030">
        <v>2.16693418940609E-2</v>
      </c>
      <c r="E5030" t="s">
        <v>14</v>
      </c>
      <c r="F5030" t="s">
        <v>60</v>
      </c>
    </row>
    <row r="5031" spans="1:6" x14ac:dyDescent="0.45">
      <c r="A5031" s="144" t="str">
        <f t="shared" si="78"/>
        <v>IX_HV_Time_14</v>
      </c>
      <c r="B5031">
        <v>14</v>
      </c>
      <c r="C5031" t="s">
        <v>62</v>
      </c>
      <c r="D5031">
        <v>5.6402710897092902E-2</v>
      </c>
      <c r="E5031" t="s">
        <v>14</v>
      </c>
      <c r="F5031" t="s">
        <v>60</v>
      </c>
    </row>
    <row r="5032" spans="1:6" x14ac:dyDescent="0.45">
      <c r="A5032" s="144" t="str">
        <f t="shared" si="78"/>
        <v>IX_HV_Time_16</v>
      </c>
      <c r="B5032">
        <v>16</v>
      </c>
      <c r="C5032" t="s">
        <v>62</v>
      </c>
      <c r="D5032">
        <v>4.7619047619047603E-2</v>
      </c>
      <c r="E5032" t="s">
        <v>14</v>
      </c>
      <c r="F5032" t="s">
        <v>60</v>
      </c>
    </row>
    <row r="5033" spans="1:6" x14ac:dyDescent="0.45">
      <c r="A5033" s="144" t="str">
        <f t="shared" si="78"/>
        <v>IX_HV_Time_18</v>
      </c>
      <c r="B5033">
        <v>18</v>
      </c>
      <c r="C5033" t="s">
        <v>62</v>
      </c>
      <c r="D5033">
        <v>4.3873729266987599E-2</v>
      </c>
      <c r="E5033" t="s">
        <v>14</v>
      </c>
      <c r="F5033" t="s">
        <v>60</v>
      </c>
    </row>
    <row r="5034" spans="1:6" x14ac:dyDescent="0.45">
      <c r="A5034" s="144" t="str">
        <f t="shared" si="78"/>
        <v>IX_HV_Time_20</v>
      </c>
      <c r="B5034">
        <v>20</v>
      </c>
      <c r="C5034" t="s">
        <v>62</v>
      </c>
      <c r="D5034">
        <v>1.9172462992687701E-2</v>
      </c>
      <c r="E5034" t="s">
        <v>14</v>
      </c>
      <c r="F5034" t="s">
        <v>60</v>
      </c>
    </row>
    <row r="5035" spans="1:6" x14ac:dyDescent="0.45">
      <c r="A5035" s="144" t="str">
        <f t="shared" si="78"/>
        <v>IX_HV_Time_22</v>
      </c>
      <c r="B5035">
        <v>22</v>
      </c>
      <c r="C5035" t="s">
        <v>62</v>
      </c>
      <c r="D5035">
        <v>2.2159800249687799E-2</v>
      </c>
      <c r="E5035" t="s">
        <v>14</v>
      </c>
      <c r="F5035" t="s">
        <v>60</v>
      </c>
    </row>
    <row r="5036" spans="1:6" x14ac:dyDescent="0.45">
      <c r="A5036" s="144" t="str">
        <f t="shared" si="78"/>
        <v>IX_HV_Time_24</v>
      </c>
      <c r="B5036">
        <v>24</v>
      </c>
      <c r="C5036" t="s">
        <v>62</v>
      </c>
      <c r="D5036">
        <v>1.31532013554485E-2</v>
      </c>
      <c r="E5036" t="s">
        <v>14</v>
      </c>
      <c r="F5036" t="s">
        <v>60</v>
      </c>
    </row>
    <row r="5037" spans="1:6" x14ac:dyDescent="0.45">
      <c r="A5037" s="144" t="str">
        <f t="shared" si="78"/>
        <v>IX_HV_Time_26</v>
      </c>
      <c r="B5037">
        <v>26</v>
      </c>
      <c r="C5037" t="s">
        <v>62</v>
      </c>
      <c r="D5037">
        <v>1.20385232744783E-2</v>
      </c>
      <c r="E5037" t="s">
        <v>14</v>
      </c>
      <c r="F5037" t="s">
        <v>60</v>
      </c>
    </row>
    <row r="5038" spans="1:6" x14ac:dyDescent="0.45">
      <c r="A5038" s="144" t="str">
        <f t="shared" si="78"/>
        <v>IX_HV_Time_28</v>
      </c>
      <c r="B5038">
        <v>28</v>
      </c>
      <c r="C5038" t="s">
        <v>62</v>
      </c>
      <c r="D5038">
        <v>4.8287854467629697E-2</v>
      </c>
      <c r="E5038" t="s">
        <v>14</v>
      </c>
      <c r="F5038" t="s">
        <v>60</v>
      </c>
    </row>
    <row r="5039" spans="1:6" x14ac:dyDescent="0.45">
      <c r="A5039" s="144" t="str">
        <f t="shared" si="78"/>
        <v>IX_HV_Time_30</v>
      </c>
      <c r="B5039">
        <v>30</v>
      </c>
      <c r="C5039" t="s">
        <v>62</v>
      </c>
      <c r="D5039">
        <v>1.08792580702693E-2</v>
      </c>
      <c r="E5039" t="s">
        <v>14</v>
      </c>
      <c r="F5039" t="s">
        <v>60</v>
      </c>
    </row>
    <row r="5040" spans="1:6" x14ac:dyDescent="0.45">
      <c r="A5040" s="144" t="str">
        <f t="shared" si="78"/>
        <v>IX_HV_Time_32</v>
      </c>
      <c r="B5040">
        <v>32</v>
      </c>
      <c r="C5040" t="s">
        <v>62</v>
      </c>
      <c r="D5040">
        <v>8.0256821829854993E-3</v>
      </c>
      <c r="E5040" t="s">
        <v>14</v>
      </c>
      <c r="F5040" t="s">
        <v>60</v>
      </c>
    </row>
    <row r="5041" spans="1:6" x14ac:dyDescent="0.45">
      <c r="A5041" s="144" t="str">
        <f t="shared" si="78"/>
        <v>IX_HV_Time_34</v>
      </c>
      <c r="B5041">
        <v>34</v>
      </c>
      <c r="C5041" t="s">
        <v>62</v>
      </c>
      <c r="D5041">
        <v>1.6764758337792E-2</v>
      </c>
      <c r="E5041" t="s">
        <v>14</v>
      </c>
      <c r="F5041" t="s">
        <v>60</v>
      </c>
    </row>
    <row r="5042" spans="1:6" x14ac:dyDescent="0.45">
      <c r="A5042" s="144" t="str">
        <f t="shared" si="78"/>
        <v>IX_HV_Time_36</v>
      </c>
      <c r="B5042">
        <v>36</v>
      </c>
      <c r="C5042" t="s">
        <v>62</v>
      </c>
      <c r="D5042">
        <v>8.1594435527019005E-3</v>
      </c>
      <c r="E5042" t="s">
        <v>14</v>
      </c>
      <c r="F5042" t="s">
        <v>60</v>
      </c>
    </row>
    <row r="5043" spans="1:6" x14ac:dyDescent="0.45">
      <c r="A5043" s="144" t="str">
        <f t="shared" si="78"/>
        <v>IX_HV_Time_38</v>
      </c>
      <c r="B5043">
        <v>38</v>
      </c>
      <c r="C5043" t="s">
        <v>62</v>
      </c>
      <c r="D5043">
        <v>4.3695380774032002E-3</v>
      </c>
      <c r="E5043" t="s">
        <v>14</v>
      </c>
      <c r="F5043" t="s">
        <v>60</v>
      </c>
    </row>
    <row r="5044" spans="1:6" x14ac:dyDescent="0.45">
      <c r="A5044" s="144" t="str">
        <f t="shared" si="78"/>
        <v>IX_HV_Time_40</v>
      </c>
      <c r="B5044">
        <v>40</v>
      </c>
      <c r="C5044" t="s">
        <v>62</v>
      </c>
      <c r="D5044">
        <v>2.9427501337612998E-3</v>
      </c>
      <c r="E5044" t="s">
        <v>14</v>
      </c>
      <c r="F5044" t="s">
        <v>60</v>
      </c>
    </row>
    <row r="5045" spans="1:6" x14ac:dyDescent="0.45">
      <c r="A5045" s="144" t="str">
        <f t="shared" si="78"/>
        <v>IX_HV_Time_42</v>
      </c>
      <c r="B5045">
        <v>42</v>
      </c>
      <c r="C5045" t="s">
        <v>62</v>
      </c>
      <c r="D5045">
        <v>1.2439807383627601E-2</v>
      </c>
      <c r="E5045" t="s">
        <v>14</v>
      </c>
      <c r="F5045" t="s">
        <v>60</v>
      </c>
    </row>
    <row r="5046" spans="1:6" x14ac:dyDescent="0.45">
      <c r="A5046" s="144" t="str">
        <f t="shared" si="78"/>
        <v>IX_HV_Time_44</v>
      </c>
      <c r="B5046">
        <v>44</v>
      </c>
      <c r="C5046" t="s">
        <v>62</v>
      </c>
      <c r="D5046">
        <v>1.70768682004637E-2</v>
      </c>
      <c r="E5046" t="s">
        <v>14</v>
      </c>
      <c r="F5046" t="s">
        <v>60</v>
      </c>
    </row>
    <row r="5047" spans="1:6" x14ac:dyDescent="0.45">
      <c r="A5047" s="144" t="str">
        <f t="shared" si="78"/>
        <v>IX_HV_Time_46</v>
      </c>
      <c r="B5047">
        <v>46</v>
      </c>
      <c r="C5047" t="s">
        <v>62</v>
      </c>
      <c r="D5047">
        <v>7.9810950597466995E-3</v>
      </c>
      <c r="E5047" t="s">
        <v>14</v>
      </c>
      <c r="F5047" t="s">
        <v>60</v>
      </c>
    </row>
    <row r="5048" spans="1:6" x14ac:dyDescent="0.45">
      <c r="A5048" s="144" t="str">
        <f t="shared" si="78"/>
        <v>IX_HV_Time_48</v>
      </c>
      <c r="B5048">
        <v>48</v>
      </c>
      <c r="C5048" t="s">
        <v>62</v>
      </c>
      <c r="D5048">
        <v>5.9300873907615001E-3</v>
      </c>
      <c r="E5048" t="s">
        <v>14</v>
      </c>
      <c r="F5048" t="s">
        <v>60</v>
      </c>
    </row>
    <row r="5049" spans="1:6" x14ac:dyDescent="0.45">
      <c r="A5049" s="144" t="str">
        <f t="shared" si="78"/>
        <v>IX_HV_Time_50</v>
      </c>
      <c r="B5049">
        <v>50</v>
      </c>
      <c r="C5049" t="s">
        <v>62</v>
      </c>
      <c r="D5049">
        <v>4.8154093097912999E-3</v>
      </c>
      <c r="E5049" t="s">
        <v>14</v>
      </c>
      <c r="F5049" t="s">
        <v>60</v>
      </c>
    </row>
    <row r="5050" spans="1:6" x14ac:dyDescent="0.45">
      <c r="A5050" s="144" t="str">
        <f t="shared" si="78"/>
        <v>IX_HV_Time_52</v>
      </c>
      <c r="B5050">
        <v>52</v>
      </c>
      <c r="C5050" t="s">
        <v>62</v>
      </c>
      <c r="D5050">
        <v>4.4587123238807999E-3</v>
      </c>
      <c r="E5050" t="s">
        <v>14</v>
      </c>
      <c r="F5050" t="s">
        <v>60</v>
      </c>
    </row>
    <row r="5051" spans="1:6" x14ac:dyDescent="0.45">
      <c r="A5051" s="144" t="str">
        <f t="shared" si="78"/>
        <v>IX_HV_Time_54</v>
      </c>
      <c r="B5051">
        <v>54</v>
      </c>
      <c r="C5051" t="s">
        <v>62</v>
      </c>
      <c r="D5051">
        <v>3.2994471196717999E-3</v>
      </c>
      <c r="E5051" t="s">
        <v>14</v>
      </c>
      <c r="F5051" t="s">
        <v>60</v>
      </c>
    </row>
    <row r="5052" spans="1:6" x14ac:dyDescent="0.45">
      <c r="A5052" s="144" t="str">
        <f t="shared" si="78"/>
        <v>IX_HV_Time_56</v>
      </c>
      <c r="B5052">
        <v>56</v>
      </c>
      <c r="C5052" t="s">
        <v>62</v>
      </c>
      <c r="D5052">
        <v>1.5293383270911299E-2</v>
      </c>
      <c r="E5052" t="s">
        <v>14</v>
      </c>
      <c r="F5052" t="s">
        <v>60</v>
      </c>
    </row>
    <row r="5053" spans="1:6" x14ac:dyDescent="0.45">
      <c r="A5053" s="144" t="str">
        <f t="shared" si="78"/>
        <v>IX_HV_Time_58</v>
      </c>
      <c r="B5053">
        <v>58</v>
      </c>
      <c r="C5053" t="s">
        <v>62</v>
      </c>
      <c r="D5053">
        <v>2.4612092027822299E-2</v>
      </c>
      <c r="E5053" t="s">
        <v>14</v>
      </c>
      <c r="F5053" t="s">
        <v>60</v>
      </c>
    </row>
    <row r="5054" spans="1:6" x14ac:dyDescent="0.45">
      <c r="A5054" s="144" t="str">
        <f t="shared" si="78"/>
        <v>IX_HV_Time_60</v>
      </c>
      <c r="B5054">
        <v>60</v>
      </c>
      <c r="C5054" t="s">
        <v>62</v>
      </c>
      <c r="D5054">
        <v>1.7433565186374098E-2</v>
      </c>
      <c r="E5054" t="s">
        <v>14</v>
      </c>
      <c r="F5054" t="s">
        <v>60</v>
      </c>
    </row>
    <row r="5055" spans="1:6" x14ac:dyDescent="0.45">
      <c r="A5055" s="144" t="str">
        <f t="shared" si="78"/>
        <v>IX_HV_Time_62</v>
      </c>
      <c r="B5055">
        <v>62</v>
      </c>
      <c r="C5055" t="s">
        <v>62</v>
      </c>
      <c r="D5055">
        <v>1.19493490280007E-2</v>
      </c>
      <c r="E5055" t="s">
        <v>14</v>
      </c>
      <c r="F5055" t="s">
        <v>60</v>
      </c>
    </row>
    <row r="5056" spans="1:6" x14ac:dyDescent="0.45">
      <c r="A5056" s="144" t="str">
        <f t="shared" si="78"/>
        <v>IX_HV_Time_64</v>
      </c>
      <c r="B5056">
        <v>64</v>
      </c>
      <c r="C5056" t="s">
        <v>62</v>
      </c>
      <c r="D5056">
        <v>1.92616372391653E-2</v>
      </c>
      <c r="E5056" t="s">
        <v>14</v>
      </c>
      <c r="F5056" t="s">
        <v>60</v>
      </c>
    </row>
    <row r="5057" spans="1:6" x14ac:dyDescent="0.45">
      <c r="A5057" s="144" t="str">
        <f t="shared" si="78"/>
        <v>IX_HV_Time_66</v>
      </c>
      <c r="B5057">
        <v>66</v>
      </c>
      <c r="C5057" t="s">
        <v>62</v>
      </c>
      <c r="D5057">
        <v>1.2573568753344E-2</v>
      </c>
      <c r="E5057" t="s">
        <v>14</v>
      </c>
      <c r="F5057" t="s">
        <v>60</v>
      </c>
    </row>
    <row r="5058" spans="1:6" x14ac:dyDescent="0.45">
      <c r="A5058" s="144" t="str">
        <f t="shared" si="78"/>
        <v>IX_HV_Time_68</v>
      </c>
      <c r="B5058">
        <v>68</v>
      </c>
      <c r="C5058" t="s">
        <v>62</v>
      </c>
      <c r="D5058">
        <v>2.04209024433743E-2</v>
      </c>
      <c r="E5058" t="s">
        <v>14</v>
      </c>
      <c r="F5058" t="s">
        <v>60</v>
      </c>
    </row>
    <row r="5059" spans="1:6" x14ac:dyDescent="0.45">
      <c r="A5059" s="144" t="str">
        <f t="shared" ref="A5059:A5122" si="79">C5059&amp;"_"&amp;E5059&amp;"_"&amp;B5059</f>
        <v>IX_HV_Time_70</v>
      </c>
      <c r="B5059">
        <v>70</v>
      </c>
      <c r="C5059" t="s">
        <v>62</v>
      </c>
      <c r="D5059">
        <v>2.5147137506688001E-2</v>
      </c>
      <c r="E5059" t="s">
        <v>14</v>
      </c>
      <c r="F5059" t="s">
        <v>60</v>
      </c>
    </row>
    <row r="5060" spans="1:6" x14ac:dyDescent="0.45">
      <c r="A5060" s="144" t="str">
        <f t="shared" si="79"/>
        <v>IX_HV_Time_72</v>
      </c>
      <c r="B5060">
        <v>72</v>
      </c>
      <c r="C5060" t="s">
        <v>62</v>
      </c>
      <c r="D5060">
        <v>2.3363652577135699E-2</v>
      </c>
      <c r="E5060" t="s">
        <v>14</v>
      </c>
      <c r="F5060" t="s">
        <v>60</v>
      </c>
    </row>
    <row r="5061" spans="1:6" x14ac:dyDescent="0.45">
      <c r="A5061" s="144" t="str">
        <f t="shared" si="79"/>
        <v>IX_HV_Time_74</v>
      </c>
      <c r="B5061">
        <v>74</v>
      </c>
      <c r="C5061" t="s">
        <v>62</v>
      </c>
      <c r="D5061">
        <v>2.5637595862314899E-2</v>
      </c>
      <c r="E5061" t="s">
        <v>14</v>
      </c>
      <c r="F5061" t="s">
        <v>60</v>
      </c>
    </row>
    <row r="5062" spans="1:6" x14ac:dyDescent="0.45">
      <c r="A5062" s="144" t="str">
        <f t="shared" si="79"/>
        <v>IX_HV_Time_76</v>
      </c>
      <c r="B5062">
        <v>76</v>
      </c>
      <c r="C5062" t="s">
        <v>62</v>
      </c>
      <c r="D5062">
        <v>4.36507936507936E-2</v>
      </c>
      <c r="E5062" t="s">
        <v>14</v>
      </c>
      <c r="F5062" t="s">
        <v>60</v>
      </c>
    </row>
    <row r="5063" spans="1:6" x14ac:dyDescent="0.45">
      <c r="A5063" s="144" t="str">
        <f t="shared" si="79"/>
        <v>IX_HV_Time_78</v>
      </c>
      <c r="B5063">
        <v>78</v>
      </c>
      <c r="C5063" t="s">
        <v>62</v>
      </c>
      <c r="D5063">
        <v>3.3886213661494503E-2</v>
      </c>
      <c r="E5063" t="s">
        <v>14</v>
      </c>
      <c r="F5063" t="s">
        <v>60</v>
      </c>
    </row>
    <row r="5064" spans="1:6" x14ac:dyDescent="0.45">
      <c r="A5064" s="144" t="str">
        <f t="shared" si="79"/>
        <v>IX_HV_Time_80</v>
      </c>
      <c r="B5064">
        <v>80</v>
      </c>
      <c r="C5064" t="s">
        <v>62</v>
      </c>
      <c r="D5064">
        <v>9.4078830033886007E-3</v>
      </c>
      <c r="E5064" t="s">
        <v>14</v>
      </c>
      <c r="F5064" t="s">
        <v>60</v>
      </c>
    </row>
    <row r="5065" spans="1:6" x14ac:dyDescent="0.45">
      <c r="A5065" s="144" t="str">
        <f t="shared" si="79"/>
        <v>IX_HV_Time_82</v>
      </c>
      <c r="B5065">
        <v>82</v>
      </c>
      <c r="C5065" t="s">
        <v>62</v>
      </c>
      <c r="D5065">
        <v>1.06563224540752E-2</v>
      </c>
      <c r="E5065" t="s">
        <v>14</v>
      </c>
      <c r="F5065" t="s">
        <v>60</v>
      </c>
    </row>
    <row r="5066" spans="1:6" x14ac:dyDescent="0.45">
      <c r="A5066" s="144" t="str">
        <f t="shared" si="79"/>
        <v>IX_HV_Time_84</v>
      </c>
      <c r="B5066">
        <v>84</v>
      </c>
      <c r="C5066" t="s">
        <v>62</v>
      </c>
      <c r="D5066">
        <v>1.9618334225075E-3</v>
      </c>
      <c r="E5066" t="s">
        <v>14</v>
      </c>
      <c r="F5066" t="s">
        <v>60</v>
      </c>
    </row>
    <row r="5067" spans="1:6" x14ac:dyDescent="0.45">
      <c r="A5067" s="144" t="str">
        <f t="shared" si="79"/>
        <v>IX_HV_Time_86</v>
      </c>
      <c r="B5067">
        <v>86</v>
      </c>
      <c r="C5067" t="s">
        <v>62</v>
      </c>
      <c r="D5067">
        <v>1.0700909577313999E-3</v>
      </c>
      <c r="E5067" t="s">
        <v>14</v>
      </c>
      <c r="F5067" t="s">
        <v>60</v>
      </c>
    </row>
    <row r="5068" spans="1:6" x14ac:dyDescent="0.45">
      <c r="A5068" s="144" t="str">
        <f t="shared" si="79"/>
        <v>IX_HV_Time_88</v>
      </c>
      <c r="B5068">
        <v>88</v>
      </c>
      <c r="C5068" t="s">
        <v>62</v>
      </c>
      <c r="D5068">
        <v>2.4522917781343999E-3</v>
      </c>
      <c r="E5068" t="s">
        <v>14</v>
      </c>
      <c r="F5068" t="s">
        <v>60</v>
      </c>
    </row>
    <row r="5069" spans="1:6" x14ac:dyDescent="0.45">
      <c r="A5069" s="144" t="str">
        <f t="shared" si="79"/>
        <v>IX_HV_Time_90</v>
      </c>
      <c r="B5069">
        <v>90</v>
      </c>
      <c r="C5069" t="s">
        <v>62</v>
      </c>
      <c r="D5069">
        <v>1.2038523274478E-3</v>
      </c>
      <c r="E5069" t="s">
        <v>14</v>
      </c>
      <c r="F5069" t="s">
        <v>60</v>
      </c>
    </row>
    <row r="5070" spans="1:6" x14ac:dyDescent="0.45">
      <c r="A5070" s="144" t="str">
        <f t="shared" si="79"/>
        <v>IX_HV_Time_92</v>
      </c>
      <c r="B5070">
        <v>92</v>
      </c>
      <c r="C5070" t="s">
        <v>62</v>
      </c>
      <c r="D5070">
        <v>9.809167112536999E-4</v>
      </c>
      <c r="E5070" t="s">
        <v>14</v>
      </c>
      <c r="F5070" t="s">
        <v>60</v>
      </c>
    </row>
    <row r="5071" spans="1:6" x14ac:dyDescent="0.45">
      <c r="A5071" s="144" t="str">
        <f t="shared" si="79"/>
        <v>IX_HV_Time_94</v>
      </c>
      <c r="B5071">
        <v>94</v>
      </c>
      <c r="C5071" t="s">
        <v>62</v>
      </c>
      <c r="D5071">
        <v>5.0383449259852999E-3</v>
      </c>
      <c r="E5071" t="s">
        <v>14</v>
      </c>
      <c r="F5071" t="s">
        <v>60</v>
      </c>
    </row>
    <row r="5072" spans="1:6" x14ac:dyDescent="0.45">
      <c r="A5072" s="144" t="str">
        <f t="shared" si="79"/>
        <v>IX_HV_Time_96</v>
      </c>
      <c r="B5072">
        <v>96</v>
      </c>
      <c r="C5072" t="s">
        <v>62</v>
      </c>
      <c r="D5072">
        <v>2.8535758872837002E-3</v>
      </c>
      <c r="E5072" t="s">
        <v>14</v>
      </c>
      <c r="F5072" t="s">
        <v>60</v>
      </c>
    </row>
    <row r="5073" spans="1:6" x14ac:dyDescent="0.45">
      <c r="A5073" s="144" t="str">
        <f t="shared" si="79"/>
        <v>IX_HV_Time_98</v>
      </c>
      <c r="B5073">
        <v>98</v>
      </c>
      <c r="C5073" t="s">
        <v>62</v>
      </c>
      <c r="D5073">
        <v>4.012841091492E-4</v>
      </c>
      <c r="E5073" t="s">
        <v>14</v>
      </c>
      <c r="F5073" t="s">
        <v>60</v>
      </c>
    </row>
    <row r="5074" spans="1:6" x14ac:dyDescent="0.45">
      <c r="A5074" s="144" t="str">
        <f t="shared" si="79"/>
        <v>IX_HV_Time_100</v>
      </c>
      <c r="B5074">
        <v>100</v>
      </c>
      <c r="C5074" t="s">
        <v>62</v>
      </c>
      <c r="D5074">
        <v>6.6880684858209997E-4</v>
      </c>
      <c r="E5074" t="s">
        <v>14</v>
      </c>
      <c r="F5074" t="s">
        <v>60</v>
      </c>
    </row>
    <row r="5075" spans="1:6" x14ac:dyDescent="0.45">
      <c r="A5075" s="144" t="str">
        <f t="shared" si="79"/>
        <v>IX_HV_Time_102</v>
      </c>
      <c r="B5075">
        <v>102</v>
      </c>
      <c r="C5075" t="s">
        <v>62</v>
      </c>
      <c r="D5075">
        <v>3.0765115034777002E-3</v>
      </c>
      <c r="E5075" t="s">
        <v>14</v>
      </c>
      <c r="F5075" t="s">
        <v>60</v>
      </c>
    </row>
    <row r="5076" spans="1:6" x14ac:dyDescent="0.45">
      <c r="A5076" s="144" t="str">
        <f t="shared" si="79"/>
        <v>IX_HV_Time_104</v>
      </c>
      <c r="B5076">
        <v>104</v>
      </c>
      <c r="C5076" t="s">
        <v>62</v>
      </c>
      <c r="D5076">
        <v>1.8726591760298999E-3</v>
      </c>
      <c r="E5076" t="s">
        <v>14</v>
      </c>
      <c r="F5076" t="s">
        <v>60</v>
      </c>
    </row>
    <row r="5077" spans="1:6" x14ac:dyDescent="0.45">
      <c r="A5077" s="144" t="str">
        <f t="shared" si="79"/>
        <v>IX_HV_Time_106</v>
      </c>
      <c r="B5077">
        <v>106</v>
      </c>
      <c r="C5077" t="s">
        <v>62</v>
      </c>
      <c r="D5077">
        <v>2.3631175316567998E-3</v>
      </c>
      <c r="E5077" t="s">
        <v>14</v>
      </c>
      <c r="F5077" t="s">
        <v>60</v>
      </c>
    </row>
    <row r="5078" spans="1:6" x14ac:dyDescent="0.45">
      <c r="A5078" s="144" t="str">
        <f t="shared" si="79"/>
        <v>IX_HV_Time_108</v>
      </c>
      <c r="B5078">
        <v>108</v>
      </c>
      <c r="C5078" t="s">
        <v>62</v>
      </c>
      <c r="D5078">
        <v>6.0192616372390997E-3</v>
      </c>
      <c r="E5078" t="s">
        <v>14</v>
      </c>
      <c r="F5078" t="s">
        <v>60</v>
      </c>
    </row>
    <row r="5079" spans="1:6" x14ac:dyDescent="0.45">
      <c r="A5079" s="144" t="str">
        <f t="shared" si="79"/>
        <v>IX_HV_Time_110</v>
      </c>
      <c r="B5079">
        <v>110</v>
      </c>
      <c r="C5079" t="s">
        <v>62</v>
      </c>
      <c r="D5079">
        <v>2.9873372570001001E-3</v>
      </c>
      <c r="E5079" t="s">
        <v>14</v>
      </c>
      <c r="F5079" t="s">
        <v>60</v>
      </c>
    </row>
    <row r="5080" spans="1:6" x14ac:dyDescent="0.45">
      <c r="A5080" s="144" t="str">
        <f t="shared" si="79"/>
        <v>IX_HV_Time_112</v>
      </c>
      <c r="B5080">
        <v>112</v>
      </c>
      <c r="C5080" t="s">
        <v>62</v>
      </c>
      <c r="D5080">
        <v>1.1057606563224499E-2</v>
      </c>
      <c r="E5080" t="s">
        <v>14</v>
      </c>
      <c r="F5080" t="s">
        <v>60</v>
      </c>
    </row>
    <row r="5081" spans="1:6" x14ac:dyDescent="0.45">
      <c r="A5081" s="144" t="str">
        <f t="shared" si="79"/>
        <v>IX_HV_Time_114</v>
      </c>
      <c r="B5081">
        <v>114</v>
      </c>
      <c r="C5081" t="s">
        <v>62</v>
      </c>
      <c r="D5081">
        <v>1.1146780809702101E-2</v>
      </c>
      <c r="E5081" t="s">
        <v>14</v>
      </c>
      <c r="F5081" t="s">
        <v>60</v>
      </c>
    </row>
    <row r="5082" spans="1:6" x14ac:dyDescent="0.45">
      <c r="A5082" s="144" t="str">
        <f t="shared" si="79"/>
        <v>IX_HV_Time_116</v>
      </c>
      <c r="B5082">
        <v>116</v>
      </c>
      <c r="C5082" t="s">
        <v>62</v>
      </c>
      <c r="D5082">
        <v>1.6051364365971099E-2</v>
      </c>
      <c r="E5082" t="s">
        <v>14</v>
      </c>
      <c r="F5082" t="s">
        <v>60</v>
      </c>
    </row>
    <row r="5083" spans="1:6" x14ac:dyDescent="0.45">
      <c r="A5083" s="144" t="str">
        <f t="shared" si="79"/>
        <v>IX_HV_Time_118</v>
      </c>
      <c r="B5083">
        <v>118</v>
      </c>
      <c r="C5083" t="s">
        <v>62</v>
      </c>
      <c r="D5083">
        <v>4.9937578027465603E-2</v>
      </c>
      <c r="E5083" t="s">
        <v>14</v>
      </c>
      <c r="F5083" t="s">
        <v>60</v>
      </c>
    </row>
    <row r="5084" spans="1:6" x14ac:dyDescent="0.45">
      <c r="A5084" s="144" t="str">
        <f t="shared" si="79"/>
        <v>IX_HV_Time_120</v>
      </c>
      <c r="B5084">
        <v>120</v>
      </c>
      <c r="C5084" t="s">
        <v>62</v>
      </c>
      <c r="D5084">
        <v>2.6440164080613501E-2</v>
      </c>
      <c r="E5084" t="s">
        <v>14</v>
      </c>
      <c r="F5084" t="s">
        <v>60</v>
      </c>
    </row>
    <row r="5085" spans="1:6" x14ac:dyDescent="0.45">
      <c r="A5085" s="144" t="str">
        <f t="shared" si="79"/>
        <v>IX_HV_Time_122</v>
      </c>
      <c r="B5085">
        <v>122</v>
      </c>
      <c r="C5085" t="s">
        <v>62</v>
      </c>
      <c r="D5085">
        <v>2.2739432851792401E-2</v>
      </c>
      <c r="E5085" t="s">
        <v>14</v>
      </c>
      <c r="F5085" t="s">
        <v>60</v>
      </c>
    </row>
    <row r="5086" spans="1:6" x14ac:dyDescent="0.45">
      <c r="A5086" s="144" t="str">
        <f t="shared" si="79"/>
        <v>IX_HV_Time_124</v>
      </c>
      <c r="B5086">
        <v>124</v>
      </c>
      <c r="C5086" t="s">
        <v>62</v>
      </c>
      <c r="D5086">
        <v>1.9885856964508598E-2</v>
      </c>
      <c r="E5086" t="s">
        <v>14</v>
      </c>
      <c r="F5086" t="s">
        <v>60</v>
      </c>
    </row>
    <row r="5087" spans="1:6" x14ac:dyDescent="0.45">
      <c r="A5087" s="144" t="str">
        <f t="shared" si="79"/>
        <v>IX_HV_Time_126</v>
      </c>
      <c r="B5087">
        <v>126</v>
      </c>
      <c r="C5087" t="s">
        <v>62</v>
      </c>
      <c r="D5087">
        <v>6.9110041020153E-3</v>
      </c>
      <c r="E5087" t="s">
        <v>14</v>
      </c>
      <c r="F5087" t="s">
        <v>60</v>
      </c>
    </row>
    <row r="5088" spans="1:6" x14ac:dyDescent="0.45">
      <c r="A5088" s="144" t="str">
        <f t="shared" si="79"/>
        <v>IX_HV_Time_128</v>
      </c>
      <c r="B5088">
        <v>128</v>
      </c>
      <c r="C5088" t="s">
        <v>62</v>
      </c>
      <c r="D5088">
        <v>5.6625646513285997E-3</v>
      </c>
      <c r="E5088" t="s">
        <v>14</v>
      </c>
      <c r="F5088" t="s">
        <v>60</v>
      </c>
    </row>
    <row r="5089" spans="1:6" x14ac:dyDescent="0.45">
      <c r="A5089" s="144" t="str">
        <f t="shared" si="79"/>
        <v>IX_HV_Time_130</v>
      </c>
      <c r="B5089">
        <v>130</v>
      </c>
      <c r="C5089" t="s">
        <v>62</v>
      </c>
      <c r="D5089">
        <v>3.0319243802388999E-3</v>
      </c>
      <c r="E5089" t="s">
        <v>14</v>
      </c>
      <c r="F5089" t="s">
        <v>60</v>
      </c>
    </row>
    <row r="5090" spans="1:6" x14ac:dyDescent="0.45">
      <c r="A5090" s="144" t="str">
        <f t="shared" si="79"/>
        <v>IX_HV_Time_132</v>
      </c>
      <c r="B5090">
        <v>132</v>
      </c>
      <c r="C5090" t="s">
        <v>62</v>
      </c>
      <c r="D5090">
        <v>8.471553415373E-4</v>
      </c>
      <c r="E5090" t="s">
        <v>14</v>
      </c>
      <c r="F5090" t="s">
        <v>60</v>
      </c>
    </row>
    <row r="5091" spans="1:6" x14ac:dyDescent="0.45">
      <c r="A5091" s="144" t="str">
        <f t="shared" si="79"/>
        <v>IX_HV_Time_134</v>
      </c>
      <c r="B5091">
        <v>134</v>
      </c>
      <c r="C5091" t="s">
        <v>62</v>
      </c>
      <c r="D5091">
        <v>8.9174246477610004E-4</v>
      </c>
      <c r="E5091" t="s">
        <v>14</v>
      </c>
      <c r="F5091" t="s">
        <v>60</v>
      </c>
    </row>
    <row r="5092" spans="1:6" x14ac:dyDescent="0.45">
      <c r="A5092" s="144" t="str">
        <f t="shared" si="79"/>
        <v>IX_HV_Time_136</v>
      </c>
      <c r="B5092">
        <v>136</v>
      </c>
      <c r="C5092" t="s">
        <v>62</v>
      </c>
      <c r="D5092">
        <v>3.1210986267159998E-4</v>
      </c>
      <c r="E5092" t="s">
        <v>14</v>
      </c>
      <c r="F5092" t="s">
        <v>60</v>
      </c>
    </row>
    <row r="5093" spans="1:6" x14ac:dyDescent="0.45">
      <c r="A5093" s="144" t="str">
        <f t="shared" si="79"/>
        <v>IX_HV_Time_138</v>
      </c>
      <c r="B5093">
        <v>138</v>
      </c>
      <c r="C5093" t="s">
        <v>62</v>
      </c>
      <c r="D5093">
        <v>7.5798109505970004E-4</v>
      </c>
      <c r="E5093" t="s">
        <v>14</v>
      </c>
      <c r="F5093" t="s">
        <v>60</v>
      </c>
    </row>
    <row r="5094" spans="1:6" x14ac:dyDescent="0.45">
      <c r="A5094" s="144" t="str">
        <f t="shared" si="79"/>
        <v>IX_HV_Time_140</v>
      </c>
      <c r="B5094">
        <v>140</v>
      </c>
      <c r="C5094" t="s">
        <v>62</v>
      </c>
      <c r="D5094">
        <v>2.675227394328E-4</v>
      </c>
      <c r="E5094" t="s">
        <v>14</v>
      </c>
      <c r="F5094" t="s">
        <v>60</v>
      </c>
    </row>
    <row r="5095" spans="1:6" x14ac:dyDescent="0.45">
      <c r="A5095" s="144" t="str">
        <f t="shared" si="79"/>
        <v>IX_HV_Time_142</v>
      </c>
      <c r="B5095">
        <v>142</v>
      </c>
      <c r="C5095" t="s">
        <v>62</v>
      </c>
      <c r="D5095" s="143">
        <v>8.9174246477617203E-5</v>
      </c>
      <c r="E5095" t="s">
        <v>14</v>
      </c>
      <c r="F5095" t="s">
        <v>60</v>
      </c>
    </row>
    <row r="5096" spans="1:6" x14ac:dyDescent="0.45">
      <c r="A5096" s="144" t="str">
        <f t="shared" si="79"/>
        <v>IX_HV_Time_144</v>
      </c>
      <c r="B5096">
        <v>144</v>
      </c>
      <c r="C5096" t="s">
        <v>62</v>
      </c>
      <c r="D5096">
        <v>1.1146780809702E-3</v>
      </c>
      <c r="E5096" t="s">
        <v>14</v>
      </c>
      <c r="F5096" t="s">
        <v>60</v>
      </c>
    </row>
    <row r="5097" spans="1:6" x14ac:dyDescent="0.45">
      <c r="A5097" s="144" t="str">
        <f t="shared" si="79"/>
        <v>IX_HV_Time_146</v>
      </c>
      <c r="B5097">
        <v>146</v>
      </c>
      <c r="C5097" t="s">
        <v>62</v>
      </c>
      <c r="D5097">
        <v>8.1594435527019005E-3</v>
      </c>
      <c r="E5097" t="s">
        <v>14</v>
      </c>
      <c r="F5097" t="s">
        <v>60</v>
      </c>
    </row>
    <row r="5098" spans="1:6" x14ac:dyDescent="0.45">
      <c r="A5098" s="144" t="str">
        <f t="shared" si="79"/>
        <v>IX_HV_Time_148</v>
      </c>
      <c r="B5098">
        <v>148</v>
      </c>
      <c r="C5098" t="s">
        <v>62</v>
      </c>
      <c r="D5098">
        <v>1.7388978063135E-3</v>
      </c>
      <c r="E5098" t="s">
        <v>14</v>
      </c>
      <c r="F5098" t="s">
        <v>60</v>
      </c>
    </row>
    <row r="5099" spans="1:6" x14ac:dyDescent="0.45">
      <c r="A5099" s="144" t="str">
        <f t="shared" si="79"/>
        <v>IX_HV_Time_150</v>
      </c>
      <c r="B5099">
        <v>150</v>
      </c>
      <c r="C5099" t="s">
        <v>62</v>
      </c>
      <c r="D5099">
        <v>3.3886213661493999E-3</v>
      </c>
      <c r="E5099" t="s">
        <v>14</v>
      </c>
      <c r="F5099" t="s">
        <v>60</v>
      </c>
    </row>
    <row r="5100" spans="1:6" x14ac:dyDescent="0.45">
      <c r="A5100" s="144" t="str">
        <f t="shared" si="79"/>
        <v>IX_HV_Time_152</v>
      </c>
      <c r="B5100">
        <v>152</v>
      </c>
      <c r="C5100" t="s">
        <v>62</v>
      </c>
      <c r="D5100">
        <v>1.9172462992686999E-3</v>
      </c>
      <c r="E5100" t="s">
        <v>14</v>
      </c>
      <c r="F5100" t="s">
        <v>60</v>
      </c>
    </row>
    <row r="5101" spans="1:6" x14ac:dyDescent="0.45">
      <c r="A5101" s="144" t="str">
        <f t="shared" si="79"/>
        <v>IX_HV_Time_154</v>
      </c>
      <c r="B5101">
        <v>154</v>
      </c>
      <c r="C5101" t="s">
        <v>62</v>
      </c>
      <c r="D5101">
        <v>1.0255038344924999E-3</v>
      </c>
      <c r="E5101" t="s">
        <v>14</v>
      </c>
      <c r="F5101" t="s">
        <v>60</v>
      </c>
    </row>
    <row r="5102" spans="1:6" x14ac:dyDescent="0.45">
      <c r="A5102" s="144" t="str">
        <f t="shared" si="79"/>
        <v>IX_HV_Time_156</v>
      </c>
      <c r="B5102">
        <v>156</v>
      </c>
      <c r="C5102" t="s">
        <v>62</v>
      </c>
      <c r="D5102">
        <v>1.8682004637060799E-2</v>
      </c>
      <c r="E5102" t="s">
        <v>14</v>
      </c>
      <c r="F5102" t="s">
        <v>60</v>
      </c>
    </row>
    <row r="5103" spans="1:6" x14ac:dyDescent="0.45">
      <c r="A5103" s="144" t="str">
        <f t="shared" si="79"/>
        <v>IX_HV_Time_158</v>
      </c>
      <c r="B5103">
        <v>158</v>
      </c>
      <c r="C5103" t="s">
        <v>62</v>
      </c>
      <c r="D5103">
        <v>5.6179775280897999E-3</v>
      </c>
      <c r="E5103" t="s">
        <v>14</v>
      </c>
      <c r="F5103" t="s">
        <v>60</v>
      </c>
    </row>
    <row r="5104" spans="1:6" x14ac:dyDescent="0.45">
      <c r="A5104" s="144" t="str">
        <f t="shared" si="79"/>
        <v>IX_HV_Time_160</v>
      </c>
      <c r="B5104">
        <v>160</v>
      </c>
      <c r="C5104" t="s">
        <v>62</v>
      </c>
      <c r="D5104">
        <v>3.2548599964330001E-3</v>
      </c>
      <c r="E5104" t="s">
        <v>14</v>
      </c>
      <c r="F5104" t="s">
        <v>60</v>
      </c>
    </row>
    <row r="5105" spans="1:6" x14ac:dyDescent="0.45">
      <c r="A5105" s="144" t="str">
        <f t="shared" si="79"/>
        <v>IX_HV_Time_162</v>
      </c>
      <c r="B5105">
        <v>162</v>
      </c>
      <c r="C5105" t="s">
        <v>62</v>
      </c>
      <c r="D5105">
        <v>2.8981630105225E-3</v>
      </c>
      <c r="E5105" t="s">
        <v>14</v>
      </c>
      <c r="F5105" t="s">
        <v>60</v>
      </c>
    </row>
    <row r="5106" spans="1:6" x14ac:dyDescent="0.45">
      <c r="A5106" s="144" t="str">
        <f t="shared" si="79"/>
        <v>IX_HV_Time_164</v>
      </c>
      <c r="B5106">
        <v>164</v>
      </c>
      <c r="C5106" t="s">
        <v>62</v>
      </c>
      <c r="D5106">
        <v>0</v>
      </c>
      <c r="E5106" t="s">
        <v>14</v>
      </c>
      <c r="F5106" t="s">
        <v>60</v>
      </c>
    </row>
    <row r="5107" spans="1:6" x14ac:dyDescent="0.45">
      <c r="A5107" s="144" t="str">
        <f t="shared" si="79"/>
        <v>IX_HV_Time_166</v>
      </c>
      <c r="B5107">
        <v>166</v>
      </c>
      <c r="C5107" t="s">
        <v>62</v>
      </c>
      <c r="D5107">
        <v>5.6179775280897999E-3</v>
      </c>
      <c r="E5107" t="s">
        <v>14</v>
      </c>
      <c r="F5107" t="s">
        <v>60</v>
      </c>
    </row>
    <row r="5108" spans="1:6" x14ac:dyDescent="0.45">
      <c r="A5108" s="144" t="str">
        <f t="shared" si="79"/>
        <v>IX_HV_Time_168</v>
      </c>
      <c r="B5108">
        <v>168</v>
      </c>
      <c r="C5108" t="s">
        <v>62</v>
      </c>
      <c r="D5108">
        <v>8.9174246477610004E-4</v>
      </c>
      <c r="E5108" t="s">
        <v>14</v>
      </c>
      <c r="F5108" t="s">
        <v>60</v>
      </c>
    </row>
    <row r="5109" spans="1:6" x14ac:dyDescent="0.45">
      <c r="A5109" s="144" t="str">
        <f t="shared" si="79"/>
        <v>IX_HV_Time_170</v>
      </c>
      <c r="B5109">
        <v>170</v>
      </c>
      <c r="C5109" t="s">
        <v>62</v>
      </c>
      <c r="D5109">
        <v>1.8726591760298999E-3</v>
      </c>
      <c r="E5109" t="s">
        <v>14</v>
      </c>
      <c r="F5109" t="s">
        <v>60</v>
      </c>
    </row>
    <row r="5110" spans="1:6" x14ac:dyDescent="0.45">
      <c r="A5110" s="144" t="str">
        <f t="shared" si="79"/>
        <v>IX_HV_Time_172</v>
      </c>
      <c r="B5110">
        <v>172</v>
      </c>
      <c r="C5110" t="s">
        <v>62</v>
      </c>
      <c r="D5110">
        <v>1.6185125735687499E-2</v>
      </c>
      <c r="E5110" t="s">
        <v>14</v>
      </c>
      <c r="F5110" t="s">
        <v>60</v>
      </c>
    </row>
    <row r="5111" spans="1:6" x14ac:dyDescent="0.45">
      <c r="A5111" s="144" t="str">
        <f t="shared" si="79"/>
        <v>IX_HV_Time_174</v>
      </c>
      <c r="B5111">
        <v>174</v>
      </c>
      <c r="C5111" t="s">
        <v>62</v>
      </c>
      <c r="D5111">
        <v>4.8599964330300997E-3</v>
      </c>
      <c r="E5111" t="s">
        <v>14</v>
      </c>
      <c r="F5111" t="s">
        <v>60</v>
      </c>
    </row>
    <row r="5112" spans="1:6" x14ac:dyDescent="0.45">
      <c r="A5112" s="144" t="str">
        <f t="shared" si="79"/>
        <v>IX_HV_Time_176</v>
      </c>
      <c r="B5112">
        <v>176</v>
      </c>
      <c r="C5112" t="s">
        <v>62</v>
      </c>
      <c r="D5112">
        <v>2.675227394328E-4</v>
      </c>
      <c r="E5112" t="s">
        <v>14</v>
      </c>
      <c r="F5112" t="s">
        <v>60</v>
      </c>
    </row>
    <row r="5113" spans="1:6" x14ac:dyDescent="0.45">
      <c r="A5113" s="144" t="str">
        <f t="shared" si="79"/>
        <v>IX_HV_Time_178</v>
      </c>
      <c r="B5113">
        <v>178</v>
      </c>
      <c r="C5113" t="s">
        <v>62</v>
      </c>
      <c r="D5113" s="143">
        <v>8.9174246477617203E-5</v>
      </c>
      <c r="E5113" t="s">
        <v>14</v>
      </c>
      <c r="F5113" t="s">
        <v>60</v>
      </c>
    </row>
    <row r="5114" spans="1:6" x14ac:dyDescent="0.45">
      <c r="A5114" s="144" t="str">
        <f t="shared" si="79"/>
        <v>IX_HV_Time_180</v>
      </c>
      <c r="B5114">
        <v>180</v>
      </c>
      <c r="C5114" t="s">
        <v>62</v>
      </c>
      <c r="D5114" s="143">
        <v>4.4587123238808602E-5</v>
      </c>
      <c r="E5114" t="s">
        <v>14</v>
      </c>
      <c r="F5114" t="s">
        <v>60</v>
      </c>
    </row>
    <row r="5115" spans="1:6" x14ac:dyDescent="0.45">
      <c r="A5115" s="144" t="str">
        <f t="shared" si="79"/>
        <v>IX_HV_Time_182</v>
      </c>
      <c r="B5115">
        <v>182</v>
      </c>
      <c r="C5115" t="s">
        <v>62</v>
      </c>
      <c r="D5115">
        <v>0</v>
      </c>
      <c r="E5115" t="s">
        <v>14</v>
      </c>
      <c r="F5115" t="s">
        <v>60</v>
      </c>
    </row>
    <row r="5116" spans="1:6" x14ac:dyDescent="0.45">
      <c r="A5116" s="144" t="str">
        <f t="shared" si="79"/>
        <v>IX_HV_Time_184</v>
      </c>
      <c r="B5116">
        <v>184</v>
      </c>
      <c r="C5116" t="s">
        <v>62</v>
      </c>
      <c r="D5116">
        <v>0</v>
      </c>
      <c r="E5116" t="s">
        <v>14</v>
      </c>
      <c r="F5116" t="s">
        <v>60</v>
      </c>
    </row>
    <row r="5117" spans="1:6" x14ac:dyDescent="0.45">
      <c r="A5117" s="144" t="str">
        <f t="shared" si="79"/>
        <v>IX_HV_Time_186</v>
      </c>
      <c r="B5117">
        <v>186</v>
      </c>
      <c r="C5117" t="s">
        <v>62</v>
      </c>
      <c r="D5117">
        <v>0</v>
      </c>
      <c r="E5117" t="s">
        <v>14</v>
      </c>
      <c r="F5117" t="s">
        <v>60</v>
      </c>
    </row>
    <row r="5118" spans="1:6" x14ac:dyDescent="0.45">
      <c r="A5118" s="144" t="str">
        <f t="shared" si="79"/>
        <v>IX_HV_Time_188</v>
      </c>
      <c r="B5118">
        <v>188</v>
      </c>
      <c r="C5118" t="s">
        <v>62</v>
      </c>
      <c r="D5118">
        <v>0</v>
      </c>
      <c r="E5118" t="s">
        <v>14</v>
      </c>
      <c r="F5118" t="s">
        <v>60</v>
      </c>
    </row>
    <row r="5119" spans="1:6" x14ac:dyDescent="0.45">
      <c r="A5119" s="144" t="str">
        <f t="shared" si="79"/>
        <v>IX_HV_Time_190</v>
      </c>
      <c r="B5119">
        <v>190</v>
      </c>
      <c r="C5119" t="s">
        <v>62</v>
      </c>
      <c r="D5119">
        <v>0</v>
      </c>
      <c r="E5119" t="s">
        <v>14</v>
      </c>
      <c r="F5119" t="s">
        <v>60</v>
      </c>
    </row>
    <row r="5120" spans="1:6" x14ac:dyDescent="0.45">
      <c r="A5120" s="144" t="str">
        <f t="shared" si="79"/>
        <v>IX_HV_Time_192</v>
      </c>
      <c r="B5120">
        <v>192</v>
      </c>
      <c r="C5120" t="s">
        <v>62</v>
      </c>
      <c r="D5120">
        <v>0</v>
      </c>
      <c r="E5120" t="s">
        <v>14</v>
      </c>
      <c r="F5120" t="s">
        <v>60</v>
      </c>
    </row>
    <row r="5121" spans="1:6" x14ac:dyDescent="0.45">
      <c r="A5121" s="144" t="str">
        <f t="shared" si="79"/>
        <v>IX_HV_Time_194</v>
      </c>
      <c r="B5121">
        <v>194</v>
      </c>
      <c r="C5121" t="s">
        <v>62</v>
      </c>
      <c r="D5121">
        <v>0</v>
      </c>
      <c r="E5121" t="s">
        <v>14</v>
      </c>
      <c r="F5121" t="s">
        <v>60</v>
      </c>
    </row>
    <row r="5122" spans="1:6" x14ac:dyDescent="0.45">
      <c r="A5122" s="144" t="str">
        <f t="shared" si="79"/>
        <v>IX_HV_Time_196</v>
      </c>
      <c r="B5122">
        <v>196</v>
      </c>
      <c r="C5122" t="s">
        <v>62</v>
      </c>
      <c r="D5122">
        <v>0</v>
      </c>
      <c r="E5122" t="s">
        <v>14</v>
      </c>
      <c r="F5122" t="s">
        <v>60</v>
      </c>
    </row>
    <row r="5123" spans="1:6" x14ac:dyDescent="0.45">
      <c r="A5123" s="144" t="str">
        <f t="shared" ref="A5123:A5186" si="80">C5123&amp;"_"&amp;E5123&amp;"_"&amp;B5123</f>
        <v>IX_HV_Time_198</v>
      </c>
      <c r="B5123">
        <v>198</v>
      </c>
      <c r="C5123" t="s">
        <v>62</v>
      </c>
      <c r="D5123">
        <v>0</v>
      </c>
      <c r="E5123" t="s">
        <v>14</v>
      </c>
      <c r="F5123" t="s">
        <v>60</v>
      </c>
    </row>
    <row r="5124" spans="1:6" x14ac:dyDescent="0.45">
      <c r="A5124" s="144" t="str">
        <f t="shared" si="80"/>
        <v>IX_HV_Time_200</v>
      </c>
      <c r="B5124">
        <v>200</v>
      </c>
      <c r="C5124" t="s">
        <v>62</v>
      </c>
      <c r="D5124">
        <v>0</v>
      </c>
      <c r="E5124" t="s">
        <v>14</v>
      </c>
      <c r="F5124" t="s">
        <v>60</v>
      </c>
    </row>
    <row r="5125" spans="1:6" x14ac:dyDescent="0.45">
      <c r="A5125" s="144" t="str">
        <f t="shared" si="80"/>
        <v>IX_HV_Time_</v>
      </c>
      <c r="C5125" t="s">
        <v>62</v>
      </c>
      <c r="E5125" t="s">
        <v>14</v>
      </c>
      <c r="F5125" t="s">
        <v>60</v>
      </c>
    </row>
    <row r="5126" spans="1:6" x14ac:dyDescent="0.45">
      <c r="A5126" s="144" t="str">
        <f t="shared" si="80"/>
        <v>IX_HV_GC_0</v>
      </c>
      <c r="B5126">
        <v>0</v>
      </c>
      <c r="C5126" t="s">
        <v>62</v>
      </c>
      <c r="D5126">
        <v>0</v>
      </c>
      <c r="E5126" t="s">
        <v>54</v>
      </c>
      <c r="F5126" t="s">
        <v>60</v>
      </c>
    </row>
    <row r="5127" spans="1:6" x14ac:dyDescent="0.45">
      <c r="A5127" s="144" t="str">
        <f t="shared" si="80"/>
        <v>IX_HV_GC_2</v>
      </c>
      <c r="B5127">
        <v>2</v>
      </c>
      <c r="C5127" t="s">
        <v>62</v>
      </c>
      <c r="D5127">
        <v>1.2248000000000001E-3</v>
      </c>
      <c r="E5127" t="s">
        <v>54</v>
      </c>
      <c r="F5127" t="s">
        <v>60</v>
      </c>
    </row>
    <row r="5128" spans="1:6" x14ac:dyDescent="0.45">
      <c r="A5128" s="144" t="str">
        <f t="shared" si="80"/>
        <v>IX_HV_GC_4</v>
      </c>
      <c r="B5128">
        <v>4</v>
      </c>
      <c r="C5128" t="s">
        <v>62</v>
      </c>
      <c r="D5128">
        <v>2.5395000000000001E-3</v>
      </c>
      <c r="E5128" t="s">
        <v>54</v>
      </c>
      <c r="F5128" t="s">
        <v>60</v>
      </c>
    </row>
    <row r="5129" spans="1:6" x14ac:dyDescent="0.45">
      <c r="A5129" s="144" t="str">
        <f t="shared" si="80"/>
        <v>IX_HV_GC_6</v>
      </c>
      <c r="B5129">
        <v>6</v>
      </c>
      <c r="C5129" t="s">
        <v>62</v>
      </c>
      <c r="D5129">
        <v>3.5412999999999998E-3</v>
      </c>
      <c r="E5129" t="s">
        <v>54</v>
      </c>
      <c r="F5129" t="s">
        <v>60</v>
      </c>
    </row>
    <row r="5130" spans="1:6" x14ac:dyDescent="0.45">
      <c r="A5130" s="144" t="str">
        <f t="shared" si="80"/>
        <v>IX_HV_GC_8</v>
      </c>
      <c r="B5130">
        <v>8</v>
      </c>
      <c r="C5130" t="s">
        <v>62</v>
      </c>
      <c r="D5130">
        <v>4.4375999999999999E-3</v>
      </c>
      <c r="E5130" t="s">
        <v>54</v>
      </c>
      <c r="F5130" t="s">
        <v>60</v>
      </c>
    </row>
    <row r="5131" spans="1:6" x14ac:dyDescent="0.45">
      <c r="A5131" s="144" t="str">
        <f t="shared" si="80"/>
        <v>IX_HV_GC_10</v>
      </c>
      <c r="B5131">
        <v>10</v>
      </c>
      <c r="C5131" t="s">
        <v>62</v>
      </c>
      <c r="D5131">
        <v>5.3315999999999997E-3</v>
      </c>
      <c r="E5131" t="s">
        <v>54</v>
      </c>
      <c r="F5131" t="s">
        <v>60</v>
      </c>
    </row>
    <row r="5132" spans="1:6" x14ac:dyDescent="0.45">
      <c r="A5132" s="144" t="str">
        <f t="shared" si="80"/>
        <v>IX_HV_GC_12</v>
      </c>
      <c r="B5132">
        <v>12</v>
      </c>
      <c r="C5132" t="s">
        <v>62</v>
      </c>
      <c r="D5132">
        <v>6.0238000000000002E-3</v>
      </c>
      <c r="E5132" t="s">
        <v>54</v>
      </c>
      <c r="F5132" t="s">
        <v>60</v>
      </c>
    </row>
    <row r="5133" spans="1:6" x14ac:dyDescent="0.45">
      <c r="A5133" s="144" t="str">
        <f t="shared" si="80"/>
        <v>IX_HV_GC_14</v>
      </c>
      <c r="B5133">
        <v>14</v>
      </c>
      <c r="C5133" t="s">
        <v>62</v>
      </c>
      <c r="D5133">
        <v>6.6160999999999998E-3</v>
      </c>
      <c r="E5133" t="s">
        <v>54</v>
      </c>
      <c r="F5133" t="s">
        <v>60</v>
      </c>
    </row>
    <row r="5134" spans="1:6" x14ac:dyDescent="0.45">
      <c r="A5134" s="144" t="str">
        <f t="shared" si="80"/>
        <v>IX_HV_GC_16</v>
      </c>
      <c r="B5134">
        <v>16</v>
      </c>
      <c r="C5134" t="s">
        <v>62</v>
      </c>
      <c r="D5134">
        <v>7.2090000000000001E-3</v>
      </c>
      <c r="E5134" t="s">
        <v>54</v>
      </c>
      <c r="F5134" t="s">
        <v>60</v>
      </c>
    </row>
    <row r="5135" spans="1:6" x14ac:dyDescent="0.45">
      <c r="A5135" s="144" t="str">
        <f t="shared" si="80"/>
        <v>IX_HV_GC_18</v>
      </c>
      <c r="B5135">
        <v>18</v>
      </c>
      <c r="C5135" t="s">
        <v>62</v>
      </c>
      <c r="D5135">
        <v>7.8034000000000003E-3</v>
      </c>
      <c r="E5135" t="s">
        <v>54</v>
      </c>
      <c r="F5135" t="s">
        <v>60</v>
      </c>
    </row>
    <row r="5136" spans="1:6" x14ac:dyDescent="0.45">
      <c r="A5136" s="144" t="str">
        <f t="shared" si="80"/>
        <v>IX_HV_GC_20</v>
      </c>
      <c r="B5136">
        <v>20</v>
      </c>
      <c r="C5136" t="s">
        <v>62</v>
      </c>
      <c r="D5136">
        <v>8.4262E-3</v>
      </c>
      <c r="E5136" t="s">
        <v>54</v>
      </c>
      <c r="F5136" t="s">
        <v>60</v>
      </c>
    </row>
    <row r="5137" spans="1:6" x14ac:dyDescent="0.45">
      <c r="A5137" s="144" t="str">
        <f t="shared" si="80"/>
        <v>IX_HV_GC_22</v>
      </c>
      <c r="B5137">
        <v>22</v>
      </c>
      <c r="C5137" t="s">
        <v>62</v>
      </c>
      <c r="D5137">
        <v>8.9531999999999997E-3</v>
      </c>
      <c r="E5137" t="s">
        <v>54</v>
      </c>
      <c r="F5137" t="s">
        <v>60</v>
      </c>
    </row>
    <row r="5138" spans="1:6" x14ac:dyDescent="0.45">
      <c r="A5138" s="144" t="str">
        <f t="shared" si="80"/>
        <v>IX_HV_GC_24</v>
      </c>
      <c r="B5138">
        <v>24</v>
      </c>
      <c r="C5138" t="s">
        <v>62</v>
      </c>
      <c r="D5138">
        <v>9.4471999999999993E-3</v>
      </c>
      <c r="E5138" t="s">
        <v>54</v>
      </c>
      <c r="F5138" t="s">
        <v>60</v>
      </c>
    </row>
    <row r="5139" spans="1:6" x14ac:dyDescent="0.45">
      <c r="A5139" s="144" t="str">
        <f t="shared" si="80"/>
        <v>IX_HV_GC_26</v>
      </c>
      <c r="B5139">
        <v>26</v>
      </c>
      <c r="C5139" t="s">
        <v>62</v>
      </c>
      <c r="D5139">
        <v>9.9564000000000007E-3</v>
      </c>
      <c r="E5139" t="s">
        <v>54</v>
      </c>
      <c r="F5139" t="s">
        <v>60</v>
      </c>
    </row>
    <row r="5140" spans="1:6" x14ac:dyDescent="0.45">
      <c r="A5140" s="144" t="str">
        <f t="shared" si="80"/>
        <v>IX_HV_GC_28</v>
      </c>
      <c r="B5140">
        <v>28</v>
      </c>
      <c r="C5140" t="s">
        <v>62</v>
      </c>
      <c r="D5140">
        <v>1.02659E-2</v>
      </c>
      <c r="E5140" t="s">
        <v>54</v>
      </c>
      <c r="F5140" t="s">
        <v>60</v>
      </c>
    </row>
    <row r="5141" spans="1:6" x14ac:dyDescent="0.45">
      <c r="A5141" s="144" t="str">
        <f t="shared" si="80"/>
        <v>IX_HV_GC_30</v>
      </c>
      <c r="B5141">
        <v>30</v>
      </c>
      <c r="C5141" t="s">
        <v>62</v>
      </c>
      <c r="D5141">
        <v>1.0518400000000001E-2</v>
      </c>
      <c r="E5141" t="s">
        <v>54</v>
      </c>
      <c r="F5141" t="s">
        <v>60</v>
      </c>
    </row>
    <row r="5142" spans="1:6" x14ac:dyDescent="0.45">
      <c r="A5142" s="144" t="str">
        <f t="shared" si="80"/>
        <v>IX_HV_GC_32</v>
      </c>
      <c r="B5142">
        <v>32</v>
      </c>
      <c r="C5142" t="s">
        <v>62</v>
      </c>
      <c r="D5142">
        <v>1.07542E-2</v>
      </c>
      <c r="E5142" t="s">
        <v>54</v>
      </c>
      <c r="F5142" t="s">
        <v>60</v>
      </c>
    </row>
    <row r="5143" spans="1:6" x14ac:dyDescent="0.45">
      <c r="A5143" s="144" t="str">
        <f t="shared" si="80"/>
        <v>IX_HV_GC_34</v>
      </c>
      <c r="B5143">
        <v>34</v>
      </c>
      <c r="C5143" t="s">
        <v>62</v>
      </c>
      <c r="D5143">
        <v>1.0974599999999999E-2</v>
      </c>
      <c r="E5143" t="s">
        <v>54</v>
      </c>
      <c r="F5143" t="s">
        <v>60</v>
      </c>
    </row>
    <row r="5144" spans="1:6" x14ac:dyDescent="0.45">
      <c r="A5144" s="144" t="str">
        <f t="shared" si="80"/>
        <v>IX_HV_GC_36</v>
      </c>
      <c r="B5144">
        <v>36</v>
      </c>
      <c r="C5144" t="s">
        <v>62</v>
      </c>
      <c r="D5144">
        <v>1.1116600000000001E-2</v>
      </c>
      <c r="E5144" t="s">
        <v>54</v>
      </c>
      <c r="F5144" t="s">
        <v>60</v>
      </c>
    </row>
    <row r="5145" spans="1:6" x14ac:dyDescent="0.45">
      <c r="A5145" s="144" t="str">
        <f t="shared" si="80"/>
        <v>IX_HV_GC_38</v>
      </c>
      <c r="B5145">
        <v>38</v>
      </c>
      <c r="C5145" t="s">
        <v>62</v>
      </c>
      <c r="D5145">
        <v>1.12225E-2</v>
      </c>
      <c r="E5145" t="s">
        <v>54</v>
      </c>
      <c r="F5145" t="s">
        <v>60</v>
      </c>
    </row>
    <row r="5146" spans="1:6" x14ac:dyDescent="0.45">
      <c r="A5146" s="144" t="str">
        <f t="shared" si="80"/>
        <v>IX_HV_GC_40</v>
      </c>
      <c r="B5146">
        <v>40</v>
      </c>
      <c r="C5146" t="s">
        <v>62</v>
      </c>
      <c r="D5146">
        <v>1.1287800000000001E-2</v>
      </c>
      <c r="E5146" t="s">
        <v>54</v>
      </c>
      <c r="F5146" t="s">
        <v>60</v>
      </c>
    </row>
    <row r="5147" spans="1:6" x14ac:dyDescent="0.45">
      <c r="A5147" s="144" t="str">
        <f t="shared" si="80"/>
        <v>IX_HV_GC_42</v>
      </c>
      <c r="B5147">
        <v>42</v>
      </c>
      <c r="C5147" t="s">
        <v>62</v>
      </c>
      <c r="D5147">
        <v>1.1235200000000001E-2</v>
      </c>
      <c r="E5147" t="s">
        <v>54</v>
      </c>
      <c r="F5147" t="s">
        <v>60</v>
      </c>
    </row>
    <row r="5148" spans="1:6" x14ac:dyDescent="0.45">
      <c r="A5148" s="144" t="str">
        <f t="shared" si="80"/>
        <v>IX_HV_GC_44</v>
      </c>
      <c r="B5148">
        <v>44</v>
      </c>
      <c r="C5148" t="s">
        <v>62</v>
      </c>
      <c r="D5148">
        <v>1.11751E-2</v>
      </c>
      <c r="E5148" t="s">
        <v>54</v>
      </c>
      <c r="F5148" t="s">
        <v>60</v>
      </c>
    </row>
    <row r="5149" spans="1:6" x14ac:dyDescent="0.45">
      <c r="A5149" s="144" t="str">
        <f t="shared" si="80"/>
        <v>IX_HV_GC_46</v>
      </c>
      <c r="B5149">
        <v>46</v>
      </c>
      <c r="C5149" t="s">
        <v>62</v>
      </c>
      <c r="D5149">
        <v>1.1067799999999999E-2</v>
      </c>
      <c r="E5149" t="s">
        <v>54</v>
      </c>
      <c r="F5149" t="s">
        <v>60</v>
      </c>
    </row>
    <row r="5150" spans="1:6" x14ac:dyDescent="0.45">
      <c r="A5150" s="144" t="str">
        <f t="shared" si="80"/>
        <v>IX_HV_GC_48</v>
      </c>
      <c r="B5150">
        <v>48</v>
      </c>
      <c r="C5150" t="s">
        <v>62</v>
      </c>
      <c r="D5150">
        <v>1.09234E-2</v>
      </c>
      <c r="E5150" t="s">
        <v>54</v>
      </c>
      <c r="F5150" t="s">
        <v>60</v>
      </c>
    </row>
    <row r="5151" spans="1:6" x14ac:dyDescent="0.45">
      <c r="A5151" s="144" t="str">
        <f t="shared" si="80"/>
        <v>IX_HV_GC_50</v>
      </c>
      <c r="B5151">
        <v>50</v>
      </c>
      <c r="C5151" t="s">
        <v>62</v>
      </c>
      <c r="D5151">
        <v>1.0756699999999999E-2</v>
      </c>
      <c r="E5151" t="s">
        <v>54</v>
      </c>
      <c r="F5151" t="s">
        <v>60</v>
      </c>
    </row>
    <row r="5152" spans="1:6" x14ac:dyDescent="0.45">
      <c r="A5152" s="144" t="str">
        <f t="shared" si="80"/>
        <v>IX_HV_GC_52</v>
      </c>
      <c r="B5152">
        <v>52</v>
      </c>
      <c r="C5152" t="s">
        <v>62</v>
      </c>
      <c r="D5152">
        <v>1.0550199999999999E-2</v>
      </c>
      <c r="E5152" t="s">
        <v>54</v>
      </c>
      <c r="F5152" t="s">
        <v>60</v>
      </c>
    </row>
    <row r="5153" spans="1:6" x14ac:dyDescent="0.45">
      <c r="A5153" s="144" t="str">
        <f t="shared" si="80"/>
        <v>IX_HV_GC_54</v>
      </c>
      <c r="B5153">
        <v>54</v>
      </c>
      <c r="C5153" t="s">
        <v>62</v>
      </c>
      <c r="D5153">
        <v>1.02985E-2</v>
      </c>
      <c r="E5153" t="s">
        <v>54</v>
      </c>
      <c r="F5153" t="s">
        <v>60</v>
      </c>
    </row>
    <row r="5154" spans="1:6" x14ac:dyDescent="0.45">
      <c r="A5154" s="144" t="str">
        <f t="shared" si="80"/>
        <v>IX_HV_GC_56</v>
      </c>
      <c r="B5154">
        <v>56</v>
      </c>
      <c r="C5154" t="s">
        <v>62</v>
      </c>
      <c r="D5154">
        <v>1.0067700000000001E-2</v>
      </c>
      <c r="E5154" t="s">
        <v>54</v>
      </c>
      <c r="F5154" t="s">
        <v>60</v>
      </c>
    </row>
    <row r="5155" spans="1:6" x14ac:dyDescent="0.45">
      <c r="A5155" s="144" t="str">
        <f t="shared" si="80"/>
        <v>IX_HV_GC_58</v>
      </c>
      <c r="B5155">
        <v>58</v>
      </c>
      <c r="C5155" t="s">
        <v>62</v>
      </c>
      <c r="D5155">
        <v>9.8060000000000005E-3</v>
      </c>
      <c r="E5155" t="s">
        <v>54</v>
      </c>
      <c r="F5155" t="s">
        <v>60</v>
      </c>
    </row>
    <row r="5156" spans="1:6" x14ac:dyDescent="0.45">
      <c r="A5156" s="144" t="str">
        <f t="shared" si="80"/>
        <v>IX_HV_GC_60</v>
      </c>
      <c r="B5156">
        <v>60</v>
      </c>
      <c r="C5156" t="s">
        <v>62</v>
      </c>
      <c r="D5156">
        <v>9.5394E-3</v>
      </c>
      <c r="E5156" t="s">
        <v>54</v>
      </c>
      <c r="F5156" t="s">
        <v>60</v>
      </c>
    </row>
    <row r="5157" spans="1:6" x14ac:dyDescent="0.45">
      <c r="A5157" s="144" t="str">
        <f t="shared" si="80"/>
        <v>IX_HV_GC_62</v>
      </c>
      <c r="B5157">
        <v>62</v>
      </c>
      <c r="C5157" t="s">
        <v>62</v>
      </c>
      <c r="D5157">
        <v>9.2683000000000001E-3</v>
      </c>
      <c r="E5157" t="s">
        <v>54</v>
      </c>
      <c r="F5157" t="s">
        <v>60</v>
      </c>
    </row>
    <row r="5158" spans="1:6" x14ac:dyDescent="0.45">
      <c r="A5158" s="144" t="str">
        <f t="shared" si="80"/>
        <v>IX_HV_GC_64</v>
      </c>
      <c r="B5158">
        <v>64</v>
      </c>
      <c r="C5158" t="s">
        <v>62</v>
      </c>
      <c r="D5158">
        <v>8.9104000000000006E-3</v>
      </c>
      <c r="E5158" t="s">
        <v>54</v>
      </c>
      <c r="F5158" t="s">
        <v>60</v>
      </c>
    </row>
    <row r="5159" spans="1:6" x14ac:dyDescent="0.45">
      <c r="A5159" s="144" t="str">
        <f t="shared" si="80"/>
        <v>IX_HV_GC_66</v>
      </c>
      <c r="B5159">
        <v>66</v>
      </c>
      <c r="C5159" t="s">
        <v>62</v>
      </c>
      <c r="D5159">
        <v>8.5565999999999993E-3</v>
      </c>
      <c r="E5159" t="s">
        <v>54</v>
      </c>
      <c r="F5159" t="s">
        <v>60</v>
      </c>
    </row>
    <row r="5160" spans="1:6" x14ac:dyDescent="0.45">
      <c r="A5160" s="144" t="str">
        <f t="shared" si="80"/>
        <v>IX_HV_GC_68</v>
      </c>
      <c r="B5160">
        <v>68</v>
      </c>
      <c r="C5160" t="s">
        <v>62</v>
      </c>
      <c r="D5160">
        <v>8.1204999999999992E-3</v>
      </c>
      <c r="E5160" t="s">
        <v>54</v>
      </c>
      <c r="F5160" t="s">
        <v>60</v>
      </c>
    </row>
    <row r="5161" spans="1:6" x14ac:dyDescent="0.45">
      <c r="A5161" s="144" t="str">
        <f t="shared" si="80"/>
        <v>IX_HV_GC_70</v>
      </c>
      <c r="B5161">
        <v>70</v>
      </c>
      <c r="C5161" t="s">
        <v>62</v>
      </c>
      <c r="D5161">
        <v>7.7298000000000002E-3</v>
      </c>
      <c r="E5161" t="s">
        <v>54</v>
      </c>
      <c r="F5161" t="s">
        <v>60</v>
      </c>
    </row>
    <row r="5162" spans="1:6" x14ac:dyDescent="0.45">
      <c r="A5162" s="144" t="str">
        <f t="shared" si="80"/>
        <v>IX_HV_GC_72</v>
      </c>
      <c r="B5162">
        <v>72</v>
      </c>
      <c r="C5162" t="s">
        <v>62</v>
      </c>
      <c r="D5162">
        <v>7.3439000000000004E-3</v>
      </c>
      <c r="E5162" t="s">
        <v>54</v>
      </c>
      <c r="F5162" t="s">
        <v>60</v>
      </c>
    </row>
    <row r="5163" spans="1:6" x14ac:dyDescent="0.45">
      <c r="A5163" s="144" t="str">
        <f t="shared" si="80"/>
        <v>IX_HV_GC_74</v>
      </c>
      <c r="B5163">
        <v>74</v>
      </c>
      <c r="C5163" t="s">
        <v>62</v>
      </c>
      <c r="D5163">
        <v>6.9673000000000001E-3</v>
      </c>
      <c r="E5163" t="s">
        <v>54</v>
      </c>
      <c r="F5163" t="s">
        <v>60</v>
      </c>
    </row>
    <row r="5164" spans="1:6" x14ac:dyDescent="0.45">
      <c r="A5164" s="144" t="str">
        <f t="shared" si="80"/>
        <v>IX_HV_GC_76</v>
      </c>
      <c r="B5164">
        <v>76</v>
      </c>
      <c r="C5164" t="s">
        <v>62</v>
      </c>
      <c r="D5164">
        <v>6.6008000000000004E-3</v>
      </c>
      <c r="E5164" t="s">
        <v>54</v>
      </c>
      <c r="F5164" t="s">
        <v>60</v>
      </c>
    </row>
    <row r="5165" spans="1:6" x14ac:dyDescent="0.45">
      <c r="A5165" s="144" t="str">
        <f t="shared" si="80"/>
        <v>IX_HV_GC_78</v>
      </c>
      <c r="B5165">
        <v>78</v>
      </c>
      <c r="C5165" t="s">
        <v>62</v>
      </c>
      <c r="D5165">
        <v>6.2693999999999996E-3</v>
      </c>
      <c r="E5165" t="s">
        <v>54</v>
      </c>
      <c r="F5165" t="s">
        <v>60</v>
      </c>
    </row>
    <row r="5166" spans="1:6" x14ac:dyDescent="0.45">
      <c r="A5166" s="144" t="str">
        <f t="shared" si="80"/>
        <v>IX_HV_GC_80</v>
      </c>
      <c r="B5166">
        <v>80</v>
      </c>
      <c r="C5166" t="s">
        <v>62</v>
      </c>
      <c r="D5166">
        <v>5.9646999999999999E-3</v>
      </c>
      <c r="E5166" t="s">
        <v>54</v>
      </c>
      <c r="F5166" t="s">
        <v>60</v>
      </c>
    </row>
    <row r="5167" spans="1:6" x14ac:dyDescent="0.45">
      <c r="A5167" s="144" t="str">
        <f t="shared" si="80"/>
        <v>IX_HV_GC_82</v>
      </c>
      <c r="B5167">
        <v>82</v>
      </c>
      <c r="C5167" t="s">
        <v>62</v>
      </c>
      <c r="D5167">
        <v>5.6842000000000004E-3</v>
      </c>
      <c r="E5167" t="s">
        <v>54</v>
      </c>
      <c r="F5167" t="s">
        <v>60</v>
      </c>
    </row>
    <row r="5168" spans="1:6" x14ac:dyDescent="0.45">
      <c r="A5168" s="144" t="str">
        <f t="shared" si="80"/>
        <v>IX_HV_GC_84</v>
      </c>
      <c r="B5168">
        <v>84</v>
      </c>
      <c r="C5168" t="s">
        <v>62</v>
      </c>
      <c r="D5168">
        <v>5.5012000000000004E-3</v>
      </c>
      <c r="E5168" t="s">
        <v>54</v>
      </c>
      <c r="F5168" t="s">
        <v>60</v>
      </c>
    </row>
    <row r="5169" spans="1:6" x14ac:dyDescent="0.45">
      <c r="A5169" s="144" t="str">
        <f t="shared" si="80"/>
        <v>IX_HV_GC_86</v>
      </c>
      <c r="B5169">
        <v>86</v>
      </c>
      <c r="C5169" t="s">
        <v>62</v>
      </c>
      <c r="D5169">
        <v>5.3229999999999996E-3</v>
      </c>
      <c r="E5169" t="s">
        <v>54</v>
      </c>
      <c r="F5169" t="s">
        <v>60</v>
      </c>
    </row>
    <row r="5170" spans="1:6" x14ac:dyDescent="0.45">
      <c r="A5170" s="144" t="str">
        <f t="shared" si="80"/>
        <v>IX_HV_GC_88</v>
      </c>
      <c r="B5170">
        <v>88</v>
      </c>
      <c r="C5170" t="s">
        <v>62</v>
      </c>
      <c r="D5170">
        <v>5.1841999999999999E-3</v>
      </c>
      <c r="E5170" t="s">
        <v>54</v>
      </c>
      <c r="F5170" t="s">
        <v>60</v>
      </c>
    </row>
    <row r="5171" spans="1:6" x14ac:dyDescent="0.45">
      <c r="A5171" s="144" t="str">
        <f t="shared" si="80"/>
        <v>IX_HV_GC_90</v>
      </c>
      <c r="B5171">
        <v>90</v>
      </c>
      <c r="C5171" t="s">
        <v>62</v>
      </c>
      <c r="D5171">
        <v>5.0600000000000003E-3</v>
      </c>
      <c r="E5171" t="s">
        <v>54</v>
      </c>
      <c r="F5171" t="s">
        <v>60</v>
      </c>
    </row>
    <row r="5172" spans="1:6" x14ac:dyDescent="0.45">
      <c r="A5172" s="144" t="str">
        <f t="shared" si="80"/>
        <v>IX_HV_GC_92</v>
      </c>
      <c r="B5172">
        <v>92</v>
      </c>
      <c r="C5172" t="s">
        <v>62</v>
      </c>
      <c r="D5172">
        <v>4.9632000000000001E-3</v>
      </c>
      <c r="E5172" t="s">
        <v>54</v>
      </c>
      <c r="F5172" t="s">
        <v>60</v>
      </c>
    </row>
    <row r="5173" spans="1:6" x14ac:dyDescent="0.45">
      <c r="A5173" s="144" t="str">
        <f t="shared" si="80"/>
        <v>IX_HV_GC_94</v>
      </c>
      <c r="B5173">
        <v>94</v>
      </c>
      <c r="C5173" t="s">
        <v>62</v>
      </c>
      <c r="D5173">
        <v>4.8804E-3</v>
      </c>
      <c r="E5173" t="s">
        <v>54</v>
      </c>
      <c r="F5173" t="s">
        <v>60</v>
      </c>
    </row>
    <row r="5174" spans="1:6" x14ac:dyDescent="0.45">
      <c r="A5174" s="144" t="str">
        <f t="shared" si="80"/>
        <v>IX_HV_GC_96</v>
      </c>
      <c r="B5174">
        <v>96</v>
      </c>
      <c r="C5174" t="s">
        <v>62</v>
      </c>
      <c r="D5174">
        <v>4.8135000000000001E-3</v>
      </c>
      <c r="E5174" t="s">
        <v>54</v>
      </c>
      <c r="F5174" t="s">
        <v>60</v>
      </c>
    </row>
    <row r="5175" spans="1:6" x14ac:dyDescent="0.45">
      <c r="A5175" s="144" t="str">
        <f t="shared" si="80"/>
        <v>IX_HV_GC_98</v>
      </c>
      <c r="B5175">
        <v>98</v>
      </c>
      <c r="C5175" t="s">
        <v>62</v>
      </c>
      <c r="D5175">
        <v>4.7089999999999996E-3</v>
      </c>
      <c r="E5175" t="s">
        <v>54</v>
      </c>
      <c r="F5175" t="s">
        <v>60</v>
      </c>
    </row>
    <row r="5176" spans="1:6" x14ac:dyDescent="0.45">
      <c r="A5176" s="144" t="str">
        <f t="shared" si="80"/>
        <v>IX_HV_GC_100</v>
      </c>
      <c r="B5176">
        <v>100</v>
      </c>
      <c r="C5176" t="s">
        <v>62</v>
      </c>
      <c r="D5176">
        <v>4.6131999999999996E-3</v>
      </c>
      <c r="E5176" t="s">
        <v>54</v>
      </c>
      <c r="F5176" t="s">
        <v>60</v>
      </c>
    </row>
    <row r="5177" spans="1:6" x14ac:dyDescent="0.45">
      <c r="A5177" s="144" t="str">
        <f t="shared" si="80"/>
        <v>IX_HV_GC_102</v>
      </c>
      <c r="B5177">
        <v>102</v>
      </c>
      <c r="C5177" t="s">
        <v>62</v>
      </c>
      <c r="D5177">
        <v>4.5278999999999996E-3</v>
      </c>
      <c r="E5177" t="s">
        <v>54</v>
      </c>
      <c r="F5177" t="s">
        <v>60</v>
      </c>
    </row>
    <row r="5178" spans="1:6" x14ac:dyDescent="0.45">
      <c r="A5178" s="144" t="str">
        <f t="shared" si="80"/>
        <v>IX_HV_GC_104</v>
      </c>
      <c r="B5178">
        <v>104</v>
      </c>
      <c r="C5178" t="s">
        <v>62</v>
      </c>
      <c r="D5178">
        <v>4.4491000000000001E-3</v>
      </c>
      <c r="E5178" t="s">
        <v>54</v>
      </c>
      <c r="F5178" t="s">
        <v>60</v>
      </c>
    </row>
    <row r="5179" spans="1:6" x14ac:dyDescent="0.45">
      <c r="A5179" s="144" t="str">
        <f t="shared" si="80"/>
        <v>IX_HV_GC_106</v>
      </c>
      <c r="B5179">
        <v>106</v>
      </c>
      <c r="C5179" t="s">
        <v>62</v>
      </c>
      <c r="D5179">
        <v>4.4282999999999996E-3</v>
      </c>
      <c r="E5179" t="s">
        <v>54</v>
      </c>
      <c r="F5179" t="s">
        <v>60</v>
      </c>
    </row>
    <row r="5180" spans="1:6" x14ac:dyDescent="0.45">
      <c r="A5180" s="144" t="str">
        <f t="shared" si="80"/>
        <v>IX_HV_GC_108</v>
      </c>
      <c r="B5180">
        <v>108</v>
      </c>
      <c r="C5180" t="s">
        <v>62</v>
      </c>
      <c r="D5180">
        <v>4.4250000000000001E-3</v>
      </c>
      <c r="E5180" t="s">
        <v>54</v>
      </c>
      <c r="F5180" t="s">
        <v>60</v>
      </c>
    </row>
    <row r="5181" spans="1:6" x14ac:dyDescent="0.45">
      <c r="A5181" s="144" t="str">
        <f t="shared" si="80"/>
        <v>IX_HV_GC_110</v>
      </c>
      <c r="B5181">
        <v>110</v>
      </c>
      <c r="C5181" t="s">
        <v>62</v>
      </c>
      <c r="D5181">
        <v>4.4732000000000001E-3</v>
      </c>
      <c r="E5181" t="s">
        <v>54</v>
      </c>
      <c r="F5181" t="s">
        <v>60</v>
      </c>
    </row>
    <row r="5182" spans="1:6" x14ac:dyDescent="0.45">
      <c r="A5182" s="144" t="str">
        <f t="shared" si="80"/>
        <v>IX_HV_GC_112</v>
      </c>
      <c r="B5182">
        <v>112</v>
      </c>
      <c r="C5182" t="s">
        <v>62</v>
      </c>
      <c r="D5182">
        <v>4.5551000000000003E-3</v>
      </c>
      <c r="E5182" t="s">
        <v>54</v>
      </c>
      <c r="F5182" t="s">
        <v>60</v>
      </c>
    </row>
    <row r="5183" spans="1:6" x14ac:dyDescent="0.45">
      <c r="A5183" s="144" t="str">
        <f t="shared" si="80"/>
        <v>IX_HV_GC_114</v>
      </c>
      <c r="B5183">
        <v>114</v>
      </c>
      <c r="C5183" t="s">
        <v>62</v>
      </c>
      <c r="D5183">
        <v>4.6781000000000001E-3</v>
      </c>
      <c r="E5183" t="s">
        <v>54</v>
      </c>
      <c r="F5183" t="s">
        <v>60</v>
      </c>
    </row>
    <row r="5184" spans="1:6" x14ac:dyDescent="0.45">
      <c r="A5184" s="144" t="str">
        <f t="shared" si="80"/>
        <v>IX_HV_GC_116</v>
      </c>
      <c r="B5184">
        <v>116</v>
      </c>
      <c r="C5184" t="s">
        <v>62</v>
      </c>
      <c r="D5184">
        <v>4.8307999999999997E-3</v>
      </c>
      <c r="E5184" t="s">
        <v>54</v>
      </c>
      <c r="F5184" t="s">
        <v>60</v>
      </c>
    </row>
    <row r="5185" spans="1:6" x14ac:dyDescent="0.45">
      <c r="A5185" s="144" t="str">
        <f t="shared" si="80"/>
        <v>IX_HV_GC_118</v>
      </c>
      <c r="B5185">
        <v>118</v>
      </c>
      <c r="C5185" t="s">
        <v>62</v>
      </c>
      <c r="D5185">
        <v>5.0007999999999997E-3</v>
      </c>
      <c r="E5185" t="s">
        <v>54</v>
      </c>
      <c r="F5185" t="s">
        <v>60</v>
      </c>
    </row>
    <row r="5186" spans="1:6" x14ac:dyDescent="0.45">
      <c r="A5186" s="144" t="str">
        <f t="shared" si="80"/>
        <v>IX_HV_GC_120</v>
      </c>
      <c r="B5186">
        <v>120</v>
      </c>
      <c r="C5186" t="s">
        <v>62</v>
      </c>
      <c r="D5186">
        <v>5.2021000000000003E-3</v>
      </c>
      <c r="E5186" t="s">
        <v>54</v>
      </c>
      <c r="F5186" t="s">
        <v>60</v>
      </c>
    </row>
    <row r="5187" spans="1:6" x14ac:dyDescent="0.45">
      <c r="A5187" s="144" t="str">
        <f t="shared" ref="A5187:A5250" si="81">C5187&amp;"_"&amp;E5187&amp;"_"&amp;B5187</f>
        <v>IX_HV_GC_122</v>
      </c>
      <c r="B5187">
        <v>122</v>
      </c>
      <c r="C5187" t="s">
        <v>62</v>
      </c>
      <c r="D5187">
        <v>5.4327000000000004E-3</v>
      </c>
      <c r="E5187" t="s">
        <v>54</v>
      </c>
      <c r="F5187" t="s">
        <v>60</v>
      </c>
    </row>
    <row r="5188" spans="1:6" x14ac:dyDescent="0.45">
      <c r="A5188" s="144" t="str">
        <f t="shared" si="81"/>
        <v>IX_HV_GC_124</v>
      </c>
      <c r="B5188">
        <v>124</v>
      </c>
      <c r="C5188" t="s">
        <v>62</v>
      </c>
      <c r="D5188">
        <v>5.6877999999999998E-3</v>
      </c>
      <c r="E5188" t="s">
        <v>54</v>
      </c>
      <c r="F5188" t="s">
        <v>60</v>
      </c>
    </row>
    <row r="5189" spans="1:6" x14ac:dyDescent="0.45">
      <c r="A5189" s="144" t="str">
        <f t="shared" si="81"/>
        <v>IX_HV_GC_126</v>
      </c>
      <c r="B5189">
        <v>126</v>
      </c>
      <c r="C5189" t="s">
        <v>62</v>
      </c>
      <c r="D5189">
        <v>5.9072999999999999E-3</v>
      </c>
      <c r="E5189" t="s">
        <v>54</v>
      </c>
      <c r="F5189" t="s">
        <v>60</v>
      </c>
    </row>
    <row r="5190" spans="1:6" x14ac:dyDescent="0.45">
      <c r="A5190" s="144" t="str">
        <f t="shared" si="81"/>
        <v>IX_HV_GC_128</v>
      </c>
      <c r="B5190">
        <v>128</v>
      </c>
      <c r="C5190" t="s">
        <v>62</v>
      </c>
      <c r="D5190">
        <v>6.1776000000000001E-3</v>
      </c>
      <c r="E5190" t="s">
        <v>54</v>
      </c>
      <c r="F5190" t="s">
        <v>60</v>
      </c>
    </row>
    <row r="5191" spans="1:6" x14ac:dyDescent="0.45">
      <c r="A5191" s="144" t="str">
        <f t="shared" si="81"/>
        <v>IX_HV_GC_130</v>
      </c>
      <c r="B5191">
        <v>130</v>
      </c>
      <c r="C5191" t="s">
        <v>62</v>
      </c>
      <c r="D5191">
        <v>6.4228999999999996E-3</v>
      </c>
      <c r="E5191" t="s">
        <v>54</v>
      </c>
      <c r="F5191" t="s">
        <v>60</v>
      </c>
    </row>
    <row r="5192" spans="1:6" x14ac:dyDescent="0.45">
      <c r="A5192" s="144" t="str">
        <f t="shared" si="81"/>
        <v>IX_HV_GC_132</v>
      </c>
      <c r="B5192">
        <v>132</v>
      </c>
      <c r="C5192" t="s">
        <v>62</v>
      </c>
      <c r="D5192">
        <v>6.7017999999999999E-3</v>
      </c>
      <c r="E5192" t="s">
        <v>54</v>
      </c>
      <c r="F5192" t="s">
        <v>60</v>
      </c>
    </row>
    <row r="5193" spans="1:6" x14ac:dyDescent="0.45">
      <c r="A5193" s="144" t="str">
        <f t="shared" si="81"/>
        <v>IX_HV_GC_134</v>
      </c>
      <c r="B5193">
        <v>134</v>
      </c>
      <c r="C5193" t="s">
        <v>62</v>
      </c>
      <c r="D5193">
        <v>6.9582999999999997E-3</v>
      </c>
      <c r="E5193" t="s">
        <v>54</v>
      </c>
      <c r="F5193" t="s">
        <v>60</v>
      </c>
    </row>
    <row r="5194" spans="1:6" x14ac:dyDescent="0.45">
      <c r="A5194" s="144" t="str">
        <f t="shared" si="81"/>
        <v>IX_HV_GC_136</v>
      </c>
      <c r="B5194">
        <v>136</v>
      </c>
      <c r="C5194" t="s">
        <v>62</v>
      </c>
      <c r="D5194">
        <v>7.2087999999999996E-3</v>
      </c>
      <c r="E5194" t="s">
        <v>54</v>
      </c>
      <c r="F5194" t="s">
        <v>60</v>
      </c>
    </row>
    <row r="5195" spans="1:6" x14ac:dyDescent="0.45">
      <c r="A5195" s="144" t="str">
        <f t="shared" si="81"/>
        <v>IX_HV_GC_138</v>
      </c>
      <c r="B5195">
        <v>138</v>
      </c>
      <c r="C5195" t="s">
        <v>62</v>
      </c>
      <c r="D5195">
        <v>7.4660000000000004E-3</v>
      </c>
      <c r="E5195" t="s">
        <v>54</v>
      </c>
      <c r="F5195" t="s">
        <v>60</v>
      </c>
    </row>
    <row r="5196" spans="1:6" x14ac:dyDescent="0.45">
      <c r="A5196" s="144" t="str">
        <f t="shared" si="81"/>
        <v>IX_HV_GC_140</v>
      </c>
      <c r="B5196">
        <v>140</v>
      </c>
      <c r="C5196" t="s">
        <v>62</v>
      </c>
      <c r="D5196">
        <v>7.7526000000000001E-3</v>
      </c>
      <c r="E5196" t="s">
        <v>54</v>
      </c>
      <c r="F5196" t="s">
        <v>60</v>
      </c>
    </row>
    <row r="5197" spans="1:6" x14ac:dyDescent="0.45">
      <c r="A5197" s="144" t="str">
        <f t="shared" si="81"/>
        <v>IX_HV_GC_142</v>
      </c>
      <c r="B5197">
        <v>142</v>
      </c>
      <c r="C5197" t="s">
        <v>62</v>
      </c>
      <c r="D5197">
        <v>8.0335000000000007E-3</v>
      </c>
      <c r="E5197" t="s">
        <v>54</v>
      </c>
      <c r="F5197" t="s">
        <v>60</v>
      </c>
    </row>
    <row r="5198" spans="1:6" x14ac:dyDescent="0.45">
      <c r="A5198" s="144" t="str">
        <f t="shared" si="81"/>
        <v>IX_HV_GC_144</v>
      </c>
      <c r="B5198">
        <v>144</v>
      </c>
      <c r="C5198" t="s">
        <v>62</v>
      </c>
      <c r="D5198">
        <v>8.2912999999999997E-3</v>
      </c>
      <c r="E5198" t="s">
        <v>54</v>
      </c>
      <c r="F5198" t="s">
        <v>60</v>
      </c>
    </row>
    <row r="5199" spans="1:6" x14ac:dyDescent="0.45">
      <c r="A5199" s="144" t="str">
        <f t="shared" si="81"/>
        <v>IX_HV_GC_146</v>
      </c>
      <c r="B5199">
        <v>146</v>
      </c>
      <c r="C5199" t="s">
        <v>62</v>
      </c>
      <c r="D5199">
        <v>8.5430999999999997E-3</v>
      </c>
      <c r="E5199" t="s">
        <v>54</v>
      </c>
      <c r="F5199" t="s">
        <v>60</v>
      </c>
    </row>
    <row r="5200" spans="1:6" x14ac:dyDescent="0.45">
      <c r="A5200" s="144" t="str">
        <f t="shared" si="81"/>
        <v>IX_HV_GC_148</v>
      </c>
      <c r="B5200">
        <v>148</v>
      </c>
      <c r="C5200" t="s">
        <v>62</v>
      </c>
      <c r="D5200">
        <v>8.77E-3</v>
      </c>
      <c r="E5200" t="s">
        <v>54</v>
      </c>
      <c r="F5200" t="s">
        <v>60</v>
      </c>
    </row>
    <row r="5201" spans="1:6" x14ac:dyDescent="0.45">
      <c r="A5201" s="144" t="str">
        <f t="shared" si="81"/>
        <v>IX_HV_GC_150</v>
      </c>
      <c r="B5201">
        <v>150</v>
      </c>
      <c r="C5201" t="s">
        <v>62</v>
      </c>
      <c r="D5201">
        <v>8.9715000000000003E-3</v>
      </c>
      <c r="E5201" t="s">
        <v>54</v>
      </c>
      <c r="F5201" t="s">
        <v>60</v>
      </c>
    </row>
    <row r="5202" spans="1:6" x14ac:dyDescent="0.45">
      <c r="A5202" s="144" t="str">
        <f t="shared" si="81"/>
        <v>IX_HV_GC_152</v>
      </c>
      <c r="B5202">
        <v>152</v>
      </c>
      <c r="C5202" t="s">
        <v>62</v>
      </c>
      <c r="D5202">
        <v>9.1576999999999995E-3</v>
      </c>
      <c r="E5202" t="s">
        <v>54</v>
      </c>
      <c r="F5202" t="s">
        <v>60</v>
      </c>
    </row>
    <row r="5203" spans="1:6" x14ac:dyDescent="0.45">
      <c r="A5203" s="144" t="str">
        <f t="shared" si="81"/>
        <v>IX_HV_GC_154</v>
      </c>
      <c r="B5203">
        <v>154</v>
      </c>
      <c r="C5203" t="s">
        <v>62</v>
      </c>
      <c r="D5203">
        <v>9.3209999999999994E-3</v>
      </c>
      <c r="E5203" t="s">
        <v>54</v>
      </c>
      <c r="F5203" t="s">
        <v>60</v>
      </c>
    </row>
    <row r="5204" spans="1:6" x14ac:dyDescent="0.45">
      <c r="A5204" s="144" t="str">
        <f t="shared" si="81"/>
        <v>IX_HV_GC_156</v>
      </c>
      <c r="B5204">
        <v>156</v>
      </c>
      <c r="C5204" t="s">
        <v>62</v>
      </c>
      <c r="D5204">
        <v>9.4362999999999999E-3</v>
      </c>
      <c r="E5204" t="s">
        <v>54</v>
      </c>
      <c r="F5204" t="s">
        <v>60</v>
      </c>
    </row>
    <row r="5205" spans="1:6" x14ac:dyDescent="0.45">
      <c r="A5205" s="144" t="str">
        <f t="shared" si="81"/>
        <v>IX_HV_GC_158</v>
      </c>
      <c r="B5205">
        <v>158</v>
      </c>
      <c r="C5205" t="s">
        <v>62</v>
      </c>
      <c r="D5205">
        <v>9.4964999999999997E-3</v>
      </c>
      <c r="E5205" t="s">
        <v>54</v>
      </c>
      <c r="F5205" t="s">
        <v>60</v>
      </c>
    </row>
    <row r="5206" spans="1:6" x14ac:dyDescent="0.45">
      <c r="A5206" s="144" t="str">
        <f t="shared" si="81"/>
        <v>IX_HV_GC_160</v>
      </c>
      <c r="B5206">
        <v>160</v>
      </c>
      <c r="C5206" t="s">
        <v>62</v>
      </c>
      <c r="D5206">
        <v>9.5207E-3</v>
      </c>
      <c r="E5206" t="s">
        <v>54</v>
      </c>
      <c r="F5206" t="s">
        <v>60</v>
      </c>
    </row>
    <row r="5207" spans="1:6" x14ac:dyDescent="0.45">
      <c r="A5207" s="144" t="str">
        <f t="shared" si="81"/>
        <v>IX_HV_GC_162</v>
      </c>
      <c r="B5207">
        <v>162</v>
      </c>
      <c r="C5207" t="s">
        <v>62</v>
      </c>
      <c r="D5207">
        <v>9.4853000000000003E-3</v>
      </c>
      <c r="E5207" t="s">
        <v>54</v>
      </c>
      <c r="F5207" t="s">
        <v>60</v>
      </c>
    </row>
    <row r="5208" spans="1:6" x14ac:dyDescent="0.45">
      <c r="A5208" s="144" t="str">
        <f t="shared" si="81"/>
        <v>IX_HV_GC_164</v>
      </c>
      <c r="B5208">
        <v>164</v>
      </c>
      <c r="C5208" t="s">
        <v>62</v>
      </c>
      <c r="D5208">
        <v>9.3883000000000005E-3</v>
      </c>
      <c r="E5208" t="s">
        <v>54</v>
      </c>
      <c r="F5208" t="s">
        <v>60</v>
      </c>
    </row>
    <row r="5209" spans="1:6" x14ac:dyDescent="0.45">
      <c r="A5209" s="144" t="str">
        <f t="shared" si="81"/>
        <v>IX_HV_GC_166</v>
      </c>
      <c r="B5209">
        <v>166</v>
      </c>
      <c r="C5209" t="s">
        <v>62</v>
      </c>
      <c r="D5209">
        <v>9.2488999999999991E-3</v>
      </c>
      <c r="E5209" t="s">
        <v>54</v>
      </c>
      <c r="F5209" t="s">
        <v>60</v>
      </c>
    </row>
    <row r="5210" spans="1:6" x14ac:dyDescent="0.45">
      <c r="A5210" s="144" t="str">
        <f t="shared" si="81"/>
        <v>IX_HV_GC_168</v>
      </c>
      <c r="B5210">
        <v>168</v>
      </c>
      <c r="C5210" t="s">
        <v>62</v>
      </c>
      <c r="D5210">
        <v>9.0682999999999996E-3</v>
      </c>
      <c r="E5210" t="s">
        <v>54</v>
      </c>
      <c r="F5210" t="s">
        <v>60</v>
      </c>
    </row>
    <row r="5211" spans="1:6" x14ac:dyDescent="0.45">
      <c r="A5211" s="144" t="str">
        <f t="shared" si="81"/>
        <v>IX_HV_GC_170</v>
      </c>
      <c r="B5211">
        <v>170</v>
      </c>
      <c r="C5211" t="s">
        <v>62</v>
      </c>
      <c r="D5211">
        <v>8.7738999999999994E-3</v>
      </c>
      <c r="E5211" t="s">
        <v>54</v>
      </c>
      <c r="F5211" t="s">
        <v>60</v>
      </c>
    </row>
    <row r="5212" spans="1:6" x14ac:dyDescent="0.45">
      <c r="A5212" s="144" t="str">
        <f t="shared" si="81"/>
        <v>IX_HV_GC_172</v>
      </c>
      <c r="B5212">
        <v>172</v>
      </c>
      <c r="C5212" t="s">
        <v>62</v>
      </c>
      <c r="D5212">
        <v>8.4449E-3</v>
      </c>
      <c r="E5212" t="s">
        <v>54</v>
      </c>
      <c r="F5212" t="s">
        <v>60</v>
      </c>
    </row>
    <row r="5213" spans="1:6" x14ac:dyDescent="0.45">
      <c r="A5213" s="144" t="str">
        <f t="shared" si="81"/>
        <v>IX_HV_GC_174</v>
      </c>
      <c r="B5213">
        <v>174</v>
      </c>
      <c r="C5213" t="s">
        <v>62</v>
      </c>
      <c r="D5213">
        <v>8.0443000000000008E-3</v>
      </c>
      <c r="E5213" t="s">
        <v>54</v>
      </c>
      <c r="F5213" t="s">
        <v>60</v>
      </c>
    </row>
    <row r="5214" spans="1:6" x14ac:dyDescent="0.45">
      <c r="A5214" s="144" t="str">
        <f t="shared" si="81"/>
        <v>IX_HV_GC_176</v>
      </c>
      <c r="B5214">
        <v>176</v>
      </c>
      <c r="C5214" t="s">
        <v>62</v>
      </c>
      <c r="D5214">
        <v>7.6293000000000003E-3</v>
      </c>
      <c r="E5214" t="s">
        <v>54</v>
      </c>
      <c r="F5214" t="s">
        <v>60</v>
      </c>
    </row>
    <row r="5215" spans="1:6" x14ac:dyDescent="0.45">
      <c r="A5215" s="144" t="str">
        <f t="shared" si="81"/>
        <v>IX_HV_GC_178</v>
      </c>
      <c r="B5215">
        <v>178</v>
      </c>
      <c r="C5215" t="s">
        <v>62</v>
      </c>
      <c r="D5215">
        <v>7.2179000000000002E-3</v>
      </c>
      <c r="E5215" t="s">
        <v>54</v>
      </c>
      <c r="F5215" t="s">
        <v>60</v>
      </c>
    </row>
    <row r="5216" spans="1:6" x14ac:dyDescent="0.45">
      <c r="A5216" s="144" t="str">
        <f t="shared" si="81"/>
        <v>IX_HV_GC_180</v>
      </c>
      <c r="B5216">
        <v>180</v>
      </c>
      <c r="C5216" t="s">
        <v>62</v>
      </c>
      <c r="D5216">
        <v>6.7907999999999996E-3</v>
      </c>
      <c r="E5216" t="s">
        <v>54</v>
      </c>
      <c r="F5216" t="s">
        <v>60</v>
      </c>
    </row>
    <row r="5217" spans="1:6" x14ac:dyDescent="0.45">
      <c r="A5217" s="144" t="str">
        <f t="shared" si="81"/>
        <v>IX_HV_GC_182</v>
      </c>
      <c r="B5217">
        <v>182</v>
      </c>
      <c r="C5217" t="s">
        <v>62</v>
      </c>
      <c r="D5217">
        <v>6.3325999999999999E-3</v>
      </c>
      <c r="E5217" t="s">
        <v>54</v>
      </c>
      <c r="F5217" t="s">
        <v>60</v>
      </c>
    </row>
    <row r="5218" spans="1:6" x14ac:dyDescent="0.45">
      <c r="A5218" s="144" t="str">
        <f t="shared" si="81"/>
        <v>IX_HV_GC_184</v>
      </c>
      <c r="B5218">
        <v>184</v>
      </c>
      <c r="C5218" t="s">
        <v>62</v>
      </c>
      <c r="D5218">
        <v>5.8780000000000004E-3</v>
      </c>
      <c r="E5218" t="s">
        <v>54</v>
      </c>
      <c r="F5218" t="s">
        <v>60</v>
      </c>
    </row>
    <row r="5219" spans="1:6" x14ac:dyDescent="0.45">
      <c r="A5219" s="144" t="str">
        <f t="shared" si="81"/>
        <v>IX_HV_GC_186</v>
      </c>
      <c r="B5219">
        <v>186</v>
      </c>
      <c r="C5219" t="s">
        <v>62</v>
      </c>
      <c r="D5219">
        <v>5.4371000000000003E-3</v>
      </c>
      <c r="E5219" t="s">
        <v>54</v>
      </c>
      <c r="F5219" t="s">
        <v>60</v>
      </c>
    </row>
    <row r="5220" spans="1:6" x14ac:dyDescent="0.45">
      <c r="A5220" s="144" t="str">
        <f t="shared" si="81"/>
        <v>IX_HV_GC_188</v>
      </c>
      <c r="B5220">
        <v>188</v>
      </c>
      <c r="C5220" t="s">
        <v>62</v>
      </c>
      <c r="D5220">
        <v>5.0070000000000002E-3</v>
      </c>
      <c r="E5220" t="s">
        <v>54</v>
      </c>
      <c r="F5220" t="s">
        <v>60</v>
      </c>
    </row>
    <row r="5221" spans="1:6" x14ac:dyDescent="0.45">
      <c r="A5221" s="144" t="str">
        <f t="shared" si="81"/>
        <v>IX_HV_GC_190</v>
      </c>
      <c r="B5221">
        <v>190</v>
      </c>
      <c r="C5221" t="s">
        <v>62</v>
      </c>
      <c r="D5221">
        <v>4.5916999999999998E-3</v>
      </c>
      <c r="E5221" t="s">
        <v>54</v>
      </c>
      <c r="F5221" t="s">
        <v>60</v>
      </c>
    </row>
    <row r="5222" spans="1:6" x14ac:dyDescent="0.45">
      <c r="A5222" s="144" t="str">
        <f t="shared" si="81"/>
        <v>IX_HV_GC_192</v>
      </c>
      <c r="B5222">
        <v>192</v>
      </c>
      <c r="C5222" t="s">
        <v>62</v>
      </c>
      <c r="D5222">
        <v>4.1894000000000002E-3</v>
      </c>
      <c r="E5222" t="s">
        <v>54</v>
      </c>
      <c r="F5222" t="s">
        <v>60</v>
      </c>
    </row>
    <row r="5223" spans="1:6" x14ac:dyDescent="0.45">
      <c r="A5223" s="144" t="str">
        <f t="shared" si="81"/>
        <v>IX_HV_GC_194</v>
      </c>
      <c r="B5223">
        <v>194</v>
      </c>
      <c r="C5223" t="s">
        <v>62</v>
      </c>
      <c r="D5223">
        <v>3.7994999999999999E-3</v>
      </c>
      <c r="E5223" t="s">
        <v>54</v>
      </c>
      <c r="F5223" t="s">
        <v>60</v>
      </c>
    </row>
    <row r="5224" spans="1:6" x14ac:dyDescent="0.45">
      <c r="A5224" s="144" t="str">
        <f t="shared" si="81"/>
        <v>IX_HV_GC_196</v>
      </c>
      <c r="B5224">
        <v>196</v>
      </c>
      <c r="C5224" t="s">
        <v>62</v>
      </c>
      <c r="D5224">
        <v>3.4206000000000002E-3</v>
      </c>
      <c r="E5224" t="s">
        <v>54</v>
      </c>
      <c r="F5224" t="s">
        <v>60</v>
      </c>
    </row>
    <row r="5225" spans="1:6" x14ac:dyDescent="0.45">
      <c r="A5225" s="144" t="str">
        <f t="shared" si="81"/>
        <v>IX_HV_GC_198</v>
      </c>
      <c r="B5225">
        <v>198</v>
      </c>
      <c r="C5225" t="s">
        <v>62</v>
      </c>
      <c r="D5225">
        <v>3.0663000000000001E-3</v>
      </c>
      <c r="E5225" t="s">
        <v>54</v>
      </c>
      <c r="F5225" t="s">
        <v>60</v>
      </c>
    </row>
    <row r="5226" spans="1:6" x14ac:dyDescent="0.45">
      <c r="A5226" s="144" t="str">
        <f t="shared" si="81"/>
        <v>IX_HV_GC_200</v>
      </c>
      <c r="B5226">
        <v>200</v>
      </c>
      <c r="C5226" t="s">
        <v>62</v>
      </c>
      <c r="D5226">
        <v>2.7629999999999998E-3</v>
      </c>
      <c r="E5226" t="s">
        <v>54</v>
      </c>
      <c r="F5226" t="s">
        <v>60</v>
      </c>
    </row>
    <row r="5227" spans="1:6" x14ac:dyDescent="0.45">
      <c r="A5227" s="144" t="str">
        <f t="shared" si="81"/>
        <v>IX_HV_GC_202</v>
      </c>
      <c r="B5227">
        <v>202</v>
      </c>
      <c r="C5227" t="s">
        <v>62</v>
      </c>
      <c r="D5227">
        <v>2.4835999999999999E-3</v>
      </c>
      <c r="E5227" t="s">
        <v>54</v>
      </c>
      <c r="F5227" t="s">
        <v>60</v>
      </c>
    </row>
    <row r="5228" spans="1:6" x14ac:dyDescent="0.45">
      <c r="A5228" s="144" t="str">
        <f t="shared" si="81"/>
        <v>IX_HV_GC_204</v>
      </c>
      <c r="B5228">
        <v>204</v>
      </c>
      <c r="C5228" t="s">
        <v>62</v>
      </c>
      <c r="D5228">
        <v>2.2404E-3</v>
      </c>
      <c r="E5228" t="s">
        <v>54</v>
      </c>
      <c r="F5228" t="s">
        <v>60</v>
      </c>
    </row>
    <row r="5229" spans="1:6" x14ac:dyDescent="0.45">
      <c r="A5229" s="144" t="str">
        <f t="shared" si="81"/>
        <v>IX_HV_GC_206</v>
      </c>
      <c r="B5229">
        <v>206</v>
      </c>
      <c r="C5229" t="s">
        <v>62</v>
      </c>
      <c r="D5229">
        <v>2.0449000000000001E-3</v>
      </c>
      <c r="E5229" t="s">
        <v>54</v>
      </c>
      <c r="F5229" t="s">
        <v>60</v>
      </c>
    </row>
    <row r="5230" spans="1:6" x14ac:dyDescent="0.45">
      <c r="A5230" s="144" t="str">
        <f t="shared" si="81"/>
        <v>IX_HV_GC_208</v>
      </c>
      <c r="B5230">
        <v>208</v>
      </c>
      <c r="C5230" t="s">
        <v>62</v>
      </c>
      <c r="D5230">
        <v>1.8675E-3</v>
      </c>
      <c r="E5230" t="s">
        <v>54</v>
      </c>
      <c r="F5230" t="s">
        <v>60</v>
      </c>
    </row>
    <row r="5231" spans="1:6" x14ac:dyDescent="0.45">
      <c r="A5231" s="144" t="str">
        <f t="shared" si="81"/>
        <v>IX_HV_GC_210</v>
      </c>
      <c r="B5231">
        <v>210</v>
      </c>
      <c r="C5231" t="s">
        <v>62</v>
      </c>
      <c r="D5231">
        <v>1.7796999999999999E-3</v>
      </c>
      <c r="E5231" t="s">
        <v>54</v>
      </c>
      <c r="F5231" t="s">
        <v>60</v>
      </c>
    </row>
    <row r="5232" spans="1:6" x14ac:dyDescent="0.45">
      <c r="A5232" s="144" t="str">
        <f t="shared" si="81"/>
        <v>IX_HV_GC_212</v>
      </c>
      <c r="B5232">
        <v>212</v>
      </c>
      <c r="C5232" t="s">
        <v>62</v>
      </c>
      <c r="D5232">
        <v>1.8071000000000001E-3</v>
      </c>
      <c r="E5232" t="s">
        <v>54</v>
      </c>
      <c r="F5232" t="s">
        <v>60</v>
      </c>
    </row>
    <row r="5233" spans="1:6" x14ac:dyDescent="0.45">
      <c r="A5233" s="144" t="str">
        <f t="shared" si="81"/>
        <v>IX_HV_GC_214</v>
      </c>
      <c r="B5233">
        <v>214</v>
      </c>
      <c r="C5233" t="s">
        <v>62</v>
      </c>
      <c r="D5233">
        <v>1.8910999999999999E-3</v>
      </c>
      <c r="E5233" t="s">
        <v>54</v>
      </c>
      <c r="F5233" t="s">
        <v>60</v>
      </c>
    </row>
    <row r="5234" spans="1:6" x14ac:dyDescent="0.45">
      <c r="A5234" s="144" t="str">
        <f t="shared" si="81"/>
        <v>IX_HV_GC_216</v>
      </c>
      <c r="B5234">
        <v>216</v>
      </c>
      <c r="C5234" t="s">
        <v>62</v>
      </c>
      <c r="D5234">
        <v>2.0387999999999999E-3</v>
      </c>
      <c r="E5234" t="s">
        <v>54</v>
      </c>
      <c r="F5234" t="s">
        <v>60</v>
      </c>
    </row>
    <row r="5235" spans="1:6" x14ac:dyDescent="0.45">
      <c r="A5235" s="144" t="str">
        <f t="shared" si="81"/>
        <v>IX_HV_GC_218</v>
      </c>
      <c r="B5235">
        <v>218</v>
      </c>
      <c r="C5235" t="s">
        <v>62</v>
      </c>
      <c r="D5235">
        <v>2.2101999999999998E-3</v>
      </c>
      <c r="E5235" t="s">
        <v>54</v>
      </c>
      <c r="F5235" t="s">
        <v>60</v>
      </c>
    </row>
    <row r="5236" spans="1:6" x14ac:dyDescent="0.45">
      <c r="A5236" s="144" t="str">
        <f t="shared" si="81"/>
        <v>IX_HV_GC_220</v>
      </c>
      <c r="B5236">
        <v>220</v>
      </c>
      <c r="C5236" t="s">
        <v>62</v>
      </c>
      <c r="D5236">
        <v>2.4126E-3</v>
      </c>
      <c r="E5236" t="s">
        <v>54</v>
      </c>
      <c r="F5236" t="s">
        <v>60</v>
      </c>
    </row>
    <row r="5237" spans="1:6" x14ac:dyDescent="0.45">
      <c r="A5237" s="144" t="str">
        <f t="shared" si="81"/>
        <v>IX_HV_GC_222</v>
      </c>
      <c r="B5237">
        <v>222</v>
      </c>
      <c r="C5237" t="s">
        <v>62</v>
      </c>
      <c r="D5237">
        <v>2.6855E-3</v>
      </c>
      <c r="E5237" t="s">
        <v>54</v>
      </c>
      <c r="F5237" t="s">
        <v>60</v>
      </c>
    </row>
    <row r="5238" spans="1:6" x14ac:dyDescent="0.45">
      <c r="A5238" s="144" t="str">
        <f t="shared" si="81"/>
        <v>IX_HV_GC_224</v>
      </c>
      <c r="B5238">
        <v>224</v>
      </c>
      <c r="C5238" t="s">
        <v>62</v>
      </c>
      <c r="D5238">
        <v>2.9905999999999999E-3</v>
      </c>
      <c r="E5238" t="s">
        <v>54</v>
      </c>
      <c r="F5238" t="s">
        <v>60</v>
      </c>
    </row>
    <row r="5239" spans="1:6" x14ac:dyDescent="0.45">
      <c r="A5239" s="144" t="str">
        <f t="shared" si="81"/>
        <v>IX_HV_GC_226</v>
      </c>
      <c r="B5239">
        <v>226</v>
      </c>
      <c r="C5239" t="s">
        <v>62</v>
      </c>
      <c r="D5239">
        <v>3.3313000000000001E-3</v>
      </c>
      <c r="E5239" t="s">
        <v>54</v>
      </c>
      <c r="F5239" t="s">
        <v>60</v>
      </c>
    </row>
    <row r="5240" spans="1:6" x14ac:dyDescent="0.45">
      <c r="A5240" s="144" t="str">
        <f t="shared" si="81"/>
        <v>IX_HV_GC_228</v>
      </c>
      <c r="B5240">
        <v>228</v>
      </c>
      <c r="C5240" t="s">
        <v>62</v>
      </c>
      <c r="D5240">
        <v>3.6722E-3</v>
      </c>
      <c r="E5240" t="s">
        <v>54</v>
      </c>
      <c r="F5240" t="s">
        <v>60</v>
      </c>
    </row>
    <row r="5241" spans="1:6" x14ac:dyDescent="0.45">
      <c r="A5241" s="144" t="str">
        <f t="shared" si="81"/>
        <v>IX_HV_GC_230</v>
      </c>
      <c r="B5241">
        <v>230</v>
      </c>
      <c r="C5241" t="s">
        <v>62</v>
      </c>
      <c r="D5241">
        <v>3.9952E-3</v>
      </c>
      <c r="E5241" t="s">
        <v>54</v>
      </c>
      <c r="F5241" t="s">
        <v>60</v>
      </c>
    </row>
    <row r="5242" spans="1:6" x14ac:dyDescent="0.45">
      <c r="A5242" s="144" t="str">
        <f t="shared" si="81"/>
        <v>IX_HV_GC_232</v>
      </c>
      <c r="B5242">
        <v>232</v>
      </c>
      <c r="C5242" t="s">
        <v>62</v>
      </c>
      <c r="D5242">
        <v>4.3179999999999998E-3</v>
      </c>
      <c r="E5242" t="s">
        <v>54</v>
      </c>
      <c r="F5242" t="s">
        <v>60</v>
      </c>
    </row>
    <row r="5243" spans="1:6" x14ac:dyDescent="0.45">
      <c r="A5243" s="144" t="str">
        <f t="shared" si="81"/>
        <v>IX_HV_GC_234</v>
      </c>
      <c r="B5243">
        <v>234</v>
      </c>
      <c r="C5243" t="s">
        <v>62</v>
      </c>
      <c r="D5243">
        <v>4.6410000000000002E-3</v>
      </c>
      <c r="E5243" t="s">
        <v>54</v>
      </c>
      <c r="F5243" t="s">
        <v>60</v>
      </c>
    </row>
    <row r="5244" spans="1:6" x14ac:dyDescent="0.45">
      <c r="A5244" s="144" t="str">
        <f t="shared" si="81"/>
        <v>IX_HV_GC_236</v>
      </c>
      <c r="B5244">
        <v>236</v>
      </c>
      <c r="C5244" t="s">
        <v>62</v>
      </c>
      <c r="D5244">
        <v>4.9662999999999999E-3</v>
      </c>
      <c r="E5244" t="s">
        <v>54</v>
      </c>
      <c r="F5244" t="s">
        <v>60</v>
      </c>
    </row>
    <row r="5245" spans="1:6" x14ac:dyDescent="0.45">
      <c r="A5245" s="144" t="str">
        <f t="shared" si="81"/>
        <v>IX_HV_GC_238</v>
      </c>
      <c r="B5245">
        <v>238</v>
      </c>
      <c r="C5245" t="s">
        <v>62</v>
      </c>
      <c r="D5245">
        <v>5.2940000000000001E-3</v>
      </c>
      <c r="E5245" t="s">
        <v>54</v>
      </c>
      <c r="F5245" t="s">
        <v>60</v>
      </c>
    </row>
    <row r="5246" spans="1:6" x14ac:dyDescent="0.45">
      <c r="A5246" s="144" t="str">
        <f t="shared" si="81"/>
        <v>IX_HV_GC_240</v>
      </c>
      <c r="B5246">
        <v>240</v>
      </c>
      <c r="C5246" t="s">
        <v>62</v>
      </c>
      <c r="D5246">
        <v>5.6170999999999999E-3</v>
      </c>
      <c r="E5246" t="s">
        <v>54</v>
      </c>
      <c r="F5246" t="s">
        <v>60</v>
      </c>
    </row>
    <row r="5247" spans="1:6" x14ac:dyDescent="0.45">
      <c r="A5247" s="144" t="str">
        <f t="shared" si="81"/>
        <v>IX_HV_GC_242</v>
      </c>
      <c r="B5247">
        <v>242</v>
      </c>
      <c r="C5247" t="s">
        <v>62</v>
      </c>
      <c r="D5247">
        <v>5.8973000000000003E-3</v>
      </c>
      <c r="E5247" t="s">
        <v>54</v>
      </c>
      <c r="F5247" t="s">
        <v>60</v>
      </c>
    </row>
    <row r="5248" spans="1:6" x14ac:dyDescent="0.45">
      <c r="A5248" s="144" t="str">
        <f t="shared" si="81"/>
        <v>IX_HV_GC_244</v>
      </c>
      <c r="B5248">
        <v>244</v>
      </c>
      <c r="C5248" t="s">
        <v>62</v>
      </c>
      <c r="D5248">
        <v>6.1691999999999997E-3</v>
      </c>
      <c r="E5248" t="s">
        <v>54</v>
      </c>
      <c r="F5248" t="s">
        <v>60</v>
      </c>
    </row>
    <row r="5249" spans="1:6" x14ac:dyDescent="0.45">
      <c r="A5249" s="144" t="str">
        <f t="shared" si="81"/>
        <v>IX_HV_GC_246</v>
      </c>
      <c r="B5249">
        <v>246</v>
      </c>
      <c r="C5249" t="s">
        <v>62</v>
      </c>
      <c r="D5249">
        <v>6.4316E-3</v>
      </c>
      <c r="E5249" t="s">
        <v>54</v>
      </c>
      <c r="F5249" t="s">
        <v>60</v>
      </c>
    </row>
    <row r="5250" spans="1:6" x14ac:dyDescent="0.45">
      <c r="A5250" s="144" t="str">
        <f t="shared" si="81"/>
        <v>IX_HV_GC_248</v>
      </c>
      <c r="B5250">
        <v>248</v>
      </c>
      <c r="C5250" t="s">
        <v>62</v>
      </c>
      <c r="D5250">
        <v>6.6560999999999999E-3</v>
      </c>
      <c r="E5250" t="s">
        <v>54</v>
      </c>
      <c r="F5250" t="s">
        <v>60</v>
      </c>
    </row>
    <row r="5251" spans="1:6" x14ac:dyDescent="0.45">
      <c r="A5251" s="144" t="str">
        <f t="shared" ref="A5251:A5314" si="82">C5251&amp;"_"&amp;E5251&amp;"_"&amp;B5251</f>
        <v>IX_HV_GC_250</v>
      </c>
      <c r="B5251">
        <v>250</v>
      </c>
      <c r="C5251" t="s">
        <v>62</v>
      </c>
      <c r="D5251">
        <v>6.8748000000000004E-3</v>
      </c>
      <c r="E5251" t="s">
        <v>54</v>
      </c>
      <c r="F5251" t="s">
        <v>60</v>
      </c>
    </row>
    <row r="5252" spans="1:6" x14ac:dyDescent="0.45">
      <c r="A5252" s="144" t="str">
        <f t="shared" si="82"/>
        <v>IX_HV_GC_252</v>
      </c>
      <c r="B5252">
        <v>252</v>
      </c>
      <c r="C5252" t="s">
        <v>62</v>
      </c>
      <c r="D5252">
        <v>7.0106999999999999E-3</v>
      </c>
      <c r="E5252" t="s">
        <v>54</v>
      </c>
      <c r="F5252" t="s">
        <v>60</v>
      </c>
    </row>
    <row r="5253" spans="1:6" x14ac:dyDescent="0.45">
      <c r="A5253" s="144" t="str">
        <f t="shared" si="82"/>
        <v>IX_HV_GC_254</v>
      </c>
      <c r="B5253">
        <v>254</v>
      </c>
      <c r="C5253" t="s">
        <v>62</v>
      </c>
      <c r="D5253">
        <v>7.0353000000000004E-3</v>
      </c>
      <c r="E5253" t="s">
        <v>54</v>
      </c>
      <c r="F5253" t="s">
        <v>60</v>
      </c>
    </row>
    <row r="5254" spans="1:6" x14ac:dyDescent="0.45">
      <c r="A5254" s="144" t="str">
        <f t="shared" si="82"/>
        <v>IX_HV_GC_256</v>
      </c>
      <c r="B5254">
        <v>256</v>
      </c>
      <c r="C5254" t="s">
        <v>62</v>
      </c>
      <c r="D5254">
        <v>7.0235000000000002E-3</v>
      </c>
      <c r="E5254" t="s">
        <v>54</v>
      </c>
      <c r="F5254" t="s">
        <v>60</v>
      </c>
    </row>
    <row r="5255" spans="1:6" x14ac:dyDescent="0.45">
      <c r="A5255" s="144" t="str">
        <f t="shared" si="82"/>
        <v>IX_HV_GC_258</v>
      </c>
      <c r="B5255">
        <v>258</v>
      </c>
      <c r="C5255" t="s">
        <v>62</v>
      </c>
      <c r="D5255">
        <v>6.9613000000000001E-3</v>
      </c>
      <c r="E5255" t="s">
        <v>54</v>
      </c>
      <c r="F5255" t="s">
        <v>60</v>
      </c>
    </row>
    <row r="5256" spans="1:6" x14ac:dyDescent="0.45">
      <c r="A5256" s="144" t="str">
        <f t="shared" si="82"/>
        <v>IX_HV_GC_260</v>
      </c>
      <c r="B5256">
        <v>260</v>
      </c>
      <c r="C5256" t="s">
        <v>62</v>
      </c>
      <c r="D5256">
        <v>6.8878999999999998E-3</v>
      </c>
      <c r="E5256" t="s">
        <v>54</v>
      </c>
      <c r="F5256" t="s">
        <v>60</v>
      </c>
    </row>
    <row r="5257" spans="1:6" x14ac:dyDescent="0.45">
      <c r="A5257" s="144" t="str">
        <f t="shared" si="82"/>
        <v>IX_HV_GC_262</v>
      </c>
      <c r="B5257">
        <v>262</v>
      </c>
      <c r="C5257" t="s">
        <v>62</v>
      </c>
      <c r="D5257">
        <v>6.7597999999999998E-3</v>
      </c>
      <c r="E5257" t="s">
        <v>54</v>
      </c>
      <c r="F5257" t="s">
        <v>60</v>
      </c>
    </row>
    <row r="5258" spans="1:6" x14ac:dyDescent="0.45">
      <c r="A5258" s="144" t="str">
        <f t="shared" si="82"/>
        <v>IX_HV_GC_264</v>
      </c>
      <c r="B5258">
        <v>264</v>
      </c>
      <c r="C5258" t="s">
        <v>62</v>
      </c>
      <c r="D5258">
        <v>6.5139000000000004E-3</v>
      </c>
      <c r="E5258" t="s">
        <v>54</v>
      </c>
      <c r="F5258" t="s">
        <v>60</v>
      </c>
    </row>
    <row r="5259" spans="1:6" x14ac:dyDescent="0.45">
      <c r="A5259" s="144" t="str">
        <f t="shared" si="82"/>
        <v>IX_HV_GC_266</v>
      </c>
      <c r="B5259">
        <v>266</v>
      </c>
      <c r="C5259" t="s">
        <v>62</v>
      </c>
      <c r="D5259">
        <v>6.2396999999999999E-3</v>
      </c>
      <c r="E5259" t="s">
        <v>54</v>
      </c>
      <c r="F5259" t="s">
        <v>60</v>
      </c>
    </row>
    <row r="5260" spans="1:6" x14ac:dyDescent="0.45">
      <c r="A5260" s="144" t="str">
        <f t="shared" si="82"/>
        <v>IX_HV_GC_268</v>
      </c>
      <c r="B5260">
        <v>268</v>
      </c>
      <c r="C5260" t="s">
        <v>62</v>
      </c>
      <c r="D5260">
        <v>5.9043999999999998E-3</v>
      </c>
      <c r="E5260" t="s">
        <v>54</v>
      </c>
      <c r="F5260" t="s">
        <v>60</v>
      </c>
    </row>
    <row r="5261" spans="1:6" x14ac:dyDescent="0.45">
      <c r="A5261" s="144" t="str">
        <f t="shared" si="82"/>
        <v>IX_HV_GC_270</v>
      </c>
      <c r="B5261">
        <v>270</v>
      </c>
      <c r="C5261" t="s">
        <v>62</v>
      </c>
      <c r="D5261">
        <v>5.5856999999999999E-3</v>
      </c>
      <c r="E5261" t="s">
        <v>54</v>
      </c>
      <c r="F5261" t="s">
        <v>60</v>
      </c>
    </row>
    <row r="5262" spans="1:6" x14ac:dyDescent="0.45">
      <c r="A5262" s="144" t="str">
        <f t="shared" si="82"/>
        <v>IX_HV_GC_272</v>
      </c>
      <c r="B5262">
        <v>272</v>
      </c>
      <c r="C5262" t="s">
        <v>62</v>
      </c>
      <c r="D5262">
        <v>5.2760999999999997E-3</v>
      </c>
      <c r="E5262" t="s">
        <v>54</v>
      </c>
      <c r="F5262" t="s">
        <v>60</v>
      </c>
    </row>
    <row r="5263" spans="1:6" x14ac:dyDescent="0.45">
      <c r="A5263" s="144" t="str">
        <f t="shared" si="82"/>
        <v>IX_HV_GC_274</v>
      </c>
      <c r="B5263">
        <v>274</v>
      </c>
      <c r="C5263" t="s">
        <v>62</v>
      </c>
      <c r="D5263">
        <v>4.9594000000000001E-3</v>
      </c>
      <c r="E5263" t="s">
        <v>54</v>
      </c>
      <c r="F5263" t="s">
        <v>60</v>
      </c>
    </row>
    <row r="5264" spans="1:6" x14ac:dyDescent="0.45">
      <c r="A5264" s="144" t="str">
        <f t="shared" si="82"/>
        <v>IX_HV_GC_276</v>
      </c>
      <c r="B5264">
        <v>276</v>
      </c>
      <c r="C5264" t="s">
        <v>62</v>
      </c>
      <c r="D5264">
        <v>4.6433999999999998E-3</v>
      </c>
      <c r="E5264" t="s">
        <v>54</v>
      </c>
      <c r="F5264" t="s">
        <v>60</v>
      </c>
    </row>
    <row r="5265" spans="1:6" x14ac:dyDescent="0.45">
      <c r="A5265" s="144" t="str">
        <f t="shared" si="82"/>
        <v>IX_HV_GC_278</v>
      </c>
      <c r="B5265">
        <v>278</v>
      </c>
      <c r="C5265" t="s">
        <v>62</v>
      </c>
      <c r="D5265">
        <v>4.3188999999999996E-3</v>
      </c>
      <c r="E5265" t="s">
        <v>54</v>
      </c>
      <c r="F5265" t="s">
        <v>60</v>
      </c>
    </row>
    <row r="5266" spans="1:6" x14ac:dyDescent="0.45">
      <c r="A5266" s="144" t="str">
        <f t="shared" si="82"/>
        <v>IX_HV_GC_280</v>
      </c>
      <c r="B5266">
        <v>280</v>
      </c>
      <c r="C5266" t="s">
        <v>62</v>
      </c>
      <c r="D5266">
        <v>3.9937999999999996E-3</v>
      </c>
      <c r="E5266" t="s">
        <v>54</v>
      </c>
      <c r="F5266" t="s">
        <v>60</v>
      </c>
    </row>
    <row r="5267" spans="1:6" x14ac:dyDescent="0.45">
      <c r="A5267" s="144" t="str">
        <f t="shared" si="82"/>
        <v>IX_HV_GC_282</v>
      </c>
      <c r="B5267">
        <v>282</v>
      </c>
      <c r="C5267" t="s">
        <v>62</v>
      </c>
      <c r="D5267">
        <v>3.6732000000000002E-3</v>
      </c>
      <c r="E5267" t="s">
        <v>54</v>
      </c>
      <c r="F5267" t="s">
        <v>60</v>
      </c>
    </row>
    <row r="5268" spans="1:6" x14ac:dyDescent="0.45">
      <c r="A5268" s="144" t="str">
        <f t="shared" si="82"/>
        <v>IX_HV_GC_284</v>
      </c>
      <c r="B5268">
        <v>284</v>
      </c>
      <c r="C5268" t="s">
        <v>62</v>
      </c>
      <c r="D5268">
        <v>3.3728E-3</v>
      </c>
      <c r="E5268" t="s">
        <v>54</v>
      </c>
      <c r="F5268" t="s">
        <v>60</v>
      </c>
    </row>
    <row r="5269" spans="1:6" x14ac:dyDescent="0.45">
      <c r="A5269" s="144" t="str">
        <f t="shared" si="82"/>
        <v>IX_HV_GC_286</v>
      </c>
      <c r="B5269">
        <v>286</v>
      </c>
      <c r="C5269" t="s">
        <v>62</v>
      </c>
      <c r="D5269">
        <v>3.075E-3</v>
      </c>
      <c r="E5269" t="s">
        <v>54</v>
      </c>
      <c r="F5269" t="s">
        <v>60</v>
      </c>
    </row>
    <row r="5270" spans="1:6" x14ac:dyDescent="0.45">
      <c r="A5270" s="144" t="str">
        <f t="shared" si="82"/>
        <v>IX_HV_GC_288</v>
      </c>
      <c r="B5270">
        <v>288</v>
      </c>
      <c r="C5270" t="s">
        <v>62</v>
      </c>
      <c r="D5270">
        <v>2.7832E-3</v>
      </c>
      <c r="E5270" t="s">
        <v>54</v>
      </c>
      <c r="F5270" t="s">
        <v>60</v>
      </c>
    </row>
    <row r="5271" spans="1:6" x14ac:dyDescent="0.45">
      <c r="A5271" s="144" t="str">
        <f t="shared" si="82"/>
        <v>IX_HV_GC_290</v>
      </c>
      <c r="B5271">
        <v>290</v>
      </c>
      <c r="C5271" t="s">
        <v>62</v>
      </c>
      <c r="D5271">
        <v>2.5119000000000001E-3</v>
      </c>
      <c r="E5271" t="s">
        <v>54</v>
      </c>
      <c r="F5271" t="s">
        <v>60</v>
      </c>
    </row>
    <row r="5272" spans="1:6" x14ac:dyDescent="0.45">
      <c r="A5272" s="144" t="str">
        <f t="shared" si="82"/>
        <v>IX_HV_GC_292</v>
      </c>
      <c r="B5272">
        <v>292</v>
      </c>
      <c r="C5272" t="s">
        <v>62</v>
      </c>
      <c r="D5272">
        <v>2.2464999999999998E-3</v>
      </c>
      <c r="E5272" t="s">
        <v>54</v>
      </c>
      <c r="F5272" t="s">
        <v>60</v>
      </c>
    </row>
    <row r="5273" spans="1:6" x14ac:dyDescent="0.45">
      <c r="A5273" s="144" t="str">
        <f t="shared" si="82"/>
        <v>IX_HV_GC_294</v>
      </c>
      <c r="B5273">
        <v>294</v>
      </c>
      <c r="C5273" t="s">
        <v>62</v>
      </c>
      <c r="D5273">
        <v>2.0092E-3</v>
      </c>
      <c r="E5273" t="s">
        <v>54</v>
      </c>
      <c r="F5273" t="s">
        <v>60</v>
      </c>
    </row>
    <row r="5274" spans="1:6" x14ac:dyDescent="0.45">
      <c r="A5274" s="144" t="str">
        <f t="shared" si="82"/>
        <v>IX_HV_GC_296</v>
      </c>
      <c r="B5274">
        <v>296</v>
      </c>
      <c r="C5274" t="s">
        <v>62</v>
      </c>
      <c r="D5274">
        <v>1.8502E-3</v>
      </c>
      <c r="E5274" t="s">
        <v>54</v>
      </c>
      <c r="F5274" t="s">
        <v>60</v>
      </c>
    </row>
    <row r="5275" spans="1:6" x14ac:dyDescent="0.45">
      <c r="A5275" s="144" t="str">
        <f t="shared" si="82"/>
        <v>IX_HV_GC_298</v>
      </c>
      <c r="B5275">
        <v>298</v>
      </c>
      <c r="C5275" t="s">
        <v>62</v>
      </c>
      <c r="D5275">
        <v>1.7212E-3</v>
      </c>
      <c r="E5275" t="s">
        <v>54</v>
      </c>
      <c r="F5275" t="s">
        <v>60</v>
      </c>
    </row>
    <row r="5276" spans="1:6" x14ac:dyDescent="0.45">
      <c r="A5276" s="144" t="str">
        <f t="shared" si="82"/>
        <v>IX_HV_GC_300</v>
      </c>
      <c r="B5276">
        <v>300</v>
      </c>
      <c r="C5276" t="s">
        <v>62</v>
      </c>
      <c r="D5276">
        <v>1.6188999999999999E-3</v>
      </c>
      <c r="E5276" t="s">
        <v>54</v>
      </c>
      <c r="F5276" t="s">
        <v>60</v>
      </c>
    </row>
    <row r="5277" spans="1:6" x14ac:dyDescent="0.45">
      <c r="A5277" s="144" t="str">
        <f t="shared" si="82"/>
        <v>IX_HV_GC_302</v>
      </c>
      <c r="B5277">
        <v>302</v>
      </c>
      <c r="C5277" t="s">
        <v>62</v>
      </c>
      <c r="D5277">
        <v>1.5317E-3</v>
      </c>
      <c r="E5277" t="s">
        <v>54</v>
      </c>
      <c r="F5277" t="s">
        <v>60</v>
      </c>
    </row>
    <row r="5278" spans="1:6" x14ac:dyDescent="0.45">
      <c r="A5278" s="144" t="str">
        <f t="shared" si="82"/>
        <v>IX_HV_GC_304</v>
      </c>
      <c r="B5278">
        <v>304</v>
      </c>
      <c r="C5278" t="s">
        <v>62</v>
      </c>
      <c r="D5278">
        <v>1.4779999999999999E-3</v>
      </c>
      <c r="E5278" t="s">
        <v>54</v>
      </c>
      <c r="F5278" t="s">
        <v>60</v>
      </c>
    </row>
    <row r="5279" spans="1:6" x14ac:dyDescent="0.45">
      <c r="A5279" s="144" t="str">
        <f t="shared" si="82"/>
        <v>IX_HV_GC_306</v>
      </c>
      <c r="B5279">
        <v>306</v>
      </c>
      <c r="C5279" t="s">
        <v>62</v>
      </c>
      <c r="D5279">
        <v>1.4836000000000001E-3</v>
      </c>
      <c r="E5279" t="s">
        <v>54</v>
      </c>
      <c r="F5279" t="s">
        <v>60</v>
      </c>
    </row>
    <row r="5280" spans="1:6" x14ac:dyDescent="0.45">
      <c r="A5280" s="144" t="str">
        <f t="shared" si="82"/>
        <v>IX_HV_GC_308</v>
      </c>
      <c r="B5280">
        <v>308</v>
      </c>
      <c r="C5280" t="s">
        <v>62</v>
      </c>
      <c r="D5280">
        <v>1.5077000000000001E-3</v>
      </c>
      <c r="E5280" t="s">
        <v>54</v>
      </c>
      <c r="F5280" t="s">
        <v>60</v>
      </c>
    </row>
    <row r="5281" spans="1:6" x14ac:dyDescent="0.45">
      <c r="A5281" s="144" t="str">
        <f t="shared" si="82"/>
        <v>IX_HV_GC_310</v>
      </c>
      <c r="B5281">
        <v>310</v>
      </c>
      <c r="C5281" t="s">
        <v>62</v>
      </c>
      <c r="D5281">
        <v>1.6022E-3</v>
      </c>
      <c r="E5281" t="s">
        <v>54</v>
      </c>
      <c r="F5281" t="s">
        <v>60</v>
      </c>
    </row>
    <row r="5282" spans="1:6" x14ac:dyDescent="0.45">
      <c r="A5282" s="144" t="str">
        <f t="shared" si="82"/>
        <v>IX_HV_GC_312</v>
      </c>
      <c r="B5282">
        <v>312</v>
      </c>
      <c r="C5282" t="s">
        <v>62</v>
      </c>
      <c r="D5282">
        <v>1.6243E-3</v>
      </c>
      <c r="E5282" t="s">
        <v>54</v>
      </c>
      <c r="F5282" t="s">
        <v>60</v>
      </c>
    </row>
    <row r="5283" spans="1:6" x14ac:dyDescent="0.45">
      <c r="A5283" s="144" t="str">
        <f t="shared" si="82"/>
        <v>IX_HV_GC_314</v>
      </c>
      <c r="B5283">
        <v>314</v>
      </c>
      <c r="C5283" t="s">
        <v>62</v>
      </c>
      <c r="D5283">
        <v>1.6452000000000001E-3</v>
      </c>
      <c r="E5283" t="s">
        <v>54</v>
      </c>
      <c r="F5283" t="s">
        <v>60</v>
      </c>
    </row>
    <row r="5284" spans="1:6" x14ac:dyDescent="0.45">
      <c r="A5284" s="144" t="str">
        <f t="shared" si="82"/>
        <v>IX_HV_GC_316</v>
      </c>
      <c r="B5284">
        <v>316</v>
      </c>
      <c r="C5284" t="s">
        <v>62</v>
      </c>
      <c r="D5284">
        <v>1.6704999999999999E-3</v>
      </c>
      <c r="E5284" t="s">
        <v>54</v>
      </c>
      <c r="F5284" t="s">
        <v>60</v>
      </c>
    </row>
    <row r="5285" spans="1:6" x14ac:dyDescent="0.45">
      <c r="A5285" s="144" t="str">
        <f t="shared" si="82"/>
        <v>IX_HV_GC_318</v>
      </c>
      <c r="B5285">
        <v>318</v>
      </c>
      <c r="C5285" t="s">
        <v>62</v>
      </c>
      <c r="D5285">
        <v>1.6953999999999999E-3</v>
      </c>
      <c r="E5285" t="s">
        <v>54</v>
      </c>
      <c r="F5285" t="s">
        <v>60</v>
      </c>
    </row>
    <row r="5286" spans="1:6" x14ac:dyDescent="0.45">
      <c r="A5286" s="144" t="str">
        <f t="shared" si="82"/>
        <v>IX_HV_GC_320</v>
      </c>
      <c r="B5286">
        <v>320</v>
      </c>
      <c r="C5286" t="s">
        <v>62</v>
      </c>
      <c r="D5286">
        <v>1.7171E-3</v>
      </c>
      <c r="E5286" t="s">
        <v>54</v>
      </c>
      <c r="F5286" t="s">
        <v>60</v>
      </c>
    </row>
    <row r="5287" spans="1:6" x14ac:dyDescent="0.45">
      <c r="A5287" s="144" t="str">
        <f t="shared" si="82"/>
        <v>IX_HV_GC_322</v>
      </c>
      <c r="B5287">
        <v>322</v>
      </c>
      <c r="C5287" t="s">
        <v>62</v>
      </c>
      <c r="D5287">
        <v>1.7481E-3</v>
      </c>
      <c r="E5287" t="s">
        <v>54</v>
      </c>
      <c r="F5287" t="s">
        <v>60</v>
      </c>
    </row>
    <row r="5288" spans="1:6" x14ac:dyDescent="0.45">
      <c r="A5288" s="144" t="str">
        <f t="shared" si="82"/>
        <v>IX_HV_GC_324</v>
      </c>
      <c r="B5288">
        <v>324</v>
      </c>
      <c r="C5288" t="s">
        <v>62</v>
      </c>
      <c r="D5288">
        <v>1.7776000000000001E-3</v>
      </c>
      <c r="E5288" t="s">
        <v>54</v>
      </c>
      <c r="F5288" t="s">
        <v>60</v>
      </c>
    </row>
    <row r="5289" spans="1:6" x14ac:dyDescent="0.45">
      <c r="A5289" s="144" t="str">
        <f t="shared" si="82"/>
        <v>IX_HV_GC_326</v>
      </c>
      <c r="B5289">
        <v>326</v>
      </c>
      <c r="C5289" t="s">
        <v>62</v>
      </c>
      <c r="D5289">
        <v>1.8062E-3</v>
      </c>
      <c r="E5289" t="s">
        <v>54</v>
      </c>
      <c r="F5289" t="s">
        <v>60</v>
      </c>
    </row>
    <row r="5290" spans="1:6" x14ac:dyDescent="0.45">
      <c r="A5290" s="144" t="str">
        <f t="shared" si="82"/>
        <v>IX_HV_GC_328</v>
      </c>
      <c r="B5290">
        <v>328</v>
      </c>
      <c r="C5290" t="s">
        <v>62</v>
      </c>
      <c r="D5290">
        <v>1.8399E-3</v>
      </c>
      <c r="E5290" t="s">
        <v>54</v>
      </c>
      <c r="F5290" t="s">
        <v>60</v>
      </c>
    </row>
    <row r="5291" spans="1:6" x14ac:dyDescent="0.45">
      <c r="A5291" s="144" t="str">
        <f t="shared" si="82"/>
        <v>IX_HV_GC_330</v>
      </c>
      <c r="B5291">
        <v>330</v>
      </c>
      <c r="C5291" t="s">
        <v>62</v>
      </c>
      <c r="D5291">
        <v>1.8718999999999999E-3</v>
      </c>
      <c r="E5291" t="s">
        <v>54</v>
      </c>
      <c r="F5291" t="s">
        <v>60</v>
      </c>
    </row>
    <row r="5292" spans="1:6" x14ac:dyDescent="0.45">
      <c r="A5292" s="144" t="str">
        <f t="shared" si="82"/>
        <v>IX_HV_GC_332</v>
      </c>
      <c r="B5292">
        <v>332</v>
      </c>
      <c r="C5292" t="s">
        <v>62</v>
      </c>
      <c r="D5292">
        <v>1.9078999999999999E-3</v>
      </c>
      <c r="E5292" t="s">
        <v>54</v>
      </c>
      <c r="F5292" t="s">
        <v>60</v>
      </c>
    </row>
    <row r="5293" spans="1:6" x14ac:dyDescent="0.45">
      <c r="A5293" s="144" t="str">
        <f t="shared" si="82"/>
        <v>IX_HV_GC_334</v>
      </c>
      <c r="B5293">
        <v>334</v>
      </c>
      <c r="C5293" t="s">
        <v>62</v>
      </c>
      <c r="D5293">
        <v>1.9441E-3</v>
      </c>
      <c r="E5293" t="s">
        <v>54</v>
      </c>
      <c r="F5293" t="s">
        <v>60</v>
      </c>
    </row>
    <row r="5294" spans="1:6" x14ac:dyDescent="0.45">
      <c r="A5294" s="144" t="str">
        <f t="shared" si="82"/>
        <v>IX_HV_GC_336</v>
      </c>
      <c r="B5294">
        <v>336</v>
      </c>
      <c r="C5294" t="s">
        <v>62</v>
      </c>
      <c r="D5294">
        <v>2.0181000000000001E-3</v>
      </c>
      <c r="E5294" t="s">
        <v>54</v>
      </c>
      <c r="F5294" t="s">
        <v>60</v>
      </c>
    </row>
    <row r="5295" spans="1:6" x14ac:dyDescent="0.45">
      <c r="A5295" s="144" t="str">
        <f t="shared" si="82"/>
        <v>IX_HV_GC_338</v>
      </c>
      <c r="B5295">
        <v>338</v>
      </c>
      <c r="C5295" t="s">
        <v>62</v>
      </c>
      <c r="D5295">
        <v>2.0414999999999999E-3</v>
      </c>
      <c r="E5295" t="s">
        <v>54</v>
      </c>
      <c r="F5295" t="s">
        <v>60</v>
      </c>
    </row>
    <row r="5296" spans="1:6" x14ac:dyDescent="0.45">
      <c r="A5296" s="144" t="str">
        <f t="shared" si="82"/>
        <v>IX_HV_GC_340</v>
      </c>
      <c r="B5296">
        <v>340</v>
      </c>
      <c r="C5296" t="s">
        <v>62</v>
      </c>
      <c r="D5296">
        <v>2.0368999999999999E-3</v>
      </c>
      <c r="E5296" t="s">
        <v>54</v>
      </c>
      <c r="F5296" t="s">
        <v>60</v>
      </c>
    </row>
    <row r="5297" spans="1:6" x14ac:dyDescent="0.45">
      <c r="A5297" s="144" t="str">
        <f t="shared" si="82"/>
        <v>IX_HV_GC_342</v>
      </c>
      <c r="B5297">
        <v>342</v>
      </c>
      <c r="C5297" t="s">
        <v>62</v>
      </c>
      <c r="D5297">
        <v>2.0398E-3</v>
      </c>
      <c r="E5297" t="s">
        <v>54</v>
      </c>
      <c r="F5297" t="s">
        <v>60</v>
      </c>
    </row>
    <row r="5298" spans="1:6" x14ac:dyDescent="0.45">
      <c r="A5298" s="144" t="str">
        <f t="shared" si="82"/>
        <v>IX_HV_GC_344</v>
      </c>
      <c r="B5298">
        <v>344</v>
      </c>
      <c r="C5298" t="s">
        <v>62</v>
      </c>
      <c r="D5298">
        <v>2.0236999999999998E-3</v>
      </c>
      <c r="E5298" t="s">
        <v>54</v>
      </c>
      <c r="F5298" t="s">
        <v>60</v>
      </c>
    </row>
    <row r="5299" spans="1:6" x14ac:dyDescent="0.45">
      <c r="A5299" s="144" t="str">
        <f t="shared" si="82"/>
        <v>IX_HV_GC_346</v>
      </c>
      <c r="B5299">
        <v>346</v>
      </c>
      <c r="C5299" t="s">
        <v>62</v>
      </c>
      <c r="D5299">
        <v>1.9949999999999998E-3</v>
      </c>
      <c r="E5299" t="s">
        <v>54</v>
      </c>
      <c r="F5299" t="s">
        <v>60</v>
      </c>
    </row>
    <row r="5300" spans="1:6" x14ac:dyDescent="0.45">
      <c r="A5300" s="144" t="str">
        <f t="shared" si="82"/>
        <v>IX_HV_GC_348</v>
      </c>
      <c r="B5300">
        <v>348</v>
      </c>
      <c r="C5300" t="s">
        <v>62</v>
      </c>
      <c r="D5300">
        <v>1.9667E-3</v>
      </c>
      <c r="E5300" t="s">
        <v>54</v>
      </c>
      <c r="F5300" t="s">
        <v>60</v>
      </c>
    </row>
    <row r="5301" spans="1:6" x14ac:dyDescent="0.45">
      <c r="A5301" s="144" t="str">
        <f t="shared" si="82"/>
        <v>IX_HV_GC_350</v>
      </c>
      <c r="B5301">
        <v>350</v>
      </c>
      <c r="C5301" t="s">
        <v>62</v>
      </c>
      <c r="D5301">
        <v>1.9346000000000001E-3</v>
      </c>
      <c r="E5301" t="s">
        <v>54</v>
      </c>
      <c r="F5301" t="s">
        <v>60</v>
      </c>
    </row>
    <row r="5302" spans="1:6" x14ac:dyDescent="0.45">
      <c r="A5302" s="144" t="str">
        <f t="shared" si="82"/>
        <v>IX_HV_GC_352</v>
      </c>
      <c r="B5302">
        <v>352</v>
      </c>
      <c r="C5302" t="s">
        <v>62</v>
      </c>
      <c r="D5302">
        <v>1.9004E-3</v>
      </c>
      <c r="E5302" t="s">
        <v>54</v>
      </c>
      <c r="F5302" t="s">
        <v>60</v>
      </c>
    </row>
    <row r="5303" spans="1:6" x14ac:dyDescent="0.45">
      <c r="A5303" s="144" t="str">
        <f t="shared" si="82"/>
        <v>IX_HV_GC_354</v>
      </c>
      <c r="B5303">
        <v>354</v>
      </c>
      <c r="C5303" t="s">
        <v>62</v>
      </c>
      <c r="D5303">
        <v>1.8791000000000001E-3</v>
      </c>
      <c r="E5303" t="s">
        <v>54</v>
      </c>
      <c r="F5303" t="s">
        <v>60</v>
      </c>
    </row>
    <row r="5304" spans="1:6" x14ac:dyDescent="0.45">
      <c r="A5304" s="144" t="str">
        <f t="shared" si="82"/>
        <v>IX_HV_GC_356</v>
      </c>
      <c r="B5304">
        <v>356</v>
      </c>
      <c r="C5304" t="s">
        <v>62</v>
      </c>
      <c r="D5304">
        <v>1.8591E-3</v>
      </c>
      <c r="E5304" t="s">
        <v>54</v>
      </c>
      <c r="F5304" t="s">
        <v>60</v>
      </c>
    </row>
    <row r="5305" spans="1:6" x14ac:dyDescent="0.45">
      <c r="A5305" s="144" t="str">
        <f t="shared" si="82"/>
        <v>IX_HV_GC_358</v>
      </c>
      <c r="B5305">
        <v>358</v>
      </c>
      <c r="C5305" t="s">
        <v>62</v>
      </c>
      <c r="D5305">
        <v>1.8397000000000001E-3</v>
      </c>
      <c r="E5305" t="s">
        <v>54</v>
      </c>
      <c r="F5305" t="s">
        <v>60</v>
      </c>
    </row>
    <row r="5306" spans="1:6" x14ac:dyDescent="0.45">
      <c r="A5306" s="144" t="str">
        <f t="shared" si="82"/>
        <v>IX_HV_GC_360</v>
      </c>
      <c r="B5306">
        <v>360</v>
      </c>
      <c r="C5306" t="s">
        <v>62</v>
      </c>
      <c r="D5306">
        <v>1.8212E-3</v>
      </c>
      <c r="E5306" t="s">
        <v>54</v>
      </c>
      <c r="F5306" t="s">
        <v>60</v>
      </c>
    </row>
    <row r="5307" spans="1:6" x14ac:dyDescent="0.45">
      <c r="A5307" s="144" t="str">
        <f t="shared" si="82"/>
        <v>IX_HV_GC_362</v>
      </c>
      <c r="B5307">
        <v>362</v>
      </c>
      <c r="C5307" t="s">
        <v>62</v>
      </c>
      <c r="D5307">
        <v>1.8086000000000001E-3</v>
      </c>
      <c r="E5307" t="s">
        <v>54</v>
      </c>
      <c r="F5307" t="s">
        <v>60</v>
      </c>
    </row>
    <row r="5308" spans="1:6" x14ac:dyDescent="0.45">
      <c r="A5308" s="144" t="str">
        <f t="shared" si="82"/>
        <v>IX_HV_GC_364</v>
      </c>
      <c r="B5308">
        <v>364</v>
      </c>
      <c r="C5308" t="s">
        <v>62</v>
      </c>
      <c r="D5308">
        <v>1.7734000000000001E-3</v>
      </c>
      <c r="E5308" t="s">
        <v>54</v>
      </c>
      <c r="F5308" t="s">
        <v>60</v>
      </c>
    </row>
    <row r="5309" spans="1:6" x14ac:dyDescent="0.45">
      <c r="A5309" s="144" t="str">
        <f t="shared" si="82"/>
        <v>IX_HV_GC_366</v>
      </c>
      <c r="B5309">
        <v>366</v>
      </c>
      <c r="C5309" t="s">
        <v>62</v>
      </c>
      <c r="D5309">
        <v>1.7390000000000001E-3</v>
      </c>
      <c r="E5309" t="s">
        <v>54</v>
      </c>
      <c r="F5309" t="s">
        <v>60</v>
      </c>
    </row>
    <row r="5310" spans="1:6" x14ac:dyDescent="0.45">
      <c r="A5310" s="144" t="str">
        <f t="shared" si="82"/>
        <v>IX_HV_GC_368</v>
      </c>
      <c r="B5310">
        <v>368</v>
      </c>
      <c r="C5310" t="s">
        <v>62</v>
      </c>
      <c r="D5310">
        <v>1.7030000000000001E-3</v>
      </c>
      <c r="E5310" t="s">
        <v>54</v>
      </c>
      <c r="F5310" t="s">
        <v>60</v>
      </c>
    </row>
    <row r="5311" spans="1:6" x14ac:dyDescent="0.45">
      <c r="A5311" s="144" t="str">
        <f t="shared" si="82"/>
        <v>IX_HV_GC_370</v>
      </c>
      <c r="B5311">
        <v>370</v>
      </c>
      <c r="C5311" t="s">
        <v>62</v>
      </c>
      <c r="D5311">
        <v>1.6584E-3</v>
      </c>
      <c r="E5311" t="s">
        <v>54</v>
      </c>
      <c r="F5311" t="s">
        <v>60</v>
      </c>
    </row>
    <row r="5312" spans="1:6" x14ac:dyDescent="0.45">
      <c r="A5312" s="144" t="str">
        <f t="shared" si="82"/>
        <v>IX_HV_GC_372</v>
      </c>
      <c r="B5312">
        <v>372</v>
      </c>
      <c r="C5312" t="s">
        <v>62</v>
      </c>
      <c r="D5312">
        <v>1.6145E-3</v>
      </c>
      <c r="E5312" t="s">
        <v>54</v>
      </c>
      <c r="F5312" t="s">
        <v>60</v>
      </c>
    </row>
    <row r="5313" spans="1:6" x14ac:dyDescent="0.45">
      <c r="A5313" s="144" t="str">
        <f t="shared" si="82"/>
        <v>IX_HV_GC_374</v>
      </c>
      <c r="B5313">
        <v>374</v>
      </c>
      <c r="C5313" t="s">
        <v>62</v>
      </c>
      <c r="D5313">
        <v>1.4529E-3</v>
      </c>
      <c r="E5313" t="s">
        <v>54</v>
      </c>
      <c r="F5313" t="s">
        <v>60</v>
      </c>
    </row>
    <row r="5314" spans="1:6" x14ac:dyDescent="0.45">
      <c r="A5314" s="144" t="str">
        <f t="shared" si="82"/>
        <v>IX_HV_GC_376</v>
      </c>
      <c r="B5314">
        <v>376</v>
      </c>
      <c r="C5314" t="s">
        <v>62</v>
      </c>
      <c r="D5314">
        <v>1.2917E-3</v>
      </c>
      <c r="E5314" t="s">
        <v>54</v>
      </c>
      <c r="F5314" t="s">
        <v>60</v>
      </c>
    </row>
    <row r="5315" spans="1:6" x14ac:dyDescent="0.45">
      <c r="A5315" s="144" t="str">
        <f t="shared" ref="A5315:A5378" si="83">C5315&amp;"_"&amp;E5315&amp;"_"&amp;B5315</f>
        <v>IX_HV_GC_378</v>
      </c>
      <c r="B5315">
        <v>378</v>
      </c>
      <c r="C5315" t="s">
        <v>62</v>
      </c>
      <c r="D5315">
        <v>1.1301E-3</v>
      </c>
      <c r="E5315" t="s">
        <v>54</v>
      </c>
      <c r="F5315" t="s">
        <v>60</v>
      </c>
    </row>
    <row r="5316" spans="1:6" x14ac:dyDescent="0.45">
      <c r="A5316" s="144" t="str">
        <f t="shared" si="83"/>
        <v>IX_HV_GC_380</v>
      </c>
      <c r="B5316">
        <v>380</v>
      </c>
      <c r="C5316" t="s">
        <v>62</v>
      </c>
      <c r="D5316">
        <v>9.6880000000000002E-4</v>
      </c>
      <c r="E5316" t="s">
        <v>54</v>
      </c>
      <c r="F5316" t="s">
        <v>60</v>
      </c>
    </row>
    <row r="5317" spans="1:6" x14ac:dyDescent="0.45">
      <c r="A5317" s="144" t="str">
        <f t="shared" si="83"/>
        <v>IX_HV_GC_382</v>
      </c>
      <c r="B5317">
        <v>382</v>
      </c>
      <c r="C5317" t="s">
        <v>62</v>
      </c>
      <c r="D5317">
        <v>8.074E-4</v>
      </c>
      <c r="E5317" t="s">
        <v>54</v>
      </c>
      <c r="F5317" t="s">
        <v>60</v>
      </c>
    </row>
    <row r="5318" spans="1:6" x14ac:dyDescent="0.45">
      <c r="A5318" s="144" t="str">
        <f t="shared" si="83"/>
        <v>IX_HV_GC_384</v>
      </c>
      <c r="B5318">
        <v>384</v>
      </c>
      <c r="C5318" t="s">
        <v>62</v>
      </c>
      <c r="D5318">
        <v>6.4599999999999998E-4</v>
      </c>
      <c r="E5318" t="s">
        <v>54</v>
      </c>
      <c r="F5318" t="s">
        <v>60</v>
      </c>
    </row>
    <row r="5319" spans="1:6" x14ac:dyDescent="0.45">
      <c r="A5319" s="144" t="str">
        <f t="shared" si="83"/>
        <v>IX_HV_GC_386</v>
      </c>
      <c r="B5319">
        <v>386</v>
      </c>
      <c r="C5319" t="s">
        <v>62</v>
      </c>
      <c r="D5319">
        <v>4.8420000000000001E-4</v>
      </c>
      <c r="E5319" t="s">
        <v>54</v>
      </c>
      <c r="F5319" t="s">
        <v>60</v>
      </c>
    </row>
    <row r="5320" spans="1:6" x14ac:dyDescent="0.45">
      <c r="A5320" s="144" t="str">
        <f t="shared" si="83"/>
        <v>IX_HV_GC_388</v>
      </c>
      <c r="B5320">
        <v>388</v>
      </c>
      <c r="C5320" t="s">
        <v>62</v>
      </c>
      <c r="D5320">
        <v>3.2279999999999999E-4</v>
      </c>
      <c r="E5320" t="s">
        <v>54</v>
      </c>
      <c r="F5320" t="s">
        <v>60</v>
      </c>
    </row>
    <row r="5321" spans="1:6" x14ac:dyDescent="0.45">
      <c r="A5321" s="144" t="str">
        <f t="shared" si="83"/>
        <v>IX_HV_GC_390</v>
      </c>
      <c r="B5321">
        <v>390</v>
      </c>
      <c r="C5321" t="s">
        <v>62</v>
      </c>
      <c r="D5321">
        <v>1.6139999999999999E-4</v>
      </c>
      <c r="E5321" t="s">
        <v>54</v>
      </c>
      <c r="F5321" t="s">
        <v>60</v>
      </c>
    </row>
    <row r="5322" spans="1:6" x14ac:dyDescent="0.45">
      <c r="A5322" s="144" t="str">
        <f t="shared" si="83"/>
        <v>IX_HV_GC_392</v>
      </c>
      <c r="B5322">
        <v>392</v>
      </c>
      <c r="C5322" t="s">
        <v>62</v>
      </c>
      <c r="D5322">
        <v>0</v>
      </c>
      <c r="E5322" t="s">
        <v>54</v>
      </c>
      <c r="F5322" t="s">
        <v>60</v>
      </c>
    </row>
    <row r="5323" spans="1:6" x14ac:dyDescent="0.45">
      <c r="A5323" s="144" t="str">
        <f t="shared" si="83"/>
        <v>IX_HV_GC_394</v>
      </c>
      <c r="B5323">
        <v>394</v>
      </c>
      <c r="C5323" t="s">
        <v>62</v>
      </c>
      <c r="D5323">
        <v>0</v>
      </c>
      <c r="E5323" t="s">
        <v>54</v>
      </c>
      <c r="F5323" t="s">
        <v>60</v>
      </c>
    </row>
    <row r="5324" spans="1:6" x14ac:dyDescent="0.45">
      <c r="A5324" s="144" t="str">
        <f t="shared" si="83"/>
        <v>IX_HV_GC_396</v>
      </c>
      <c r="B5324">
        <v>396</v>
      </c>
      <c r="C5324" t="s">
        <v>62</v>
      </c>
      <c r="D5324">
        <v>0</v>
      </c>
      <c r="E5324" t="s">
        <v>54</v>
      </c>
      <c r="F5324" t="s">
        <v>60</v>
      </c>
    </row>
    <row r="5325" spans="1:6" x14ac:dyDescent="0.45">
      <c r="A5325" s="144" t="str">
        <f t="shared" si="83"/>
        <v>IX_HV_GC_398</v>
      </c>
      <c r="B5325">
        <v>398</v>
      </c>
      <c r="C5325" t="s">
        <v>62</v>
      </c>
      <c r="D5325">
        <v>0</v>
      </c>
      <c r="E5325" t="s">
        <v>54</v>
      </c>
      <c r="F5325" t="s">
        <v>60</v>
      </c>
    </row>
    <row r="5326" spans="1:6" x14ac:dyDescent="0.45">
      <c r="A5326" s="144" t="str">
        <f t="shared" si="83"/>
        <v>IX_HV_GC_400</v>
      </c>
      <c r="B5326">
        <v>400</v>
      </c>
      <c r="C5326" t="s">
        <v>62</v>
      </c>
      <c r="D5326">
        <v>0</v>
      </c>
      <c r="E5326" t="s">
        <v>54</v>
      </c>
      <c r="F5326" t="s">
        <v>60</v>
      </c>
    </row>
    <row r="5327" spans="1:6" x14ac:dyDescent="0.45">
      <c r="A5327" s="144" t="str">
        <f t="shared" si="83"/>
        <v>IX_HV_GC_402</v>
      </c>
      <c r="B5327">
        <v>402</v>
      </c>
      <c r="C5327" t="s">
        <v>62</v>
      </c>
      <c r="D5327">
        <v>0</v>
      </c>
      <c r="E5327" t="s">
        <v>54</v>
      </c>
      <c r="F5327" t="s">
        <v>60</v>
      </c>
    </row>
    <row r="5328" spans="1:6" x14ac:dyDescent="0.45">
      <c r="A5328" s="144" t="str">
        <f t="shared" si="83"/>
        <v>IX_HV_GC_404</v>
      </c>
      <c r="B5328">
        <v>404</v>
      </c>
      <c r="C5328" t="s">
        <v>62</v>
      </c>
      <c r="D5328">
        <v>0</v>
      </c>
      <c r="E5328" t="s">
        <v>54</v>
      </c>
      <c r="F5328" t="s">
        <v>60</v>
      </c>
    </row>
    <row r="5329" spans="1:6" x14ac:dyDescent="0.45">
      <c r="A5329" s="144" t="str">
        <f t="shared" si="83"/>
        <v>IX_HV_GC_406</v>
      </c>
      <c r="B5329">
        <v>406</v>
      </c>
      <c r="C5329" t="s">
        <v>62</v>
      </c>
      <c r="D5329">
        <v>0</v>
      </c>
      <c r="E5329" t="s">
        <v>54</v>
      </c>
      <c r="F5329" t="s">
        <v>60</v>
      </c>
    </row>
    <row r="5330" spans="1:6" x14ac:dyDescent="0.45">
      <c r="A5330" s="144" t="str">
        <f t="shared" si="83"/>
        <v>IX_HV_GC_408</v>
      </c>
      <c r="B5330">
        <v>408</v>
      </c>
      <c r="C5330" t="s">
        <v>62</v>
      </c>
      <c r="D5330">
        <v>0</v>
      </c>
      <c r="E5330" t="s">
        <v>54</v>
      </c>
      <c r="F5330" t="s">
        <v>60</v>
      </c>
    </row>
    <row r="5331" spans="1:6" x14ac:dyDescent="0.45">
      <c r="A5331" s="144" t="str">
        <f t="shared" si="83"/>
        <v>IX_HV_GC_410</v>
      </c>
      <c r="B5331">
        <v>410</v>
      </c>
      <c r="C5331" t="s">
        <v>62</v>
      </c>
      <c r="D5331">
        <v>0</v>
      </c>
      <c r="E5331" t="s">
        <v>54</v>
      </c>
      <c r="F5331" t="s">
        <v>60</v>
      </c>
    </row>
    <row r="5332" spans="1:6" x14ac:dyDescent="0.45">
      <c r="A5332" s="144" t="str">
        <f t="shared" si="83"/>
        <v>XI_MD_Dist_0</v>
      </c>
      <c r="B5332">
        <v>0</v>
      </c>
      <c r="C5332" t="s">
        <v>63</v>
      </c>
      <c r="D5332">
        <v>1.3267878466230001E-4</v>
      </c>
      <c r="E5332" t="s">
        <v>53</v>
      </c>
      <c r="F5332" t="s">
        <v>60</v>
      </c>
    </row>
    <row r="5333" spans="1:6" x14ac:dyDescent="0.45">
      <c r="A5333" s="144" t="str">
        <f t="shared" si="83"/>
        <v>XI_MD_Dist_2</v>
      </c>
      <c r="B5333">
        <v>2</v>
      </c>
      <c r="C5333" t="s">
        <v>63</v>
      </c>
      <c r="D5333">
        <v>5.4066604749900002E-3</v>
      </c>
      <c r="E5333" t="s">
        <v>53</v>
      </c>
      <c r="F5333" t="s">
        <v>60</v>
      </c>
    </row>
    <row r="5334" spans="1:6" x14ac:dyDescent="0.45">
      <c r="A5334" s="144" t="str">
        <f t="shared" si="83"/>
        <v>XI_MD_Dist_4</v>
      </c>
      <c r="B5334">
        <v>4</v>
      </c>
      <c r="C5334" t="s">
        <v>63</v>
      </c>
      <c r="D5334">
        <v>9.9509088496748995E-3</v>
      </c>
      <c r="E5334" t="s">
        <v>53</v>
      </c>
      <c r="F5334" t="s">
        <v>60</v>
      </c>
    </row>
    <row r="5335" spans="1:6" x14ac:dyDescent="0.45">
      <c r="A5335" s="144" t="str">
        <f t="shared" si="83"/>
        <v>XI_MD_Dist_6</v>
      </c>
      <c r="B5335">
        <v>6</v>
      </c>
      <c r="C5335" t="s">
        <v>63</v>
      </c>
      <c r="D5335">
        <v>1.9105744991375798E-2</v>
      </c>
      <c r="E5335" t="s">
        <v>53</v>
      </c>
      <c r="F5335" t="s">
        <v>60</v>
      </c>
    </row>
    <row r="5336" spans="1:6" x14ac:dyDescent="0.45">
      <c r="A5336" s="144" t="str">
        <f t="shared" si="83"/>
        <v>XI_MD_Dist_8</v>
      </c>
      <c r="B5336">
        <v>8</v>
      </c>
      <c r="C5336" t="s">
        <v>63</v>
      </c>
      <c r="D5336">
        <v>2.2422714607934099E-2</v>
      </c>
      <c r="E5336" t="s">
        <v>53</v>
      </c>
      <c r="F5336" t="s">
        <v>60</v>
      </c>
    </row>
    <row r="5337" spans="1:6" x14ac:dyDescent="0.45">
      <c r="A5337" s="144" t="str">
        <f t="shared" si="83"/>
        <v>XI_MD_Dist_10</v>
      </c>
      <c r="B5337">
        <v>10</v>
      </c>
      <c r="C5337" t="s">
        <v>63</v>
      </c>
      <c r="D5337">
        <v>2.4346556985538E-2</v>
      </c>
      <c r="E5337" t="s">
        <v>53</v>
      </c>
      <c r="F5337" t="s">
        <v>60</v>
      </c>
    </row>
    <row r="5338" spans="1:6" x14ac:dyDescent="0.45">
      <c r="A5338" s="144" t="str">
        <f t="shared" si="83"/>
        <v>XI_MD_Dist_12</v>
      </c>
      <c r="B5338">
        <v>12</v>
      </c>
      <c r="C5338" t="s">
        <v>63</v>
      </c>
      <c r="D5338">
        <v>4.83614170094201E-2</v>
      </c>
      <c r="E5338" t="s">
        <v>53</v>
      </c>
      <c r="F5338" t="s">
        <v>60</v>
      </c>
    </row>
    <row r="5339" spans="1:6" x14ac:dyDescent="0.45">
      <c r="A5339" s="144" t="str">
        <f t="shared" si="83"/>
        <v>XI_MD_Dist_14</v>
      </c>
      <c r="B5339">
        <v>14</v>
      </c>
      <c r="C5339" t="s">
        <v>63</v>
      </c>
      <c r="D5339">
        <v>3.26721507230993E-2</v>
      </c>
      <c r="E5339" t="s">
        <v>53</v>
      </c>
      <c r="F5339" t="s">
        <v>60</v>
      </c>
    </row>
    <row r="5340" spans="1:6" x14ac:dyDescent="0.45">
      <c r="A5340" s="144" t="str">
        <f t="shared" si="83"/>
        <v>XI_MD_Dist_16</v>
      </c>
      <c r="B5340">
        <v>16</v>
      </c>
      <c r="C5340" t="s">
        <v>63</v>
      </c>
      <c r="D5340">
        <v>6.1330768210163103E-2</v>
      </c>
      <c r="E5340" t="s">
        <v>53</v>
      </c>
      <c r="F5340" t="s">
        <v>60</v>
      </c>
    </row>
    <row r="5341" spans="1:6" x14ac:dyDescent="0.45">
      <c r="A5341" s="144" t="str">
        <f t="shared" si="83"/>
        <v>XI_MD_Dist_18</v>
      </c>
      <c r="B5341">
        <v>18</v>
      </c>
      <c r="C5341" t="s">
        <v>63</v>
      </c>
      <c r="D5341">
        <v>6.1596125779487802E-2</v>
      </c>
      <c r="E5341" t="s">
        <v>53</v>
      </c>
      <c r="F5341" t="s">
        <v>60</v>
      </c>
    </row>
    <row r="5342" spans="1:6" x14ac:dyDescent="0.45">
      <c r="A5342" s="144" t="str">
        <f t="shared" si="83"/>
        <v>XI_MD_Dist_20</v>
      </c>
      <c r="B5342">
        <v>20</v>
      </c>
      <c r="C5342" t="s">
        <v>63</v>
      </c>
      <c r="D5342">
        <v>7.3437707310600994E-2</v>
      </c>
      <c r="E5342" t="s">
        <v>53</v>
      </c>
      <c r="F5342" t="s">
        <v>60</v>
      </c>
    </row>
    <row r="5343" spans="1:6" x14ac:dyDescent="0.45">
      <c r="A5343" s="144" t="str">
        <f t="shared" si="83"/>
        <v>XI_MD_Dist_22</v>
      </c>
      <c r="B5343">
        <v>22</v>
      </c>
      <c r="C5343" t="s">
        <v>63</v>
      </c>
      <c r="D5343">
        <v>4.6503914024147497E-2</v>
      </c>
      <c r="E5343" t="s">
        <v>53</v>
      </c>
      <c r="F5343" t="s">
        <v>60</v>
      </c>
    </row>
    <row r="5344" spans="1:6" x14ac:dyDescent="0.45">
      <c r="A5344" s="144" t="str">
        <f t="shared" si="83"/>
        <v>XI_MD_Dist_24</v>
      </c>
      <c r="B5344">
        <v>24</v>
      </c>
      <c r="C5344" t="s">
        <v>63</v>
      </c>
      <c r="D5344">
        <v>4.9290168502056503E-2</v>
      </c>
      <c r="E5344" t="s">
        <v>53</v>
      </c>
      <c r="F5344" t="s">
        <v>60</v>
      </c>
    </row>
    <row r="5345" spans="1:6" x14ac:dyDescent="0.45">
      <c r="A5345" s="144" t="str">
        <f t="shared" si="83"/>
        <v>XI_MD_Dist_26</v>
      </c>
      <c r="B5345">
        <v>26</v>
      </c>
      <c r="C5345" t="s">
        <v>63</v>
      </c>
      <c r="D5345">
        <v>4.1263102029985399E-2</v>
      </c>
      <c r="E5345" t="s">
        <v>53</v>
      </c>
      <c r="F5345" t="s">
        <v>60</v>
      </c>
    </row>
    <row r="5346" spans="1:6" x14ac:dyDescent="0.45">
      <c r="A5346" s="144" t="str">
        <f t="shared" si="83"/>
        <v>XI_MD_Dist_28</v>
      </c>
      <c r="B5346">
        <v>28</v>
      </c>
      <c r="C5346" t="s">
        <v>63</v>
      </c>
      <c r="D5346">
        <v>2.3318296404404901E-2</v>
      </c>
      <c r="E5346" t="s">
        <v>53</v>
      </c>
      <c r="F5346" t="s">
        <v>60</v>
      </c>
    </row>
    <row r="5347" spans="1:6" x14ac:dyDescent="0.45">
      <c r="A5347" s="144" t="str">
        <f t="shared" si="83"/>
        <v>XI_MD_Dist_30</v>
      </c>
      <c r="B5347">
        <v>30</v>
      </c>
      <c r="C5347" t="s">
        <v>63</v>
      </c>
      <c r="D5347">
        <v>2.3849011543054199E-2</v>
      </c>
      <c r="E5347" t="s">
        <v>53</v>
      </c>
      <c r="F5347" t="s">
        <v>60</v>
      </c>
    </row>
    <row r="5348" spans="1:6" x14ac:dyDescent="0.45">
      <c r="A5348" s="144" t="str">
        <f t="shared" si="83"/>
        <v>XI_MD_Dist_32</v>
      </c>
      <c r="B5348">
        <v>32</v>
      </c>
      <c r="C5348" t="s">
        <v>63</v>
      </c>
      <c r="D5348">
        <v>1.85750298527265E-2</v>
      </c>
      <c r="E5348" t="s">
        <v>53</v>
      </c>
      <c r="F5348" t="s">
        <v>60</v>
      </c>
    </row>
    <row r="5349" spans="1:6" x14ac:dyDescent="0.45">
      <c r="A5349" s="144" t="str">
        <f t="shared" si="83"/>
        <v>XI_MD_Dist_34</v>
      </c>
      <c r="B5349">
        <v>34</v>
      </c>
      <c r="C5349" t="s">
        <v>63</v>
      </c>
      <c r="D5349">
        <v>2.1261775242138702E-2</v>
      </c>
      <c r="E5349" t="s">
        <v>53</v>
      </c>
      <c r="F5349" t="s">
        <v>60</v>
      </c>
    </row>
    <row r="5350" spans="1:6" x14ac:dyDescent="0.45">
      <c r="A5350" s="144" t="str">
        <f t="shared" si="83"/>
        <v>XI_MD_Dist_36</v>
      </c>
      <c r="B5350">
        <v>36</v>
      </c>
      <c r="C5350" t="s">
        <v>63</v>
      </c>
      <c r="D5350">
        <v>1.54239087169961E-2</v>
      </c>
      <c r="E5350" t="s">
        <v>53</v>
      </c>
      <c r="F5350" t="s">
        <v>60</v>
      </c>
    </row>
    <row r="5351" spans="1:6" x14ac:dyDescent="0.45">
      <c r="A5351" s="144" t="str">
        <f t="shared" si="83"/>
        <v>XI_MD_Dist_38</v>
      </c>
      <c r="B5351">
        <v>38</v>
      </c>
      <c r="C5351" t="s">
        <v>63</v>
      </c>
      <c r="D5351">
        <v>1.43293087435319E-2</v>
      </c>
      <c r="E5351" t="s">
        <v>53</v>
      </c>
      <c r="F5351" t="s">
        <v>60</v>
      </c>
    </row>
    <row r="5352" spans="1:6" x14ac:dyDescent="0.45">
      <c r="A5352" s="144" t="str">
        <f t="shared" si="83"/>
        <v>XI_MD_Dist_40</v>
      </c>
      <c r="B5352">
        <v>40</v>
      </c>
      <c r="C5352" t="s">
        <v>63</v>
      </c>
      <c r="D5352">
        <v>1.07469815576489E-2</v>
      </c>
      <c r="E5352" t="s">
        <v>53</v>
      </c>
      <c r="F5352" t="s">
        <v>60</v>
      </c>
    </row>
    <row r="5353" spans="1:6" x14ac:dyDescent="0.45">
      <c r="A5353" s="144" t="str">
        <f t="shared" si="83"/>
        <v>XI_MD_Dist_42</v>
      </c>
      <c r="B5353">
        <v>42</v>
      </c>
      <c r="C5353" t="s">
        <v>63</v>
      </c>
      <c r="D5353">
        <v>1.0216266418999601E-2</v>
      </c>
      <c r="E5353" t="s">
        <v>53</v>
      </c>
      <c r="F5353" t="s">
        <v>60</v>
      </c>
    </row>
    <row r="5354" spans="1:6" x14ac:dyDescent="0.45">
      <c r="A5354" s="144" t="str">
        <f t="shared" si="83"/>
        <v>XI_MD_Dist_44</v>
      </c>
      <c r="B5354">
        <v>44</v>
      </c>
      <c r="C5354" t="s">
        <v>63</v>
      </c>
      <c r="D5354">
        <v>9.8513997611781E-3</v>
      </c>
      <c r="E5354" t="s">
        <v>53</v>
      </c>
      <c r="F5354" t="s">
        <v>60</v>
      </c>
    </row>
    <row r="5355" spans="1:6" x14ac:dyDescent="0.45">
      <c r="A5355" s="144" t="str">
        <f t="shared" si="83"/>
        <v>XI_MD_Dist_46</v>
      </c>
      <c r="B5355">
        <v>46</v>
      </c>
      <c r="C5355" t="s">
        <v>63</v>
      </c>
      <c r="D5355">
        <v>6.2690725752952E-3</v>
      </c>
      <c r="E5355" t="s">
        <v>53</v>
      </c>
      <c r="F5355" t="s">
        <v>60</v>
      </c>
    </row>
    <row r="5356" spans="1:6" x14ac:dyDescent="0.45">
      <c r="A5356" s="144" t="str">
        <f t="shared" si="83"/>
        <v>XI_MD_Dist_48</v>
      </c>
      <c r="B5356">
        <v>48</v>
      </c>
      <c r="C5356" t="s">
        <v>63</v>
      </c>
      <c r="D5356">
        <v>1.19410906196099E-2</v>
      </c>
      <c r="E5356" t="s">
        <v>53</v>
      </c>
      <c r="F5356" t="s">
        <v>60</v>
      </c>
    </row>
    <row r="5357" spans="1:6" x14ac:dyDescent="0.45">
      <c r="A5357" s="144" t="str">
        <f t="shared" si="83"/>
        <v>XI_MD_Dist_50</v>
      </c>
      <c r="B5357">
        <v>50</v>
      </c>
      <c r="C5357" t="s">
        <v>63</v>
      </c>
      <c r="D5357">
        <v>7.5958604219185004E-3</v>
      </c>
      <c r="E5357" t="s">
        <v>53</v>
      </c>
      <c r="F5357" t="s">
        <v>60</v>
      </c>
    </row>
    <row r="5358" spans="1:6" x14ac:dyDescent="0.45">
      <c r="A5358" s="144" t="str">
        <f t="shared" si="83"/>
        <v>XI_MD_Dist_52</v>
      </c>
      <c r="B5358">
        <v>52</v>
      </c>
      <c r="C5358" t="s">
        <v>63</v>
      </c>
      <c r="D5358">
        <v>8.0934058644022006E-3</v>
      </c>
      <c r="E5358" t="s">
        <v>53</v>
      </c>
      <c r="F5358" t="s">
        <v>60</v>
      </c>
    </row>
    <row r="5359" spans="1:6" x14ac:dyDescent="0.45">
      <c r="A5359" s="144" t="str">
        <f t="shared" si="83"/>
        <v>XI_MD_Dist_54</v>
      </c>
      <c r="B5359">
        <v>54</v>
      </c>
      <c r="C5359" t="s">
        <v>63</v>
      </c>
      <c r="D5359">
        <v>6.6671089292822004E-3</v>
      </c>
      <c r="E5359" t="s">
        <v>53</v>
      </c>
      <c r="F5359" t="s">
        <v>60</v>
      </c>
    </row>
    <row r="5360" spans="1:6" x14ac:dyDescent="0.45">
      <c r="A5360" s="144" t="str">
        <f t="shared" si="83"/>
        <v>XI_MD_Dist_56</v>
      </c>
      <c r="B5360">
        <v>56</v>
      </c>
      <c r="C5360" t="s">
        <v>63</v>
      </c>
      <c r="D5360">
        <v>1.0282605811330701E-2</v>
      </c>
      <c r="E5360" t="s">
        <v>53</v>
      </c>
      <c r="F5360" t="s">
        <v>60</v>
      </c>
    </row>
    <row r="5361" spans="1:6" x14ac:dyDescent="0.45">
      <c r="A5361" s="144" t="str">
        <f t="shared" si="83"/>
        <v>XI_MD_Dist_58</v>
      </c>
      <c r="B5361">
        <v>58</v>
      </c>
      <c r="C5361" t="s">
        <v>63</v>
      </c>
      <c r="D5361">
        <v>8.1265755605677992E-3</v>
      </c>
      <c r="E5361" t="s">
        <v>53</v>
      </c>
      <c r="F5361" t="s">
        <v>60</v>
      </c>
    </row>
    <row r="5362" spans="1:6" x14ac:dyDescent="0.45">
      <c r="A5362" s="144" t="str">
        <f t="shared" si="83"/>
        <v>XI_MD_Dist_60</v>
      </c>
      <c r="B5362">
        <v>60</v>
      </c>
      <c r="C5362" t="s">
        <v>63</v>
      </c>
      <c r="D5362">
        <v>1.1045508823139099E-2</v>
      </c>
      <c r="E5362" t="s">
        <v>53</v>
      </c>
      <c r="F5362" t="s">
        <v>60</v>
      </c>
    </row>
    <row r="5363" spans="1:6" x14ac:dyDescent="0.45">
      <c r="A5363" s="144" t="str">
        <f t="shared" si="83"/>
        <v>XI_MD_Dist_62</v>
      </c>
      <c r="B5363">
        <v>62</v>
      </c>
      <c r="C5363" t="s">
        <v>63</v>
      </c>
      <c r="D5363">
        <v>9.4201937110255998E-3</v>
      </c>
      <c r="E5363" t="s">
        <v>53</v>
      </c>
      <c r="F5363" t="s">
        <v>60</v>
      </c>
    </row>
    <row r="5364" spans="1:6" x14ac:dyDescent="0.45">
      <c r="A5364" s="144" t="str">
        <f t="shared" si="83"/>
        <v>XI_MD_Dist_64</v>
      </c>
      <c r="B5364">
        <v>64</v>
      </c>
      <c r="C5364" t="s">
        <v>63</v>
      </c>
      <c r="D5364">
        <v>1.3533236035557899E-2</v>
      </c>
      <c r="E5364" t="s">
        <v>53</v>
      </c>
      <c r="F5364" t="s">
        <v>60</v>
      </c>
    </row>
    <row r="5365" spans="1:6" x14ac:dyDescent="0.45">
      <c r="A5365" s="144" t="str">
        <f t="shared" si="83"/>
        <v>XI_MD_Dist_66</v>
      </c>
      <c r="B5365">
        <v>66</v>
      </c>
      <c r="C5365" t="s">
        <v>63</v>
      </c>
      <c r="D5365">
        <v>3.2970677988589603E-2</v>
      </c>
      <c r="E5365" t="s">
        <v>53</v>
      </c>
      <c r="F5365" t="s">
        <v>60</v>
      </c>
    </row>
    <row r="5366" spans="1:6" x14ac:dyDescent="0.45">
      <c r="A5366" s="144" t="str">
        <f t="shared" si="83"/>
        <v>XI_MD_Dist_68</v>
      </c>
      <c r="B5366">
        <v>68</v>
      </c>
      <c r="C5366" t="s">
        <v>63</v>
      </c>
      <c r="D5366">
        <v>4.09977444606607E-2</v>
      </c>
      <c r="E5366" t="s">
        <v>53</v>
      </c>
      <c r="F5366" t="s">
        <v>60</v>
      </c>
    </row>
    <row r="5367" spans="1:6" x14ac:dyDescent="0.45">
      <c r="A5367" s="144" t="str">
        <f t="shared" si="83"/>
        <v>XI_MD_Dist_70</v>
      </c>
      <c r="B5367">
        <v>70</v>
      </c>
      <c r="C5367" t="s">
        <v>63</v>
      </c>
      <c r="D5367">
        <v>7.8612179912432006E-3</v>
      </c>
      <c r="E5367" t="s">
        <v>53</v>
      </c>
      <c r="F5367" t="s">
        <v>60</v>
      </c>
    </row>
    <row r="5368" spans="1:6" x14ac:dyDescent="0.45">
      <c r="A5368" s="144" t="str">
        <f t="shared" si="83"/>
        <v>XI_MD_Dist_72</v>
      </c>
      <c r="B5368">
        <v>72</v>
      </c>
      <c r="C5368" t="s">
        <v>63</v>
      </c>
      <c r="D5368">
        <v>1.1012339126973501E-2</v>
      </c>
      <c r="E5368" t="s">
        <v>53</v>
      </c>
      <c r="F5368" t="s">
        <v>60</v>
      </c>
    </row>
    <row r="5369" spans="1:6" x14ac:dyDescent="0.45">
      <c r="A5369" s="144" t="str">
        <f t="shared" si="83"/>
        <v>XI_MD_Dist_74</v>
      </c>
      <c r="B5369">
        <v>74</v>
      </c>
      <c r="C5369" t="s">
        <v>63</v>
      </c>
      <c r="D5369">
        <v>6.5344301446197996E-3</v>
      </c>
      <c r="E5369" t="s">
        <v>53</v>
      </c>
      <c r="F5369" t="s">
        <v>60</v>
      </c>
    </row>
    <row r="5370" spans="1:6" x14ac:dyDescent="0.45">
      <c r="A5370" s="144" t="str">
        <f t="shared" si="83"/>
        <v>XI_MD_Dist_76</v>
      </c>
      <c r="B5370">
        <v>76</v>
      </c>
      <c r="C5370" t="s">
        <v>63</v>
      </c>
      <c r="D5370">
        <v>5.7051877404802002E-3</v>
      </c>
      <c r="E5370" t="s">
        <v>53</v>
      </c>
      <c r="F5370" t="s">
        <v>60</v>
      </c>
    </row>
    <row r="5371" spans="1:6" x14ac:dyDescent="0.45">
      <c r="A5371" s="144" t="str">
        <f t="shared" si="83"/>
        <v>XI_MD_Dist_78</v>
      </c>
      <c r="B5371">
        <v>78</v>
      </c>
      <c r="C5371" t="s">
        <v>63</v>
      </c>
      <c r="D5371">
        <v>3.5159877935518002E-3</v>
      </c>
      <c r="E5371" t="s">
        <v>53</v>
      </c>
      <c r="F5371" t="s">
        <v>60</v>
      </c>
    </row>
    <row r="5372" spans="1:6" x14ac:dyDescent="0.45">
      <c r="A5372" s="144" t="str">
        <f t="shared" si="83"/>
        <v>XI_MD_Dist_80</v>
      </c>
      <c r="B5372">
        <v>80</v>
      </c>
      <c r="C5372" t="s">
        <v>63</v>
      </c>
      <c r="D5372">
        <v>5.4398301711555998E-3</v>
      </c>
      <c r="E5372" t="s">
        <v>53</v>
      </c>
      <c r="F5372" t="s">
        <v>60</v>
      </c>
    </row>
    <row r="5373" spans="1:6" x14ac:dyDescent="0.45">
      <c r="A5373" s="144" t="str">
        <f t="shared" si="83"/>
        <v>XI_MD_Dist_82</v>
      </c>
      <c r="B5373">
        <v>82</v>
      </c>
      <c r="C5373" t="s">
        <v>63</v>
      </c>
      <c r="D5373">
        <v>5.2739816903277E-3</v>
      </c>
      <c r="E5373" t="s">
        <v>53</v>
      </c>
      <c r="F5373" t="s">
        <v>60</v>
      </c>
    </row>
    <row r="5374" spans="1:6" x14ac:dyDescent="0.45">
      <c r="A5374" s="144" t="str">
        <f t="shared" si="83"/>
        <v>XI_MD_Dist_84</v>
      </c>
      <c r="B5374">
        <v>84</v>
      </c>
      <c r="C5374" t="s">
        <v>63</v>
      </c>
      <c r="D5374">
        <v>2.8857635664057001E-3</v>
      </c>
      <c r="E5374" t="s">
        <v>53</v>
      </c>
      <c r="F5374" t="s">
        <v>60</v>
      </c>
    </row>
    <row r="5375" spans="1:6" x14ac:dyDescent="0.45">
      <c r="A5375" s="144" t="str">
        <f t="shared" si="83"/>
        <v>XI_MD_Dist_86</v>
      </c>
      <c r="B5375">
        <v>86</v>
      </c>
      <c r="C5375" t="s">
        <v>63</v>
      </c>
      <c r="D5375">
        <v>1.6253151121134999E-3</v>
      </c>
      <c r="E5375" t="s">
        <v>53</v>
      </c>
      <c r="F5375" t="s">
        <v>60</v>
      </c>
    </row>
    <row r="5376" spans="1:6" x14ac:dyDescent="0.45">
      <c r="A5376" s="144" t="str">
        <f t="shared" si="83"/>
        <v>XI_MD_Dist_88</v>
      </c>
      <c r="B5376">
        <v>88</v>
      </c>
      <c r="C5376" t="s">
        <v>63</v>
      </c>
      <c r="D5376">
        <v>4.9091150325063001E-3</v>
      </c>
      <c r="E5376" t="s">
        <v>53</v>
      </c>
      <c r="F5376" t="s">
        <v>60</v>
      </c>
    </row>
    <row r="5377" spans="1:6" x14ac:dyDescent="0.45">
      <c r="A5377" s="144" t="str">
        <f t="shared" si="83"/>
        <v>XI_MD_Dist_90</v>
      </c>
      <c r="B5377">
        <v>90</v>
      </c>
      <c r="C5377" t="s">
        <v>63</v>
      </c>
      <c r="D5377">
        <v>8.0270664720711003E-3</v>
      </c>
      <c r="E5377" t="s">
        <v>53</v>
      </c>
      <c r="F5377" t="s">
        <v>60</v>
      </c>
    </row>
    <row r="5378" spans="1:6" x14ac:dyDescent="0.45">
      <c r="A5378" s="144" t="str">
        <f t="shared" si="83"/>
        <v>XI_MD_Dist_92</v>
      </c>
      <c r="B5378">
        <v>92</v>
      </c>
      <c r="C5378" t="s">
        <v>63</v>
      </c>
      <c r="D5378">
        <v>3.4496484012206002E-3</v>
      </c>
      <c r="E5378" t="s">
        <v>53</v>
      </c>
      <c r="F5378" t="s">
        <v>60</v>
      </c>
    </row>
    <row r="5379" spans="1:6" x14ac:dyDescent="0.45">
      <c r="A5379" s="144" t="str">
        <f t="shared" ref="A5379:A5442" si="84">C5379&amp;"_"&amp;E5379&amp;"_"&amp;B5379</f>
        <v>XI_MD_Dist_94</v>
      </c>
      <c r="B5379">
        <v>94</v>
      </c>
      <c r="C5379" t="s">
        <v>63</v>
      </c>
      <c r="D5379">
        <v>8.9226482685417999E-3</v>
      </c>
      <c r="E5379" t="s">
        <v>53</v>
      </c>
      <c r="F5379" t="s">
        <v>60</v>
      </c>
    </row>
    <row r="5380" spans="1:6" x14ac:dyDescent="0.45">
      <c r="A5380" s="144" t="str">
        <f t="shared" si="84"/>
        <v>XI_MD_Dist_96</v>
      </c>
      <c r="B5380">
        <v>96</v>
      </c>
      <c r="C5380" t="s">
        <v>63</v>
      </c>
      <c r="D5380">
        <v>2.24890540002653E-2</v>
      </c>
      <c r="E5380" t="s">
        <v>53</v>
      </c>
      <c r="F5380" t="s">
        <v>60</v>
      </c>
    </row>
    <row r="5381" spans="1:6" x14ac:dyDescent="0.45">
      <c r="A5381" s="144" t="str">
        <f t="shared" si="84"/>
        <v>XI_MD_Dist_98</v>
      </c>
      <c r="B5381">
        <v>98</v>
      </c>
      <c r="C5381" t="s">
        <v>63</v>
      </c>
      <c r="D5381">
        <v>1.1377205784794999E-2</v>
      </c>
      <c r="E5381" t="s">
        <v>53</v>
      </c>
      <c r="F5381" t="s">
        <v>60</v>
      </c>
    </row>
    <row r="5382" spans="1:6" x14ac:dyDescent="0.45">
      <c r="A5382" s="144" t="str">
        <f t="shared" si="84"/>
        <v>XI_MD_Dist_100</v>
      </c>
      <c r="B5382">
        <v>100</v>
      </c>
      <c r="C5382" t="s">
        <v>63</v>
      </c>
      <c r="D5382">
        <v>9.6192118880191E-3</v>
      </c>
      <c r="E5382" t="s">
        <v>53</v>
      </c>
      <c r="F5382" t="s">
        <v>60</v>
      </c>
    </row>
    <row r="5383" spans="1:6" x14ac:dyDescent="0.45">
      <c r="A5383" s="144" t="str">
        <f t="shared" si="84"/>
        <v>XI_MD_Dist_102</v>
      </c>
      <c r="B5383">
        <v>102</v>
      </c>
      <c r="C5383" t="s">
        <v>63</v>
      </c>
      <c r="D5383">
        <v>6.2690725752952E-3</v>
      </c>
      <c r="E5383" t="s">
        <v>53</v>
      </c>
      <c r="F5383" t="s">
        <v>60</v>
      </c>
    </row>
    <row r="5384" spans="1:6" x14ac:dyDescent="0.45">
      <c r="A5384" s="144" t="str">
        <f t="shared" si="84"/>
        <v>XI_MD_Dist_104</v>
      </c>
      <c r="B5384">
        <v>104</v>
      </c>
      <c r="C5384" t="s">
        <v>63</v>
      </c>
      <c r="D5384">
        <v>1.3765423908716899E-2</v>
      </c>
      <c r="E5384" t="s">
        <v>53</v>
      </c>
      <c r="F5384" t="s">
        <v>60</v>
      </c>
    </row>
    <row r="5385" spans="1:6" x14ac:dyDescent="0.45">
      <c r="A5385" s="144" t="str">
        <f t="shared" si="84"/>
        <v>XI_MD_Dist_106</v>
      </c>
      <c r="B5385">
        <v>106</v>
      </c>
      <c r="C5385" t="s">
        <v>63</v>
      </c>
      <c r="D5385">
        <v>2.2986599442749101E-2</v>
      </c>
      <c r="E5385" t="s">
        <v>53</v>
      </c>
      <c r="F5385" t="s">
        <v>60</v>
      </c>
    </row>
    <row r="5386" spans="1:6" x14ac:dyDescent="0.45">
      <c r="A5386" s="144" t="str">
        <f t="shared" si="84"/>
        <v>XI_MD_Dist_108</v>
      </c>
      <c r="B5386">
        <v>108</v>
      </c>
      <c r="C5386" t="s">
        <v>63</v>
      </c>
      <c r="D5386">
        <v>1.9901817699348998E-3</v>
      </c>
      <c r="E5386" t="s">
        <v>53</v>
      </c>
      <c r="F5386" t="s">
        <v>60</v>
      </c>
    </row>
    <row r="5387" spans="1:6" x14ac:dyDescent="0.45">
      <c r="A5387" s="144" t="str">
        <f t="shared" si="84"/>
        <v>XI_MD_Dist_110</v>
      </c>
      <c r="B5387">
        <v>110</v>
      </c>
      <c r="C5387" t="s">
        <v>63</v>
      </c>
      <c r="D5387">
        <v>2.5872363009153999E-3</v>
      </c>
      <c r="E5387" t="s">
        <v>53</v>
      </c>
      <c r="F5387" t="s">
        <v>60</v>
      </c>
    </row>
    <row r="5388" spans="1:6" x14ac:dyDescent="0.45">
      <c r="A5388" s="144" t="str">
        <f t="shared" si="84"/>
        <v>XI_MD_Dist_112</v>
      </c>
      <c r="B5388">
        <v>112</v>
      </c>
      <c r="C5388" t="s">
        <v>63</v>
      </c>
      <c r="D5388">
        <v>4.312060501525E-4</v>
      </c>
      <c r="E5388" t="s">
        <v>53</v>
      </c>
      <c r="F5388" t="s">
        <v>60</v>
      </c>
    </row>
    <row r="5389" spans="1:6" x14ac:dyDescent="0.45">
      <c r="A5389" s="144" t="str">
        <f t="shared" si="84"/>
        <v>XI_MD_Dist_114</v>
      </c>
      <c r="B5389">
        <v>114</v>
      </c>
      <c r="C5389" t="s">
        <v>63</v>
      </c>
      <c r="D5389">
        <v>6.9656361947719998E-4</v>
      </c>
      <c r="E5389" t="s">
        <v>53</v>
      </c>
      <c r="F5389" t="s">
        <v>60</v>
      </c>
    </row>
    <row r="5390" spans="1:6" x14ac:dyDescent="0.45">
      <c r="A5390" s="144" t="str">
        <f t="shared" si="84"/>
        <v>XI_MD_Dist_116</v>
      </c>
      <c r="B5390">
        <v>116</v>
      </c>
      <c r="C5390" t="s">
        <v>63</v>
      </c>
      <c r="D5390">
        <v>9.9509088496740005E-4</v>
      </c>
      <c r="E5390" t="s">
        <v>53</v>
      </c>
      <c r="F5390" t="s">
        <v>60</v>
      </c>
    </row>
    <row r="5391" spans="1:6" x14ac:dyDescent="0.45">
      <c r="A5391" s="144" t="str">
        <f t="shared" si="84"/>
        <v>XI_MD_Dist_118</v>
      </c>
      <c r="B5391">
        <v>118</v>
      </c>
      <c r="C5391" t="s">
        <v>63</v>
      </c>
      <c r="D5391">
        <v>7.6290301180839996E-4</v>
      </c>
      <c r="E5391" t="s">
        <v>53</v>
      </c>
      <c r="F5391" t="s">
        <v>60</v>
      </c>
    </row>
    <row r="5392" spans="1:6" x14ac:dyDescent="0.45">
      <c r="A5392" s="144" t="str">
        <f t="shared" si="84"/>
        <v>XI_MD_Dist_120</v>
      </c>
      <c r="B5392">
        <v>120</v>
      </c>
      <c r="C5392" t="s">
        <v>63</v>
      </c>
      <c r="D5392">
        <v>1.2604484542921E-3</v>
      </c>
      <c r="E5392" t="s">
        <v>53</v>
      </c>
      <c r="F5392" t="s">
        <v>60</v>
      </c>
    </row>
    <row r="5393" spans="1:6" x14ac:dyDescent="0.45">
      <c r="A5393" s="144" t="str">
        <f t="shared" si="84"/>
        <v>XI_MD_Dist_122</v>
      </c>
      <c r="B5393">
        <v>122</v>
      </c>
      <c r="C5393" t="s">
        <v>63</v>
      </c>
      <c r="D5393">
        <v>1.2604484542921E-3</v>
      </c>
      <c r="E5393" t="s">
        <v>53</v>
      </c>
      <c r="F5393" t="s">
        <v>60</v>
      </c>
    </row>
    <row r="5394" spans="1:6" x14ac:dyDescent="0.45">
      <c r="A5394" s="144" t="str">
        <f t="shared" si="84"/>
        <v>XI_MD_Dist_124</v>
      </c>
      <c r="B5394">
        <v>124</v>
      </c>
      <c r="C5394" t="s">
        <v>63</v>
      </c>
      <c r="D5394">
        <v>1.3599575427888999E-3</v>
      </c>
      <c r="E5394" t="s">
        <v>53</v>
      </c>
      <c r="F5394" t="s">
        <v>60</v>
      </c>
    </row>
    <row r="5395" spans="1:6" x14ac:dyDescent="0.45">
      <c r="A5395" s="144" t="str">
        <f t="shared" si="84"/>
        <v>XI_MD_Dist_126</v>
      </c>
      <c r="B5395">
        <v>126</v>
      </c>
      <c r="C5395" t="s">
        <v>63</v>
      </c>
      <c r="D5395">
        <v>1.5921454159478999E-3</v>
      </c>
      <c r="E5395" t="s">
        <v>53</v>
      </c>
      <c r="F5395" t="s">
        <v>60</v>
      </c>
    </row>
    <row r="5396" spans="1:6" x14ac:dyDescent="0.45">
      <c r="A5396" s="144" t="str">
        <f t="shared" si="84"/>
        <v>XI_MD_Dist_128</v>
      </c>
      <c r="B5396">
        <v>128</v>
      </c>
      <c r="C5396" t="s">
        <v>63</v>
      </c>
      <c r="D5396">
        <v>1.1609393657954E-3</v>
      </c>
      <c r="E5396" t="s">
        <v>53</v>
      </c>
      <c r="F5396" t="s">
        <v>60</v>
      </c>
    </row>
    <row r="5397" spans="1:6" x14ac:dyDescent="0.45">
      <c r="A5397" s="144" t="str">
        <f t="shared" si="84"/>
        <v>XI_MD_Dist_130</v>
      </c>
      <c r="B5397">
        <v>130</v>
      </c>
      <c r="C5397" t="s">
        <v>63</v>
      </c>
      <c r="D5397">
        <v>1.2272787581265E-3</v>
      </c>
      <c r="E5397" t="s">
        <v>53</v>
      </c>
      <c r="F5397" t="s">
        <v>60</v>
      </c>
    </row>
    <row r="5398" spans="1:6" x14ac:dyDescent="0.45">
      <c r="A5398" s="144" t="str">
        <f t="shared" si="84"/>
        <v>XI_MD_Dist_132</v>
      </c>
      <c r="B5398">
        <v>132</v>
      </c>
      <c r="C5398" t="s">
        <v>63</v>
      </c>
      <c r="D5398">
        <v>1.7579938967759001E-3</v>
      </c>
      <c r="E5398" t="s">
        <v>53</v>
      </c>
      <c r="F5398" t="s">
        <v>60</v>
      </c>
    </row>
    <row r="5399" spans="1:6" x14ac:dyDescent="0.45">
      <c r="A5399" s="144" t="str">
        <f t="shared" si="84"/>
        <v>XI_MD_Dist_134</v>
      </c>
      <c r="B5399">
        <v>134</v>
      </c>
      <c r="C5399" t="s">
        <v>63</v>
      </c>
      <c r="D5399">
        <v>4.2457211091945996E-3</v>
      </c>
      <c r="E5399" t="s">
        <v>53</v>
      </c>
      <c r="F5399" t="s">
        <v>60</v>
      </c>
    </row>
    <row r="5400" spans="1:6" x14ac:dyDescent="0.45">
      <c r="A5400" s="144" t="str">
        <f t="shared" si="84"/>
        <v>XI_MD_Dist_136</v>
      </c>
      <c r="B5400">
        <v>136</v>
      </c>
      <c r="C5400" t="s">
        <v>63</v>
      </c>
      <c r="D5400">
        <v>3.6486665782139999E-4</v>
      </c>
      <c r="E5400" t="s">
        <v>53</v>
      </c>
      <c r="F5400" t="s">
        <v>60</v>
      </c>
    </row>
    <row r="5401" spans="1:6" x14ac:dyDescent="0.45">
      <c r="A5401" s="144" t="str">
        <f t="shared" si="84"/>
        <v>XI_MD_Dist_138</v>
      </c>
      <c r="B5401">
        <v>138</v>
      </c>
      <c r="C5401" t="s">
        <v>63</v>
      </c>
      <c r="D5401">
        <v>6.9656361947719998E-4</v>
      </c>
      <c r="E5401" t="s">
        <v>53</v>
      </c>
      <c r="F5401" t="s">
        <v>60</v>
      </c>
    </row>
    <row r="5402" spans="1:6" x14ac:dyDescent="0.45">
      <c r="A5402" s="144" t="str">
        <f t="shared" si="84"/>
        <v>XI_MD_Dist_140</v>
      </c>
      <c r="B5402">
        <v>140</v>
      </c>
      <c r="C5402" t="s">
        <v>63</v>
      </c>
      <c r="D5402">
        <v>7.6290301180839996E-4</v>
      </c>
      <c r="E5402" t="s">
        <v>53</v>
      </c>
      <c r="F5402" t="s">
        <v>60</v>
      </c>
    </row>
    <row r="5403" spans="1:6" x14ac:dyDescent="0.45">
      <c r="A5403" s="144" t="str">
        <f t="shared" si="84"/>
        <v>XI_MD_Dist_142</v>
      </c>
      <c r="B5403">
        <v>142</v>
      </c>
      <c r="C5403" t="s">
        <v>63</v>
      </c>
      <c r="D5403">
        <v>3.316969616558E-4</v>
      </c>
      <c r="E5403" t="s">
        <v>53</v>
      </c>
      <c r="F5403" t="s">
        <v>60</v>
      </c>
    </row>
    <row r="5404" spans="1:6" x14ac:dyDescent="0.45">
      <c r="A5404" s="144" t="str">
        <f t="shared" si="84"/>
        <v>XI_MD_Dist_144</v>
      </c>
      <c r="B5404">
        <v>144</v>
      </c>
      <c r="C5404" t="s">
        <v>63</v>
      </c>
      <c r="D5404">
        <v>2.6535756932460002E-4</v>
      </c>
      <c r="E5404" t="s">
        <v>53</v>
      </c>
      <c r="F5404" t="s">
        <v>60</v>
      </c>
    </row>
    <row r="5405" spans="1:6" x14ac:dyDescent="0.45">
      <c r="A5405" s="144" t="str">
        <f t="shared" si="84"/>
        <v>XI_MD_Dist_146</v>
      </c>
      <c r="B5405">
        <v>146</v>
      </c>
      <c r="C5405" t="s">
        <v>63</v>
      </c>
      <c r="D5405">
        <v>7.2973331564279997E-4</v>
      </c>
      <c r="E5405" t="s">
        <v>53</v>
      </c>
      <c r="F5405" t="s">
        <v>60</v>
      </c>
    </row>
    <row r="5406" spans="1:6" x14ac:dyDescent="0.45">
      <c r="A5406" s="144" t="str">
        <f t="shared" si="84"/>
        <v>XI_MD_Dist_148</v>
      </c>
      <c r="B5406">
        <v>148</v>
      </c>
      <c r="C5406" t="s">
        <v>63</v>
      </c>
      <c r="D5406">
        <v>1.658484808279E-4</v>
      </c>
      <c r="E5406" t="s">
        <v>53</v>
      </c>
      <c r="F5406" t="s">
        <v>60</v>
      </c>
    </row>
    <row r="5407" spans="1:6" x14ac:dyDescent="0.45">
      <c r="A5407" s="144" t="str">
        <f t="shared" si="84"/>
        <v>XI_MD_Dist_150</v>
      </c>
      <c r="B5407">
        <v>150</v>
      </c>
      <c r="C5407" t="s">
        <v>63</v>
      </c>
      <c r="D5407">
        <v>0</v>
      </c>
      <c r="E5407" t="s">
        <v>53</v>
      </c>
      <c r="F5407" t="s">
        <v>60</v>
      </c>
    </row>
    <row r="5408" spans="1:6" x14ac:dyDescent="0.45">
      <c r="A5408" s="144" t="str">
        <f t="shared" si="84"/>
        <v>XI_MD_Dist_152</v>
      </c>
      <c r="B5408">
        <v>152</v>
      </c>
      <c r="C5408" t="s">
        <v>63</v>
      </c>
      <c r="D5408">
        <v>6.9656361947719998E-4</v>
      </c>
      <c r="E5408" t="s">
        <v>53</v>
      </c>
      <c r="F5408" t="s">
        <v>60</v>
      </c>
    </row>
    <row r="5409" spans="1:6" x14ac:dyDescent="0.45">
      <c r="A5409" s="144" t="str">
        <f t="shared" si="84"/>
        <v>XI_MD_Dist_154</v>
      </c>
      <c r="B5409">
        <v>154</v>
      </c>
      <c r="C5409" t="s">
        <v>63</v>
      </c>
      <c r="D5409">
        <v>2.5872363009153999E-3</v>
      </c>
      <c r="E5409" t="s">
        <v>53</v>
      </c>
      <c r="F5409" t="s">
        <v>60</v>
      </c>
    </row>
    <row r="5410" spans="1:6" x14ac:dyDescent="0.45">
      <c r="A5410" s="144" t="str">
        <f t="shared" si="84"/>
        <v>XI_MD_Dist_156</v>
      </c>
      <c r="B5410">
        <v>156</v>
      </c>
      <c r="C5410" t="s">
        <v>63</v>
      </c>
      <c r="D5410" s="143">
        <v>6.6339392331166201E-5</v>
      </c>
      <c r="E5410" t="s">
        <v>53</v>
      </c>
      <c r="F5410" t="s">
        <v>60</v>
      </c>
    </row>
    <row r="5411" spans="1:6" x14ac:dyDescent="0.45">
      <c r="A5411" s="144" t="str">
        <f t="shared" si="84"/>
        <v>XI_MD_Dist_158</v>
      </c>
      <c r="B5411">
        <v>158</v>
      </c>
      <c r="C5411" t="s">
        <v>63</v>
      </c>
      <c r="D5411">
        <v>0</v>
      </c>
      <c r="E5411" t="s">
        <v>53</v>
      </c>
      <c r="F5411" t="s">
        <v>60</v>
      </c>
    </row>
    <row r="5412" spans="1:6" x14ac:dyDescent="0.45">
      <c r="A5412" s="144" t="str">
        <f t="shared" si="84"/>
        <v>XI_MD_Dist_160</v>
      </c>
      <c r="B5412">
        <v>160</v>
      </c>
      <c r="C5412" t="s">
        <v>63</v>
      </c>
      <c r="D5412">
        <v>0</v>
      </c>
      <c r="E5412" t="s">
        <v>53</v>
      </c>
      <c r="F5412" t="s">
        <v>60</v>
      </c>
    </row>
    <row r="5413" spans="1:6" x14ac:dyDescent="0.45">
      <c r="A5413" s="144" t="str">
        <f t="shared" si="84"/>
        <v>XI_MD_Dist_162</v>
      </c>
      <c r="B5413">
        <v>162</v>
      </c>
      <c r="C5413" t="s">
        <v>63</v>
      </c>
      <c r="D5413">
        <v>0</v>
      </c>
      <c r="E5413" t="s">
        <v>53</v>
      </c>
      <c r="F5413" t="s">
        <v>60</v>
      </c>
    </row>
    <row r="5414" spans="1:6" x14ac:dyDescent="0.45">
      <c r="A5414" s="144" t="str">
        <f t="shared" si="84"/>
        <v>XI_MD_Dist_164</v>
      </c>
      <c r="B5414">
        <v>164</v>
      </c>
      <c r="C5414" t="s">
        <v>63</v>
      </c>
      <c r="D5414">
        <v>0</v>
      </c>
      <c r="E5414" t="s">
        <v>53</v>
      </c>
      <c r="F5414" t="s">
        <v>60</v>
      </c>
    </row>
    <row r="5415" spans="1:6" x14ac:dyDescent="0.45">
      <c r="A5415" s="144" t="str">
        <f t="shared" si="84"/>
        <v>XI_MD_Dist_166</v>
      </c>
      <c r="B5415">
        <v>166</v>
      </c>
      <c r="C5415" t="s">
        <v>63</v>
      </c>
      <c r="D5415">
        <v>0</v>
      </c>
      <c r="E5415" t="s">
        <v>53</v>
      </c>
      <c r="F5415" t="s">
        <v>60</v>
      </c>
    </row>
    <row r="5416" spans="1:6" x14ac:dyDescent="0.45">
      <c r="A5416" s="144" t="str">
        <f t="shared" si="84"/>
        <v>XI_MD_Dist_168</v>
      </c>
      <c r="B5416">
        <v>168</v>
      </c>
      <c r="C5416" t="s">
        <v>63</v>
      </c>
      <c r="D5416">
        <v>0</v>
      </c>
      <c r="E5416" t="s">
        <v>53</v>
      </c>
      <c r="F5416" t="s">
        <v>60</v>
      </c>
    </row>
    <row r="5417" spans="1:6" x14ac:dyDescent="0.45">
      <c r="A5417" s="144" t="str">
        <f t="shared" si="84"/>
        <v>XI_MD_Dist_170</v>
      </c>
      <c r="B5417">
        <v>170</v>
      </c>
      <c r="C5417" t="s">
        <v>63</v>
      </c>
      <c r="D5417">
        <v>0</v>
      </c>
      <c r="E5417" t="s">
        <v>53</v>
      </c>
      <c r="F5417" t="s">
        <v>60</v>
      </c>
    </row>
    <row r="5418" spans="1:6" x14ac:dyDescent="0.45">
      <c r="A5418" s="144" t="str">
        <f t="shared" si="84"/>
        <v>XI_MD_Dist_172</v>
      </c>
      <c r="B5418">
        <v>172</v>
      </c>
      <c r="C5418" t="s">
        <v>63</v>
      </c>
      <c r="D5418">
        <v>0</v>
      </c>
      <c r="E5418" t="s">
        <v>53</v>
      </c>
      <c r="F5418" t="s">
        <v>60</v>
      </c>
    </row>
    <row r="5419" spans="1:6" x14ac:dyDescent="0.45">
      <c r="A5419" s="144" t="str">
        <f t="shared" si="84"/>
        <v>XI_MD_Dist_174</v>
      </c>
      <c r="B5419">
        <v>174</v>
      </c>
      <c r="C5419" t="s">
        <v>63</v>
      </c>
      <c r="D5419">
        <v>0</v>
      </c>
      <c r="E5419" t="s">
        <v>53</v>
      </c>
      <c r="F5419" t="s">
        <v>60</v>
      </c>
    </row>
    <row r="5420" spans="1:6" x14ac:dyDescent="0.45">
      <c r="A5420" s="144" t="str">
        <f t="shared" si="84"/>
        <v>XI_MD_Dist_176</v>
      </c>
      <c r="B5420">
        <v>176</v>
      </c>
      <c r="C5420" t="s">
        <v>63</v>
      </c>
      <c r="D5420">
        <v>0</v>
      </c>
      <c r="E5420" t="s">
        <v>53</v>
      </c>
      <c r="F5420" t="s">
        <v>60</v>
      </c>
    </row>
    <row r="5421" spans="1:6" x14ac:dyDescent="0.45">
      <c r="A5421" s="144" t="str">
        <f t="shared" si="84"/>
        <v>XI_MD_Dist_178</v>
      </c>
      <c r="B5421">
        <v>178</v>
      </c>
      <c r="C5421" t="s">
        <v>63</v>
      </c>
      <c r="D5421">
        <v>0</v>
      </c>
      <c r="E5421" t="s">
        <v>53</v>
      </c>
      <c r="F5421" t="s">
        <v>60</v>
      </c>
    </row>
    <row r="5422" spans="1:6" x14ac:dyDescent="0.45">
      <c r="A5422" s="144" t="str">
        <f t="shared" si="84"/>
        <v>XI_MD_Dist_180</v>
      </c>
      <c r="B5422">
        <v>180</v>
      </c>
      <c r="C5422" t="s">
        <v>63</v>
      </c>
      <c r="D5422">
        <v>0</v>
      </c>
      <c r="E5422" t="s">
        <v>53</v>
      </c>
      <c r="F5422" t="s">
        <v>60</v>
      </c>
    </row>
    <row r="5423" spans="1:6" x14ac:dyDescent="0.45">
      <c r="A5423" s="144" t="str">
        <f t="shared" si="84"/>
        <v>XI_MD_Dist_182</v>
      </c>
      <c r="B5423">
        <v>182</v>
      </c>
      <c r="C5423" t="s">
        <v>63</v>
      </c>
      <c r="D5423">
        <v>0</v>
      </c>
      <c r="E5423" t="s">
        <v>53</v>
      </c>
      <c r="F5423" t="s">
        <v>60</v>
      </c>
    </row>
    <row r="5424" spans="1:6" x14ac:dyDescent="0.45">
      <c r="A5424" s="144" t="str">
        <f t="shared" si="84"/>
        <v>XI_MD_Dist_184</v>
      </c>
      <c r="B5424">
        <v>184</v>
      </c>
      <c r="C5424" t="s">
        <v>63</v>
      </c>
      <c r="D5424">
        <v>0</v>
      </c>
      <c r="E5424" t="s">
        <v>53</v>
      </c>
      <c r="F5424" t="s">
        <v>60</v>
      </c>
    </row>
    <row r="5425" spans="1:6" x14ac:dyDescent="0.45">
      <c r="A5425" s="144" t="str">
        <f t="shared" si="84"/>
        <v>XI_MD_Dist_186</v>
      </c>
      <c r="B5425">
        <v>186</v>
      </c>
      <c r="C5425" t="s">
        <v>63</v>
      </c>
      <c r="D5425">
        <v>0</v>
      </c>
      <c r="E5425" t="s">
        <v>53</v>
      </c>
      <c r="F5425" t="s">
        <v>60</v>
      </c>
    </row>
    <row r="5426" spans="1:6" x14ac:dyDescent="0.45">
      <c r="A5426" s="144" t="str">
        <f t="shared" si="84"/>
        <v>XI_MD_Dist_188</v>
      </c>
      <c r="B5426">
        <v>188</v>
      </c>
      <c r="C5426" t="s">
        <v>63</v>
      </c>
      <c r="D5426">
        <v>0</v>
      </c>
      <c r="E5426" t="s">
        <v>53</v>
      </c>
      <c r="F5426" t="s">
        <v>60</v>
      </c>
    </row>
    <row r="5427" spans="1:6" x14ac:dyDescent="0.45">
      <c r="A5427" s="144" t="str">
        <f t="shared" si="84"/>
        <v>XI_MD_Dist_190</v>
      </c>
      <c r="B5427">
        <v>190</v>
      </c>
      <c r="C5427" t="s">
        <v>63</v>
      </c>
      <c r="D5427">
        <v>0</v>
      </c>
      <c r="E5427" t="s">
        <v>53</v>
      </c>
      <c r="F5427" t="s">
        <v>60</v>
      </c>
    </row>
    <row r="5428" spans="1:6" x14ac:dyDescent="0.45">
      <c r="A5428" s="144" t="str">
        <f t="shared" si="84"/>
        <v>XI_MD_Dist_192</v>
      </c>
      <c r="B5428">
        <v>192</v>
      </c>
      <c r="C5428" t="s">
        <v>63</v>
      </c>
      <c r="D5428">
        <v>0</v>
      </c>
      <c r="E5428" t="s">
        <v>53</v>
      </c>
      <c r="F5428" t="s">
        <v>60</v>
      </c>
    </row>
    <row r="5429" spans="1:6" x14ac:dyDescent="0.45">
      <c r="A5429" s="144" t="str">
        <f t="shared" si="84"/>
        <v>XI_MD_Dist_194</v>
      </c>
      <c r="B5429">
        <v>194</v>
      </c>
      <c r="C5429" t="s">
        <v>63</v>
      </c>
      <c r="D5429">
        <v>0</v>
      </c>
      <c r="E5429" t="s">
        <v>53</v>
      </c>
      <c r="F5429" t="s">
        <v>60</v>
      </c>
    </row>
    <row r="5430" spans="1:6" x14ac:dyDescent="0.45">
      <c r="A5430" s="144" t="str">
        <f t="shared" si="84"/>
        <v>XI_MD_Dist_196</v>
      </c>
      <c r="B5430">
        <v>196</v>
      </c>
      <c r="C5430" t="s">
        <v>63</v>
      </c>
      <c r="D5430">
        <v>0</v>
      </c>
      <c r="E5430" t="s">
        <v>53</v>
      </c>
      <c r="F5430" t="s">
        <v>60</v>
      </c>
    </row>
    <row r="5431" spans="1:6" x14ac:dyDescent="0.45">
      <c r="A5431" s="144" t="str">
        <f t="shared" si="84"/>
        <v>XI_MD_Dist_198</v>
      </c>
      <c r="B5431">
        <v>198</v>
      </c>
      <c r="C5431" t="s">
        <v>63</v>
      </c>
      <c r="D5431">
        <v>0</v>
      </c>
      <c r="E5431" t="s">
        <v>53</v>
      </c>
      <c r="F5431" t="s">
        <v>60</v>
      </c>
    </row>
    <row r="5432" spans="1:6" x14ac:dyDescent="0.45">
      <c r="A5432" s="144" t="str">
        <f t="shared" si="84"/>
        <v>XI_MD_Dist_200</v>
      </c>
      <c r="B5432">
        <v>200</v>
      </c>
      <c r="C5432" t="s">
        <v>63</v>
      </c>
      <c r="D5432">
        <v>0</v>
      </c>
      <c r="E5432" t="s">
        <v>53</v>
      </c>
      <c r="F5432" t="s">
        <v>60</v>
      </c>
    </row>
    <row r="5433" spans="1:6" x14ac:dyDescent="0.45">
      <c r="A5433" s="144" t="str">
        <f t="shared" si="84"/>
        <v>XI_MD_Dist_</v>
      </c>
      <c r="C5433" t="s">
        <v>63</v>
      </c>
      <c r="E5433" t="s">
        <v>53</v>
      </c>
      <c r="F5433" t="s">
        <v>60</v>
      </c>
    </row>
    <row r="5434" spans="1:6" x14ac:dyDescent="0.45">
      <c r="A5434" s="144" t="str">
        <f t="shared" si="84"/>
        <v>XI_MD_Time_0</v>
      </c>
      <c r="B5434">
        <v>0</v>
      </c>
      <c r="C5434" t="s">
        <v>63</v>
      </c>
      <c r="D5434">
        <v>0</v>
      </c>
      <c r="E5434" t="s">
        <v>14</v>
      </c>
      <c r="F5434" t="s">
        <v>60</v>
      </c>
    </row>
    <row r="5435" spans="1:6" x14ac:dyDescent="0.45">
      <c r="A5435" s="144" t="str">
        <f t="shared" si="84"/>
        <v>XI_MD_Time_2</v>
      </c>
      <c r="B5435">
        <v>2</v>
      </c>
      <c r="C5435" t="s">
        <v>63</v>
      </c>
      <c r="D5435">
        <v>1.3267878466230001E-4</v>
      </c>
      <c r="E5435" t="s">
        <v>14</v>
      </c>
      <c r="F5435" t="s">
        <v>60</v>
      </c>
    </row>
    <row r="5436" spans="1:6" x14ac:dyDescent="0.45">
      <c r="A5436" s="144" t="str">
        <f t="shared" si="84"/>
        <v>XI_MD_Time_4</v>
      </c>
      <c r="B5436">
        <v>4</v>
      </c>
      <c r="C5436" t="s">
        <v>63</v>
      </c>
      <c r="D5436">
        <v>2.1560302507629002E-3</v>
      </c>
      <c r="E5436" t="s">
        <v>14</v>
      </c>
      <c r="F5436" t="s">
        <v>60</v>
      </c>
    </row>
    <row r="5437" spans="1:6" x14ac:dyDescent="0.45">
      <c r="A5437" s="144" t="str">
        <f t="shared" si="84"/>
        <v>XI_MD_Time_6</v>
      </c>
      <c r="B5437">
        <v>6</v>
      </c>
      <c r="C5437" t="s">
        <v>63</v>
      </c>
      <c r="D5437">
        <v>6.6671089292822004E-3</v>
      </c>
      <c r="E5437" t="s">
        <v>14</v>
      </c>
      <c r="F5437" t="s">
        <v>60</v>
      </c>
    </row>
    <row r="5438" spans="1:6" x14ac:dyDescent="0.45">
      <c r="A5438" s="144" t="str">
        <f t="shared" si="84"/>
        <v>XI_MD_Time_8</v>
      </c>
      <c r="B5438">
        <v>8</v>
      </c>
      <c r="C5438" t="s">
        <v>63</v>
      </c>
      <c r="D5438">
        <v>6.6671089292822004E-3</v>
      </c>
      <c r="E5438" t="s">
        <v>14</v>
      </c>
      <c r="F5438" t="s">
        <v>60</v>
      </c>
    </row>
    <row r="5439" spans="1:6" x14ac:dyDescent="0.45">
      <c r="A5439" s="144" t="str">
        <f t="shared" si="84"/>
        <v>XI_MD_Time_10</v>
      </c>
      <c r="B5439">
        <v>10</v>
      </c>
      <c r="C5439" t="s">
        <v>63</v>
      </c>
      <c r="D5439">
        <v>1.2571314846756E-2</v>
      </c>
      <c r="E5439" t="s">
        <v>14</v>
      </c>
      <c r="F5439" t="s">
        <v>60</v>
      </c>
    </row>
    <row r="5440" spans="1:6" x14ac:dyDescent="0.45">
      <c r="A5440" s="144" t="str">
        <f t="shared" si="84"/>
        <v>XI_MD_Time_12</v>
      </c>
      <c r="B5440">
        <v>12</v>
      </c>
      <c r="C5440" t="s">
        <v>63</v>
      </c>
      <c r="D5440">
        <v>2.6005041793817098E-2</v>
      </c>
      <c r="E5440" t="s">
        <v>14</v>
      </c>
      <c r="F5440" t="s">
        <v>60</v>
      </c>
    </row>
    <row r="5441" spans="1:6" x14ac:dyDescent="0.45">
      <c r="A5441" s="144" t="str">
        <f t="shared" si="84"/>
        <v>XI_MD_Time_14</v>
      </c>
      <c r="B5441">
        <v>14</v>
      </c>
      <c r="C5441" t="s">
        <v>63</v>
      </c>
      <c r="D5441">
        <v>3.2937508292423999E-2</v>
      </c>
      <c r="E5441" t="s">
        <v>14</v>
      </c>
      <c r="F5441" t="s">
        <v>60</v>
      </c>
    </row>
    <row r="5442" spans="1:6" x14ac:dyDescent="0.45">
      <c r="A5442" s="144" t="str">
        <f t="shared" si="84"/>
        <v>XI_MD_Time_16</v>
      </c>
      <c r="B5442">
        <v>16</v>
      </c>
      <c r="C5442" t="s">
        <v>63</v>
      </c>
      <c r="D5442">
        <v>3.8410508159745199E-2</v>
      </c>
      <c r="E5442" t="s">
        <v>14</v>
      </c>
      <c r="F5442" t="s">
        <v>60</v>
      </c>
    </row>
    <row r="5443" spans="1:6" x14ac:dyDescent="0.45">
      <c r="A5443" s="144" t="str">
        <f t="shared" ref="A5443:A5506" si="85">C5443&amp;"_"&amp;E5443&amp;"_"&amp;B5443</f>
        <v>XI_MD_Time_18</v>
      </c>
      <c r="B5443">
        <v>18</v>
      </c>
      <c r="C5443" t="s">
        <v>63</v>
      </c>
      <c r="D5443">
        <v>5.95396046172217E-2</v>
      </c>
      <c r="E5443" t="s">
        <v>14</v>
      </c>
      <c r="F5443" t="s">
        <v>60</v>
      </c>
    </row>
    <row r="5444" spans="1:6" x14ac:dyDescent="0.45">
      <c r="A5444" s="144" t="str">
        <f t="shared" si="85"/>
        <v>XI_MD_Time_20</v>
      </c>
      <c r="B5444">
        <v>20</v>
      </c>
      <c r="C5444" t="s">
        <v>63</v>
      </c>
      <c r="D5444">
        <v>5.7847950112776901E-2</v>
      </c>
      <c r="E5444" t="s">
        <v>14</v>
      </c>
      <c r="F5444" t="s">
        <v>60</v>
      </c>
    </row>
    <row r="5445" spans="1:6" x14ac:dyDescent="0.45">
      <c r="A5445" s="144" t="str">
        <f t="shared" si="85"/>
        <v>XI_MD_Time_22</v>
      </c>
      <c r="B5445">
        <v>22</v>
      </c>
      <c r="C5445" t="s">
        <v>63</v>
      </c>
      <c r="D5445">
        <v>6.7035955950643406E-2</v>
      </c>
      <c r="E5445" t="s">
        <v>14</v>
      </c>
      <c r="F5445" t="s">
        <v>60</v>
      </c>
    </row>
    <row r="5446" spans="1:6" x14ac:dyDescent="0.45">
      <c r="A5446" s="144" t="str">
        <f t="shared" si="85"/>
        <v>XI_MD_Time_24</v>
      </c>
      <c r="B5446">
        <v>24</v>
      </c>
      <c r="C5446" t="s">
        <v>63</v>
      </c>
      <c r="D5446">
        <v>4.7664853389942897E-2</v>
      </c>
      <c r="E5446" t="s">
        <v>14</v>
      </c>
      <c r="F5446" t="s">
        <v>60</v>
      </c>
    </row>
    <row r="5447" spans="1:6" x14ac:dyDescent="0.45">
      <c r="A5447" s="144" t="str">
        <f t="shared" si="85"/>
        <v>XI_MD_Time_26</v>
      </c>
      <c r="B5447">
        <v>26</v>
      </c>
      <c r="C5447" t="s">
        <v>63</v>
      </c>
      <c r="D5447">
        <v>3.7979302109592598E-2</v>
      </c>
      <c r="E5447" t="s">
        <v>14</v>
      </c>
      <c r="F5447" t="s">
        <v>60</v>
      </c>
    </row>
    <row r="5448" spans="1:6" x14ac:dyDescent="0.45">
      <c r="A5448" s="144" t="str">
        <f t="shared" si="85"/>
        <v>XI_MD_Time_28</v>
      </c>
      <c r="B5448">
        <v>28</v>
      </c>
      <c r="C5448" t="s">
        <v>63</v>
      </c>
      <c r="D5448">
        <v>4.7698023086108501E-2</v>
      </c>
      <c r="E5448" t="s">
        <v>14</v>
      </c>
      <c r="F5448" t="s">
        <v>60</v>
      </c>
    </row>
    <row r="5449" spans="1:6" x14ac:dyDescent="0.45">
      <c r="A5449" s="144" t="str">
        <f t="shared" si="85"/>
        <v>XI_MD_Time_30</v>
      </c>
      <c r="B5449">
        <v>30</v>
      </c>
      <c r="C5449" t="s">
        <v>63</v>
      </c>
      <c r="D5449">
        <v>2.7199150855778099E-2</v>
      </c>
      <c r="E5449" t="s">
        <v>14</v>
      </c>
      <c r="F5449" t="s">
        <v>60</v>
      </c>
    </row>
    <row r="5450" spans="1:6" x14ac:dyDescent="0.45">
      <c r="A5450" s="144" t="str">
        <f t="shared" si="85"/>
        <v>XI_MD_Time_32</v>
      </c>
      <c r="B5450">
        <v>32</v>
      </c>
      <c r="C5450" t="s">
        <v>63</v>
      </c>
      <c r="D5450">
        <v>3.1975587103622097E-2</v>
      </c>
      <c r="E5450" t="s">
        <v>14</v>
      </c>
      <c r="F5450" t="s">
        <v>60</v>
      </c>
    </row>
    <row r="5451" spans="1:6" x14ac:dyDescent="0.45">
      <c r="A5451" s="144" t="str">
        <f t="shared" si="85"/>
        <v>XI_MD_Time_34</v>
      </c>
      <c r="B5451">
        <v>34</v>
      </c>
      <c r="C5451" t="s">
        <v>63</v>
      </c>
      <c r="D5451">
        <v>2.0134005572508901E-2</v>
      </c>
      <c r="E5451" t="s">
        <v>14</v>
      </c>
      <c r="F5451" t="s">
        <v>60</v>
      </c>
    </row>
    <row r="5452" spans="1:6" x14ac:dyDescent="0.45">
      <c r="A5452" s="144" t="str">
        <f t="shared" si="85"/>
        <v>XI_MD_Time_36</v>
      </c>
      <c r="B5452">
        <v>36</v>
      </c>
      <c r="C5452" t="s">
        <v>63</v>
      </c>
      <c r="D5452">
        <v>1.9172084383706999E-2</v>
      </c>
      <c r="E5452" t="s">
        <v>14</v>
      </c>
      <c r="F5452" t="s">
        <v>60</v>
      </c>
    </row>
    <row r="5453" spans="1:6" x14ac:dyDescent="0.45">
      <c r="A5453" s="144" t="str">
        <f t="shared" si="85"/>
        <v>XI_MD_Time_38</v>
      </c>
      <c r="B5453">
        <v>38</v>
      </c>
      <c r="C5453" t="s">
        <v>63</v>
      </c>
      <c r="D5453">
        <v>1.6916545044447302E-2</v>
      </c>
      <c r="E5453" t="s">
        <v>14</v>
      </c>
      <c r="F5453" t="s">
        <v>60</v>
      </c>
    </row>
    <row r="5454" spans="1:6" x14ac:dyDescent="0.45">
      <c r="A5454" s="144" t="str">
        <f t="shared" si="85"/>
        <v>XI_MD_Time_40</v>
      </c>
      <c r="B5454">
        <v>40</v>
      </c>
      <c r="C5454" t="s">
        <v>63</v>
      </c>
      <c r="D5454">
        <v>1.43624784396974E-2</v>
      </c>
      <c r="E5454" t="s">
        <v>14</v>
      </c>
      <c r="F5454" t="s">
        <v>60</v>
      </c>
    </row>
    <row r="5455" spans="1:6" x14ac:dyDescent="0.45">
      <c r="A5455" s="144" t="str">
        <f t="shared" si="85"/>
        <v>XI_MD_Time_42</v>
      </c>
      <c r="B5455">
        <v>42</v>
      </c>
      <c r="C5455" t="s">
        <v>63</v>
      </c>
      <c r="D5455">
        <v>2.39816903277165E-2</v>
      </c>
      <c r="E5455" t="s">
        <v>14</v>
      </c>
      <c r="F5455" t="s">
        <v>60</v>
      </c>
    </row>
    <row r="5456" spans="1:6" x14ac:dyDescent="0.45">
      <c r="A5456" s="144" t="str">
        <f t="shared" si="85"/>
        <v>XI_MD_Time_44</v>
      </c>
      <c r="B5456">
        <v>44</v>
      </c>
      <c r="C5456" t="s">
        <v>63</v>
      </c>
      <c r="D5456">
        <v>1.25049754544248E-2</v>
      </c>
      <c r="E5456" t="s">
        <v>14</v>
      </c>
      <c r="F5456" t="s">
        <v>60</v>
      </c>
    </row>
    <row r="5457" spans="1:6" x14ac:dyDescent="0.45">
      <c r="A5457" s="144" t="str">
        <f t="shared" si="85"/>
        <v>XI_MD_Time_46</v>
      </c>
      <c r="B5457">
        <v>46</v>
      </c>
      <c r="C5457" t="s">
        <v>63</v>
      </c>
      <c r="D5457">
        <v>1.0979169430808001E-2</v>
      </c>
      <c r="E5457" t="s">
        <v>14</v>
      </c>
      <c r="F5457" t="s">
        <v>60</v>
      </c>
    </row>
    <row r="5458" spans="1:6" x14ac:dyDescent="0.45">
      <c r="A5458" s="144" t="str">
        <f t="shared" si="85"/>
        <v>XI_MD_Time_48</v>
      </c>
      <c r="B5458">
        <v>48</v>
      </c>
      <c r="C5458" t="s">
        <v>63</v>
      </c>
      <c r="D5458">
        <v>6.6339392331166E-3</v>
      </c>
      <c r="E5458" t="s">
        <v>14</v>
      </c>
      <c r="F5458" t="s">
        <v>60</v>
      </c>
    </row>
    <row r="5459" spans="1:6" x14ac:dyDescent="0.45">
      <c r="A5459" s="144" t="str">
        <f t="shared" si="85"/>
        <v>XI_MD_Time_50</v>
      </c>
      <c r="B5459">
        <v>50</v>
      </c>
      <c r="C5459" t="s">
        <v>63</v>
      </c>
      <c r="D5459">
        <v>7.9275573835743008E-3</v>
      </c>
      <c r="E5459" t="s">
        <v>14</v>
      </c>
      <c r="F5459" t="s">
        <v>60</v>
      </c>
    </row>
    <row r="5460" spans="1:6" x14ac:dyDescent="0.45">
      <c r="A5460" s="144" t="str">
        <f t="shared" si="85"/>
        <v>XI_MD_Time_52</v>
      </c>
      <c r="B5460">
        <v>52</v>
      </c>
      <c r="C5460" t="s">
        <v>63</v>
      </c>
      <c r="D5460">
        <v>6.9324664986067999E-3</v>
      </c>
      <c r="E5460" t="s">
        <v>14</v>
      </c>
      <c r="F5460" t="s">
        <v>60</v>
      </c>
    </row>
    <row r="5461" spans="1:6" x14ac:dyDescent="0.45">
      <c r="A5461" s="144" t="str">
        <f t="shared" si="85"/>
        <v>XI_MD_Time_54</v>
      </c>
      <c r="B5461">
        <v>54</v>
      </c>
      <c r="C5461" t="s">
        <v>63</v>
      </c>
      <c r="D5461">
        <v>1.22396178851001E-2</v>
      </c>
      <c r="E5461" t="s">
        <v>14</v>
      </c>
      <c r="F5461" t="s">
        <v>60</v>
      </c>
    </row>
    <row r="5462" spans="1:6" x14ac:dyDescent="0.45">
      <c r="A5462" s="144" t="str">
        <f t="shared" si="85"/>
        <v>XI_MD_Time_56</v>
      </c>
      <c r="B5462">
        <v>56</v>
      </c>
      <c r="C5462" t="s">
        <v>63</v>
      </c>
      <c r="D5462">
        <v>1.03821148998275E-2</v>
      </c>
      <c r="E5462" t="s">
        <v>14</v>
      </c>
      <c r="F5462" t="s">
        <v>60</v>
      </c>
    </row>
    <row r="5463" spans="1:6" x14ac:dyDescent="0.45">
      <c r="A5463" s="144" t="str">
        <f t="shared" si="85"/>
        <v>XI_MD_Time_58</v>
      </c>
      <c r="B5463">
        <v>58</v>
      </c>
      <c r="C5463" t="s">
        <v>63</v>
      </c>
      <c r="D5463">
        <v>1.26044845429215E-2</v>
      </c>
      <c r="E5463" t="s">
        <v>14</v>
      </c>
      <c r="F5463" t="s">
        <v>60</v>
      </c>
    </row>
    <row r="5464" spans="1:6" x14ac:dyDescent="0.45">
      <c r="A5464" s="144" t="str">
        <f t="shared" si="85"/>
        <v>XI_MD_Time_60</v>
      </c>
      <c r="B5464">
        <v>60</v>
      </c>
      <c r="C5464" t="s">
        <v>63</v>
      </c>
      <c r="D5464">
        <v>1.1178187607801499E-2</v>
      </c>
      <c r="E5464" t="s">
        <v>14</v>
      </c>
      <c r="F5464" t="s">
        <v>60</v>
      </c>
    </row>
    <row r="5465" spans="1:6" x14ac:dyDescent="0.45">
      <c r="A5465" s="144" t="str">
        <f t="shared" si="85"/>
        <v>XI_MD_Time_62</v>
      </c>
      <c r="B5465">
        <v>62</v>
      </c>
      <c r="C5465" t="s">
        <v>63</v>
      </c>
      <c r="D5465">
        <v>1.56560965901552E-2</v>
      </c>
      <c r="E5465" t="s">
        <v>14</v>
      </c>
      <c r="F5465" t="s">
        <v>60</v>
      </c>
    </row>
    <row r="5466" spans="1:6" x14ac:dyDescent="0.45">
      <c r="A5466" s="144" t="str">
        <f t="shared" si="85"/>
        <v>XI_MD_Time_64</v>
      </c>
      <c r="B5466">
        <v>64</v>
      </c>
      <c r="C5466" t="s">
        <v>63</v>
      </c>
      <c r="D5466">
        <v>1.56560965901552E-2</v>
      </c>
      <c r="E5466" t="s">
        <v>14</v>
      </c>
      <c r="F5466" t="s">
        <v>60</v>
      </c>
    </row>
    <row r="5467" spans="1:6" x14ac:dyDescent="0.45">
      <c r="A5467" s="144" t="str">
        <f t="shared" si="85"/>
        <v>XI_MD_Time_66</v>
      </c>
      <c r="B5467">
        <v>66</v>
      </c>
      <c r="C5467" t="s">
        <v>63</v>
      </c>
      <c r="D5467">
        <v>1.479368448985E-2</v>
      </c>
      <c r="E5467" t="s">
        <v>14</v>
      </c>
      <c r="F5467" t="s">
        <v>60</v>
      </c>
    </row>
    <row r="5468" spans="1:6" x14ac:dyDescent="0.45">
      <c r="A5468" s="144" t="str">
        <f t="shared" si="85"/>
        <v>XI_MD_Time_68</v>
      </c>
      <c r="B5468">
        <v>68</v>
      </c>
      <c r="C5468" t="s">
        <v>63</v>
      </c>
      <c r="D5468">
        <v>1.2106939100437799E-2</v>
      </c>
      <c r="E5468" t="s">
        <v>14</v>
      </c>
      <c r="F5468" t="s">
        <v>60</v>
      </c>
    </row>
    <row r="5469" spans="1:6" x14ac:dyDescent="0.45">
      <c r="A5469" s="144" t="str">
        <f t="shared" si="85"/>
        <v>XI_MD_Time_70</v>
      </c>
      <c r="B5469">
        <v>70</v>
      </c>
      <c r="C5469" t="s">
        <v>63</v>
      </c>
      <c r="D5469">
        <v>2.4280217593206799E-2</v>
      </c>
      <c r="E5469" t="s">
        <v>14</v>
      </c>
      <c r="F5469" t="s">
        <v>60</v>
      </c>
    </row>
    <row r="5470" spans="1:6" x14ac:dyDescent="0.45">
      <c r="A5470" s="144" t="str">
        <f t="shared" si="85"/>
        <v>XI_MD_Time_72</v>
      </c>
      <c r="B5470">
        <v>72</v>
      </c>
      <c r="C5470" t="s">
        <v>63</v>
      </c>
      <c r="D5470">
        <v>2.6801114501791099E-2</v>
      </c>
      <c r="E5470" t="s">
        <v>14</v>
      </c>
      <c r="F5470" t="s">
        <v>60</v>
      </c>
    </row>
    <row r="5471" spans="1:6" x14ac:dyDescent="0.45">
      <c r="A5471" s="144" t="str">
        <f t="shared" si="85"/>
        <v>XI_MD_Time_74</v>
      </c>
      <c r="B5471">
        <v>74</v>
      </c>
      <c r="C5471" t="s">
        <v>63</v>
      </c>
      <c r="D5471">
        <v>1.15762239617885E-2</v>
      </c>
      <c r="E5471" t="s">
        <v>14</v>
      </c>
      <c r="F5471" t="s">
        <v>60</v>
      </c>
    </row>
    <row r="5472" spans="1:6" x14ac:dyDescent="0.45">
      <c r="A5472" s="144" t="str">
        <f t="shared" si="85"/>
        <v>XI_MD_Time_76</v>
      </c>
      <c r="B5472">
        <v>76</v>
      </c>
      <c r="C5472" t="s">
        <v>63</v>
      </c>
      <c r="D5472">
        <v>7.6621998142497004E-3</v>
      </c>
      <c r="E5472" t="s">
        <v>14</v>
      </c>
      <c r="F5472" t="s">
        <v>60</v>
      </c>
    </row>
    <row r="5473" spans="1:6" x14ac:dyDescent="0.45">
      <c r="A5473" s="144" t="str">
        <f t="shared" si="85"/>
        <v>XI_MD_Time_78</v>
      </c>
      <c r="B5473">
        <v>78</v>
      </c>
      <c r="C5473" t="s">
        <v>63</v>
      </c>
      <c r="D5473">
        <v>1.3035690593074099E-2</v>
      </c>
      <c r="E5473" t="s">
        <v>14</v>
      </c>
      <c r="F5473" t="s">
        <v>60</v>
      </c>
    </row>
    <row r="5474" spans="1:6" x14ac:dyDescent="0.45">
      <c r="A5474" s="144" t="str">
        <f t="shared" si="85"/>
        <v>XI_MD_Time_80</v>
      </c>
      <c r="B5474">
        <v>80</v>
      </c>
      <c r="C5474" t="s">
        <v>63</v>
      </c>
      <c r="D5474">
        <v>4.5110786785192997E-3</v>
      </c>
      <c r="E5474" t="s">
        <v>14</v>
      </c>
      <c r="F5474" t="s">
        <v>60</v>
      </c>
    </row>
    <row r="5475" spans="1:6" x14ac:dyDescent="0.45">
      <c r="A5475" s="144" t="str">
        <f t="shared" si="85"/>
        <v>XI_MD_Time_82</v>
      </c>
      <c r="B5475">
        <v>82</v>
      </c>
      <c r="C5475" t="s">
        <v>63</v>
      </c>
      <c r="D5475">
        <v>4.8427756401751001E-3</v>
      </c>
      <c r="E5475" t="s">
        <v>14</v>
      </c>
      <c r="F5475" t="s">
        <v>60</v>
      </c>
    </row>
    <row r="5476" spans="1:6" x14ac:dyDescent="0.45">
      <c r="A5476" s="144" t="str">
        <f t="shared" si="85"/>
        <v>XI_MD_Time_84</v>
      </c>
      <c r="B5476">
        <v>84</v>
      </c>
      <c r="C5476" t="s">
        <v>63</v>
      </c>
      <c r="D5476">
        <v>2.3882181239219002E-3</v>
      </c>
      <c r="E5476" t="s">
        <v>14</v>
      </c>
      <c r="F5476" t="s">
        <v>60</v>
      </c>
    </row>
    <row r="5477" spans="1:6" x14ac:dyDescent="0.45">
      <c r="A5477" s="144" t="str">
        <f t="shared" si="85"/>
        <v>XI_MD_Time_86</v>
      </c>
      <c r="B5477">
        <v>86</v>
      </c>
      <c r="C5477" t="s">
        <v>63</v>
      </c>
      <c r="D5477">
        <v>3.0847817433991998E-3</v>
      </c>
      <c r="E5477" t="s">
        <v>14</v>
      </c>
      <c r="F5477" t="s">
        <v>60</v>
      </c>
    </row>
    <row r="5478" spans="1:6" x14ac:dyDescent="0.45">
      <c r="A5478" s="144" t="str">
        <f t="shared" si="85"/>
        <v>XI_MD_Time_88</v>
      </c>
      <c r="B5478">
        <v>88</v>
      </c>
      <c r="C5478" t="s">
        <v>63</v>
      </c>
      <c r="D5478">
        <v>3.8145150590420001E-3</v>
      </c>
      <c r="E5478" t="s">
        <v>14</v>
      </c>
      <c r="F5478" t="s">
        <v>60</v>
      </c>
    </row>
    <row r="5479" spans="1:6" x14ac:dyDescent="0.45">
      <c r="A5479" s="144" t="str">
        <f t="shared" si="85"/>
        <v>XI_MD_Time_90</v>
      </c>
      <c r="B5479">
        <v>90</v>
      </c>
      <c r="C5479" t="s">
        <v>63</v>
      </c>
      <c r="D5479">
        <v>5.8378665251426001E-3</v>
      </c>
      <c r="E5479" t="s">
        <v>14</v>
      </c>
      <c r="F5479" t="s">
        <v>60</v>
      </c>
    </row>
    <row r="5480" spans="1:6" x14ac:dyDescent="0.45">
      <c r="A5480" s="144" t="str">
        <f t="shared" si="85"/>
        <v>XI_MD_Time_92</v>
      </c>
      <c r="B5480">
        <v>92</v>
      </c>
      <c r="C5480" t="s">
        <v>63</v>
      </c>
      <c r="D5480">
        <v>1.5921454159478999E-3</v>
      </c>
      <c r="E5480" t="s">
        <v>14</v>
      </c>
      <c r="F5480" t="s">
        <v>60</v>
      </c>
    </row>
    <row r="5481" spans="1:6" x14ac:dyDescent="0.45">
      <c r="A5481" s="144" t="str">
        <f t="shared" si="85"/>
        <v>XI_MD_Time_94</v>
      </c>
      <c r="B5481">
        <v>94</v>
      </c>
      <c r="C5481" t="s">
        <v>63</v>
      </c>
      <c r="D5481">
        <v>4.1793817168633996E-3</v>
      </c>
      <c r="E5481" t="s">
        <v>14</v>
      </c>
      <c r="F5481" t="s">
        <v>60</v>
      </c>
    </row>
    <row r="5482" spans="1:6" x14ac:dyDescent="0.45">
      <c r="A5482" s="144" t="str">
        <f t="shared" si="85"/>
        <v>XI_MD_Time_96</v>
      </c>
      <c r="B5482">
        <v>96</v>
      </c>
      <c r="C5482" t="s">
        <v>63</v>
      </c>
      <c r="D5482">
        <v>1.1941090619609E-3</v>
      </c>
      <c r="E5482" t="s">
        <v>14</v>
      </c>
      <c r="F5482" t="s">
        <v>60</v>
      </c>
    </row>
    <row r="5483" spans="1:6" x14ac:dyDescent="0.45">
      <c r="A5483" s="144" t="str">
        <f t="shared" si="85"/>
        <v>XI_MD_Time_98</v>
      </c>
      <c r="B5483">
        <v>98</v>
      </c>
      <c r="C5483" t="s">
        <v>63</v>
      </c>
      <c r="D5483">
        <v>2.6204059970809999E-3</v>
      </c>
      <c r="E5483" t="s">
        <v>14</v>
      </c>
      <c r="F5483" t="s">
        <v>60</v>
      </c>
    </row>
    <row r="5484" spans="1:6" x14ac:dyDescent="0.45">
      <c r="A5484" s="144" t="str">
        <f t="shared" si="85"/>
        <v>XI_MD_Time_100</v>
      </c>
      <c r="B5484">
        <v>100</v>
      </c>
      <c r="C5484" t="s">
        <v>63</v>
      </c>
      <c r="D5484">
        <v>2.3882181239219002E-3</v>
      </c>
      <c r="E5484" t="s">
        <v>14</v>
      </c>
      <c r="F5484" t="s">
        <v>60</v>
      </c>
    </row>
    <row r="5485" spans="1:6" x14ac:dyDescent="0.45">
      <c r="A5485" s="144" t="str">
        <f t="shared" si="85"/>
        <v>XI_MD_Time_102</v>
      </c>
      <c r="B5485">
        <v>102</v>
      </c>
      <c r="C5485" t="s">
        <v>63</v>
      </c>
      <c r="D5485">
        <v>5.5061695634867E-3</v>
      </c>
      <c r="E5485" t="s">
        <v>14</v>
      </c>
      <c r="F5485" t="s">
        <v>60</v>
      </c>
    </row>
    <row r="5486" spans="1:6" x14ac:dyDescent="0.45">
      <c r="A5486" s="144" t="str">
        <f t="shared" si="85"/>
        <v>XI_MD_Time_104</v>
      </c>
      <c r="B5486">
        <v>104</v>
      </c>
      <c r="C5486" t="s">
        <v>63</v>
      </c>
      <c r="D5486">
        <v>4.1793817168633996E-3</v>
      </c>
      <c r="E5486" t="s">
        <v>14</v>
      </c>
      <c r="F5486" t="s">
        <v>60</v>
      </c>
    </row>
    <row r="5487" spans="1:6" x14ac:dyDescent="0.45">
      <c r="A5487" s="144" t="str">
        <f t="shared" si="85"/>
        <v>XI_MD_Time_106</v>
      </c>
      <c r="B5487">
        <v>106</v>
      </c>
      <c r="C5487" t="s">
        <v>63</v>
      </c>
      <c r="D5487">
        <v>6.2359028791295996E-3</v>
      </c>
      <c r="E5487" t="s">
        <v>14</v>
      </c>
      <c r="F5487" t="s">
        <v>60</v>
      </c>
    </row>
    <row r="5488" spans="1:6" x14ac:dyDescent="0.45">
      <c r="A5488" s="144" t="str">
        <f t="shared" si="85"/>
        <v>XI_MD_Time_108</v>
      </c>
      <c r="B5488">
        <v>108</v>
      </c>
      <c r="C5488" t="s">
        <v>63</v>
      </c>
      <c r="D5488">
        <v>8.6241210030516009E-3</v>
      </c>
      <c r="E5488" t="s">
        <v>14</v>
      </c>
      <c r="F5488" t="s">
        <v>60</v>
      </c>
    </row>
    <row r="5489" spans="1:6" x14ac:dyDescent="0.45">
      <c r="A5489" s="144" t="str">
        <f t="shared" si="85"/>
        <v>XI_MD_Time_110</v>
      </c>
      <c r="B5489">
        <v>110</v>
      </c>
      <c r="C5489" t="s">
        <v>63</v>
      </c>
      <c r="D5489">
        <v>1.081332094998E-2</v>
      </c>
      <c r="E5489" t="s">
        <v>14</v>
      </c>
      <c r="F5489" t="s">
        <v>60</v>
      </c>
    </row>
    <row r="5490" spans="1:6" x14ac:dyDescent="0.45">
      <c r="A5490" s="144" t="str">
        <f t="shared" si="85"/>
        <v>XI_MD_Time_112</v>
      </c>
      <c r="B5490">
        <v>112</v>
      </c>
      <c r="C5490" t="s">
        <v>63</v>
      </c>
      <c r="D5490">
        <v>2.0996417672814099E-2</v>
      </c>
      <c r="E5490" t="s">
        <v>14</v>
      </c>
      <c r="F5490" t="s">
        <v>60</v>
      </c>
    </row>
    <row r="5491" spans="1:6" x14ac:dyDescent="0.45">
      <c r="A5491" s="144" t="str">
        <f t="shared" si="85"/>
        <v>XI_MD_Time_114</v>
      </c>
      <c r="B5491">
        <v>114</v>
      </c>
      <c r="C5491" t="s">
        <v>63</v>
      </c>
      <c r="D5491">
        <v>1.0680642165317699E-2</v>
      </c>
      <c r="E5491" t="s">
        <v>14</v>
      </c>
      <c r="F5491" t="s">
        <v>60</v>
      </c>
    </row>
    <row r="5492" spans="1:6" x14ac:dyDescent="0.45">
      <c r="A5492" s="144" t="str">
        <f t="shared" si="85"/>
        <v>XI_MD_Time_116</v>
      </c>
      <c r="B5492">
        <v>116</v>
      </c>
      <c r="C5492" t="s">
        <v>63</v>
      </c>
      <c r="D5492">
        <v>1.05479633806554E-2</v>
      </c>
      <c r="E5492" t="s">
        <v>14</v>
      </c>
      <c r="F5492" t="s">
        <v>60</v>
      </c>
    </row>
    <row r="5493" spans="1:6" x14ac:dyDescent="0.45">
      <c r="A5493" s="144" t="str">
        <f t="shared" si="85"/>
        <v>XI_MD_Time_118</v>
      </c>
      <c r="B5493">
        <v>118</v>
      </c>
      <c r="C5493" t="s">
        <v>63</v>
      </c>
      <c r="D5493">
        <v>8.3255937375612994E-3</v>
      </c>
      <c r="E5493" t="s">
        <v>14</v>
      </c>
      <c r="F5493" t="s">
        <v>60</v>
      </c>
    </row>
    <row r="5494" spans="1:6" x14ac:dyDescent="0.45">
      <c r="A5494" s="144" t="str">
        <f t="shared" si="85"/>
        <v>XI_MD_Time_120</v>
      </c>
      <c r="B5494">
        <v>120</v>
      </c>
      <c r="C5494" t="s">
        <v>63</v>
      </c>
      <c r="D5494">
        <v>2.4578744858696999E-2</v>
      </c>
      <c r="E5494" t="s">
        <v>14</v>
      </c>
      <c r="F5494" t="s">
        <v>60</v>
      </c>
    </row>
    <row r="5495" spans="1:6" x14ac:dyDescent="0.45">
      <c r="A5495" s="144" t="str">
        <f t="shared" si="85"/>
        <v>XI_MD_Time_122</v>
      </c>
      <c r="B5495">
        <v>122</v>
      </c>
      <c r="C5495" t="s">
        <v>63</v>
      </c>
      <c r="D5495">
        <v>1.2936181504577E-3</v>
      </c>
      <c r="E5495" t="s">
        <v>14</v>
      </c>
      <c r="F5495" t="s">
        <v>60</v>
      </c>
    </row>
    <row r="5496" spans="1:6" x14ac:dyDescent="0.45">
      <c r="A5496" s="144" t="str">
        <f t="shared" si="85"/>
        <v>XI_MD_Time_124</v>
      </c>
      <c r="B5496">
        <v>124</v>
      </c>
      <c r="C5496" t="s">
        <v>63</v>
      </c>
      <c r="D5496">
        <v>1.42629693512E-3</v>
      </c>
      <c r="E5496" t="s">
        <v>14</v>
      </c>
      <c r="F5496" t="s">
        <v>60</v>
      </c>
    </row>
    <row r="5497" spans="1:6" x14ac:dyDescent="0.45">
      <c r="A5497" s="144" t="str">
        <f t="shared" si="85"/>
        <v>XI_MD_Time_126</v>
      </c>
      <c r="B5497">
        <v>126</v>
      </c>
      <c r="C5497" t="s">
        <v>63</v>
      </c>
      <c r="D5497">
        <v>1.3267878466230001E-4</v>
      </c>
      <c r="E5497" t="s">
        <v>14</v>
      </c>
      <c r="F5497" t="s">
        <v>60</v>
      </c>
    </row>
    <row r="5498" spans="1:6" x14ac:dyDescent="0.45">
      <c r="A5498" s="144" t="str">
        <f t="shared" si="85"/>
        <v>XI_MD_Time_128</v>
      </c>
      <c r="B5498">
        <v>128</v>
      </c>
      <c r="C5498" t="s">
        <v>63</v>
      </c>
      <c r="D5498">
        <v>2.6535756932460002E-4</v>
      </c>
      <c r="E5498" t="s">
        <v>14</v>
      </c>
      <c r="F5498" t="s">
        <v>60</v>
      </c>
    </row>
    <row r="5499" spans="1:6" x14ac:dyDescent="0.45">
      <c r="A5499" s="144" t="str">
        <f t="shared" si="85"/>
        <v>XI_MD_Time_130</v>
      </c>
      <c r="B5499">
        <v>130</v>
      </c>
      <c r="C5499" t="s">
        <v>63</v>
      </c>
      <c r="D5499">
        <v>1.990181769934E-4</v>
      </c>
      <c r="E5499" t="s">
        <v>14</v>
      </c>
      <c r="F5499" t="s">
        <v>60</v>
      </c>
    </row>
    <row r="5500" spans="1:6" x14ac:dyDescent="0.45">
      <c r="A5500" s="144" t="str">
        <f t="shared" si="85"/>
        <v>XI_MD_Time_132</v>
      </c>
      <c r="B5500">
        <v>132</v>
      </c>
      <c r="C5500" t="s">
        <v>63</v>
      </c>
      <c r="D5500">
        <v>3.9803635398690001E-4</v>
      </c>
      <c r="E5500" t="s">
        <v>14</v>
      </c>
      <c r="F5500" t="s">
        <v>60</v>
      </c>
    </row>
    <row r="5501" spans="1:6" x14ac:dyDescent="0.45">
      <c r="A5501" s="144" t="str">
        <f t="shared" si="85"/>
        <v>XI_MD_Time_134</v>
      </c>
      <c r="B5501">
        <v>134</v>
      </c>
      <c r="C5501" t="s">
        <v>63</v>
      </c>
      <c r="D5501">
        <v>2.9852726549020001E-4</v>
      </c>
      <c r="E5501" t="s">
        <v>14</v>
      </c>
      <c r="F5501" t="s">
        <v>60</v>
      </c>
    </row>
    <row r="5502" spans="1:6" x14ac:dyDescent="0.45">
      <c r="A5502" s="144" t="str">
        <f t="shared" si="85"/>
        <v>XI_MD_Time_136</v>
      </c>
      <c r="B5502">
        <v>136</v>
      </c>
      <c r="C5502" t="s">
        <v>63</v>
      </c>
      <c r="D5502">
        <v>5.9705453098040002E-4</v>
      </c>
      <c r="E5502" t="s">
        <v>14</v>
      </c>
      <c r="F5502" t="s">
        <v>60</v>
      </c>
    </row>
    <row r="5503" spans="1:6" x14ac:dyDescent="0.45">
      <c r="A5503" s="144" t="str">
        <f t="shared" si="85"/>
        <v>XI_MD_Time_138</v>
      </c>
      <c r="B5503">
        <v>138</v>
      </c>
      <c r="C5503" t="s">
        <v>63</v>
      </c>
      <c r="D5503">
        <v>6.3022422714600001E-4</v>
      </c>
      <c r="E5503" t="s">
        <v>14</v>
      </c>
      <c r="F5503" t="s">
        <v>60</v>
      </c>
    </row>
    <row r="5504" spans="1:6" x14ac:dyDescent="0.45">
      <c r="A5504" s="144" t="str">
        <f t="shared" si="85"/>
        <v>XI_MD_Time_140</v>
      </c>
      <c r="B5504">
        <v>140</v>
      </c>
      <c r="C5504" t="s">
        <v>63</v>
      </c>
      <c r="D5504">
        <v>5.3071513864930001E-4</v>
      </c>
      <c r="E5504" t="s">
        <v>14</v>
      </c>
      <c r="F5504" t="s">
        <v>60</v>
      </c>
    </row>
    <row r="5505" spans="1:6" x14ac:dyDescent="0.45">
      <c r="A5505" s="144" t="str">
        <f t="shared" si="85"/>
        <v>XI_MD_Time_142</v>
      </c>
      <c r="B5505">
        <v>142</v>
      </c>
      <c r="C5505" t="s">
        <v>63</v>
      </c>
      <c r="D5505">
        <v>1.4594666312855999E-3</v>
      </c>
      <c r="E5505" t="s">
        <v>14</v>
      </c>
      <c r="F5505" t="s">
        <v>60</v>
      </c>
    </row>
    <row r="5506" spans="1:6" x14ac:dyDescent="0.45">
      <c r="A5506" s="144" t="str">
        <f t="shared" si="85"/>
        <v>XI_MD_Time_144</v>
      </c>
      <c r="B5506">
        <v>144</v>
      </c>
      <c r="C5506" t="s">
        <v>63</v>
      </c>
      <c r="D5506">
        <v>1.8575029852726001E-3</v>
      </c>
      <c r="E5506" t="s">
        <v>14</v>
      </c>
      <c r="F5506" t="s">
        <v>60</v>
      </c>
    </row>
    <row r="5507" spans="1:6" x14ac:dyDescent="0.45">
      <c r="A5507" s="144" t="str">
        <f t="shared" ref="A5507:A5570" si="86">C5507&amp;"_"&amp;E5507&amp;"_"&amp;B5507</f>
        <v>XI_MD_Time_146</v>
      </c>
      <c r="B5507">
        <v>146</v>
      </c>
      <c r="C5507" t="s">
        <v>63</v>
      </c>
      <c r="D5507">
        <v>1.0945999734642E-3</v>
      </c>
      <c r="E5507" t="s">
        <v>14</v>
      </c>
      <c r="F5507" t="s">
        <v>60</v>
      </c>
    </row>
    <row r="5508" spans="1:6" x14ac:dyDescent="0.45">
      <c r="A5508" s="144" t="str">
        <f t="shared" si="86"/>
        <v>XI_MD_Time_148</v>
      </c>
      <c r="B5508">
        <v>148</v>
      </c>
      <c r="C5508" t="s">
        <v>63</v>
      </c>
      <c r="D5508">
        <v>5.3071513864932996E-3</v>
      </c>
      <c r="E5508" t="s">
        <v>14</v>
      </c>
      <c r="F5508" t="s">
        <v>60</v>
      </c>
    </row>
    <row r="5509" spans="1:6" x14ac:dyDescent="0.45">
      <c r="A5509" s="144" t="str">
        <f t="shared" si="86"/>
        <v>XI_MD_Time_150</v>
      </c>
      <c r="B5509">
        <v>150</v>
      </c>
      <c r="C5509" t="s">
        <v>63</v>
      </c>
      <c r="D5509">
        <v>5.3071513864930001E-4</v>
      </c>
      <c r="E5509" t="s">
        <v>14</v>
      </c>
      <c r="F5509" t="s">
        <v>60</v>
      </c>
    </row>
    <row r="5510" spans="1:6" x14ac:dyDescent="0.45">
      <c r="A5510" s="144" t="str">
        <f t="shared" si="86"/>
        <v>XI_MD_Time_152</v>
      </c>
      <c r="B5510">
        <v>152</v>
      </c>
      <c r="C5510" t="s">
        <v>63</v>
      </c>
      <c r="D5510">
        <v>1.6584848082790999E-3</v>
      </c>
      <c r="E5510" t="s">
        <v>14</v>
      </c>
      <c r="F5510" t="s">
        <v>60</v>
      </c>
    </row>
    <row r="5511" spans="1:6" x14ac:dyDescent="0.45">
      <c r="A5511" s="144" t="str">
        <f t="shared" si="86"/>
        <v>XI_MD_Time_154</v>
      </c>
      <c r="B5511">
        <v>154</v>
      </c>
      <c r="C5511" t="s">
        <v>63</v>
      </c>
      <c r="D5511">
        <v>4.312060501525E-4</v>
      </c>
      <c r="E5511" t="s">
        <v>14</v>
      </c>
      <c r="F5511" t="s">
        <v>60</v>
      </c>
    </row>
    <row r="5512" spans="1:6" x14ac:dyDescent="0.45">
      <c r="A5512" s="144" t="str">
        <f t="shared" si="86"/>
        <v>XI_MD_Time_156</v>
      </c>
      <c r="B5512">
        <v>156</v>
      </c>
      <c r="C5512" t="s">
        <v>63</v>
      </c>
      <c r="D5512">
        <v>1.028260581133E-3</v>
      </c>
      <c r="E5512" t="s">
        <v>14</v>
      </c>
      <c r="F5512" t="s">
        <v>60</v>
      </c>
    </row>
    <row r="5513" spans="1:6" x14ac:dyDescent="0.45">
      <c r="A5513" s="144" t="str">
        <f t="shared" si="86"/>
        <v>XI_MD_Time_158</v>
      </c>
      <c r="B5513">
        <v>158</v>
      </c>
      <c r="C5513" t="s">
        <v>63</v>
      </c>
      <c r="D5513" s="143">
        <v>9.9509088496749302E-5</v>
      </c>
      <c r="E5513" t="s">
        <v>14</v>
      </c>
      <c r="F5513" t="s">
        <v>60</v>
      </c>
    </row>
    <row r="5514" spans="1:6" x14ac:dyDescent="0.45">
      <c r="A5514" s="144" t="str">
        <f t="shared" si="86"/>
        <v>XI_MD_Time_160</v>
      </c>
      <c r="B5514">
        <v>160</v>
      </c>
      <c r="C5514" t="s">
        <v>63</v>
      </c>
      <c r="D5514" s="143">
        <v>3.3169696165583101E-5</v>
      </c>
      <c r="E5514" t="s">
        <v>14</v>
      </c>
      <c r="F5514" t="s">
        <v>60</v>
      </c>
    </row>
    <row r="5515" spans="1:6" x14ac:dyDescent="0.45">
      <c r="A5515" s="144" t="str">
        <f t="shared" si="86"/>
        <v>XI_MD_Time_162</v>
      </c>
      <c r="B5515">
        <v>162</v>
      </c>
      <c r="C5515" t="s">
        <v>63</v>
      </c>
      <c r="D5515">
        <v>2.9852726549023999E-3</v>
      </c>
      <c r="E5515" t="s">
        <v>14</v>
      </c>
      <c r="F5515" t="s">
        <v>60</v>
      </c>
    </row>
    <row r="5516" spans="1:6" x14ac:dyDescent="0.45">
      <c r="A5516" s="144" t="str">
        <f t="shared" si="86"/>
        <v>XI_MD_Time_164</v>
      </c>
      <c r="B5516">
        <v>164</v>
      </c>
      <c r="C5516" t="s">
        <v>63</v>
      </c>
      <c r="D5516">
        <v>1.990181769934E-4</v>
      </c>
      <c r="E5516" t="s">
        <v>14</v>
      </c>
      <c r="F5516" t="s">
        <v>60</v>
      </c>
    </row>
    <row r="5517" spans="1:6" x14ac:dyDescent="0.45">
      <c r="A5517" s="144" t="str">
        <f t="shared" si="86"/>
        <v>XI_MD_Time_166</v>
      </c>
      <c r="B5517">
        <v>166</v>
      </c>
      <c r="C5517" t="s">
        <v>63</v>
      </c>
      <c r="D5517">
        <v>5.9705453098040002E-4</v>
      </c>
      <c r="E5517" t="s">
        <v>14</v>
      </c>
      <c r="F5517" t="s">
        <v>60</v>
      </c>
    </row>
    <row r="5518" spans="1:6" x14ac:dyDescent="0.45">
      <c r="A5518" s="144" t="str">
        <f t="shared" si="86"/>
        <v>XI_MD_Time_168</v>
      </c>
      <c r="B5518">
        <v>168</v>
      </c>
      <c r="C5518" t="s">
        <v>63</v>
      </c>
      <c r="D5518">
        <v>0</v>
      </c>
      <c r="E5518" t="s">
        <v>14</v>
      </c>
      <c r="F5518" t="s">
        <v>60</v>
      </c>
    </row>
    <row r="5519" spans="1:6" x14ac:dyDescent="0.45">
      <c r="A5519" s="144" t="str">
        <f t="shared" si="86"/>
        <v>XI_MD_Time_170</v>
      </c>
      <c r="B5519">
        <v>170</v>
      </c>
      <c r="C5519" t="s">
        <v>63</v>
      </c>
      <c r="D5519">
        <v>0</v>
      </c>
      <c r="E5519" t="s">
        <v>14</v>
      </c>
      <c r="F5519" t="s">
        <v>60</v>
      </c>
    </row>
    <row r="5520" spans="1:6" x14ac:dyDescent="0.45">
      <c r="A5520" s="144" t="str">
        <f t="shared" si="86"/>
        <v>XI_MD_Time_172</v>
      </c>
      <c r="B5520">
        <v>172</v>
      </c>
      <c r="C5520" t="s">
        <v>63</v>
      </c>
      <c r="D5520">
        <v>0</v>
      </c>
      <c r="E5520" t="s">
        <v>14</v>
      </c>
      <c r="F5520" t="s">
        <v>60</v>
      </c>
    </row>
    <row r="5521" spans="1:6" x14ac:dyDescent="0.45">
      <c r="A5521" s="144" t="str">
        <f t="shared" si="86"/>
        <v>XI_MD_Time_174</v>
      </c>
      <c r="B5521">
        <v>174</v>
      </c>
      <c r="C5521" t="s">
        <v>63</v>
      </c>
      <c r="D5521">
        <v>0</v>
      </c>
      <c r="E5521" t="s">
        <v>14</v>
      </c>
      <c r="F5521" t="s">
        <v>60</v>
      </c>
    </row>
    <row r="5522" spans="1:6" x14ac:dyDescent="0.45">
      <c r="A5522" s="144" t="str">
        <f t="shared" si="86"/>
        <v>XI_MD_Time_176</v>
      </c>
      <c r="B5522">
        <v>176</v>
      </c>
      <c r="C5522" t="s">
        <v>63</v>
      </c>
      <c r="D5522">
        <v>0</v>
      </c>
      <c r="E5522" t="s">
        <v>14</v>
      </c>
      <c r="F5522" t="s">
        <v>60</v>
      </c>
    </row>
    <row r="5523" spans="1:6" x14ac:dyDescent="0.45">
      <c r="A5523" s="144" t="str">
        <f t="shared" si="86"/>
        <v>XI_MD_Time_178</v>
      </c>
      <c r="B5523">
        <v>178</v>
      </c>
      <c r="C5523" t="s">
        <v>63</v>
      </c>
      <c r="D5523">
        <v>0</v>
      </c>
      <c r="E5523" t="s">
        <v>14</v>
      </c>
      <c r="F5523" t="s">
        <v>60</v>
      </c>
    </row>
    <row r="5524" spans="1:6" x14ac:dyDescent="0.45">
      <c r="A5524" s="144" t="str">
        <f t="shared" si="86"/>
        <v>XI_MD_Time_180</v>
      </c>
      <c r="B5524">
        <v>180</v>
      </c>
      <c r="C5524" t="s">
        <v>63</v>
      </c>
      <c r="D5524">
        <v>0</v>
      </c>
      <c r="E5524" t="s">
        <v>14</v>
      </c>
      <c r="F5524" t="s">
        <v>60</v>
      </c>
    </row>
    <row r="5525" spans="1:6" x14ac:dyDescent="0.45">
      <c r="A5525" s="144" t="str">
        <f t="shared" si="86"/>
        <v>XI_MD_Time_182</v>
      </c>
      <c r="B5525">
        <v>182</v>
      </c>
      <c r="C5525" t="s">
        <v>63</v>
      </c>
      <c r="D5525">
        <v>0</v>
      </c>
      <c r="E5525" t="s">
        <v>14</v>
      </c>
      <c r="F5525" t="s">
        <v>60</v>
      </c>
    </row>
    <row r="5526" spans="1:6" x14ac:dyDescent="0.45">
      <c r="A5526" s="144" t="str">
        <f t="shared" si="86"/>
        <v>XI_MD_Time_184</v>
      </c>
      <c r="B5526">
        <v>184</v>
      </c>
      <c r="C5526" t="s">
        <v>63</v>
      </c>
      <c r="D5526">
        <v>0</v>
      </c>
      <c r="E5526" t="s">
        <v>14</v>
      </c>
      <c r="F5526" t="s">
        <v>60</v>
      </c>
    </row>
    <row r="5527" spans="1:6" x14ac:dyDescent="0.45">
      <c r="A5527" s="144" t="str">
        <f t="shared" si="86"/>
        <v>XI_MD_Time_186</v>
      </c>
      <c r="B5527">
        <v>186</v>
      </c>
      <c r="C5527" t="s">
        <v>63</v>
      </c>
      <c r="D5527">
        <v>0</v>
      </c>
      <c r="E5527" t="s">
        <v>14</v>
      </c>
      <c r="F5527" t="s">
        <v>60</v>
      </c>
    </row>
    <row r="5528" spans="1:6" x14ac:dyDescent="0.45">
      <c r="A5528" s="144" t="str">
        <f t="shared" si="86"/>
        <v>XI_MD_Time_188</v>
      </c>
      <c r="B5528">
        <v>188</v>
      </c>
      <c r="C5528" t="s">
        <v>63</v>
      </c>
      <c r="D5528">
        <v>0</v>
      </c>
      <c r="E5528" t="s">
        <v>14</v>
      </c>
      <c r="F5528" t="s">
        <v>60</v>
      </c>
    </row>
    <row r="5529" spans="1:6" x14ac:dyDescent="0.45">
      <c r="A5529" s="144" t="str">
        <f t="shared" si="86"/>
        <v>XI_MD_Time_190</v>
      </c>
      <c r="B5529">
        <v>190</v>
      </c>
      <c r="C5529" t="s">
        <v>63</v>
      </c>
      <c r="D5529">
        <v>0</v>
      </c>
      <c r="E5529" t="s">
        <v>14</v>
      </c>
      <c r="F5529" t="s">
        <v>60</v>
      </c>
    </row>
    <row r="5530" spans="1:6" x14ac:dyDescent="0.45">
      <c r="A5530" s="144" t="str">
        <f t="shared" si="86"/>
        <v>XI_MD_Time_192</v>
      </c>
      <c r="B5530">
        <v>192</v>
      </c>
      <c r="C5530" t="s">
        <v>63</v>
      </c>
      <c r="D5530">
        <v>0</v>
      </c>
      <c r="E5530" t="s">
        <v>14</v>
      </c>
      <c r="F5530" t="s">
        <v>60</v>
      </c>
    </row>
    <row r="5531" spans="1:6" x14ac:dyDescent="0.45">
      <c r="A5531" s="144" t="str">
        <f t="shared" si="86"/>
        <v>XI_MD_Time_194</v>
      </c>
      <c r="B5531">
        <v>194</v>
      </c>
      <c r="C5531" t="s">
        <v>63</v>
      </c>
      <c r="D5531">
        <v>0</v>
      </c>
      <c r="E5531" t="s">
        <v>14</v>
      </c>
      <c r="F5531" t="s">
        <v>60</v>
      </c>
    </row>
    <row r="5532" spans="1:6" x14ac:dyDescent="0.45">
      <c r="A5532" s="144" t="str">
        <f t="shared" si="86"/>
        <v>XI_MD_Time_196</v>
      </c>
      <c r="B5532">
        <v>196</v>
      </c>
      <c r="C5532" t="s">
        <v>63</v>
      </c>
      <c r="D5532">
        <v>0</v>
      </c>
      <c r="E5532" t="s">
        <v>14</v>
      </c>
      <c r="F5532" t="s">
        <v>60</v>
      </c>
    </row>
    <row r="5533" spans="1:6" x14ac:dyDescent="0.45">
      <c r="A5533" s="144" t="str">
        <f t="shared" si="86"/>
        <v>XI_MD_Time_198</v>
      </c>
      <c r="B5533">
        <v>198</v>
      </c>
      <c r="C5533" t="s">
        <v>63</v>
      </c>
      <c r="D5533">
        <v>0</v>
      </c>
      <c r="E5533" t="s">
        <v>14</v>
      </c>
      <c r="F5533" t="s">
        <v>60</v>
      </c>
    </row>
    <row r="5534" spans="1:6" x14ac:dyDescent="0.45">
      <c r="A5534" s="144" t="str">
        <f t="shared" si="86"/>
        <v>XI_MD_Time_200</v>
      </c>
      <c r="B5534">
        <v>200</v>
      </c>
      <c r="C5534" t="s">
        <v>63</v>
      </c>
      <c r="D5534">
        <v>0</v>
      </c>
      <c r="E5534" t="s">
        <v>14</v>
      </c>
      <c r="F5534" t="s">
        <v>60</v>
      </c>
    </row>
    <row r="5535" spans="1:6" x14ac:dyDescent="0.45">
      <c r="A5535" s="144" t="str">
        <f t="shared" si="86"/>
        <v>XI_MD_Time_</v>
      </c>
      <c r="C5535" t="s">
        <v>63</v>
      </c>
      <c r="E5535" t="s">
        <v>14</v>
      </c>
      <c r="F5535" t="s">
        <v>60</v>
      </c>
    </row>
    <row r="5536" spans="1:6" x14ac:dyDescent="0.45">
      <c r="A5536" s="144" t="str">
        <f t="shared" si="86"/>
        <v>XI_MD_GC_0</v>
      </c>
      <c r="B5536">
        <v>0</v>
      </c>
      <c r="C5536" t="s">
        <v>63</v>
      </c>
      <c r="D5536">
        <v>0</v>
      </c>
      <c r="E5536" t="s">
        <v>54</v>
      </c>
      <c r="F5536" t="s">
        <v>60</v>
      </c>
    </row>
    <row r="5537" spans="1:6" x14ac:dyDescent="0.45">
      <c r="A5537" s="144" t="str">
        <f t="shared" si="86"/>
        <v>XI_MD_GC_2</v>
      </c>
      <c r="B5537">
        <v>2</v>
      </c>
      <c r="C5537" t="s">
        <v>63</v>
      </c>
      <c r="D5537">
        <v>1.026E-3</v>
      </c>
      <c r="E5537" t="s">
        <v>54</v>
      </c>
      <c r="F5537" t="s">
        <v>60</v>
      </c>
    </row>
    <row r="5538" spans="1:6" x14ac:dyDescent="0.45">
      <c r="A5538" s="144" t="str">
        <f t="shared" si="86"/>
        <v>XI_MD_GC_4</v>
      </c>
      <c r="B5538">
        <v>4</v>
      </c>
      <c r="C5538" t="s">
        <v>63</v>
      </c>
      <c r="D5538">
        <v>2.0406999999999999E-3</v>
      </c>
      <c r="E5538" t="s">
        <v>54</v>
      </c>
      <c r="F5538" t="s">
        <v>60</v>
      </c>
    </row>
    <row r="5539" spans="1:6" x14ac:dyDescent="0.45">
      <c r="A5539" s="144" t="str">
        <f t="shared" si="86"/>
        <v>XI_MD_GC_6</v>
      </c>
      <c r="B5539">
        <v>6</v>
      </c>
      <c r="C5539" t="s">
        <v>63</v>
      </c>
      <c r="D5539">
        <v>3.3501999999999998E-3</v>
      </c>
      <c r="E5539" t="s">
        <v>54</v>
      </c>
      <c r="F5539" t="s">
        <v>60</v>
      </c>
    </row>
    <row r="5540" spans="1:6" x14ac:dyDescent="0.45">
      <c r="A5540" s="144" t="str">
        <f t="shared" si="86"/>
        <v>XI_MD_GC_8</v>
      </c>
      <c r="B5540">
        <v>8</v>
      </c>
      <c r="C5540" t="s">
        <v>63</v>
      </c>
      <c r="D5540">
        <v>4.8523000000000004E-3</v>
      </c>
      <c r="E5540" t="s">
        <v>54</v>
      </c>
      <c r="F5540" t="s">
        <v>60</v>
      </c>
    </row>
    <row r="5541" spans="1:6" x14ac:dyDescent="0.45">
      <c r="A5541" s="144" t="str">
        <f t="shared" si="86"/>
        <v>XI_MD_GC_10</v>
      </c>
      <c r="B5541">
        <v>10</v>
      </c>
      <c r="C5541" t="s">
        <v>63</v>
      </c>
      <c r="D5541">
        <v>6.0451000000000003E-3</v>
      </c>
      <c r="E5541" t="s">
        <v>54</v>
      </c>
      <c r="F5541" t="s">
        <v>60</v>
      </c>
    </row>
    <row r="5542" spans="1:6" x14ac:dyDescent="0.45">
      <c r="A5542" s="144" t="str">
        <f t="shared" si="86"/>
        <v>XI_MD_GC_12</v>
      </c>
      <c r="B5542">
        <v>12</v>
      </c>
      <c r="C5542" t="s">
        <v>63</v>
      </c>
      <c r="D5542">
        <v>7.2342999999999999E-3</v>
      </c>
      <c r="E5542" t="s">
        <v>54</v>
      </c>
      <c r="F5542" t="s">
        <v>60</v>
      </c>
    </row>
    <row r="5543" spans="1:6" x14ac:dyDescent="0.45">
      <c r="A5543" s="144" t="str">
        <f t="shared" si="86"/>
        <v>XI_MD_GC_14</v>
      </c>
      <c r="B5543">
        <v>14</v>
      </c>
      <c r="C5543" t="s">
        <v>63</v>
      </c>
      <c r="D5543">
        <v>8.5225000000000006E-3</v>
      </c>
      <c r="E5543" t="s">
        <v>54</v>
      </c>
      <c r="F5543" t="s">
        <v>60</v>
      </c>
    </row>
    <row r="5544" spans="1:6" x14ac:dyDescent="0.45">
      <c r="A5544" s="144" t="str">
        <f t="shared" si="86"/>
        <v>XI_MD_GC_16</v>
      </c>
      <c r="B5544">
        <v>16</v>
      </c>
      <c r="C5544" t="s">
        <v>63</v>
      </c>
      <c r="D5544">
        <v>9.5122999999999996E-3</v>
      </c>
      <c r="E5544" t="s">
        <v>54</v>
      </c>
      <c r="F5544" t="s">
        <v>60</v>
      </c>
    </row>
    <row r="5545" spans="1:6" x14ac:dyDescent="0.45">
      <c r="A5545" s="144" t="str">
        <f t="shared" si="86"/>
        <v>XI_MD_GC_18</v>
      </c>
      <c r="B5545">
        <v>18</v>
      </c>
      <c r="C5545" t="s">
        <v>63</v>
      </c>
      <c r="D5545">
        <v>1.05042E-2</v>
      </c>
      <c r="E5545" t="s">
        <v>54</v>
      </c>
      <c r="F5545" t="s">
        <v>60</v>
      </c>
    </row>
    <row r="5546" spans="1:6" x14ac:dyDescent="0.45">
      <c r="A5546" s="144" t="str">
        <f t="shared" si="86"/>
        <v>XI_MD_GC_20</v>
      </c>
      <c r="B5546">
        <v>20</v>
      </c>
      <c r="C5546" t="s">
        <v>63</v>
      </c>
      <c r="D5546">
        <v>1.14056E-2</v>
      </c>
      <c r="E5546" t="s">
        <v>54</v>
      </c>
      <c r="F5546" t="s">
        <v>60</v>
      </c>
    </row>
    <row r="5547" spans="1:6" x14ac:dyDescent="0.45">
      <c r="A5547" s="144" t="str">
        <f t="shared" si="86"/>
        <v>XI_MD_GC_22</v>
      </c>
      <c r="B5547">
        <v>22</v>
      </c>
      <c r="C5547" t="s">
        <v>63</v>
      </c>
      <c r="D5547">
        <v>1.23061E-2</v>
      </c>
      <c r="E5547" t="s">
        <v>54</v>
      </c>
      <c r="F5547" t="s">
        <v>60</v>
      </c>
    </row>
    <row r="5548" spans="1:6" x14ac:dyDescent="0.45">
      <c r="A5548" s="144" t="str">
        <f t="shared" si="86"/>
        <v>XI_MD_GC_24</v>
      </c>
      <c r="B5548">
        <v>24</v>
      </c>
      <c r="C5548" t="s">
        <v>63</v>
      </c>
      <c r="D5548">
        <v>1.31804E-2</v>
      </c>
      <c r="E5548" t="s">
        <v>54</v>
      </c>
      <c r="F5548" t="s">
        <v>60</v>
      </c>
    </row>
    <row r="5549" spans="1:6" x14ac:dyDescent="0.45">
      <c r="A5549" s="144" t="str">
        <f t="shared" si="86"/>
        <v>XI_MD_GC_26</v>
      </c>
      <c r="B5549">
        <v>26</v>
      </c>
      <c r="C5549" t="s">
        <v>63</v>
      </c>
      <c r="D5549">
        <v>1.4016000000000001E-2</v>
      </c>
      <c r="E5549" t="s">
        <v>54</v>
      </c>
      <c r="F5549" t="s">
        <v>60</v>
      </c>
    </row>
    <row r="5550" spans="1:6" x14ac:dyDescent="0.45">
      <c r="A5550" s="144" t="str">
        <f t="shared" si="86"/>
        <v>XI_MD_GC_28</v>
      </c>
      <c r="B5550">
        <v>28</v>
      </c>
      <c r="C5550" t="s">
        <v>63</v>
      </c>
      <c r="D5550">
        <v>1.48469E-2</v>
      </c>
      <c r="E5550" t="s">
        <v>54</v>
      </c>
      <c r="F5550" t="s">
        <v>60</v>
      </c>
    </row>
    <row r="5551" spans="1:6" x14ac:dyDescent="0.45">
      <c r="A5551" s="144" t="str">
        <f t="shared" si="86"/>
        <v>XI_MD_GC_30</v>
      </c>
      <c r="B5551">
        <v>30</v>
      </c>
      <c r="C5551" t="s">
        <v>63</v>
      </c>
      <c r="D5551">
        <v>1.5645699999999998E-2</v>
      </c>
      <c r="E5551" t="s">
        <v>54</v>
      </c>
      <c r="F5551" t="s">
        <v>60</v>
      </c>
    </row>
    <row r="5552" spans="1:6" x14ac:dyDescent="0.45">
      <c r="A5552" s="144" t="str">
        <f t="shared" si="86"/>
        <v>XI_MD_GC_32</v>
      </c>
      <c r="B5552">
        <v>32</v>
      </c>
      <c r="C5552" t="s">
        <v>63</v>
      </c>
      <c r="D5552">
        <v>1.63616E-2</v>
      </c>
      <c r="E5552" t="s">
        <v>54</v>
      </c>
      <c r="F5552" t="s">
        <v>60</v>
      </c>
    </row>
    <row r="5553" spans="1:6" x14ac:dyDescent="0.45">
      <c r="A5553" s="144" t="str">
        <f t="shared" si="86"/>
        <v>XI_MD_GC_34</v>
      </c>
      <c r="B5553">
        <v>34</v>
      </c>
      <c r="C5553" t="s">
        <v>63</v>
      </c>
      <c r="D5553">
        <v>1.7034299999999999E-2</v>
      </c>
      <c r="E5553" t="s">
        <v>54</v>
      </c>
      <c r="F5553" t="s">
        <v>60</v>
      </c>
    </row>
    <row r="5554" spans="1:6" x14ac:dyDescent="0.45">
      <c r="A5554" s="144" t="str">
        <f t="shared" si="86"/>
        <v>XI_MD_GC_36</v>
      </c>
      <c r="B5554">
        <v>36</v>
      </c>
      <c r="C5554" t="s">
        <v>63</v>
      </c>
      <c r="D5554">
        <v>1.76732E-2</v>
      </c>
      <c r="E5554" t="s">
        <v>54</v>
      </c>
      <c r="F5554" t="s">
        <v>60</v>
      </c>
    </row>
    <row r="5555" spans="1:6" x14ac:dyDescent="0.45">
      <c r="A5555" s="144" t="str">
        <f t="shared" si="86"/>
        <v>XI_MD_GC_38</v>
      </c>
      <c r="B5555">
        <v>38</v>
      </c>
      <c r="C5555" t="s">
        <v>63</v>
      </c>
      <c r="D5555">
        <v>1.8183499999999998E-2</v>
      </c>
      <c r="E5555" t="s">
        <v>54</v>
      </c>
      <c r="F5555" t="s">
        <v>60</v>
      </c>
    </row>
    <row r="5556" spans="1:6" x14ac:dyDescent="0.45">
      <c r="A5556" s="144" t="str">
        <f t="shared" si="86"/>
        <v>XI_MD_GC_40</v>
      </c>
      <c r="B5556">
        <v>40</v>
      </c>
      <c r="C5556" t="s">
        <v>63</v>
      </c>
      <c r="D5556">
        <v>1.8578000000000001E-2</v>
      </c>
      <c r="E5556" t="s">
        <v>54</v>
      </c>
      <c r="F5556" t="s">
        <v>60</v>
      </c>
    </row>
    <row r="5557" spans="1:6" x14ac:dyDescent="0.45">
      <c r="A5557" s="144" t="str">
        <f t="shared" si="86"/>
        <v>XI_MD_GC_42</v>
      </c>
      <c r="B5557">
        <v>42</v>
      </c>
      <c r="C5557" t="s">
        <v>63</v>
      </c>
      <c r="D5557">
        <v>1.8952199999999999E-2</v>
      </c>
      <c r="E5557" t="s">
        <v>54</v>
      </c>
      <c r="F5557" t="s">
        <v>60</v>
      </c>
    </row>
    <row r="5558" spans="1:6" x14ac:dyDescent="0.45">
      <c r="A5558" s="144" t="str">
        <f t="shared" si="86"/>
        <v>XI_MD_GC_44</v>
      </c>
      <c r="B5558">
        <v>44</v>
      </c>
      <c r="C5558" t="s">
        <v>63</v>
      </c>
      <c r="D5558">
        <v>1.9227600000000001E-2</v>
      </c>
      <c r="E5558" t="s">
        <v>54</v>
      </c>
      <c r="F5558" t="s">
        <v>60</v>
      </c>
    </row>
    <row r="5559" spans="1:6" x14ac:dyDescent="0.45">
      <c r="A5559" s="144" t="str">
        <f t="shared" si="86"/>
        <v>XI_MD_GC_46</v>
      </c>
      <c r="B5559">
        <v>46</v>
      </c>
      <c r="C5559" t="s">
        <v>63</v>
      </c>
      <c r="D5559">
        <v>1.9380100000000001E-2</v>
      </c>
      <c r="E5559" t="s">
        <v>54</v>
      </c>
      <c r="F5559" t="s">
        <v>60</v>
      </c>
    </row>
    <row r="5560" spans="1:6" x14ac:dyDescent="0.45">
      <c r="A5560" s="144" t="str">
        <f t="shared" si="86"/>
        <v>XI_MD_GC_48</v>
      </c>
      <c r="B5560">
        <v>48</v>
      </c>
      <c r="C5560" t="s">
        <v>63</v>
      </c>
      <c r="D5560">
        <v>1.9385300000000001E-2</v>
      </c>
      <c r="E5560" t="s">
        <v>54</v>
      </c>
      <c r="F5560" t="s">
        <v>60</v>
      </c>
    </row>
    <row r="5561" spans="1:6" x14ac:dyDescent="0.45">
      <c r="A5561" s="144" t="str">
        <f t="shared" si="86"/>
        <v>XI_MD_GC_50</v>
      </c>
      <c r="B5561">
        <v>50</v>
      </c>
      <c r="C5561" t="s">
        <v>63</v>
      </c>
      <c r="D5561">
        <v>1.9278400000000001E-2</v>
      </c>
      <c r="E5561" t="s">
        <v>54</v>
      </c>
      <c r="F5561" t="s">
        <v>60</v>
      </c>
    </row>
    <row r="5562" spans="1:6" x14ac:dyDescent="0.45">
      <c r="A5562" s="144" t="str">
        <f t="shared" si="86"/>
        <v>XI_MD_GC_52</v>
      </c>
      <c r="B5562">
        <v>52</v>
      </c>
      <c r="C5562" t="s">
        <v>63</v>
      </c>
      <c r="D5562">
        <v>1.9060299999999999E-2</v>
      </c>
      <c r="E5562" t="s">
        <v>54</v>
      </c>
      <c r="F5562" t="s">
        <v>60</v>
      </c>
    </row>
    <row r="5563" spans="1:6" x14ac:dyDescent="0.45">
      <c r="A5563" s="144" t="str">
        <f t="shared" si="86"/>
        <v>XI_MD_GC_54</v>
      </c>
      <c r="B5563">
        <v>54</v>
      </c>
      <c r="C5563" t="s">
        <v>63</v>
      </c>
      <c r="D5563">
        <v>1.87464E-2</v>
      </c>
      <c r="E5563" t="s">
        <v>54</v>
      </c>
      <c r="F5563" t="s">
        <v>60</v>
      </c>
    </row>
    <row r="5564" spans="1:6" x14ac:dyDescent="0.45">
      <c r="A5564" s="144" t="str">
        <f t="shared" si="86"/>
        <v>XI_MD_GC_56</v>
      </c>
      <c r="B5564">
        <v>56</v>
      </c>
      <c r="C5564" t="s">
        <v>63</v>
      </c>
      <c r="D5564">
        <v>1.83795E-2</v>
      </c>
      <c r="E5564" t="s">
        <v>54</v>
      </c>
      <c r="F5564" t="s">
        <v>60</v>
      </c>
    </row>
    <row r="5565" spans="1:6" x14ac:dyDescent="0.45">
      <c r="A5565" s="144" t="str">
        <f t="shared" si="86"/>
        <v>XI_MD_GC_58</v>
      </c>
      <c r="B5565">
        <v>58</v>
      </c>
      <c r="C5565" t="s">
        <v>63</v>
      </c>
      <c r="D5565">
        <v>1.7910800000000001E-2</v>
      </c>
      <c r="E5565" t="s">
        <v>54</v>
      </c>
      <c r="F5565" t="s">
        <v>60</v>
      </c>
    </row>
    <row r="5566" spans="1:6" x14ac:dyDescent="0.45">
      <c r="A5566" s="144" t="str">
        <f t="shared" si="86"/>
        <v>XI_MD_GC_60</v>
      </c>
      <c r="B5566">
        <v>60</v>
      </c>
      <c r="C5566" t="s">
        <v>63</v>
      </c>
      <c r="D5566">
        <v>1.7382000000000002E-2</v>
      </c>
      <c r="E5566" t="s">
        <v>54</v>
      </c>
      <c r="F5566" t="s">
        <v>60</v>
      </c>
    </row>
    <row r="5567" spans="1:6" x14ac:dyDescent="0.45">
      <c r="A5567" s="144" t="str">
        <f t="shared" si="86"/>
        <v>XI_MD_GC_62</v>
      </c>
      <c r="B5567">
        <v>62</v>
      </c>
      <c r="C5567" t="s">
        <v>63</v>
      </c>
      <c r="D5567">
        <v>1.6766099999999999E-2</v>
      </c>
      <c r="E5567" t="s">
        <v>54</v>
      </c>
      <c r="F5567" t="s">
        <v>60</v>
      </c>
    </row>
    <row r="5568" spans="1:6" x14ac:dyDescent="0.45">
      <c r="A5568" s="144" t="str">
        <f t="shared" si="86"/>
        <v>XI_MD_GC_64</v>
      </c>
      <c r="B5568">
        <v>64</v>
      </c>
      <c r="C5568" t="s">
        <v>63</v>
      </c>
      <c r="D5568">
        <v>1.6103800000000001E-2</v>
      </c>
      <c r="E5568" t="s">
        <v>54</v>
      </c>
      <c r="F5568" t="s">
        <v>60</v>
      </c>
    </row>
    <row r="5569" spans="1:6" x14ac:dyDescent="0.45">
      <c r="A5569" s="144" t="str">
        <f t="shared" si="86"/>
        <v>XI_MD_GC_66</v>
      </c>
      <c r="B5569">
        <v>66</v>
      </c>
      <c r="C5569" t="s">
        <v>63</v>
      </c>
      <c r="D5569">
        <v>1.5425100000000001E-2</v>
      </c>
      <c r="E5569" t="s">
        <v>54</v>
      </c>
      <c r="F5569" t="s">
        <v>60</v>
      </c>
    </row>
    <row r="5570" spans="1:6" x14ac:dyDescent="0.45">
      <c r="A5570" s="144" t="str">
        <f t="shared" si="86"/>
        <v>XI_MD_GC_68</v>
      </c>
      <c r="B5570">
        <v>68</v>
      </c>
      <c r="C5570" t="s">
        <v>63</v>
      </c>
      <c r="D5570">
        <v>1.4715900000000001E-2</v>
      </c>
      <c r="E5570" t="s">
        <v>54</v>
      </c>
      <c r="F5570" t="s">
        <v>60</v>
      </c>
    </row>
    <row r="5571" spans="1:6" x14ac:dyDescent="0.45">
      <c r="A5571" s="144" t="str">
        <f t="shared" ref="A5571:A5634" si="87">C5571&amp;"_"&amp;E5571&amp;"_"&amp;B5571</f>
        <v>XI_MD_GC_70</v>
      </c>
      <c r="B5571">
        <v>70</v>
      </c>
      <c r="C5571" t="s">
        <v>63</v>
      </c>
      <c r="D5571">
        <v>1.39747E-2</v>
      </c>
      <c r="E5571" t="s">
        <v>54</v>
      </c>
      <c r="F5571" t="s">
        <v>60</v>
      </c>
    </row>
    <row r="5572" spans="1:6" x14ac:dyDescent="0.45">
      <c r="A5572" s="144" t="str">
        <f t="shared" si="87"/>
        <v>XI_MD_GC_72</v>
      </c>
      <c r="B5572">
        <v>72</v>
      </c>
      <c r="C5572" t="s">
        <v>63</v>
      </c>
      <c r="D5572">
        <v>1.32277E-2</v>
      </c>
      <c r="E5572" t="s">
        <v>54</v>
      </c>
      <c r="F5572" t="s">
        <v>60</v>
      </c>
    </row>
    <row r="5573" spans="1:6" x14ac:dyDescent="0.45">
      <c r="A5573" s="144" t="str">
        <f t="shared" si="87"/>
        <v>XI_MD_GC_74</v>
      </c>
      <c r="B5573">
        <v>74</v>
      </c>
      <c r="C5573" t="s">
        <v>63</v>
      </c>
      <c r="D5573">
        <v>1.2501999999999999E-2</v>
      </c>
      <c r="E5573" t="s">
        <v>54</v>
      </c>
      <c r="F5573" t="s">
        <v>60</v>
      </c>
    </row>
    <row r="5574" spans="1:6" x14ac:dyDescent="0.45">
      <c r="A5574" s="144" t="str">
        <f t="shared" si="87"/>
        <v>XI_MD_GC_76</v>
      </c>
      <c r="B5574">
        <v>76</v>
      </c>
      <c r="C5574" t="s">
        <v>63</v>
      </c>
      <c r="D5574">
        <v>1.17792E-2</v>
      </c>
      <c r="E5574" t="s">
        <v>54</v>
      </c>
      <c r="F5574" t="s">
        <v>60</v>
      </c>
    </row>
    <row r="5575" spans="1:6" x14ac:dyDescent="0.45">
      <c r="A5575" s="144" t="str">
        <f t="shared" si="87"/>
        <v>XI_MD_GC_78</v>
      </c>
      <c r="B5575">
        <v>78</v>
      </c>
      <c r="C5575" t="s">
        <v>63</v>
      </c>
      <c r="D5575">
        <v>1.10782E-2</v>
      </c>
      <c r="E5575" t="s">
        <v>54</v>
      </c>
      <c r="F5575" t="s">
        <v>60</v>
      </c>
    </row>
    <row r="5576" spans="1:6" x14ac:dyDescent="0.45">
      <c r="A5576" s="144" t="str">
        <f t="shared" si="87"/>
        <v>XI_MD_GC_80</v>
      </c>
      <c r="B5576">
        <v>80</v>
      </c>
      <c r="C5576" t="s">
        <v>63</v>
      </c>
      <c r="D5576">
        <v>1.04317E-2</v>
      </c>
      <c r="E5576" t="s">
        <v>54</v>
      </c>
      <c r="F5576" t="s">
        <v>60</v>
      </c>
    </row>
    <row r="5577" spans="1:6" x14ac:dyDescent="0.45">
      <c r="A5577" s="144" t="str">
        <f t="shared" si="87"/>
        <v>XI_MD_GC_82</v>
      </c>
      <c r="B5577">
        <v>82</v>
      </c>
      <c r="C5577" t="s">
        <v>63</v>
      </c>
      <c r="D5577">
        <v>9.8324999999999992E-3</v>
      </c>
      <c r="E5577" t="s">
        <v>54</v>
      </c>
      <c r="F5577" t="s">
        <v>60</v>
      </c>
    </row>
    <row r="5578" spans="1:6" x14ac:dyDescent="0.45">
      <c r="A5578" s="144" t="str">
        <f t="shared" si="87"/>
        <v>XI_MD_GC_84</v>
      </c>
      <c r="B5578">
        <v>84</v>
      </c>
      <c r="C5578" t="s">
        <v>63</v>
      </c>
      <c r="D5578">
        <v>9.2388000000000001E-3</v>
      </c>
      <c r="E5578" t="s">
        <v>54</v>
      </c>
      <c r="F5578" t="s">
        <v>60</v>
      </c>
    </row>
    <row r="5579" spans="1:6" x14ac:dyDescent="0.45">
      <c r="A5579" s="144" t="str">
        <f t="shared" si="87"/>
        <v>XI_MD_GC_86</v>
      </c>
      <c r="B5579">
        <v>86</v>
      </c>
      <c r="C5579" t="s">
        <v>63</v>
      </c>
      <c r="D5579">
        <v>8.6803000000000002E-3</v>
      </c>
      <c r="E5579" t="s">
        <v>54</v>
      </c>
      <c r="F5579" t="s">
        <v>60</v>
      </c>
    </row>
    <row r="5580" spans="1:6" x14ac:dyDescent="0.45">
      <c r="A5580" s="144" t="str">
        <f t="shared" si="87"/>
        <v>XI_MD_GC_88</v>
      </c>
      <c r="B5580">
        <v>88</v>
      </c>
      <c r="C5580" t="s">
        <v>63</v>
      </c>
      <c r="D5580">
        <v>8.1417999999999994E-3</v>
      </c>
      <c r="E5580" t="s">
        <v>54</v>
      </c>
      <c r="F5580" t="s">
        <v>60</v>
      </c>
    </row>
    <row r="5581" spans="1:6" x14ac:dyDescent="0.45">
      <c r="A5581" s="144" t="str">
        <f t="shared" si="87"/>
        <v>XI_MD_GC_90</v>
      </c>
      <c r="B5581">
        <v>90</v>
      </c>
      <c r="C5581" t="s">
        <v>63</v>
      </c>
      <c r="D5581">
        <v>7.6555E-3</v>
      </c>
      <c r="E5581" t="s">
        <v>54</v>
      </c>
      <c r="F5581" t="s">
        <v>60</v>
      </c>
    </row>
    <row r="5582" spans="1:6" x14ac:dyDescent="0.45">
      <c r="A5582" s="144" t="str">
        <f t="shared" si="87"/>
        <v>XI_MD_GC_92</v>
      </c>
      <c r="B5582">
        <v>92</v>
      </c>
      <c r="C5582" t="s">
        <v>63</v>
      </c>
      <c r="D5582">
        <v>7.2148000000000004E-3</v>
      </c>
      <c r="E5582" t="s">
        <v>54</v>
      </c>
      <c r="F5582" t="s">
        <v>60</v>
      </c>
    </row>
    <row r="5583" spans="1:6" x14ac:dyDescent="0.45">
      <c r="A5583" s="144" t="str">
        <f t="shared" si="87"/>
        <v>XI_MD_GC_94</v>
      </c>
      <c r="B5583">
        <v>94</v>
      </c>
      <c r="C5583" t="s">
        <v>63</v>
      </c>
      <c r="D5583">
        <v>6.8244999999999998E-3</v>
      </c>
      <c r="E5583" t="s">
        <v>54</v>
      </c>
      <c r="F5583" t="s">
        <v>60</v>
      </c>
    </row>
    <row r="5584" spans="1:6" x14ac:dyDescent="0.45">
      <c r="A5584" s="144" t="str">
        <f t="shared" si="87"/>
        <v>XI_MD_GC_96</v>
      </c>
      <c r="B5584">
        <v>96</v>
      </c>
      <c r="C5584" t="s">
        <v>63</v>
      </c>
      <c r="D5584">
        <v>6.4865000000000001E-3</v>
      </c>
      <c r="E5584" t="s">
        <v>54</v>
      </c>
      <c r="F5584" t="s">
        <v>60</v>
      </c>
    </row>
    <row r="5585" spans="1:6" x14ac:dyDescent="0.45">
      <c r="A5585" s="144" t="str">
        <f t="shared" si="87"/>
        <v>XI_MD_GC_98</v>
      </c>
      <c r="B5585">
        <v>98</v>
      </c>
      <c r="C5585" t="s">
        <v>63</v>
      </c>
      <c r="D5585">
        <v>6.1755999999999998E-3</v>
      </c>
      <c r="E5585" t="s">
        <v>54</v>
      </c>
      <c r="F5585" t="s">
        <v>60</v>
      </c>
    </row>
    <row r="5586" spans="1:6" x14ac:dyDescent="0.45">
      <c r="A5586" s="144" t="str">
        <f t="shared" si="87"/>
        <v>XI_MD_GC_100</v>
      </c>
      <c r="B5586">
        <v>100</v>
      </c>
      <c r="C5586" t="s">
        <v>63</v>
      </c>
      <c r="D5586">
        <v>5.9232E-3</v>
      </c>
      <c r="E5586" t="s">
        <v>54</v>
      </c>
      <c r="F5586" t="s">
        <v>60</v>
      </c>
    </row>
    <row r="5587" spans="1:6" x14ac:dyDescent="0.45">
      <c r="A5587" s="144" t="str">
        <f t="shared" si="87"/>
        <v>XI_MD_GC_102</v>
      </c>
      <c r="B5587">
        <v>102</v>
      </c>
      <c r="C5587" t="s">
        <v>63</v>
      </c>
      <c r="D5587">
        <v>5.7083000000000004E-3</v>
      </c>
      <c r="E5587" t="s">
        <v>54</v>
      </c>
      <c r="F5587" t="s">
        <v>60</v>
      </c>
    </row>
    <row r="5588" spans="1:6" x14ac:dyDescent="0.45">
      <c r="A5588" s="144" t="str">
        <f t="shared" si="87"/>
        <v>XI_MD_GC_104</v>
      </c>
      <c r="B5588">
        <v>104</v>
      </c>
      <c r="C5588" t="s">
        <v>63</v>
      </c>
      <c r="D5588">
        <v>5.5573000000000003E-3</v>
      </c>
      <c r="E5588" t="s">
        <v>54</v>
      </c>
      <c r="F5588" t="s">
        <v>60</v>
      </c>
    </row>
    <row r="5589" spans="1:6" x14ac:dyDescent="0.45">
      <c r="A5589" s="144" t="str">
        <f t="shared" si="87"/>
        <v>XI_MD_GC_106</v>
      </c>
      <c r="B5589">
        <v>106</v>
      </c>
      <c r="C5589" t="s">
        <v>63</v>
      </c>
      <c r="D5589">
        <v>5.4389E-3</v>
      </c>
      <c r="E5589" t="s">
        <v>54</v>
      </c>
      <c r="F5589" t="s">
        <v>60</v>
      </c>
    </row>
    <row r="5590" spans="1:6" x14ac:dyDescent="0.45">
      <c r="A5590" s="144" t="str">
        <f t="shared" si="87"/>
        <v>XI_MD_GC_108</v>
      </c>
      <c r="B5590">
        <v>108</v>
      </c>
      <c r="C5590" t="s">
        <v>63</v>
      </c>
      <c r="D5590">
        <v>5.3591000000000003E-3</v>
      </c>
      <c r="E5590" t="s">
        <v>54</v>
      </c>
      <c r="F5590" t="s">
        <v>60</v>
      </c>
    </row>
    <row r="5591" spans="1:6" x14ac:dyDescent="0.45">
      <c r="A5591" s="144" t="str">
        <f t="shared" si="87"/>
        <v>XI_MD_GC_110</v>
      </c>
      <c r="B5591">
        <v>110</v>
      </c>
      <c r="C5591" t="s">
        <v>63</v>
      </c>
      <c r="D5591">
        <v>5.3035000000000001E-3</v>
      </c>
      <c r="E5591" t="s">
        <v>54</v>
      </c>
      <c r="F5591" t="s">
        <v>60</v>
      </c>
    </row>
    <row r="5592" spans="1:6" x14ac:dyDescent="0.45">
      <c r="A5592" s="144" t="str">
        <f t="shared" si="87"/>
        <v>XI_MD_GC_112</v>
      </c>
      <c r="B5592">
        <v>112</v>
      </c>
      <c r="C5592" t="s">
        <v>63</v>
      </c>
      <c r="D5592">
        <v>5.2941999999999998E-3</v>
      </c>
      <c r="E5592" t="s">
        <v>54</v>
      </c>
      <c r="F5592" t="s">
        <v>60</v>
      </c>
    </row>
    <row r="5593" spans="1:6" x14ac:dyDescent="0.45">
      <c r="A5593" s="144" t="str">
        <f t="shared" si="87"/>
        <v>XI_MD_GC_114</v>
      </c>
      <c r="B5593">
        <v>114</v>
      </c>
      <c r="C5593" t="s">
        <v>63</v>
      </c>
      <c r="D5593">
        <v>5.3382999999999998E-3</v>
      </c>
      <c r="E5593" t="s">
        <v>54</v>
      </c>
      <c r="F5593" t="s">
        <v>60</v>
      </c>
    </row>
    <row r="5594" spans="1:6" x14ac:dyDescent="0.45">
      <c r="A5594" s="144" t="str">
        <f t="shared" si="87"/>
        <v>XI_MD_GC_116</v>
      </c>
      <c r="B5594">
        <v>116</v>
      </c>
      <c r="C5594" t="s">
        <v>63</v>
      </c>
      <c r="D5594">
        <v>5.391E-3</v>
      </c>
      <c r="E5594" t="s">
        <v>54</v>
      </c>
      <c r="F5594" t="s">
        <v>60</v>
      </c>
    </row>
    <row r="5595" spans="1:6" x14ac:dyDescent="0.45">
      <c r="A5595" s="144" t="str">
        <f t="shared" si="87"/>
        <v>XI_MD_GC_118</v>
      </c>
      <c r="B5595">
        <v>118</v>
      </c>
      <c r="C5595" t="s">
        <v>63</v>
      </c>
      <c r="D5595">
        <v>5.4514999999999997E-3</v>
      </c>
      <c r="E5595" t="s">
        <v>54</v>
      </c>
      <c r="F5595" t="s">
        <v>60</v>
      </c>
    </row>
    <row r="5596" spans="1:6" x14ac:dyDescent="0.45">
      <c r="A5596" s="144" t="str">
        <f t="shared" si="87"/>
        <v>XI_MD_GC_120</v>
      </c>
      <c r="B5596">
        <v>120</v>
      </c>
      <c r="C5596" t="s">
        <v>63</v>
      </c>
      <c r="D5596">
        <v>5.5247999999999998E-3</v>
      </c>
      <c r="E5596" t="s">
        <v>54</v>
      </c>
      <c r="F5596" t="s">
        <v>60</v>
      </c>
    </row>
    <row r="5597" spans="1:6" x14ac:dyDescent="0.45">
      <c r="A5597" s="144" t="str">
        <f t="shared" si="87"/>
        <v>XI_MD_GC_122</v>
      </c>
      <c r="B5597">
        <v>122</v>
      </c>
      <c r="C5597" t="s">
        <v>63</v>
      </c>
      <c r="D5597">
        <v>5.5979999999999997E-3</v>
      </c>
      <c r="E5597" t="s">
        <v>54</v>
      </c>
      <c r="F5597" t="s">
        <v>60</v>
      </c>
    </row>
    <row r="5598" spans="1:6" x14ac:dyDescent="0.45">
      <c r="A5598" s="144" t="str">
        <f t="shared" si="87"/>
        <v>XI_MD_GC_124</v>
      </c>
      <c r="B5598">
        <v>124</v>
      </c>
      <c r="C5598" t="s">
        <v>63</v>
      </c>
      <c r="D5598">
        <v>5.6779999999999999E-3</v>
      </c>
      <c r="E5598" t="s">
        <v>54</v>
      </c>
      <c r="F5598" t="s">
        <v>60</v>
      </c>
    </row>
    <row r="5599" spans="1:6" x14ac:dyDescent="0.45">
      <c r="A5599" s="144" t="str">
        <f t="shared" si="87"/>
        <v>XI_MD_GC_126</v>
      </c>
      <c r="B5599">
        <v>126</v>
      </c>
      <c r="C5599" t="s">
        <v>63</v>
      </c>
      <c r="D5599">
        <v>5.7666999999999996E-3</v>
      </c>
      <c r="E5599" t="s">
        <v>54</v>
      </c>
      <c r="F5599" t="s">
        <v>60</v>
      </c>
    </row>
    <row r="5600" spans="1:6" x14ac:dyDescent="0.45">
      <c r="A5600" s="144" t="str">
        <f t="shared" si="87"/>
        <v>XI_MD_GC_128</v>
      </c>
      <c r="B5600">
        <v>128</v>
      </c>
      <c r="C5600" t="s">
        <v>63</v>
      </c>
      <c r="D5600">
        <v>5.8573000000000002E-3</v>
      </c>
      <c r="E5600" t="s">
        <v>54</v>
      </c>
      <c r="F5600" t="s">
        <v>60</v>
      </c>
    </row>
    <row r="5601" spans="1:6" x14ac:dyDescent="0.45">
      <c r="A5601" s="144" t="str">
        <f t="shared" si="87"/>
        <v>XI_MD_GC_130</v>
      </c>
      <c r="B5601">
        <v>130</v>
      </c>
      <c r="C5601" t="s">
        <v>63</v>
      </c>
      <c r="D5601">
        <v>5.9677999999999997E-3</v>
      </c>
      <c r="E5601" t="s">
        <v>54</v>
      </c>
      <c r="F5601" t="s">
        <v>60</v>
      </c>
    </row>
    <row r="5602" spans="1:6" x14ac:dyDescent="0.45">
      <c r="A5602" s="144" t="str">
        <f t="shared" si="87"/>
        <v>XI_MD_GC_132</v>
      </c>
      <c r="B5602">
        <v>132</v>
      </c>
      <c r="C5602" t="s">
        <v>63</v>
      </c>
      <c r="D5602">
        <v>6.0853000000000001E-3</v>
      </c>
      <c r="E5602" t="s">
        <v>54</v>
      </c>
      <c r="F5602" t="s">
        <v>60</v>
      </c>
    </row>
    <row r="5603" spans="1:6" x14ac:dyDescent="0.45">
      <c r="A5603" s="144" t="str">
        <f t="shared" si="87"/>
        <v>XI_MD_GC_134</v>
      </c>
      <c r="B5603">
        <v>134</v>
      </c>
      <c r="C5603" t="s">
        <v>63</v>
      </c>
      <c r="D5603">
        <v>6.1986999999999997E-3</v>
      </c>
      <c r="E5603" t="s">
        <v>54</v>
      </c>
      <c r="F5603" t="s">
        <v>60</v>
      </c>
    </row>
    <row r="5604" spans="1:6" x14ac:dyDescent="0.45">
      <c r="A5604" s="144" t="str">
        <f t="shared" si="87"/>
        <v>XI_MD_GC_136</v>
      </c>
      <c r="B5604">
        <v>136</v>
      </c>
      <c r="C5604" t="s">
        <v>63</v>
      </c>
      <c r="D5604">
        <v>6.3090000000000004E-3</v>
      </c>
      <c r="E5604" t="s">
        <v>54</v>
      </c>
      <c r="F5604" t="s">
        <v>60</v>
      </c>
    </row>
    <row r="5605" spans="1:6" x14ac:dyDescent="0.45">
      <c r="A5605" s="144" t="str">
        <f t="shared" si="87"/>
        <v>XI_MD_GC_138</v>
      </c>
      <c r="B5605">
        <v>138</v>
      </c>
      <c r="C5605" t="s">
        <v>63</v>
      </c>
      <c r="D5605">
        <v>6.4021E-3</v>
      </c>
      <c r="E5605" t="s">
        <v>54</v>
      </c>
      <c r="F5605" t="s">
        <v>60</v>
      </c>
    </row>
    <row r="5606" spans="1:6" x14ac:dyDescent="0.45">
      <c r="A5606" s="144" t="str">
        <f t="shared" si="87"/>
        <v>XI_MD_GC_140</v>
      </c>
      <c r="B5606">
        <v>140</v>
      </c>
      <c r="C5606" t="s">
        <v>63</v>
      </c>
      <c r="D5606">
        <v>6.4844999999999998E-3</v>
      </c>
      <c r="E5606" t="s">
        <v>54</v>
      </c>
      <c r="F5606" t="s">
        <v>60</v>
      </c>
    </row>
    <row r="5607" spans="1:6" x14ac:dyDescent="0.45">
      <c r="A5607" s="144" t="str">
        <f t="shared" si="87"/>
        <v>XI_MD_GC_142</v>
      </c>
      <c r="B5607">
        <v>142</v>
      </c>
      <c r="C5607" t="s">
        <v>63</v>
      </c>
      <c r="D5607">
        <v>6.5500999999999997E-3</v>
      </c>
      <c r="E5607" t="s">
        <v>54</v>
      </c>
      <c r="F5607" t="s">
        <v>60</v>
      </c>
    </row>
    <row r="5608" spans="1:6" x14ac:dyDescent="0.45">
      <c r="A5608" s="144" t="str">
        <f t="shared" si="87"/>
        <v>XI_MD_GC_144</v>
      </c>
      <c r="B5608">
        <v>144</v>
      </c>
      <c r="C5608" t="s">
        <v>63</v>
      </c>
      <c r="D5608">
        <v>6.5982999999999997E-3</v>
      </c>
      <c r="E5608" t="s">
        <v>54</v>
      </c>
      <c r="F5608" t="s">
        <v>60</v>
      </c>
    </row>
    <row r="5609" spans="1:6" x14ac:dyDescent="0.45">
      <c r="A5609" s="144" t="str">
        <f t="shared" si="87"/>
        <v>XI_MD_GC_146</v>
      </c>
      <c r="B5609">
        <v>146</v>
      </c>
      <c r="C5609" t="s">
        <v>63</v>
      </c>
      <c r="D5609">
        <v>6.6030000000000004E-3</v>
      </c>
      <c r="E5609" t="s">
        <v>54</v>
      </c>
      <c r="F5609" t="s">
        <v>60</v>
      </c>
    </row>
    <row r="5610" spans="1:6" x14ac:dyDescent="0.45">
      <c r="A5610" s="144" t="str">
        <f t="shared" si="87"/>
        <v>XI_MD_GC_148</v>
      </c>
      <c r="B5610">
        <v>148</v>
      </c>
      <c r="C5610" t="s">
        <v>63</v>
      </c>
      <c r="D5610">
        <v>6.6039000000000002E-3</v>
      </c>
      <c r="E5610" t="s">
        <v>54</v>
      </c>
      <c r="F5610" t="s">
        <v>60</v>
      </c>
    </row>
    <row r="5611" spans="1:6" x14ac:dyDescent="0.45">
      <c r="A5611" s="144" t="str">
        <f t="shared" si="87"/>
        <v>XI_MD_GC_150</v>
      </c>
      <c r="B5611">
        <v>150</v>
      </c>
      <c r="C5611" t="s">
        <v>63</v>
      </c>
      <c r="D5611">
        <v>6.5558999999999999E-3</v>
      </c>
      <c r="E5611" t="s">
        <v>54</v>
      </c>
      <c r="F5611" t="s">
        <v>60</v>
      </c>
    </row>
    <row r="5612" spans="1:6" x14ac:dyDescent="0.45">
      <c r="A5612" s="144" t="str">
        <f t="shared" si="87"/>
        <v>XI_MD_GC_152</v>
      </c>
      <c r="B5612">
        <v>152</v>
      </c>
      <c r="C5612" t="s">
        <v>63</v>
      </c>
      <c r="D5612">
        <v>6.4938000000000001E-3</v>
      </c>
      <c r="E5612" t="s">
        <v>54</v>
      </c>
      <c r="F5612" t="s">
        <v>60</v>
      </c>
    </row>
    <row r="5613" spans="1:6" x14ac:dyDescent="0.45">
      <c r="A5613" s="144" t="str">
        <f t="shared" si="87"/>
        <v>XI_MD_GC_154</v>
      </c>
      <c r="B5613">
        <v>154</v>
      </c>
      <c r="C5613" t="s">
        <v>63</v>
      </c>
      <c r="D5613">
        <v>6.3810000000000004E-3</v>
      </c>
      <c r="E5613" t="s">
        <v>54</v>
      </c>
      <c r="F5613" t="s">
        <v>60</v>
      </c>
    </row>
    <row r="5614" spans="1:6" x14ac:dyDescent="0.45">
      <c r="A5614" s="144" t="str">
        <f t="shared" si="87"/>
        <v>XI_MD_GC_156</v>
      </c>
      <c r="B5614">
        <v>156</v>
      </c>
      <c r="C5614" t="s">
        <v>63</v>
      </c>
      <c r="D5614">
        <v>6.1809999999999999E-3</v>
      </c>
      <c r="E5614" t="s">
        <v>54</v>
      </c>
      <c r="F5614" t="s">
        <v>60</v>
      </c>
    </row>
    <row r="5615" spans="1:6" x14ac:dyDescent="0.45">
      <c r="A5615" s="144" t="str">
        <f t="shared" si="87"/>
        <v>XI_MD_GC_158</v>
      </c>
      <c r="B5615">
        <v>158</v>
      </c>
      <c r="C5615" t="s">
        <v>63</v>
      </c>
      <c r="D5615">
        <v>5.9683000000000002E-3</v>
      </c>
      <c r="E5615" t="s">
        <v>54</v>
      </c>
      <c r="F5615" t="s">
        <v>60</v>
      </c>
    </row>
    <row r="5616" spans="1:6" x14ac:dyDescent="0.45">
      <c r="A5616" s="144" t="str">
        <f t="shared" si="87"/>
        <v>XI_MD_GC_160</v>
      </c>
      <c r="B5616">
        <v>160</v>
      </c>
      <c r="C5616" t="s">
        <v>63</v>
      </c>
      <c r="D5616">
        <v>5.7575999999999999E-3</v>
      </c>
      <c r="E5616" t="s">
        <v>54</v>
      </c>
      <c r="F5616" t="s">
        <v>60</v>
      </c>
    </row>
    <row r="5617" spans="1:6" x14ac:dyDescent="0.45">
      <c r="A5617" s="144" t="str">
        <f t="shared" si="87"/>
        <v>XI_MD_GC_162</v>
      </c>
      <c r="B5617">
        <v>162</v>
      </c>
      <c r="C5617" t="s">
        <v>63</v>
      </c>
      <c r="D5617">
        <v>5.5056000000000003E-3</v>
      </c>
      <c r="E5617" t="s">
        <v>54</v>
      </c>
      <c r="F5617" t="s">
        <v>60</v>
      </c>
    </row>
    <row r="5618" spans="1:6" x14ac:dyDescent="0.45">
      <c r="A5618" s="144" t="str">
        <f t="shared" si="87"/>
        <v>XI_MD_GC_164</v>
      </c>
      <c r="B5618">
        <v>164</v>
      </c>
      <c r="C5618" t="s">
        <v>63</v>
      </c>
      <c r="D5618">
        <v>5.2548999999999998E-3</v>
      </c>
      <c r="E5618" t="s">
        <v>54</v>
      </c>
      <c r="F5618" t="s">
        <v>60</v>
      </c>
    </row>
    <row r="5619" spans="1:6" x14ac:dyDescent="0.45">
      <c r="A5619" s="144" t="str">
        <f t="shared" si="87"/>
        <v>XI_MD_GC_166</v>
      </c>
      <c r="B5619">
        <v>166</v>
      </c>
      <c r="C5619" t="s">
        <v>63</v>
      </c>
      <c r="D5619">
        <v>4.9947999999999998E-3</v>
      </c>
      <c r="E5619" t="s">
        <v>54</v>
      </c>
      <c r="F5619" t="s">
        <v>60</v>
      </c>
    </row>
    <row r="5620" spans="1:6" x14ac:dyDescent="0.45">
      <c r="A5620" s="144" t="str">
        <f t="shared" si="87"/>
        <v>XI_MD_GC_168</v>
      </c>
      <c r="B5620">
        <v>168</v>
      </c>
      <c r="C5620" t="s">
        <v>63</v>
      </c>
      <c r="D5620">
        <v>4.7269E-3</v>
      </c>
      <c r="E5620" t="s">
        <v>54</v>
      </c>
      <c r="F5620" t="s">
        <v>60</v>
      </c>
    </row>
    <row r="5621" spans="1:6" x14ac:dyDescent="0.45">
      <c r="A5621" s="144" t="str">
        <f t="shared" si="87"/>
        <v>XI_MD_GC_170</v>
      </c>
      <c r="B5621">
        <v>170</v>
      </c>
      <c r="C5621" t="s">
        <v>63</v>
      </c>
      <c r="D5621">
        <v>4.4678000000000001E-3</v>
      </c>
      <c r="E5621" t="s">
        <v>54</v>
      </c>
      <c r="F5621" t="s">
        <v>60</v>
      </c>
    </row>
    <row r="5622" spans="1:6" x14ac:dyDescent="0.45">
      <c r="A5622" s="144" t="str">
        <f t="shared" si="87"/>
        <v>XI_MD_GC_172</v>
      </c>
      <c r="B5622">
        <v>172</v>
      </c>
      <c r="C5622" t="s">
        <v>63</v>
      </c>
      <c r="D5622">
        <v>4.2144000000000001E-3</v>
      </c>
      <c r="E5622" t="s">
        <v>54</v>
      </c>
      <c r="F5622" t="s">
        <v>60</v>
      </c>
    </row>
    <row r="5623" spans="1:6" x14ac:dyDescent="0.45">
      <c r="A5623" s="144" t="str">
        <f t="shared" si="87"/>
        <v>XI_MD_GC_174</v>
      </c>
      <c r="B5623">
        <v>174</v>
      </c>
      <c r="C5623" t="s">
        <v>63</v>
      </c>
      <c r="D5623">
        <v>3.9668000000000004E-3</v>
      </c>
      <c r="E5623" t="s">
        <v>54</v>
      </c>
      <c r="F5623" t="s">
        <v>60</v>
      </c>
    </row>
    <row r="5624" spans="1:6" x14ac:dyDescent="0.45">
      <c r="A5624" s="144" t="str">
        <f t="shared" si="87"/>
        <v>XI_MD_GC_176</v>
      </c>
      <c r="B5624">
        <v>176</v>
      </c>
      <c r="C5624" t="s">
        <v>63</v>
      </c>
      <c r="D5624">
        <v>3.7277999999999999E-3</v>
      </c>
      <c r="E5624" t="s">
        <v>54</v>
      </c>
      <c r="F5624" t="s">
        <v>60</v>
      </c>
    </row>
    <row r="5625" spans="1:6" x14ac:dyDescent="0.45">
      <c r="A5625" s="144" t="str">
        <f t="shared" si="87"/>
        <v>XI_MD_GC_178</v>
      </c>
      <c r="B5625">
        <v>178</v>
      </c>
      <c r="C5625" t="s">
        <v>63</v>
      </c>
      <c r="D5625">
        <v>3.4949E-3</v>
      </c>
      <c r="E5625" t="s">
        <v>54</v>
      </c>
      <c r="F5625" t="s">
        <v>60</v>
      </c>
    </row>
    <row r="5626" spans="1:6" x14ac:dyDescent="0.45">
      <c r="A5626" s="144" t="str">
        <f t="shared" si="87"/>
        <v>XI_MD_GC_180</v>
      </c>
      <c r="B5626">
        <v>180</v>
      </c>
      <c r="C5626" t="s">
        <v>63</v>
      </c>
      <c r="D5626">
        <v>3.2723000000000001E-3</v>
      </c>
      <c r="E5626" t="s">
        <v>54</v>
      </c>
      <c r="F5626" t="s">
        <v>60</v>
      </c>
    </row>
    <row r="5627" spans="1:6" x14ac:dyDescent="0.45">
      <c r="A5627" s="144" t="str">
        <f t="shared" si="87"/>
        <v>XI_MD_GC_182</v>
      </c>
      <c r="B5627">
        <v>182</v>
      </c>
      <c r="C5627" t="s">
        <v>63</v>
      </c>
      <c r="D5627">
        <v>3.0701000000000001E-3</v>
      </c>
      <c r="E5627" t="s">
        <v>54</v>
      </c>
      <c r="F5627" t="s">
        <v>60</v>
      </c>
    </row>
    <row r="5628" spans="1:6" x14ac:dyDescent="0.45">
      <c r="A5628" s="144" t="str">
        <f t="shared" si="87"/>
        <v>XI_MD_GC_184</v>
      </c>
      <c r="B5628">
        <v>184</v>
      </c>
      <c r="C5628" t="s">
        <v>63</v>
      </c>
      <c r="D5628">
        <v>2.8882000000000001E-3</v>
      </c>
      <c r="E5628" t="s">
        <v>54</v>
      </c>
      <c r="F5628" t="s">
        <v>60</v>
      </c>
    </row>
    <row r="5629" spans="1:6" x14ac:dyDescent="0.45">
      <c r="A5629" s="144" t="str">
        <f t="shared" si="87"/>
        <v>XI_MD_GC_186</v>
      </c>
      <c r="B5629">
        <v>186</v>
      </c>
      <c r="C5629" t="s">
        <v>63</v>
      </c>
      <c r="D5629">
        <v>2.725E-3</v>
      </c>
      <c r="E5629" t="s">
        <v>54</v>
      </c>
      <c r="F5629" t="s">
        <v>60</v>
      </c>
    </row>
    <row r="5630" spans="1:6" x14ac:dyDescent="0.45">
      <c r="A5630" s="144" t="str">
        <f t="shared" si="87"/>
        <v>XI_MD_GC_188</v>
      </c>
      <c r="B5630">
        <v>188</v>
      </c>
      <c r="C5630" t="s">
        <v>63</v>
      </c>
      <c r="D5630">
        <v>2.6208999999999998E-3</v>
      </c>
      <c r="E5630" t="s">
        <v>54</v>
      </c>
      <c r="F5630" t="s">
        <v>60</v>
      </c>
    </row>
    <row r="5631" spans="1:6" x14ac:dyDescent="0.45">
      <c r="A5631" s="144" t="str">
        <f t="shared" si="87"/>
        <v>XI_MD_GC_190</v>
      </c>
      <c r="B5631">
        <v>190</v>
      </c>
      <c r="C5631" t="s">
        <v>63</v>
      </c>
      <c r="D5631">
        <v>2.5184000000000001E-3</v>
      </c>
      <c r="E5631" t="s">
        <v>54</v>
      </c>
      <c r="F5631" t="s">
        <v>60</v>
      </c>
    </row>
    <row r="5632" spans="1:6" x14ac:dyDescent="0.45">
      <c r="A5632" s="144" t="str">
        <f t="shared" si="87"/>
        <v>XI_MD_GC_192</v>
      </c>
      <c r="B5632">
        <v>192</v>
      </c>
      <c r="C5632" t="s">
        <v>63</v>
      </c>
      <c r="D5632">
        <v>2.4496000000000001E-3</v>
      </c>
      <c r="E5632" t="s">
        <v>54</v>
      </c>
      <c r="F5632" t="s">
        <v>60</v>
      </c>
    </row>
    <row r="5633" spans="1:6" x14ac:dyDescent="0.45">
      <c r="A5633" s="144" t="str">
        <f t="shared" si="87"/>
        <v>XI_MD_GC_194</v>
      </c>
      <c r="B5633">
        <v>194</v>
      </c>
      <c r="C5633" t="s">
        <v>63</v>
      </c>
      <c r="D5633">
        <v>2.3172000000000002E-3</v>
      </c>
      <c r="E5633" t="s">
        <v>54</v>
      </c>
      <c r="F5633" t="s">
        <v>60</v>
      </c>
    </row>
    <row r="5634" spans="1:6" x14ac:dyDescent="0.45">
      <c r="A5634" s="144" t="str">
        <f t="shared" si="87"/>
        <v>XI_MD_GC_196</v>
      </c>
      <c r="B5634">
        <v>196</v>
      </c>
      <c r="C5634" t="s">
        <v>63</v>
      </c>
      <c r="D5634">
        <v>2.3054999999999998E-3</v>
      </c>
      <c r="E5634" t="s">
        <v>54</v>
      </c>
      <c r="F5634" t="s">
        <v>60</v>
      </c>
    </row>
    <row r="5635" spans="1:6" x14ac:dyDescent="0.45">
      <c r="A5635" s="144" t="str">
        <f t="shared" ref="A5635:A5698" si="88">C5635&amp;"_"&amp;E5635&amp;"_"&amp;B5635</f>
        <v>XI_MD_GC_198</v>
      </c>
      <c r="B5635">
        <v>198</v>
      </c>
      <c r="C5635" t="s">
        <v>63</v>
      </c>
      <c r="D5635">
        <v>2.3486000000000002E-3</v>
      </c>
      <c r="E5635" t="s">
        <v>54</v>
      </c>
      <c r="F5635" t="s">
        <v>60</v>
      </c>
    </row>
    <row r="5636" spans="1:6" x14ac:dyDescent="0.45">
      <c r="A5636" s="144" t="str">
        <f t="shared" si="88"/>
        <v>XI_MD_GC_200</v>
      </c>
      <c r="B5636">
        <v>200</v>
      </c>
      <c r="C5636" t="s">
        <v>63</v>
      </c>
      <c r="D5636">
        <v>2.4085999999999999E-3</v>
      </c>
      <c r="E5636" t="s">
        <v>54</v>
      </c>
      <c r="F5636" t="s">
        <v>60</v>
      </c>
    </row>
    <row r="5637" spans="1:6" x14ac:dyDescent="0.45">
      <c r="A5637" s="144" t="str">
        <f t="shared" si="88"/>
        <v>XI_MD_GC_202</v>
      </c>
      <c r="B5637">
        <v>202</v>
      </c>
      <c r="C5637" t="s">
        <v>63</v>
      </c>
      <c r="D5637">
        <v>2.4773E-3</v>
      </c>
      <c r="E5637" t="s">
        <v>54</v>
      </c>
      <c r="F5637" t="s">
        <v>60</v>
      </c>
    </row>
    <row r="5638" spans="1:6" x14ac:dyDescent="0.45">
      <c r="A5638" s="144" t="str">
        <f t="shared" si="88"/>
        <v>XI_MD_GC_204</v>
      </c>
      <c r="B5638">
        <v>204</v>
      </c>
      <c r="C5638" t="s">
        <v>63</v>
      </c>
      <c r="D5638">
        <v>2.5807E-3</v>
      </c>
      <c r="E5638" t="s">
        <v>54</v>
      </c>
      <c r="F5638" t="s">
        <v>60</v>
      </c>
    </row>
    <row r="5639" spans="1:6" x14ac:dyDescent="0.45">
      <c r="A5639" s="144" t="str">
        <f t="shared" si="88"/>
        <v>XI_MD_GC_206</v>
      </c>
      <c r="B5639">
        <v>206</v>
      </c>
      <c r="C5639" t="s">
        <v>63</v>
      </c>
      <c r="D5639">
        <v>2.7384000000000002E-3</v>
      </c>
      <c r="E5639" t="s">
        <v>54</v>
      </c>
      <c r="F5639" t="s">
        <v>60</v>
      </c>
    </row>
    <row r="5640" spans="1:6" x14ac:dyDescent="0.45">
      <c r="A5640" s="144" t="str">
        <f t="shared" si="88"/>
        <v>XI_MD_GC_208</v>
      </c>
      <c r="B5640">
        <v>208</v>
      </c>
      <c r="C5640" t="s">
        <v>63</v>
      </c>
      <c r="D5640">
        <v>2.9074999999999999E-3</v>
      </c>
      <c r="E5640" t="s">
        <v>54</v>
      </c>
      <c r="F5640" t="s">
        <v>60</v>
      </c>
    </row>
    <row r="5641" spans="1:6" x14ac:dyDescent="0.45">
      <c r="A5641" s="144" t="str">
        <f t="shared" si="88"/>
        <v>XI_MD_GC_210</v>
      </c>
      <c r="B5641">
        <v>210</v>
      </c>
      <c r="C5641" t="s">
        <v>63</v>
      </c>
      <c r="D5641">
        <v>3.0853E-3</v>
      </c>
      <c r="E5641" t="s">
        <v>54</v>
      </c>
      <c r="F5641" t="s">
        <v>60</v>
      </c>
    </row>
    <row r="5642" spans="1:6" x14ac:dyDescent="0.45">
      <c r="A5642" s="144" t="str">
        <f t="shared" si="88"/>
        <v>XI_MD_GC_212</v>
      </c>
      <c r="B5642">
        <v>212</v>
      </c>
      <c r="C5642" t="s">
        <v>63</v>
      </c>
      <c r="D5642">
        <v>3.2487000000000002E-3</v>
      </c>
      <c r="E5642" t="s">
        <v>54</v>
      </c>
      <c r="F5642" t="s">
        <v>60</v>
      </c>
    </row>
    <row r="5643" spans="1:6" x14ac:dyDescent="0.45">
      <c r="A5643" s="144" t="str">
        <f t="shared" si="88"/>
        <v>XI_MD_GC_214</v>
      </c>
      <c r="B5643">
        <v>214</v>
      </c>
      <c r="C5643" t="s">
        <v>63</v>
      </c>
      <c r="D5643">
        <v>3.4088999999999999E-3</v>
      </c>
      <c r="E5643" t="s">
        <v>54</v>
      </c>
      <c r="F5643" t="s">
        <v>60</v>
      </c>
    </row>
    <row r="5644" spans="1:6" x14ac:dyDescent="0.45">
      <c r="A5644" s="144" t="str">
        <f t="shared" si="88"/>
        <v>XI_MD_GC_216</v>
      </c>
      <c r="B5644">
        <v>216</v>
      </c>
      <c r="C5644" t="s">
        <v>63</v>
      </c>
      <c r="D5644">
        <v>3.5653999999999998E-3</v>
      </c>
      <c r="E5644" t="s">
        <v>54</v>
      </c>
      <c r="F5644" t="s">
        <v>60</v>
      </c>
    </row>
    <row r="5645" spans="1:6" x14ac:dyDescent="0.45">
      <c r="A5645" s="144" t="str">
        <f t="shared" si="88"/>
        <v>XI_MD_GC_218</v>
      </c>
      <c r="B5645">
        <v>218</v>
      </c>
      <c r="C5645" t="s">
        <v>63</v>
      </c>
      <c r="D5645">
        <v>3.7111000000000002E-3</v>
      </c>
      <c r="E5645" t="s">
        <v>54</v>
      </c>
      <c r="F5645" t="s">
        <v>60</v>
      </c>
    </row>
    <row r="5646" spans="1:6" x14ac:dyDescent="0.45">
      <c r="A5646" s="144" t="str">
        <f t="shared" si="88"/>
        <v>XI_MD_GC_220</v>
      </c>
      <c r="B5646">
        <v>220</v>
      </c>
      <c r="C5646" t="s">
        <v>63</v>
      </c>
      <c r="D5646">
        <v>3.8524000000000002E-3</v>
      </c>
      <c r="E5646" t="s">
        <v>54</v>
      </c>
      <c r="F5646" t="s">
        <v>60</v>
      </c>
    </row>
    <row r="5647" spans="1:6" x14ac:dyDescent="0.45">
      <c r="A5647" s="144" t="str">
        <f t="shared" si="88"/>
        <v>XI_MD_GC_222</v>
      </c>
      <c r="B5647">
        <v>222</v>
      </c>
      <c r="C5647" t="s">
        <v>63</v>
      </c>
      <c r="D5647">
        <v>3.9890000000000004E-3</v>
      </c>
      <c r="E5647" t="s">
        <v>54</v>
      </c>
      <c r="F5647" t="s">
        <v>60</v>
      </c>
    </row>
    <row r="5648" spans="1:6" x14ac:dyDescent="0.45">
      <c r="A5648" s="144" t="str">
        <f t="shared" si="88"/>
        <v>XI_MD_GC_224</v>
      </c>
      <c r="B5648">
        <v>224</v>
      </c>
      <c r="C5648" t="s">
        <v>63</v>
      </c>
      <c r="D5648">
        <v>4.1024E-3</v>
      </c>
      <c r="E5648" t="s">
        <v>54</v>
      </c>
      <c r="F5648" t="s">
        <v>60</v>
      </c>
    </row>
    <row r="5649" spans="1:6" x14ac:dyDescent="0.45">
      <c r="A5649" s="144" t="str">
        <f t="shared" si="88"/>
        <v>XI_MD_GC_226</v>
      </c>
      <c r="B5649">
        <v>226</v>
      </c>
      <c r="C5649" t="s">
        <v>63</v>
      </c>
      <c r="D5649">
        <v>4.1929000000000003E-3</v>
      </c>
      <c r="E5649" t="s">
        <v>54</v>
      </c>
      <c r="F5649" t="s">
        <v>60</v>
      </c>
    </row>
    <row r="5650" spans="1:6" x14ac:dyDescent="0.45">
      <c r="A5650" s="144" t="str">
        <f t="shared" si="88"/>
        <v>XI_MD_GC_228</v>
      </c>
      <c r="B5650">
        <v>228</v>
      </c>
      <c r="C5650" t="s">
        <v>63</v>
      </c>
      <c r="D5650">
        <v>4.2652999999999996E-3</v>
      </c>
      <c r="E5650" t="s">
        <v>54</v>
      </c>
      <c r="F5650" t="s">
        <v>60</v>
      </c>
    </row>
    <row r="5651" spans="1:6" x14ac:dyDescent="0.45">
      <c r="A5651" s="144" t="str">
        <f t="shared" si="88"/>
        <v>XI_MD_GC_230</v>
      </c>
      <c r="B5651">
        <v>230</v>
      </c>
      <c r="C5651" t="s">
        <v>63</v>
      </c>
      <c r="D5651">
        <v>4.2661000000000001E-3</v>
      </c>
      <c r="E5651" t="s">
        <v>54</v>
      </c>
      <c r="F5651" t="s">
        <v>60</v>
      </c>
    </row>
    <row r="5652" spans="1:6" x14ac:dyDescent="0.45">
      <c r="A5652" s="144" t="str">
        <f t="shared" si="88"/>
        <v>XI_MD_GC_232</v>
      </c>
      <c r="B5652">
        <v>232</v>
      </c>
      <c r="C5652" t="s">
        <v>63</v>
      </c>
      <c r="D5652">
        <v>4.2551999999999998E-3</v>
      </c>
      <c r="E5652" t="s">
        <v>54</v>
      </c>
      <c r="F5652" t="s">
        <v>60</v>
      </c>
    </row>
    <row r="5653" spans="1:6" x14ac:dyDescent="0.45">
      <c r="A5653" s="144" t="str">
        <f t="shared" si="88"/>
        <v>XI_MD_GC_234</v>
      </c>
      <c r="B5653">
        <v>234</v>
      </c>
      <c r="C5653" t="s">
        <v>63</v>
      </c>
      <c r="D5653">
        <v>4.2287000000000002E-3</v>
      </c>
      <c r="E5653" t="s">
        <v>54</v>
      </c>
      <c r="F5653" t="s">
        <v>60</v>
      </c>
    </row>
    <row r="5654" spans="1:6" x14ac:dyDescent="0.45">
      <c r="A5654" s="144" t="str">
        <f t="shared" si="88"/>
        <v>XI_MD_GC_236</v>
      </c>
      <c r="B5654">
        <v>236</v>
      </c>
      <c r="C5654" t="s">
        <v>63</v>
      </c>
      <c r="D5654">
        <v>4.1741E-3</v>
      </c>
      <c r="E5654" t="s">
        <v>54</v>
      </c>
      <c r="F5654" t="s">
        <v>60</v>
      </c>
    </row>
    <row r="5655" spans="1:6" x14ac:dyDescent="0.45">
      <c r="A5655" s="144" t="str">
        <f t="shared" si="88"/>
        <v>XI_MD_GC_238</v>
      </c>
      <c r="B5655">
        <v>238</v>
      </c>
      <c r="C5655" t="s">
        <v>63</v>
      </c>
      <c r="D5655">
        <v>4.1108000000000004E-3</v>
      </c>
      <c r="E5655" t="s">
        <v>54</v>
      </c>
      <c r="F5655" t="s">
        <v>60</v>
      </c>
    </row>
    <row r="5656" spans="1:6" x14ac:dyDescent="0.45">
      <c r="A5656" s="144" t="str">
        <f t="shared" si="88"/>
        <v>XI_MD_GC_240</v>
      </c>
      <c r="B5656">
        <v>240</v>
      </c>
      <c r="C5656" t="s">
        <v>63</v>
      </c>
      <c r="D5656">
        <v>4.0308000000000002E-3</v>
      </c>
      <c r="E5656" t="s">
        <v>54</v>
      </c>
      <c r="F5656" t="s">
        <v>60</v>
      </c>
    </row>
    <row r="5657" spans="1:6" x14ac:dyDescent="0.45">
      <c r="A5657" s="144" t="str">
        <f t="shared" si="88"/>
        <v>XI_MD_GC_242</v>
      </c>
      <c r="B5657">
        <v>242</v>
      </c>
      <c r="C5657" t="s">
        <v>63</v>
      </c>
      <c r="D5657">
        <v>3.9416E-3</v>
      </c>
      <c r="E5657" t="s">
        <v>54</v>
      </c>
      <c r="F5657" t="s">
        <v>60</v>
      </c>
    </row>
    <row r="5658" spans="1:6" x14ac:dyDescent="0.45">
      <c r="A5658" s="144" t="str">
        <f t="shared" si="88"/>
        <v>XI_MD_GC_244</v>
      </c>
      <c r="B5658">
        <v>244</v>
      </c>
      <c r="C5658" t="s">
        <v>63</v>
      </c>
      <c r="D5658">
        <v>3.8335999999999999E-3</v>
      </c>
      <c r="E5658" t="s">
        <v>54</v>
      </c>
      <c r="F5658" t="s">
        <v>60</v>
      </c>
    </row>
    <row r="5659" spans="1:6" x14ac:dyDescent="0.45">
      <c r="A5659" s="144" t="str">
        <f t="shared" si="88"/>
        <v>XI_MD_GC_246</v>
      </c>
      <c r="B5659">
        <v>246</v>
      </c>
      <c r="C5659" t="s">
        <v>63</v>
      </c>
      <c r="D5659">
        <v>3.7073000000000002E-3</v>
      </c>
      <c r="E5659" t="s">
        <v>54</v>
      </c>
      <c r="F5659" t="s">
        <v>60</v>
      </c>
    </row>
    <row r="5660" spans="1:6" x14ac:dyDescent="0.45">
      <c r="A5660" s="144" t="str">
        <f t="shared" si="88"/>
        <v>XI_MD_GC_248</v>
      </c>
      <c r="B5660">
        <v>248</v>
      </c>
      <c r="C5660" t="s">
        <v>63</v>
      </c>
      <c r="D5660">
        <v>3.4757999999999998E-3</v>
      </c>
      <c r="E5660" t="s">
        <v>54</v>
      </c>
      <c r="F5660" t="s">
        <v>60</v>
      </c>
    </row>
    <row r="5661" spans="1:6" x14ac:dyDescent="0.45">
      <c r="A5661" s="144" t="str">
        <f t="shared" si="88"/>
        <v>XI_MD_GC_250</v>
      </c>
      <c r="B5661">
        <v>250</v>
      </c>
      <c r="C5661" t="s">
        <v>63</v>
      </c>
      <c r="D5661">
        <v>3.2434999999999999E-3</v>
      </c>
      <c r="E5661" t="s">
        <v>54</v>
      </c>
      <c r="F5661" t="s">
        <v>60</v>
      </c>
    </row>
    <row r="5662" spans="1:6" x14ac:dyDescent="0.45">
      <c r="A5662" s="144" t="str">
        <f t="shared" si="88"/>
        <v>XI_MD_GC_252</v>
      </c>
      <c r="B5662">
        <v>252</v>
      </c>
      <c r="C5662" t="s">
        <v>63</v>
      </c>
      <c r="D5662">
        <v>3.0068E-3</v>
      </c>
      <c r="E5662" t="s">
        <v>54</v>
      </c>
      <c r="F5662" t="s">
        <v>60</v>
      </c>
    </row>
    <row r="5663" spans="1:6" x14ac:dyDescent="0.45">
      <c r="A5663" s="144" t="str">
        <f t="shared" si="88"/>
        <v>XI_MD_GC_254</v>
      </c>
      <c r="B5663">
        <v>254</v>
      </c>
      <c r="C5663" t="s">
        <v>63</v>
      </c>
      <c r="D5663">
        <v>2.7775999999999999E-3</v>
      </c>
      <c r="E5663" t="s">
        <v>54</v>
      </c>
      <c r="F5663" t="s">
        <v>60</v>
      </c>
    </row>
    <row r="5664" spans="1:6" x14ac:dyDescent="0.45">
      <c r="A5664" s="144" t="str">
        <f t="shared" si="88"/>
        <v>XI_MD_GC_256</v>
      </c>
      <c r="B5664">
        <v>256</v>
      </c>
      <c r="C5664" t="s">
        <v>63</v>
      </c>
      <c r="D5664">
        <v>2.5523999999999998E-3</v>
      </c>
      <c r="E5664" t="s">
        <v>54</v>
      </c>
      <c r="F5664" t="s">
        <v>60</v>
      </c>
    </row>
    <row r="5665" spans="1:6" x14ac:dyDescent="0.45">
      <c r="A5665" s="144" t="str">
        <f t="shared" si="88"/>
        <v>XI_MD_GC_258</v>
      </c>
      <c r="B5665">
        <v>258</v>
      </c>
      <c r="C5665" t="s">
        <v>63</v>
      </c>
      <c r="D5665">
        <v>2.3297000000000001E-3</v>
      </c>
      <c r="E5665" t="s">
        <v>54</v>
      </c>
      <c r="F5665" t="s">
        <v>60</v>
      </c>
    </row>
    <row r="5666" spans="1:6" x14ac:dyDescent="0.45">
      <c r="A5666" s="144" t="str">
        <f t="shared" si="88"/>
        <v>XI_MD_GC_260</v>
      </c>
      <c r="B5666">
        <v>260</v>
      </c>
      <c r="C5666" t="s">
        <v>63</v>
      </c>
      <c r="D5666">
        <v>2.1172000000000001E-3</v>
      </c>
      <c r="E5666" t="s">
        <v>54</v>
      </c>
      <c r="F5666" t="s">
        <v>60</v>
      </c>
    </row>
    <row r="5667" spans="1:6" x14ac:dyDescent="0.45">
      <c r="A5667" s="144" t="str">
        <f t="shared" si="88"/>
        <v>XI_MD_GC_262</v>
      </c>
      <c r="B5667">
        <v>262</v>
      </c>
      <c r="C5667" t="s">
        <v>63</v>
      </c>
      <c r="D5667">
        <v>1.9085E-3</v>
      </c>
      <c r="E5667" t="s">
        <v>54</v>
      </c>
      <c r="F5667" t="s">
        <v>60</v>
      </c>
    </row>
    <row r="5668" spans="1:6" x14ac:dyDescent="0.45">
      <c r="A5668" s="144" t="str">
        <f t="shared" si="88"/>
        <v>XI_MD_GC_264</v>
      </c>
      <c r="B5668">
        <v>264</v>
      </c>
      <c r="C5668" t="s">
        <v>63</v>
      </c>
      <c r="D5668">
        <v>1.7055E-3</v>
      </c>
      <c r="E5668" t="s">
        <v>54</v>
      </c>
      <c r="F5668" t="s">
        <v>60</v>
      </c>
    </row>
    <row r="5669" spans="1:6" x14ac:dyDescent="0.45">
      <c r="A5669" s="144" t="str">
        <f t="shared" si="88"/>
        <v>XI_MD_GC_266</v>
      </c>
      <c r="B5669">
        <v>266</v>
      </c>
      <c r="C5669" t="s">
        <v>63</v>
      </c>
      <c r="D5669">
        <v>1.5226E-3</v>
      </c>
      <c r="E5669" t="s">
        <v>54</v>
      </c>
      <c r="F5669" t="s">
        <v>60</v>
      </c>
    </row>
    <row r="5670" spans="1:6" x14ac:dyDescent="0.45">
      <c r="A5670" s="144" t="str">
        <f t="shared" si="88"/>
        <v>XI_MD_GC_268</v>
      </c>
      <c r="B5670">
        <v>268</v>
      </c>
      <c r="C5670" t="s">
        <v>63</v>
      </c>
      <c r="D5670">
        <v>1.3531999999999999E-3</v>
      </c>
      <c r="E5670" t="s">
        <v>54</v>
      </c>
      <c r="F5670" t="s">
        <v>60</v>
      </c>
    </row>
    <row r="5671" spans="1:6" x14ac:dyDescent="0.45">
      <c r="A5671" s="144" t="str">
        <f t="shared" si="88"/>
        <v>XI_MD_GC_270</v>
      </c>
      <c r="B5671">
        <v>270</v>
      </c>
      <c r="C5671" t="s">
        <v>63</v>
      </c>
      <c r="D5671">
        <v>1.1945E-3</v>
      </c>
      <c r="E5671" t="s">
        <v>54</v>
      </c>
      <c r="F5671" t="s">
        <v>60</v>
      </c>
    </row>
    <row r="5672" spans="1:6" x14ac:dyDescent="0.45">
      <c r="A5672" s="144" t="str">
        <f t="shared" si="88"/>
        <v>XI_MD_GC_272</v>
      </c>
      <c r="B5672">
        <v>272</v>
      </c>
      <c r="C5672" t="s">
        <v>63</v>
      </c>
      <c r="D5672">
        <v>1.0723E-3</v>
      </c>
      <c r="E5672" t="s">
        <v>54</v>
      </c>
      <c r="F5672" t="s">
        <v>60</v>
      </c>
    </row>
    <row r="5673" spans="1:6" x14ac:dyDescent="0.45">
      <c r="A5673" s="144" t="str">
        <f t="shared" si="88"/>
        <v>XI_MD_GC_274</v>
      </c>
      <c r="B5673">
        <v>274</v>
      </c>
      <c r="C5673" t="s">
        <v>63</v>
      </c>
      <c r="D5673">
        <v>9.6210000000000002E-4</v>
      </c>
      <c r="E5673" t="s">
        <v>54</v>
      </c>
      <c r="F5673" t="s">
        <v>60</v>
      </c>
    </row>
    <row r="5674" spans="1:6" x14ac:dyDescent="0.45">
      <c r="A5674" s="144" t="str">
        <f t="shared" si="88"/>
        <v>XI_MD_GC_276</v>
      </c>
      <c r="B5674">
        <v>276</v>
      </c>
      <c r="C5674" t="s">
        <v>63</v>
      </c>
      <c r="D5674">
        <v>8.6039999999999999E-4</v>
      </c>
      <c r="E5674" t="s">
        <v>54</v>
      </c>
      <c r="F5674" t="s">
        <v>60</v>
      </c>
    </row>
    <row r="5675" spans="1:6" x14ac:dyDescent="0.45">
      <c r="A5675" s="144" t="str">
        <f t="shared" si="88"/>
        <v>XI_MD_GC_278</v>
      </c>
      <c r="B5675">
        <v>278</v>
      </c>
      <c r="C5675" t="s">
        <v>63</v>
      </c>
      <c r="D5675">
        <v>7.7610000000000005E-4</v>
      </c>
      <c r="E5675" t="s">
        <v>54</v>
      </c>
      <c r="F5675" t="s">
        <v>60</v>
      </c>
    </row>
    <row r="5676" spans="1:6" x14ac:dyDescent="0.45">
      <c r="A5676" s="144" t="str">
        <f t="shared" si="88"/>
        <v>XI_MD_GC_280</v>
      </c>
      <c r="B5676">
        <v>280</v>
      </c>
      <c r="C5676" t="s">
        <v>63</v>
      </c>
      <c r="D5676">
        <v>6.981E-4</v>
      </c>
      <c r="E5676" t="s">
        <v>54</v>
      </c>
      <c r="F5676" t="s">
        <v>60</v>
      </c>
    </row>
    <row r="5677" spans="1:6" x14ac:dyDescent="0.45">
      <c r="A5677" s="144" t="str">
        <f t="shared" si="88"/>
        <v>XI_MD_GC_282</v>
      </c>
      <c r="B5677">
        <v>282</v>
      </c>
      <c r="C5677" t="s">
        <v>63</v>
      </c>
      <c r="D5677">
        <v>6.2750000000000002E-4</v>
      </c>
      <c r="E5677" t="s">
        <v>54</v>
      </c>
      <c r="F5677" t="s">
        <v>60</v>
      </c>
    </row>
    <row r="5678" spans="1:6" x14ac:dyDescent="0.45">
      <c r="A5678" s="144" t="str">
        <f t="shared" si="88"/>
        <v>XI_MD_GC_284</v>
      </c>
      <c r="B5678">
        <v>284</v>
      </c>
      <c r="C5678" t="s">
        <v>63</v>
      </c>
      <c r="D5678">
        <v>5.6139999999999998E-4</v>
      </c>
      <c r="E5678" t="s">
        <v>54</v>
      </c>
      <c r="F5678" t="s">
        <v>60</v>
      </c>
    </row>
    <row r="5679" spans="1:6" x14ac:dyDescent="0.45">
      <c r="A5679" s="144" t="str">
        <f t="shared" si="88"/>
        <v>XI_MD_GC_286</v>
      </c>
      <c r="B5679">
        <v>286</v>
      </c>
      <c r="C5679" t="s">
        <v>63</v>
      </c>
      <c r="D5679">
        <v>5.0620000000000005E-4</v>
      </c>
      <c r="E5679" t="s">
        <v>54</v>
      </c>
      <c r="F5679" t="s">
        <v>60</v>
      </c>
    </row>
    <row r="5680" spans="1:6" x14ac:dyDescent="0.45">
      <c r="A5680" s="144" t="str">
        <f t="shared" si="88"/>
        <v>XI_MD_GC_288</v>
      </c>
      <c r="B5680">
        <v>288</v>
      </c>
      <c r="C5680" t="s">
        <v>63</v>
      </c>
      <c r="D5680">
        <v>4.6020000000000002E-4</v>
      </c>
      <c r="E5680" t="s">
        <v>54</v>
      </c>
      <c r="F5680" t="s">
        <v>60</v>
      </c>
    </row>
    <row r="5681" spans="1:6" x14ac:dyDescent="0.45">
      <c r="A5681" s="144" t="str">
        <f t="shared" si="88"/>
        <v>XI_MD_GC_290</v>
      </c>
      <c r="B5681">
        <v>290</v>
      </c>
      <c r="C5681" t="s">
        <v>63</v>
      </c>
      <c r="D5681">
        <v>4.6949999999999997E-4</v>
      </c>
      <c r="E5681" t="s">
        <v>54</v>
      </c>
      <c r="F5681" t="s">
        <v>60</v>
      </c>
    </row>
    <row r="5682" spans="1:6" x14ac:dyDescent="0.45">
      <c r="A5682" s="144" t="str">
        <f t="shared" si="88"/>
        <v>XI_MD_GC_292</v>
      </c>
      <c r="B5682">
        <v>292</v>
      </c>
      <c r="C5682" t="s">
        <v>63</v>
      </c>
      <c r="D5682">
        <v>4.7639999999999998E-4</v>
      </c>
      <c r="E5682" t="s">
        <v>54</v>
      </c>
      <c r="F5682" t="s">
        <v>60</v>
      </c>
    </row>
    <row r="5683" spans="1:6" x14ac:dyDescent="0.45">
      <c r="A5683" s="144" t="str">
        <f t="shared" si="88"/>
        <v>XI_MD_GC_294</v>
      </c>
      <c r="B5683">
        <v>294</v>
      </c>
      <c r="C5683" t="s">
        <v>63</v>
      </c>
      <c r="D5683">
        <v>4.861E-4</v>
      </c>
      <c r="E5683" t="s">
        <v>54</v>
      </c>
      <c r="F5683" t="s">
        <v>60</v>
      </c>
    </row>
    <row r="5684" spans="1:6" x14ac:dyDescent="0.45">
      <c r="A5684" s="144" t="str">
        <f t="shared" si="88"/>
        <v>XI_MD_GC_296</v>
      </c>
      <c r="B5684">
        <v>296</v>
      </c>
      <c r="C5684" t="s">
        <v>63</v>
      </c>
      <c r="D5684">
        <v>4.9649999999999998E-4</v>
      </c>
      <c r="E5684" t="s">
        <v>54</v>
      </c>
      <c r="F5684" t="s">
        <v>60</v>
      </c>
    </row>
    <row r="5685" spans="1:6" x14ac:dyDescent="0.45">
      <c r="A5685" s="144" t="str">
        <f t="shared" si="88"/>
        <v>XI_MD_GC_298</v>
      </c>
      <c r="B5685">
        <v>298</v>
      </c>
      <c r="C5685" t="s">
        <v>63</v>
      </c>
      <c r="D5685">
        <v>5.0489999999999997E-4</v>
      </c>
      <c r="E5685" t="s">
        <v>54</v>
      </c>
      <c r="F5685" t="s">
        <v>60</v>
      </c>
    </row>
    <row r="5686" spans="1:6" x14ac:dyDescent="0.45">
      <c r="A5686" s="144" t="str">
        <f t="shared" si="88"/>
        <v>XI_MD_GC_300</v>
      </c>
      <c r="B5686">
        <v>300</v>
      </c>
      <c r="C5686" t="s">
        <v>63</v>
      </c>
      <c r="D5686">
        <v>5.1259999999999999E-4</v>
      </c>
      <c r="E5686" t="s">
        <v>54</v>
      </c>
      <c r="F5686" t="s">
        <v>60</v>
      </c>
    </row>
    <row r="5687" spans="1:6" x14ac:dyDescent="0.45">
      <c r="A5687" s="144" t="str">
        <f t="shared" si="88"/>
        <v>XI_MD_GC_302</v>
      </c>
      <c r="B5687">
        <v>302</v>
      </c>
      <c r="C5687" t="s">
        <v>63</v>
      </c>
      <c r="D5687">
        <v>5.1570000000000001E-4</v>
      </c>
      <c r="E5687" t="s">
        <v>54</v>
      </c>
      <c r="F5687" t="s">
        <v>60</v>
      </c>
    </row>
    <row r="5688" spans="1:6" x14ac:dyDescent="0.45">
      <c r="A5688" s="144" t="str">
        <f t="shared" si="88"/>
        <v>XI_MD_GC_304</v>
      </c>
      <c r="B5688">
        <v>304</v>
      </c>
      <c r="C5688" t="s">
        <v>63</v>
      </c>
      <c r="D5688">
        <v>5.2459999999999996E-4</v>
      </c>
      <c r="E5688" t="s">
        <v>54</v>
      </c>
      <c r="F5688" t="s">
        <v>60</v>
      </c>
    </row>
    <row r="5689" spans="1:6" x14ac:dyDescent="0.45">
      <c r="A5689" s="144" t="str">
        <f t="shared" si="88"/>
        <v>XI_MD_GC_306</v>
      </c>
      <c r="B5689">
        <v>306</v>
      </c>
      <c r="C5689" t="s">
        <v>63</v>
      </c>
      <c r="D5689">
        <v>5.3209999999999998E-4</v>
      </c>
      <c r="E5689" t="s">
        <v>54</v>
      </c>
      <c r="F5689" t="s">
        <v>60</v>
      </c>
    </row>
    <row r="5690" spans="1:6" x14ac:dyDescent="0.45">
      <c r="A5690" s="144" t="str">
        <f t="shared" si="88"/>
        <v>XI_MD_GC_308</v>
      </c>
      <c r="B5690">
        <v>308</v>
      </c>
      <c r="C5690" t="s">
        <v>63</v>
      </c>
      <c r="D5690">
        <v>5.2209999999999995E-4</v>
      </c>
      <c r="E5690" t="s">
        <v>54</v>
      </c>
      <c r="F5690" t="s">
        <v>60</v>
      </c>
    </row>
    <row r="5691" spans="1:6" x14ac:dyDescent="0.45">
      <c r="A5691" s="144" t="str">
        <f t="shared" si="88"/>
        <v>XI_MD_GC_310</v>
      </c>
      <c r="B5691">
        <v>310</v>
      </c>
      <c r="C5691" t="s">
        <v>63</v>
      </c>
      <c r="D5691">
        <v>5.1009999999999998E-4</v>
      </c>
      <c r="E5691" t="s">
        <v>54</v>
      </c>
      <c r="F5691" t="s">
        <v>60</v>
      </c>
    </row>
    <row r="5692" spans="1:6" x14ac:dyDescent="0.45">
      <c r="A5692" s="144" t="str">
        <f t="shared" si="88"/>
        <v>XI_MD_GC_312</v>
      </c>
      <c r="B5692">
        <v>312</v>
      </c>
      <c r="C5692" t="s">
        <v>63</v>
      </c>
      <c r="D5692">
        <v>4.9589999999999996E-4</v>
      </c>
      <c r="E5692" t="s">
        <v>54</v>
      </c>
      <c r="F5692" t="s">
        <v>60</v>
      </c>
    </row>
    <row r="5693" spans="1:6" x14ac:dyDescent="0.45">
      <c r="A5693" s="144" t="str">
        <f t="shared" si="88"/>
        <v>XI_MD_GC_314</v>
      </c>
      <c r="B5693">
        <v>314</v>
      </c>
      <c r="C5693" t="s">
        <v>63</v>
      </c>
      <c r="D5693">
        <v>4.8200000000000001E-4</v>
      </c>
      <c r="E5693" t="s">
        <v>54</v>
      </c>
      <c r="F5693" t="s">
        <v>60</v>
      </c>
    </row>
    <row r="5694" spans="1:6" x14ac:dyDescent="0.45">
      <c r="A5694" s="144" t="str">
        <f t="shared" si="88"/>
        <v>XI_MD_GC_316</v>
      </c>
      <c r="B5694">
        <v>316</v>
      </c>
      <c r="C5694" t="s">
        <v>63</v>
      </c>
      <c r="D5694">
        <v>4.6700000000000002E-4</v>
      </c>
      <c r="E5694" t="s">
        <v>54</v>
      </c>
      <c r="F5694" t="s">
        <v>60</v>
      </c>
    </row>
    <row r="5695" spans="1:6" x14ac:dyDescent="0.45">
      <c r="A5695" s="144" t="str">
        <f t="shared" si="88"/>
        <v>XI_MD_GC_318</v>
      </c>
      <c r="B5695">
        <v>318</v>
      </c>
      <c r="C5695" t="s">
        <v>63</v>
      </c>
      <c r="D5695">
        <v>4.506E-4</v>
      </c>
      <c r="E5695" t="s">
        <v>54</v>
      </c>
      <c r="F5695" t="s">
        <v>60</v>
      </c>
    </row>
    <row r="5696" spans="1:6" x14ac:dyDescent="0.45">
      <c r="A5696" s="144" t="str">
        <f t="shared" si="88"/>
        <v>XI_MD_GC_320</v>
      </c>
      <c r="B5696">
        <v>320</v>
      </c>
      <c r="C5696" t="s">
        <v>63</v>
      </c>
      <c r="D5696">
        <v>4.3169999999999998E-4</v>
      </c>
      <c r="E5696" t="s">
        <v>54</v>
      </c>
      <c r="F5696" t="s">
        <v>60</v>
      </c>
    </row>
    <row r="5697" spans="1:6" x14ac:dyDescent="0.45">
      <c r="A5697" s="144" t="str">
        <f t="shared" si="88"/>
        <v>XI_MD_GC_322</v>
      </c>
      <c r="B5697">
        <v>322</v>
      </c>
      <c r="C5697" t="s">
        <v>63</v>
      </c>
      <c r="D5697">
        <v>4.0999999999999999E-4</v>
      </c>
      <c r="E5697" t="s">
        <v>54</v>
      </c>
      <c r="F5697" t="s">
        <v>60</v>
      </c>
    </row>
    <row r="5698" spans="1:6" x14ac:dyDescent="0.45">
      <c r="A5698" s="144" t="str">
        <f t="shared" si="88"/>
        <v>XI_MD_GC_324</v>
      </c>
      <c r="B5698">
        <v>324</v>
      </c>
      <c r="C5698" t="s">
        <v>63</v>
      </c>
      <c r="D5698">
        <v>3.8840000000000001E-4</v>
      </c>
      <c r="E5698" t="s">
        <v>54</v>
      </c>
      <c r="F5698" t="s">
        <v>60</v>
      </c>
    </row>
    <row r="5699" spans="1:6" x14ac:dyDescent="0.45">
      <c r="A5699" s="144" t="str">
        <f t="shared" ref="A5699:A5762" si="89">C5699&amp;"_"&amp;E5699&amp;"_"&amp;B5699</f>
        <v>XI_MD_GC_326</v>
      </c>
      <c r="B5699">
        <v>326</v>
      </c>
      <c r="C5699" t="s">
        <v>63</v>
      </c>
      <c r="D5699">
        <v>3.6749999999999999E-4</v>
      </c>
      <c r="E5699" t="s">
        <v>54</v>
      </c>
      <c r="F5699" t="s">
        <v>60</v>
      </c>
    </row>
    <row r="5700" spans="1:6" x14ac:dyDescent="0.45">
      <c r="A5700" s="144" t="str">
        <f t="shared" si="89"/>
        <v>XI_MD_GC_328</v>
      </c>
      <c r="B5700">
        <v>328</v>
      </c>
      <c r="C5700" t="s">
        <v>63</v>
      </c>
      <c r="D5700">
        <v>3.4680000000000003E-4</v>
      </c>
      <c r="E5700" t="s">
        <v>54</v>
      </c>
      <c r="F5700" t="s">
        <v>60</v>
      </c>
    </row>
    <row r="5701" spans="1:6" x14ac:dyDescent="0.45">
      <c r="A5701" s="144" t="str">
        <f t="shared" si="89"/>
        <v>XI_MD_GC_330</v>
      </c>
      <c r="B5701">
        <v>330</v>
      </c>
      <c r="C5701" t="s">
        <v>63</v>
      </c>
      <c r="D5701">
        <v>3.2709999999999998E-4</v>
      </c>
      <c r="E5701" t="s">
        <v>54</v>
      </c>
      <c r="F5701" t="s">
        <v>60</v>
      </c>
    </row>
    <row r="5702" spans="1:6" x14ac:dyDescent="0.45">
      <c r="A5702" s="144" t="str">
        <f t="shared" si="89"/>
        <v>XI_MD_GC_332</v>
      </c>
      <c r="B5702">
        <v>332</v>
      </c>
      <c r="C5702" t="s">
        <v>63</v>
      </c>
      <c r="D5702">
        <v>3.0459999999999998E-4</v>
      </c>
      <c r="E5702" t="s">
        <v>54</v>
      </c>
      <c r="F5702" t="s">
        <v>60</v>
      </c>
    </row>
    <row r="5703" spans="1:6" x14ac:dyDescent="0.45">
      <c r="A5703" s="144" t="str">
        <f t="shared" si="89"/>
        <v>XI_MD_GC_334</v>
      </c>
      <c r="B5703">
        <v>334</v>
      </c>
      <c r="C5703" t="s">
        <v>63</v>
      </c>
      <c r="D5703">
        <v>2.8449999999999998E-4</v>
      </c>
      <c r="E5703" t="s">
        <v>54</v>
      </c>
      <c r="F5703" t="s">
        <v>60</v>
      </c>
    </row>
    <row r="5704" spans="1:6" x14ac:dyDescent="0.45">
      <c r="A5704" s="144" t="str">
        <f t="shared" si="89"/>
        <v>XI_MD_GC_336</v>
      </c>
      <c r="B5704">
        <v>336</v>
      </c>
      <c r="C5704" t="s">
        <v>63</v>
      </c>
      <c r="D5704">
        <v>2.6449999999999998E-4</v>
      </c>
      <c r="E5704" t="s">
        <v>54</v>
      </c>
      <c r="F5704" t="s">
        <v>60</v>
      </c>
    </row>
    <row r="5705" spans="1:6" x14ac:dyDescent="0.45">
      <c r="A5705" s="144" t="str">
        <f t="shared" si="89"/>
        <v>XI_MD_GC_338</v>
      </c>
      <c r="B5705">
        <v>338</v>
      </c>
      <c r="C5705" t="s">
        <v>63</v>
      </c>
      <c r="D5705">
        <v>2.4429999999999998E-4</v>
      </c>
      <c r="E5705" t="s">
        <v>54</v>
      </c>
      <c r="F5705" t="s">
        <v>60</v>
      </c>
    </row>
    <row r="5706" spans="1:6" x14ac:dyDescent="0.45">
      <c r="A5706" s="144" t="str">
        <f t="shared" si="89"/>
        <v>XI_MD_GC_340</v>
      </c>
      <c r="B5706">
        <v>340</v>
      </c>
      <c r="C5706" t="s">
        <v>63</v>
      </c>
      <c r="D5706">
        <v>2.2609999999999999E-4</v>
      </c>
      <c r="E5706" t="s">
        <v>54</v>
      </c>
      <c r="F5706" t="s">
        <v>60</v>
      </c>
    </row>
    <row r="5707" spans="1:6" x14ac:dyDescent="0.45">
      <c r="A5707" s="144" t="str">
        <f t="shared" si="89"/>
        <v>XI_MD_GC_342</v>
      </c>
      <c r="B5707">
        <v>342</v>
      </c>
      <c r="C5707" t="s">
        <v>63</v>
      </c>
      <c r="D5707">
        <v>2.0819999999999999E-4</v>
      </c>
      <c r="E5707" t="s">
        <v>54</v>
      </c>
      <c r="F5707" t="s">
        <v>60</v>
      </c>
    </row>
    <row r="5708" spans="1:6" x14ac:dyDescent="0.45">
      <c r="A5708" s="144" t="str">
        <f t="shared" si="89"/>
        <v>XI_MD_GC_344</v>
      </c>
      <c r="B5708">
        <v>344</v>
      </c>
      <c r="C5708" t="s">
        <v>63</v>
      </c>
      <c r="D5708">
        <v>1.92E-4</v>
      </c>
      <c r="E5708" t="s">
        <v>54</v>
      </c>
      <c r="F5708" t="s">
        <v>60</v>
      </c>
    </row>
    <row r="5709" spans="1:6" x14ac:dyDescent="0.45">
      <c r="A5709" s="144" t="str">
        <f t="shared" si="89"/>
        <v>XI_MD_GC_346</v>
      </c>
      <c r="B5709">
        <v>346</v>
      </c>
      <c r="C5709" t="s">
        <v>63</v>
      </c>
      <c r="D5709">
        <v>1.4420000000000001E-4</v>
      </c>
      <c r="E5709" t="s">
        <v>54</v>
      </c>
      <c r="F5709" t="s">
        <v>60</v>
      </c>
    </row>
    <row r="5710" spans="1:6" x14ac:dyDescent="0.45">
      <c r="A5710" s="144" t="str">
        <f t="shared" si="89"/>
        <v>XI_MD_GC_348</v>
      </c>
      <c r="B5710">
        <v>348</v>
      </c>
      <c r="C5710" t="s">
        <v>63</v>
      </c>
      <c r="D5710" s="143">
        <v>9.6000000000000002E-5</v>
      </c>
      <c r="E5710" t="s">
        <v>54</v>
      </c>
      <c r="F5710" t="s">
        <v>60</v>
      </c>
    </row>
    <row r="5711" spans="1:6" x14ac:dyDescent="0.45">
      <c r="A5711" s="144" t="str">
        <f t="shared" si="89"/>
        <v>XI_MD_GC_350</v>
      </c>
      <c r="B5711">
        <v>350</v>
      </c>
      <c r="C5711" t="s">
        <v>63</v>
      </c>
      <c r="D5711" s="143">
        <v>4.8000000000000001E-5</v>
      </c>
      <c r="E5711" t="s">
        <v>54</v>
      </c>
      <c r="F5711" t="s">
        <v>60</v>
      </c>
    </row>
    <row r="5712" spans="1:6" x14ac:dyDescent="0.45">
      <c r="A5712" s="144" t="str">
        <f t="shared" si="89"/>
        <v>XI_MD_GC_352</v>
      </c>
      <c r="B5712">
        <v>352</v>
      </c>
      <c r="C5712" t="s">
        <v>63</v>
      </c>
      <c r="D5712">
        <v>0</v>
      </c>
      <c r="E5712" t="s">
        <v>54</v>
      </c>
      <c r="F5712" t="s">
        <v>60</v>
      </c>
    </row>
    <row r="5713" spans="1:6" x14ac:dyDescent="0.45">
      <c r="A5713" s="144" t="str">
        <f t="shared" si="89"/>
        <v>XI_MD_GC_354</v>
      </c>
      <c r="B5713">
        <v>354</v>
      </c>
      <c r="C5713" t="s">
        <v>63</v>
      </c>
      <c r="D5713">
        <v>0</v>
      </c>
      <c r="E5713" t="s">
        <v>54</v>
      </c>
      <c r="F5713" t="s">
        <v>60</v>
      </c>
    </row>
    <row r="5714" spans="1:6" x14ac:dyDescent="0.45">
      <c r="A5714" s="144" t="str">
        <f t="shared" si="89"/>
        <v>XI_MD_GC_356</v>
      </c>
      <c r="B5714">
        <v>356</v>
      </c>
      <c r="C5714" t="s">
        <v>63</v>
      </c>
      <c r="D5714">
        <v>0</v>
      </c>
      <c r="E5714" t="s">
        <v>54</v>
      </c>
      <c r="F5714" t="s">
        <v>60</v>
      </c>
    </row>
    <row r="5715" spans="1:6" x14ac:dyDescent="0.45">
      <c r="A5715" s="144" t="str">
        <f t="shared" si="89"/>
        <v>XI_MD_GC_358</v>
      </c>
      <c r="B5715">
        <v>358</v>
      </c>
      <c r="C5715" t="s">
        <v>63</v>
      </c>
      <c r="D5715">
        <v>0</v>
      </c>
      <c r="E5715" t="s">
        <v>54</v>
      </c>
      <c r="F5715" t="s">
        <v>60</v>
      </c>
    </row>
    <row r="5716" spans="1:6" x14ac:dyDescent="0.45">
      <c r="A5716" s="144" t="str">
        <f t="shared" si="89"/>
        <v>XI_MD_GC_360</v>
      </c>
      <c r="B5716">
        <v>360</v>
      </c>
      <c r="C5716" t="s">
        <v>63</v>
      </c>
      <c r="D5716">
        <v>0</v>
      </c>
      <c r="E5716" t="s">
        <v>54</v>
      </c>
      <c r="F5716" t="s">
        <v>60</v>
      </c>
    </row>
    <row r="5717" spans="1:6" x14ac:dyDescent="0.45">
      <c r="A5717" s="144" t="str">
        <f t="shared" si="89"/>
        <v>XI_MD_GC_362</v>
      </c>
      <c r="B5717">
        <v>362</v>
      </c>
      <c r="C5717" t="s">
        <v>63</v>
      </c>
      <c r="D5717">
        <v>0</v>
      </c>
      <c r="E5717" t="s">
        <v>54</v>
      </c>
      <c r="F5717" t="s">
        <v>60</v>
      </c>
    </row>
    <row r="5718" spans="1:6" x14ac:dyDescent="0.45">
      <c r="A5718" s="144" t="str">
        <f t="shared" si="89"/>
        <v>XI_MD_GC_364</v>
      </c>
      <c r="B5718">
        <v>364</v>
      </c>
      <c r="C5718" t="s">
        <v>63</v>
      </c>
      <c r="D5718">
        <v>0</v>
      </c>
      <c r="E5718" t="s">
        <v>54</v>
      </c>
      <c r="F5718" t="s">
        <v>60</v>
      </c>
    </row>
    <row r="5719" spans="1:6" x14ac:dyDescent="0.45">
      <c r="A5719" s="144" t="str">
        <f t="shared" si="89"/>
        <v>XI_MD_GC_366</v>
      </c>
      <c r="B5719">
        <v>366</v>
      </c>
      <c r="C5719" t="s">
        <v>63</v>
      </c>
      <c r="D5719">
        <v>0</v>
      </c>
      <c r="E5719" t="s">
        <v>54</v>
      </c>
      <c r="F5719" t="s">
        <v>60</v>
      </c>
    </row>
    <row r="5720" spans="1:6" x14ac:dyDescent="0.45">
      <c r="A5720" s="144" t="str">
        <f t="shared" si="89"/>
        <v>XI_MD_GC_368</v>
      </c>
      <c r="B5720">
        <v>368</v>
      </c>
      <c r="C5720" t="s">
        <v>63</v>
      </c>
      <c r="D5720">
        <v>0</v>
      </c>
      <c r="E5720" t="s">
        <v>54</v>
      </c>
      <c r="F5720" t="s">
        <v>60</v>
      </c>
    </row>
    <row r="5721" spans="1:6" x14ac:dyDescent="0.45">
      <c r="A5721" s="144" t="str">
        <f t="shared" si="89"/>
        <v>XI_MD_GC_370</v>
      </c>
      <c r="B5721">
        <v>370</v>
      </c>
      <c r="C5721" t="s">
        <v>63</v>
      </c>
      <c r="D5721">
        <v>0</v>
      </c>
      <c r="E5721" t="s">
        <v>54</v>
      </c>
      <c r="F5721" t="s">
        <v>60</v>
      </c>
    </row>
    <row r="5722" spans="1:6" x14ac:dyDescent="0.45">
      <c r="A5722" s="144" t="str">
        <f t="shared" si="89"/>
        <v>XI_MD_GC_372</v>
      </c>
      <c r="B5722">
        <v>372</v>
      </c>
      <c r="C5722" t="s">
        <v>63</v>
      </c>
      <c r="D5722">
        <v>0</v>
      </c>
      <c r="E5722" t="s">
        <v>54</v>
      </c>
      <c r="F5722" t="s">
        <v>60</v>
      </c>
    </row>
    <row r="5723" spans="1:6" x14ac:dyDescent="0.45">
      <c r="A5723" s="144" t="str">
        <f t="shared" si="89"/>
        <v>XI_MD_GC_374</v>
      </c>
      <c r="B5723">
        <v>374</v>
      </c>
      <c r="C5723" t="s">
        <v>63</v>
      </c>
      <c r="D5723">
        <v>0</v>
      </c>
      <c r="E5723" t="s">
        <v>54</v>
      </c>
      <c r="F5723" t="s">
        <v>60</v>
      </c>
    </row>
    <row r="5724" spans="1:6" x14ac:dyDescent="0.45">
      <c r="A5724" s="144" t="str">
        <f t="shared" si="89"/>
        <v>XI_MD_GC_376</v>
      </c>
      <c r="B5724">
        <v>376</v>
      </c>
      <c r="C5724" t="s">
        <v>63</v>
      </c>
      <c r="D5724">
        <v>0</v>
      </c>
      <c r="E5724" t="s">
        <v>54</v>
      </c>
      <c r="F5724" t="s">
        <v>60</v>
      </c>
    </row>
    <row r="5725" spans="1:6" x14ac:dyDescent="0.45">
      <c r="A5725" s="144" t="str">
        <f t="shared" si="89"/>
        <v>XI_MD_GC_378</v>
      </c>
      <c r="B5725">
        <v>378</v>
      </c>
      <c r="C5725" t="s">
        <v>63</v>
      </c>
      <c r="D5725">
        <v>0</v>
      </c>
      <c r="E5725" t="s">
        <v>54</v>
      </c>
      <c r="F5725" t="s">
        <v>60</v>
      </c>
    </row>
    <row r="5726" spans="1:6" x14ac:dyDescent="0.45">
      <c r="A5726" s="144" t="str">
        <f t="shared" si="89"/>
        <v>XI_MD_GC_380</v>
      </c>
      <c r="B5726">
        <v>380</v>
      </c>
      <c r="C5726" t="s">
        <v>63</v>
      </c>
      <c r="D5726">
        <v>0</v>
      </c>
      <c r="E5726" t="s">
        <v>54</v>
      </c>
      <c r="F5726" t="s">
        <v>60</v>
      </c>
    </row>
    <row r="5727" spans="1:6" x14ac:dyDescent="0.45">
      <c r="A5727" s="144" t="str">
        <f t="shared" si="89"/>
        <v>XI_MD_GC_382</v>
      </c>
      <c r="B5727">
        <v>382</v>
      </c>
      <c r="C5727" t="s">
        <v>63</v>
      </c>
      <c r="D5727">
        <v>0</v>
      </c>
      <c r="E5727" t="s">
        <v>54</v>
      </c>
      <c r="F5727" t="s">
        <v>60</v>
      </c>
    </row>
    <row r="5728" spans="1:6" x14ac:dyDescent="0.45">
      <c r="A5728" s="144" t="str">
        <f t="shared" si="89"/>
        <v>XI_MD_GC_384</v>
      </c>
      <c r="B5728">
        <v>384</v>
      </c>
      <c r="C5728" t="s">
        <v>63</v>
      </c>
      <c r="D5728">
        <v>0</v>
      </c>
      <c r="E5728" t="s">
        <v>54</v>
      </c>
      <c r="F5728" t="s">
        <v>60</v>
      </c>
    </row>
    <row r="5729" spans="1:6" x14ac:dyDescent="0.45">
      <c r="A5729" s="144" t="str">
        <f t="shared" si="89"/>
        <v>XI_MD_GC_386</v>
      </c>
      <c r="B5729">
        <v>386</v>
      </c>
      <c r="C5729" t="s">
        <v>63</v>
      </c>
      <c r="D5729">
        <v>0</v>
      </c>
      <c r="E5729" t="s">
        <v>54</v>
      </c>
      <c r="F5729" t="s">
        <v>60</v>
      </c>
    </row>
    <row r="5730" spans="1:6" x14ac:dyDescent="0.45">
      <c r="A5730" s="144" t="str">
        <f t="shared" si="89"/>
        <v>XI_MD_GC_388</v>
      </c>
      <c r="B5730">
        <v>388</v>
      </c>
      <c r="C5730" t="s">
        <v>63</v>
      </c>
      <c r="D5730">
        <v>0</v>
      </c>
      <c r="E5730" t="s">
        <v>54</v>
      </c>
      <c r="F5730" t="s">
        <v>60</v>
      </c>
    </row>
    <row r="5731" spans="1:6" x14ac:dyDescent="0.45">
      <c r="A5731" s="144" t="str">
        <f t="shared" si="89"/>
        <v>XI_MD_GC_390</v>
      </c>
      <c r="B5731">
        <v>390</v>
      </c>
      <c r="C5731" t="s">
        <v>63</v>
      </c>
      <c r="D5731">
        <v>0</v>
      </c>
      <c r="E5731" t="s">
        <v>54</v>
      </c>
      <c r="F5731" t="s">
        <v>60</v>
      </c>
    </row>
    <row r="5732" spans="1:6" x14ac:dyDescent="0.45">
      <c r="A5732" s="144" t="str">
        <f t="shared" si="89"/>
        <v>XI_MD_GC_392</v>
      </c>
      <c r="B5732">
        <v>392</v>
      </c>
      <c r="C5732" t="s">
        <v>63</v>
      </c>
      <c r="D5732">
        <v>0</v>
      </c>
      <c r="E5732" t="s">
        <v>54</v>
      </c>
      <c r="F5732" t="s">
        <v>60</v>
      </c>
    </row>
    <row r="5733" spans="1:6" x14ac:dyDescent="0.45">
      <c r="A5733" s="144" t="str">
        <f t="shared" si="89"/>
        <v>XI_MD_GC_394</v>
      </c>
      <c r="B5733">
        <v>394</v>
      </c>
      <c r="C5733" t="s">
        <v>63</v>
      </c>
      <c r="D5733">
        <v>0</v>
      </c>
      <c r="E5733" t="s">
        <v>54</v>
      </c>
      <c r="F5733" t="s">
        <v>60</v>
      </c>
    </row>
    <row r="5734" spans="1:6" x14ac:dyDescent="0.45">
      <c r="A5734" s="144" t="str">
        <f t="shared" si="89"/>
        <v>XI_MD_GC_396</v>
      </c>
      <c r="B5734">
        <v>396</v>
      </c>
      <c r="C5734" t="s">
        <v>63</v>
      </c>
      <c r="D5734">
        <v>0</v>
      </c>
      <c r="E5734" t="s">
        <v>54</v>
      </c>
      <c r="F5734" t="s">
        <v>60</v>
      </c>
    </row>
    <row r="5735" spans="1:6" x14ac:dyDescent="0.45">
      <c r="A5735" s="144" t="str">
        <f t="shared" si="89"/>
        <v>XI_MD_GC_398</v>
      </c>
      <c r="B5735">
        <v>398</v>
      </c>
      <c r="C5735" t="s">
        <v>63</v>
      </c>
      <c r="D5735">
        <v>0</v>
      </c>
      <c r="E5735" t="s">
        <v>54</v>
      </c>
      <c r="F5735" t="s">
        <v>60</v>
      </c>
    </row>
    <row r="5736" spans="1:6" x14ac:dyDescent="0.45">
      <c r="A5736" s="144" t="str">
        <f t="shared" si="89"/>
        <v>XI_MD_GC_400</v>
      </c>
      <c r="B5736">
        <v>400</v>
      </c>
      <c r="C5736" t="s">
        <v>63</v>
      </c>
      <c r="D5736">
        <v>0</v>
      </c>
      <c r="E5736" t="s">
        <v>54</v>
      </c>
      <c r="F5736" t="s">
        <v>60</v>
      </c>
    </row>
    <row r="5737" spans="1:6" x14ac:dyDescent="0.45">
      <c r="A5737" s="144" t="str">
        <f t="shared" si="89"/>
        <v>XI_MD_GC_402</v>
      </c>
      <c r="B5737">
        <v>402</v>
      </c>
      <c r="C5737" t="s">
        <v>63</v>
      </c>
      <c r="D5737">
        <v>0</v>
      </c>
      <c r="E5737" t="s">
        <v>54</v>
      </c>
      <c r="F5737" t="s">
        <v>60</v>
      </c>
    </row>
    <row r="5738" spans="1:6" x14ac:dyDescent="0.45">
      <c r="A5738" s="144" t="str">
        <f t="shared" si="89"/>
        <v>XI_MD_GC_404</v>
      </c>
      <c r="B5738">
        <v>404</v>
      </c>
      <c r="C5738" t="s">
        <v>63</v>
      </c>
      <c r="D5738">
        <v>0</v>
      </c>
      <c r="E5738" t="s">
        <v>54</v>
      </c>
      <c r="F5738" t="s">
        <v>60</v>
      </c>
    </row>
    <row r="5739" spans="1:6" x14ac:dyDescent="0.45">
      <c r="A5739" s="144" t="str">
        <f t="shared" si="89"/>
        <v>XI_MD_GC_406</v>
      </c>
      <c r="B5739">
        <v>406</v>
      </c>
      <c r="C5739" t="s">
        <v>63</v>
      </c>
      <c r="D5739">
        <v>0</v>
      </c>
      <c r="E5739" t="s">
        <v>54</v>
      </c>
      <c r="F5739" t="s">
        <v>60</v>
      </c>
    </row>
    <row r="5740" spans="1:6" x14ac:dyDescent="0.45">
      <c r="A5740" s="144" t="str">
        <f t="shared" si="89"/>
        <v>XI_MD_GC_408</v>
      </c>
      <c r="B5740">
        <v>408</v>
      </c>
      <c r="C5740" t="s">
        <v>63</v>
      </c>
      <c r="D5740">
        <v>0</v>
      </c>
      <c r="E5740" t="s">
        <v>54</v>
      </c>
      <c r="F5740" t="s">
        <v>60</v>
      </c>
    </row>
    <row r="5741" spans="1:6" x14ac:dyDescent="0.45">
      <c r="A5741" s="144" t="str">
        <f t="shared" si="89"/>
        <v>XI_MD_GC_410</v>
      </c>
      <c r="B5741">
        <v>410</v>
      </c>
      <c r="C5741" t="s">
        <v>63</v>
      </c>
      <c r="D5741">
        <v>0</v>
      </c>
      <c r="E5741" t="s">
        <v>54</v>
      </c>
      <c r="F5741" t="s">
        <v>60</v>
      </c>
    </row>
    <row r="5742" spans="1:6" x14ac:dyDescent="0.45">
      <c r="A5742" s="144" t="str">
        <f t="shared" si="89"/>
        <v>XI_HV_Dist_0</v>
      </c>
      <c r="B5742">
        <v>0</v>
      </c>
      <c r="C5742" t="s">
        <v>64</v>
      </c>
      <c r="D5742">
        <v>5.4509623044989995E-4</v>
      </c>
      <c r="E5742" t="s">
        <v>53</v>
      </c>
      <c r="F5742" t="s">
        <v>60</v>
      </c>
    </row>
    <row r="5743" spans="1:6" x14ac:dyDescent="0.45">
      <c r="A5743" s="144" t="str">
        <f t="shared" si="89"/>
        <v>XI_HV_Dist_2</v>
      </c>
      <c r="B5743">
        <v>2</v>
      </c>
      <c r="C5743" t="s">
        <v>64</v>
      </c>
      <c r="D5743">
        <v>3.1028554656379E-3</v>
      </c>
      <c r="E5743" t="s">
        <v>53</v>
      </c>
      <c r="F5743" t="s">
        <v>60</v>
      </c>
    </row>
    <row r="5744" spans="1:6" x14ac:dyDescent="0.45">
      <c r="A5744" s="144" t="str">
        <f t="shared" si="89"/>
        <v>XI_HV_Dist_4</v>
      </c>
      <c r="B5744">
        <v>4</v>
      </c>
      <c r="C5744" t="s">
        <v>64</v>
      </c>
      <c r="D5744">
        <v>1.52207639733322E-2</v>
      </c>
      <c r="E5744" t="s">
        <v>53</v>
      </c>
      <c r="F5744" t="s">
        <v>60</v>
      </c>
    </row>
    <row r="5745" spans="1:6" x14ac:dyDescent="0.45">
      <c r="A5745" s="144" t="str">
        <f t="shared" si="89"/>
        <v>XI_HV_Dist_6</v>
      </c>
      <c r="B5745">
        <v>6</v>
      </c>
      <c r="C5745" t="s">
        <v>64</v>
      </c>
      <c r="D5745">
        <v>1.74011488951318E-2</v>
      </c>
      <c r="E5745" t="s">
        <v>53</v>
      </c>
      <c r="F5745" t="s">
        <v>60</v>
      </c>
    </row>
    <row r="5746" spans="1:6" x14ac:dyDescent="0.45">
      <c r="A5746" s="144" t="str">
        <f t="shared" si="89"/>
        <v>XI_HV_Dist_8</v>
      </c>
      <c r="B5746">
        <v>8</v>
      </c>
      <c r="C5746" t="s">
        <v>64</v>
      </c>
      <c r="D5746">
        <v>2.9686779319887599E-2</v>
      </c>
      <c r="E5746" t="s">
        <v>53</v>
      </c>
      <c r="F5746" t="s">
        <v>60</v>
      </c>
    </row>
    <row r="5747" spans="1:6" x14ac:dyDescent="0.45">
      <c r="A5747" s="144" t="str">
        <f t="shared" si="89"/>
        <v>XI_HV_Dist_10</v>
      </c>
      <c r="B5747">
        <v>10</v>
      </c>
      <c r="C5747" t="s">
        <v>64</v>
      </c>
      <c r="D5747">
        <v>1.2327560904021101E-2</v>
      </c>
      <c r="E5747" t="s">
        <v>53</v>
      </c>
      <c r="F5747" t="s">
        <v>60</v>
      </c>
    </row>
    <row r="5748" spans="1:6" x14ac:dyDescent="0.45">
      <c r="A5748" s="144" t="str">
        <f t="shared" si="89"/>
        <v>XI_HV_Dist_12</v>
      </c>
      <c r="B5748">
        <v>12</v>
      </c>
      <c r="C5748" t="s">
        <v>64</v>
      </c>
      <c r="D5748">
        <v>4.1427313514193403E-2</v>
      </c>
      <c r="E5748" t="s">
        <v>53</v>
      </c>
      <c r="F5748" t="s">
        <v>60</v>
      </c>
    </row>
    <row r="5749" spans="1:6" x14ac:dyDescent="0.45">
      <c r="A5749" s="144" t="str">
        <f t="shared" si="89"/>
        <v>XI_HV_Dist_14</v>
      </c>
      <c r="B5749">
        <v>14</v>
      </c>
      <c r="C5749" t="s">
        <v>64</v>
      </c>
      <c r="D5749">
        <v>1.00633150236907E-2</v>
      </c>
      <c r="E5749" t="s">
        <v>53</v>
      </c>
      <c r="F5749" t="s">
        <v>60</v>
      </c>
    </row>
    <row r="5750" spans="1:6" x14ac:dyDescent="0.45">
      <c r="A5750" s="144" t="str">
        <f t="shared" si="89"/>
        <v>XI_HV_Dist_16</v>
      </c>
      <c r="B5750">
        <v>16</v>
      </c>
      <c r="C5750" t="s">
        <v>64</v>
      </c>
      <c r="D5750">
        <v>2.2390875927711801E-2</v>
      </c>
      <c r="E5750" t="s">
        <v>53</v>
      </c>
      <c r="F5750" t="s">
        <v>60</v>
      </c>
    </row>
    <row r="5751" spans="1:6" x14ac:dyDescent="0.45">
      <c r="A5751" s="144" t="str">
        <f t="shared" si="89"/>
        <v>XI_HV_Dist_18</v>
      </c>
      <c r="B5751">
        <v>18</v>
      </c>
      <c r="C5751" t="s">
        <v>64</v>
      </c>
      <c r="D5751">
        <v>3.0735041301521999E-2</v>
      </c>
      <c r="E5751" t="s">
        <v>53</v>
      </c>
      <c r="F5751" t="s">
        <v>60</v>
      </c>
    </row>
    <row r="5752" spans="1:6" x14ac:dyDescent="0.45">
      <c r="A5752" s="144" t="str">
        <f t="shared" si="89"/>
        <v>XI_HV_Dist_20</v>
      </c>
      <c r="B5752">
        <v>20</v>
      </c>
      <c r="C5752" t="s">
        <v>64</v>
      </c>
      <c r="D5752">
        <v>2.82611430248647E-2</v>
      </c>
      <c r="E5752" t="s">
        <v>53</v>
      </c>
      <c r="F5752" t="s">
        <v>60</v>
      </c>
    </row>
    <row r="5753" spans="1:6" x14ac:dyDescent="0.45">
      <c r="A5753" s="144" t="str">
        <f t="shared" si="89"/>
        <v>XI_HV_Dist_22</v>
      </c>
      <c r="B5753">
        <v>22</v>
      </c>
      <c r="C5753" t="s">
        <v>64</v>
      </c>
      <c r="D5753">
        <v>2.0420143402239001E-2</v>
      </c>
      <c r="E5753" t="s">
        <v>53</v>
      </c>
      <c r="F5753" t="s">
        <v>60</v>
      </c>
    </row>
    <row r="5754" spans="1:6" x14ac:dyDescent="0.45">
      <c r="A5754" s="144" t="str">
        <f t="shared" si="89"/>
        <v>XI_HV_Dist_24</v>
      </c>
      <c r="B5754">
        <v>24</v>
      </c>
      <c r="C5754" t="s">
        <v>64</v>
      </c>
      <c r="D5754">
        <v>2.4990565642165199E-2</v>
      </c>
      <c r="E5754" t="s">
        <v>53</v>
      </c>
      <c r="F5754" t="s">
        <v>60</v>
      </c>
    </row>
    <row r="5755" spans="1:6" x14ac:dyDescent="0.45">
      <c r="A5755" s="144" t="str">
        <f t="shared" si="89"/>
        <v>XI_HV_Dist_26</v>
      </c>
      <c r="B5755">
        <v>26</v>
      </c>
      <c r="C5755" t="s">
        <v>64</v>
      </c>
      <c r="D5755">
        <v>3.0106084112541402E-2</v>
      </c>
      <c r="E5755" t="s">
        <v>53</v>
      </c>
      <c r="F5755" t="s">
        <v>60</v>
      </c>
    </row>
    <row r="5756" spans="1:6" x14ac:dyDescent="0.45">
      <c r="A5756" s="144" t="str">
        <f t="shared" si="89"/>
        <v>XI_HV_Dist_28</v>
      </c>
      <c r="B5756">
        <v>28</v>
      </c>
      <c r="C5756" t="s">
        <v>64</v>
      </c>
      <c r="D5756">
        <v>1.0859994129732899E-2</v>
      </c>
      <c r="E5756" t="s">
        <v>53</v>
      </c>
      <c r="F5756" t="s">
        <v>60</v>
      </c>
    </row>
    <row r="5757" spans="1:6" x14ac:dyDescent="0.45">
      <c r="A5757" s="144" t="str">
        <f t="shared" si="89"/>
        <v>XI_HV_Dist_30</v>
      </c>
      <c r="B5757">
        <v>30</v>
      </c>
      <c r="C5757" t="s">
        <v>64</v>
      </c>
      <c r="D5757">
        <v>8.0506520189524994E-3</v>
      </c>
      <c r="E5757" t="s">
        <v>53</v>
      </c>
      <c r="F5757" t="s">
        <v>60</v>
      </c>
    </row>
    <row r="5758" spans="1:6" x14ac:dyDescent="0.45">
      <c r="A5758" s="144" t="str">
        <f t="shared" si="89"/>
        <v>XI_HV_Dist_32</v>
      </c>
      <c r="B5758">
        <v>32</v>
      </c>
      <c r="C5758" t="s">
        <v>64</v>
      </c>
      <c r="D5758">
        <v>9.4762883139754006E-3</v>
      </c>
      <c r="E5758" t="s">
        <v>53</v>
      </c>
      <c r="F5758" t="s">
        <v>60</v>
      </c>
    </row>
    <row r="5759" spans="1:6" x14ac:dyDescent="0.45">
      <c r="A5759" s="144" t="str">
        <f t="shared" si="89"/>
        <v>XI_HV_Dist_34</v>
      </c>
      <c r="B5759">
        <v>34</v>
      </c>
      <c r="C5759" t="s">
        <v>64</v>
      </c>
      <c r="D5759">
        <v>9.3504968761792002E-3</v>
      </c>
      <c r="E5759" t="s">
        <v>53</v>
      </c>
      <c r="F5759" t="s">
        <v>60</v>
      </c>
    </row>
    <row r="5760" spans="1:6" x14ac:dyDescent="0.45">
      <c r="A5760" s="144" t="str">
        <f t="shared" si="89"/>
        <v>XI_HV_Dist_36</v>
      </c>
      <c r="B5760">
        <v>36</v>
      </c>
      <c r="C5760" t="s">
        <v>64</v>
      </c>
      <c r="D5760">
        <v>1.0231036940752201E-2</v>
      </c>
      <c r="E5760" t="s">
        <v>53</v>
      </c>
      <c r="F5760" t="s">
        <v>60</v>
      </c>
    </row>
    <row r="5761" spans="1:6" x14ac:dyDescent="0.45">
      <c r="A5761" s="144" t="str">
        <f t="shared" si="89"/>
        <v>XI_HV_Dist_38</v>
      </c>
      <c r="B5761">
        <v>38</v>
      </c>
      <c r="C5761" t="s">
        <v>64</v>
      </c>
      <c r="D5761">
        <v>8.9731225627908001E-3</v>
      </c>
      <c r="E5761" t="s">
        <v>53</v>
      </c>
      <c r="F5761" t="s">
        <v>60</v>
      </c>
    </row>
    <row r="5762" spans="1:6" x14ac:dyDescent="0.45">
      <c r="A5762" s="144" t="str">
        <f t="shared" si="89"/>
        <v>XI_HV_Dist_40</v>
      </c>
      <c r="B5762">
        <v>40</v>
      </c>
      <c r="C5762" t="s">
        <v>64</v>
      </c>
      <c r="D5762">
        <v>1.1237368443121299E-2</v>
      </c>
      <c r="E5762" t="s">
        <v>53</v>
      </c>
      <c r="F5762" t="s">
        <v>60</v>
      </c>
    </row>
    <row r="5763" spans="1:6" x14ac:dyDescent="0.45">
      <c r="A5763" s="144" t="str">
        <f t="shared" ref="A5763:A5826" si="90">C5763&amp;"_"&amp;E5763&amp;"_"&amp;B5763</f>
        <v>XI_HV_Dist_42</v>
      </c>
      <c r="B5763">
        <v>42</v>
      </c>
      <c r="C5763" t="s">
        <v>64</v>
      </c>
      <c r="D5763">
        <v>4.4446308021300002E-3</v>
      </c>
      <c r="E5763" t="s">
        <v>53</v>
      </c>
      <c r="F5763" t="s">
        <v>60</v>
      </c>
    </row>
    <row r="5764" spans="1:6" x14ac:dyDescent="0.45">
      <c r="A5764" s="144" t="str">
        <f t="shared" si="90"/>
        <v>XI_HV_Dist_44</v>
      </c>
      <c r="B5764">
        <v>44</v>
      </c>
      <c r="C5764" t="s">
        <v>64</v>
      </c>
      <c r="D5764">
        <v>3.5221602582917E-3</v>
      </c>
      <c r="E5764" t="s">
        <v>53</v>
      </c>
      <c r="F5764" t="s">
        <v>60</v>
      </c>
    </row>
    <row r="5765" spans="1:6" x14ac:dyDescent="0.45">
      <c r="A5765" s="144" t="str">
        <f t="shared" si="90"/>
        <v>XI_HV_Dist_46</v>
      </c>
      <c r="B5765">
        <v>46</v>
      </c>
      <c r="C5765" t="s">
        <v>64</v>
      </c>
      <c r="D5765">
        <v>6.1218499727451001E-3</v>
      </c>
      <c r="E5765" t="s">
        <v>53</v>
      </c>
      <c r="F5765" t="s">
        <v>60</v>
      </c>
    </row>
    <row r="5766" spans="1:6" x14ac:dyDescent="0.45">
      <c r="A5766" s="144" t="str">
        <f t="shared" si="90"/>
        <v>XI_HV_Dist_48</v>
      </c>
      <c r="B5766">
        <v>48</v>
      </c>
      <c r="C5766" t="s">
        <v>64</v>
      </c>
      <c r="D5766">
        <v>4.6542831984568997E-3</v>
      </c>
      <c r="E5766" t="s">
        <v>53</v>
      </c>
      <c r="F5766" t="s">
        <v>60</v>
      </c>
    </row>
    <row r="5767" spans="1:6" x14ac:dyDescent="0.45">
      <c r="A5767" s="144" t="str">
        <f t="shared" si="90"/>
        <v>XI_HV_Dist_50</v>
      </c>
      <c r="B5767">
        <v>50</v>
      </c>
      <c r="C5767" t="s">
        <v>64</v>
      </c>
      <c r="D5767">
        <v>1.7275357457335699E-2</v>
      </c>
      <c r="E5767" t="s">
        <v>53</v>
      </c>
      <c r="F5767" t="s">
        <v>60</v>
      </c>
    </row>
    <row r="5768" spans="1:6" x14ac:dyDescent="0.45">
      <c r="A5768" s="144" t="str">
        <f t="shared" si="90"/>
        <v>XI_HV_Dist_52</v>
      </c>
      <c r="B5768">
        <v>52</v>
      </c>
      <c r="C5768" t="s">
        <v>64</v>
      </c>
      <c r="D5768">
        <v>1.5094972535536001E-2</v>
      </c>
      <c r="E5768" t="s">
        <v>53</v>
      </c>
      <c r="F5768" t="s">
        <v>60</v>
      </c>
    </row>
    <row r="5769" spans="1:6" x14ac:dyDescent="0.45">
      <c r="A5769" s="144" t="str">
        <f t="shared" si="90"/>
        <v>XI_HV_Dist_54</v>
      </c>
      <c r="B5769">
        <v>54</v>
      </c>
      <c r="C5769" t="s">
        <v>64</v>
      </c>
      <c r="D5769">
        <v>1.09438550882636E-2</v>
      </c>
      <c r="E5769" t="s">
        <v>53</v>
      </c>
      <c r="F5769" t="s">
        <v>60</v>
      </c>
    </row>
    <row r="5770" spans="1:6" x14ac:dyDescent="0.45">
      <c r="A5770" s="144" t="str">
        <f t="shared" si="90"/>
        <v>XI_HV_Dist_56</v>
      </c>
      <c r="B5770">
        <v>56</v>
      </c>
      <c r="C5770" t="s">
        <v>64</v>
      </c>
      <c r="D5770">
        <v>2.13845444253427E-2</v>
      </c>
      <c r="E5770" t="s">
        <v>53</v>
      </c>
      <c r="F5770" t="s">
        <v>60</v>
      </c>
    </row>
    <row r="5771" spans="1:6" x14ac:dyDescent="0.45">
      <c r="A5771" s="144" t="str">
        <f t="shared" si="90"/>
        <v>XI_HV_Dist_58</v>
      </c>
      <c r="B5771">
        <v>58</v>
      </c>
      <c r="C5771" t="s">
        <v>64</v>
      </c>
      <c r="D5771">
        <v>1.09438550882636E-2</v>
      </c>
      <c r="E5771" t="s">
        <v>53</v>
      </c>
      <c r="F5771" t="s">
        <v>60</v>
      </c>
    </row>
    <row r="5772" spans="1:6" x14ac:dyDescent="0.45">
      <c r="A5772" s="144" t="str">
        <f t="shared" si="90"/>
        <v>XI_HV_Dist_60</v>
      </c>
      <c r="B5772">
        <v>60</v>
      </c>
      <c r="C5772" t="s">
        <v>64</v>
      </c>
      <c r="D5772">
        <v>1.34177533649209E-2</v>
      </c>
      <c r="E5772" t="s">
        <v>53</v>
      </c>
      <c r="F5772" t="s">
        <v>60</v>
      </c>
    </row>
    <row r="5773" spans="1:6" x14ac:dyDescent="0.45">
      <c r="A5773" s="144" t="str">
        <f t="shared" si="90"/>
        <v>XI_HV_Dist_62</v>
      </c>
      <c r="B5773">
        <v>62</v>
      </c>
      <c r="C5773" t="s">
        <v>64</v>
      </c>
      <c r="D5773">
        <v>1.2956518093001799E-2</v>
      </c>
      <c r="E5773" t="s">
        <v>53</v>
      </c>
      <c r="F5773" t="s">
        <v>60</v>
      </c>
    </row>
    <row r="5774" spans="1:6" x14ac:dyDescent="0.45">
      <c r="A5774" s="144" t="str">
        <f t="shared" si="90"/>
        <v>XI_HV_Dist_64</v>
      </c>
      <c r="B5774">
        <v>64</v>
      </c>
      <c r="C5774" t="s">
        <v>64</v>
      </c>
      <c r="D5774">
        <v>2.3187555033754002E-2</v>
      </c>
      <c r="E5774" t="s">
        <v>53</v>
      </c>
      <c r="F5774" t="s">
        <v>60</v>
      </c>
    </row>
    <row r="5775" spans="1:6" x14ac:dyDescent="0.45">
      <c r="A5775" s="144" t="str">
        <f t="shared" si="90"/>
        <v>XI_HV_Dist_66</v>
      </c>
      <c r="B5775">
        <v>66</v>
      </c>
      <c r="C5775" t="s">
        <v>64</v>
      </c>
      <c r="D5775">
        <v>3.7569709421778598E-2</v>
      </c>
      <c r="E5775" t="s">
        <v>53</v>
      </c>
      <c r="F5775" t="s">
        <v>60</v>
      </c>
    </row>
    <row r="5776" spans="1:6" x14ac:dyDescent="0.45">
      <c r="A5776" s="144" t="str">
        <f t="shared" si="90"/>
        <v>XI_HV_Dist_68</v>
      </c>
      <c r="B5776">
        <v>68</v>
      </c>
      <c r="C5776" t="s">
        <v>64</v>
      </c>
      <c r="D5776">
        <v>6.6459809635624104E-2</v>
      </c>
      <c r="E5776" t="s">
        <v>53</v>
      </c>
      <c r="F5776" t="s">
        <v>60</v>
      </c>
    </row>
    <row r="5777" spans="1:6" x14ac:dyDescent="0.45">
      <c r="A5777" s="144" t="str">
        <f t="shared" si="90"/>
        <v>XI_HV_Dist_70</v>
      </c>
      <c r="B5777">
        <v>70</v>
      </c>
      <c r="C5777" t="s">
        <v>64</v>
      </c>
      <c r="D5777">
        <v>1.3208100968594001E-2</v>
      </c>
      <c r="E5777" t="s">
        <v>53</v>
      </c>
      <c r="F5777" t="s">
        <v>60</v>
      </c>
    </row>
    <row r="5778" spans="1:6" x14ac:dyDescent="0.45">
      <c r="A5778" s="144" t="str">
        <f t="shared" si="90"/>
        <v>XI_HV_Dist_72</v>
      </c>
      <c r="B5778">
        <v>72</v>
      </c>
      <c r="C5778" t="s">
        <v>64</v>
      </c>
      <c r="D5778">
        <v>1.6772191706151199E-2</v>
      </c>
      <c r="E5778" t="s">
        <v>53</v>
      </c>
      <c r="F5778" t="s">
        <v>60</v>
      </c>
    </row>
    <row r="5779" spans="1:6" x14ac:dyDescent="0.45">
      <c r="A5779" s="144" t="str">
        <f t="shared" si="90"/>
        <v>XI_HV_Dist_74</v>
      </c>
      <c r="B5779">
        <v>74</v>
      </c>
      <c r="C5779" t="s">
        <v>64</v>
      </c>
      <c r="D5779">
        <v>1.4088641033166999E-2</v>
      </c>
      <c r="E5779" t="s">
        <v>53</v>
      </c>
      <c r="F5779" t="s">
        <v>60</v>
      </c>
    </row>
    <row r="5780" spans="1:6" x14ac:dyDescent="0.45">
      <c r="A5780" s="144" t="str">
        <f t="shared" si="90"/>
        <v>XI_HV_Dist_76</v>
      </c>
      <c r="B5780">
        <v>76</v>
      </c>
      <c r="C5780" t="s">
        <v>64</v>
      </c>
      <c r="D5780">
        <v>4.3607698435993002E-3</v>
      </c>
      <c r="E5780" t="s">
        <v>53</v>
      </c>
      <c r="F5780" t="s">
        <v>60</v>
      </c>
    </row>
    <row r="5781" spans="1:6" x14ac:dyDescent="0.45">
      <c r="A5781" s="144" t="str">
        <f t="shared" si="90"/>
        <v>XI_HV_Dist_78</v>
      </c>
      <c r="B5781">
        <v>78</v>
      </c>
      <c r="C5781" t="s">
        <v>64</v>
      </c>
      <c r="D5781">
        <v>5.5767537422952004E-3</v>
      </c>
      <c r="E5781" t="s">
        <v>53</v>
      </c>
      <c r="F5781" t="s">
        <v>60</v>
      </c>
    </row>
    <row r="5782" spans="1:6" x14ac:dyDescent="0.45">
      <c r="A5782" s="144" t="str">
        <f t="shared" si="90"/>
        <v>XI_HV_Dist_80</v>
      </c>
      <c r="B5782">
        <v>80</v>
      </c>
      <c r="C5782" t="s">
        <v>64</v>
      </c>
      <c r="D5782">
        <v>3.0609249863725002E-3</v>
      </c>
      <c r="E5782" t="s">
        <v>53</v>
      </c>
      <c r="F5782" t="s">
        <v>60</v>
      </c>
    </row>
    <row r="5783" spans="1:6" x14ac:dyDescent="0.45">
      <c r="A5783" s="144" t="str">
        <f t="shared" si="90"/>
        <v>XI_HV_Dist_82</v>
      </c>
      <c r="B5783">
        <v>82</v>
      </c>
      <c r="C5783" t="s">
        <v>64</v>
      </c>
      <c r="D5783">
        <v>3.6479516960877998E-3</v>
      </c>
      <c r="E5783" t="s">
        <v>53</v>
      </c>
      <c r="F5783" t="s">
        <v>60</v>
      </c>
    </row>
    <row r="5784" spans="1:6" x14ac:dyDescent="0.45">
      <c r="A5784" s="144" t="str">
        <f t="shared" si="90"/>
        <v>XI_HV_Dist_84</v>
      </c>
      <c r="B5784">
        <v>84</v>
      </c>
      <c r="C5784" t="s">
        <v>64</v>
      </c>
      <c r="D5784">
        <v>2.7674116315148998E-3</v>
      </c>
      <c r="E5784" t="s">
        <v>53</v>
      </c>
      <c r="F5784" t="s">
        <v>60</v>
      </c>
    </row>
    <row r="5785" spans="1:6" x14ac:dyDescent="0.45">
      <c r="A5785" s="144" t="str">
        <f t="shared" si="90"/>
        <v>XI_HV_Dist_86</v>
      </c>
      <c r="B5785">
        <v>86</v>
      </c>
      <c r="C5785" t="s">
        <v>64</v>
      </c>
      <c r="D5785">
        <v>1.9707325254726999E-3</v>
      </c>
      <c r="E5785" t="s">
        <v>53</v>
      </c>
      <c r="F5785" t="s">
        <v>60</v>
      </c>
    </row>
    <row r="5786" spans="1:6" x14ac:dyDescent="0.45">
      <c r="A5786" s="144" t="str">
        <f t="shared" si="90"/>
        <v>XI_HV_Dist_88</v>
      </c>
      <c r="B5786">
        <v>88</v>
      </c>
      <c r="C5786" t="s">
        <v>64</v>
      </c>
      <c r="D5786">
        <v>3.5221602582917E-3</v>
      </c>
      <c r="E5786" t="s">
        <v>53</v>
      </c>
      <c r="F5786" t="s">
        <v>60</v>
      </c>
    </row>
    <row r="5787" spans="1:6" x14ac:dyDescent="0.45">
      <c r="A5787" s="144" t="str">
        <f t="shared" si="90"/>
        <v>XI_HV_Dist_90</v>
      </c>
      <c r="B5787">
        <v>90</v>
      </c>
      <c r="C5787" t="s">
        <v>64</v>
      </c>
      <c r="D5787">
        <v>8.9731225627908001E-3</v>
      </c>
      <c r="E5787" t="s">
        <v>53</v>
      </c>
      <c r="F5787" t="s">
        <v>60</v>
      </c>
    </row>
    <row r="5788" spans="1:6" x14ac:dyDescent="0.45">
      <c r="A5788" s="144" t="str">
        <f t="shared" si="90"/>
        <v>XI_HV_Dist_92</v>
      </c>
      <c r="B5788">
        <v>92</v>
      </c>
      <c r="C5788" t="s">
        <v>64</v>
      </c>
      <c r="D5788">
        <v>7.3797643507064999E-3</v>
      </c>
      <c r="E5788" t="s">
        <v>53</v>
      </c>
      <c r="F5788" t="s">
        <v>60</v>
      </c>
    </row>
    <row r="5789" spans="1:6" x14ac:dyDescent="0.45">
      <c r="A5789" s="144" t="str">
        <f t="shared" si="90"/>
        <v>XI_HV_Dist_94</v>
      </c>
      <c r="B5789">
        <v>94</v>
      </c>
      <c r="C5789" t="s">
        <v>64</v>
      </c>
      <c r="D5789">
        <v>1.9497672858400698E-2</v>
      </c>
      <c r="E5789" t="s">
        <v>53</v>
      </c>
      <c r="F5789" t="s">
        <v>60</v>
      </c>
    </row>
    <row r="5790" spans="1:6" x14ac:dyDescent="0.45">
      <c r="A5790" s="144" t="str">
        <f t="shared" si="90"/>
        <v>XI_HV_Dist_96</v>
      </c>
      <c r="B5790">
        <v>96</v>
      </c>
      <c r="C5790" t="s">
        <v>64</v>
      </c>
      <c r="D5790">
        <v>1.2998448572267099E-2</v>
      </c>
      <c r="E5790" t="s">
        <v>53</v>
      </c>
      <c r="F5790" t="s">
        <v>60</v>
      </c>
    </row>
    <row r="5791" spans="1:6" x14ac:dyDescent="0.45">
      <c r="A5791" s="144" t="str">
        <f t="shared" si="90"/>
        <v>XI_HV_Dist_98</v>
      </c>
      <c r="B5791">
        <v>98</v>
      </c>
      <c r="C5791" t="s">
        <v>64</v>
      </c>
      <c r="D5791">
        <v>3.8282527569290098E-2</v>
      </c>
      <c r="E5791" t="s">
        <v>53</v>
      </c>
      <c r="F5791" t="s">
        <v>60</v>
      </c>
    </row>
    <row r="5792" spans="1:6" x14ac:dyDescent="0.45">
      <c r="A5792" s="144" t="str">
        <f t="shared" si="90"/>
        <v>XI_HV_Dist_100</v>
      </c>
      <c r="B5792">
        <v>100</v>
      </c>
      <c r="C5792" t="s">
        <v>64</v>
      </c>
      <c r="D5792">
        <v>4.3188393643339297E-2</v>
      </c>
      <c r="E5792" t="s">
        <v>53</v>
      </c>
      <c r="F5792" t="s">
        <v>60</v>
      </c>
    </row>
    <row r="5793" spans="1:6" x14ac:dyDescent="0.45">
      <c r="A5793" s="144" t="str">
        <f t="shared" si="90"/>
        <v>XI_HV_Dist_102</v>
      </c>
      <c r="B5793">
        <v>102</v>
      </c>
      <c r="C5793" t="s">
        <v>64</v>
      </c>
      <c r="D5793">
        <v>2.38165122227347E-2</v>
      </c>
      <c r="E5793" t="s">
        <v>53</v>
      </c>
      <c r="F5793" t="s">
        <v>60</v>
      </c>
    </row>
    <row r="5794" spans="1:6" x14ac:dyDescent="0.45">
      <c r="A5794" s="144" t="str">
        <f t="shared" si="90"/>
        <v>XI_HV_Dist_104</v>
      </c>
      <c r="B5794">
        <v>104</v>
      </c>
      <c r="C5794" t="s">
        <v>64</v>
      </c>
      <c r="D5794">
        <v>5.9373558639775198E-2</v>
      </c>
      <c r="E5794" t="s">
        <v>53</v>
      </c>
      <c r="F5794" t="s">
        <v>60</v>
      </c>
    </row>
    <row r="5795" spans="1:6" x14ac:dyDescent="0.45">
      <c r="A5795" s="144" t="str">
        <f t="shared" si="90"/>
        <v>XI_HV_Dist_106</v>
      </c>
      <c r="B5795">
        <v>106</v>
      </c>
      <c r="C5795" t="s">
        <v>64</v>
      </c>
      <c r="D5795">
        <v>4.3188393643339004E-3</v>
      </c>
      <c r="E5795" t="s">
        <v>53</v>
      </c>
      <c r="F5795" t="s">
        <v>60</v>
      </c>
    </row>
    <row r="5796" spans="1:6" x14ac:dyDescent="0.45">
      <c r="A5796" s="144" t="str">
        <f t="shared" si="90"/>
        <v>XI_HV_Dist_108</v>
      </c>
      <c r="B5796">
        <v>108</v>
      </c>
      <c r="C5796" t="s">
        <v>64</v>
      </c>
      <c r="D5796">
        <v>7.5474862677680004E-3</v>
      </c>
      <c r="E5796" t="s">
        <v>53</v>
      </c>
      <c r="F5796" t="s">
        <v>60</v>
      </c>
    </row>
    <row r="5797" spans="1:6" x14ac:dyDescent="0.45">
      <c r="A5797" s="144" t="str">
        <f t="shared" si="90"/>
        <v>XI_HV_Dist_110</v>
      </c>
      <c r="B5797">
        <v>110</v>
      </c>
      <c r="C5797" t="s">
        <v>64</v>
      </c>
      <c r="D5797">
        <v>7.7990691433602998E-3</v>
      </c>
      <c r="E5797" t="s">
        <v>53</v>
      </c>
      <c r="F5797" t="s">
        <v>60</v>
      </c>
    </row>
    <row r="5798" spans="1:6" x14ac:dyDescent="0.45">
      <c r="A5798" s="144" t="str">
        <f t="shared" si="90"/>
        <v>XI_HV_Dist_112</v>
      </c>
      <c r="B5798">
        <v>112</v>
      </c>
      <c r="C5798" t="s">
        <v>64</v>
      </c>
      <c r="D5798">
        <v>5.6606147008260001E-3</v>
      </c>
      <c r="E5798" t="s">
        <v>53</v>
      </c>
      <c r="F5798" t="s">
        <v>60</v>
      </c>
    </row>
    <row r="5799" spans="1:6" x14ac:dyDescent="0.45">
      <c r="A5799" s="144" t="str">
        <f t="shared" si="90"/>
        <v>XI_HV_Dist_114</v>
      </c>
      <c r="B5799">
        <v>114</v>
      </c>
      <c r="C5799" t="s">
        <v>64</v>
      </c>
      <c r="D5799">
        <v>1.7610801291457999E-3</v>
      </c>
      <c r="E5799" t="s">
        <v>53</v>
      </c>
      <c r="F5799" t="s">
        <v>60</v>
      </c>
    </row>
    <row r="5800" spans="1:6" x14ac:dyDescent="0.45">
      <c r="A5800" s="144" t="str">
        <f t="shared" si="90"/>
        <v>XI_HV_Dist_116</v>
      </c>
      <c r="B5800">
        <v>116</v>
      </c>
      <c r="C5800" t="s">
        <v>64</v>
      </c>
      <c r="D5800">
        <v>1.9288020462073E-3</v>
      </c>
      <c r="E5800" t="s">
        <v>53</v>
      </c>
      <c r="F5800" t="s">
        <v>60</v>
      </c>
    </row>
    <row r="5801" spans="1:6" x14ac:dyDescent="0.45">
      <c r="A5801" s="144" t="str">
        <f t="shared" si="90"/>
        <v>XI_HV_Dist_118</v>
      </c>
      <c r="B5801">
        <v>118</v>
      </c>
      <c r="C5801" t="s">
        <v>64</v>
      </c>
      <c r="D5801">
        <v>1.8868715669420001E-3</v>
      </c>
      <c r="E5801" t="s">
        <v>53</v>
      </c>
      <c r="F5801" t="s">
        <v>60</v>
      </c>
    </row>
    <row r="5802" spans="1:6" x14ac:dyDescent="0.45">
      <c r="A5802" s="144" t="str">
        <f t="shared" si="90"/>
        <v>XI_HV_Dist_120</v>
      </c>
      <c r="B5802">
        <v>120</v>
      </c>
      <c r="C5802" t="s">
        <v>64</v>
      </c>
      <c r="D5802">
        <v>4.2769088850684997E-3</v>
      </c>
      <c r="E5802" t="s">
        <v>53</v>
      </c>
      <c r="F5802" t="s">
        <v>60</v>
      </c>
    </row>
    <row r="5803" spans="1:6" x14ac:dyDescent="0.45">
      <c r="A5803" s="144" t="str">
        <f t="shared" si="90"/>
        <v>XI_HV_Dist_122</v>
      </c>
      <c r="B5803">
        <v>122</v>
      </c>
      <c r="C5803" t="s">
        <v>64</v>
      </c>
      <c r="D5803">
        <v>1.3711266719778599E-2</v>
      </c>
      <c r="E5803" t="s">
        <v>53</v>
      </c>
      <c r="F5803" t="s">
        <v>60</v>
      </c>
    </row>
    <row r="5804" spans="1:6" x14ac:dyDescent="0.45">
      <c r="A5804" s="144" t="str">
        <f t="shared" si="90"/>
        <v>XI_HV_Dist_124</v>
      </c>
      <c r="B5804">
        <v>124</v>
      </c>
      <c r="C5804" t="s">
        <v>64</v>
      </c>
      <c r="D5804">
        <v>4.6123527191914999E-3</v>
      </c>
      <c r="E5804" t="s">
        <v>53</v>
      </c>
      <c r="F5804" t="s">
        <v>60</v>
      </c>
    </row>
    <row r="5805" spans="1:6" x14ac:dyDescent="0.45">
      <c r="A5805" s="144" t="str">
        <f t="shared" si="90"/>
        <v>XI_HV_Dist_126</v>
      </c>
      <c r="B5805">
        <v>126</v>
      </c>
      <c r="C5805" t="s">
        <v>64</v>
      </c>
      <c r="D5805">
        <v>2.1384544425342E-3</v>
      </c>
      <c r="E5805" t="s">
        <v>53</v>
      </c>
      <c r="F5805" t="s">
        <v>60</v>
      </c>
    </row>
    <row r="5806" spans="1:6" x14ac:dyDescent="0.45">
      <c r="A5806" s="144" t="str">
        <f t="shared" si="90"/>
        <v>XI_HV_Dist_128</v>
      </c>
      <c r="B5806">
        <v>128</v>
      </c>
      <c r="C5806" t="s">
        <v>64</v>
      </c>
      <c r="D5806">
        <v>1.8030106084112E-3</v>
      </c>
      <c r="E5806" t="s">
        <v>53</v>
      </c>
      <c r="F5806" t="s">
        <v>60</v>
      </c>
    </row>
    <row r="5807" spans="1:6" x14ac:dyDescent="0.45">
      <c r="A5807" s="144" t="str">
        <f t="shared" si="90"/>
        <v>XI_HV_Dist_130</v>
      </c>
      <c r="B5807">
        <v>130</v>
      </c>
      <c r="C5807" t="s">
        <v>64</v>
      </c>
      <c r="D5807">
        <v>1.7191496498804E-3</v>
      </c>
      <c r="E5807" t="s">
        <v>53</v>
      </c>
      <c r="F5807" t="s">
        <v>60</v>
      </c>
    </row>
    <row r="5808" spans="1:6" x14ac:dyDescent="0.45">
      <c r="A5808" s="144" t="str">
        <f t="shared" si="90"/>
        <v>XI_HV_Dist_132</v>
      </c>
      <c r="B5808">
        <v>132</v>
      </c>
      <c r="C5808" t="s">
        <v>64</v>
      </c>
      <c r="D5808">
        <v>4.7381441569877003E-3</v>
      </c>
      <c r="E5808" t="s">
        <v>53</v>
      </c>
      <c r="F5808" t="s">
        <v>60</v>
      </c>
    </row>
    <row r="5809" spans="1:6" x14ac:dyDescent="0.45">
      <c r="A5809" s="144" t="str">
        <f t="shared" si="90"/>
        <v>XI_HV_Dist_134</v>
      </c>
      <c r="B5809">
        <v>134</v>
      </c>
      <c r="C5809" t="s">
        <v>64</v>
      </c>
      <c r="D5809">
        <v>1.73592184158664E-2</v>
      </c>
      <c r="E5809" t="s">
        <v>53</v>
      </c>
      <c r="F5809" t="s">
        <v>60</v>
      </c>
    </row>
    <row r="5810" spans="1:6" x14ac:dyDescent="0.45">
      <c r="A5810" s="144" t="str">
        <f t="shared" si="90"/>
        <v>XI_HV_Dist_136</v>
      </c>
      <c r="B5810">
        <v>136</v>
      </c>
      <c r="C5810" t="s">
        <v>64</v>
      </c>
      <c r="D5810">
        <v>5.4928927837644996E-3</v>
      </c>
      <c r="E5810" t="s">
        <v>53</v>
      </c>
      <c r="F5810" t="s">
        <v>60</v>
      </c>
    </row>
    <row r="5811" spans="1:6" x14ac:dyDescent="0.45">
      <c r="A5811" s="144" t="str">
        <f t="shared" si="90"/>
        <v>XI_HV_Dist_138</v>
      </c>
      <c r="B5811">
        <v>138</v>
      </c>
      <c r="C5811" t="s">
        <v>64</v>
      </c>
      <c r="D5811">
        <v>3.0609249863725002E-3</v>
      </c>
      <c r="E5811" t="s">
        <v>53</v>
      </c>
      <c r="F5811" t="s">
        <v>60</v>
      </c>
    </row>
    <row r="5812" spans="1:6" x14ac:dyDescent="0.45">
      <c r="A5812" s="144" t="str">
        <f t="shared" si="90"/>
        <v>XI_HV_Dist_140</v>
      </c>
      <c r="B5812">
        <v>140</v>
      </c>
      <c r="C5812" t="s">
        <v>64</v>
      </c>
      <c r="D5812">
        <v>4.5284917606607999E-3</v>
      </c>
      <c r="E5812" t="s">
        <v>53</v>
      </c>
      <c r="F5812" t="s">
        <v>60</v>
      </c>
    </row>
    <row r="5813" spans="1:6" x14ac:dyDescent="0.45">
      <c r="A5813" s="144" t="str">
        <f t="shared" si="90"/>
        <v>XI_HV_Dist_142</v>
      </c>
      <c r="B5813">
        <v>142</v>
      </c>
      <c r="C5813" t="s">
        <v>64</v>
      </c>
      <c r="D5813">
        <v>1.1321229401652E-3</v>
      </c>
      <c r="E5813" t="s">
        <v>53</v>
      </c>
      <c r="F5813" t="s">
        <v>60</v>
      </c>
    </row>
    <row r="5814" spans="1:6" x14ac:dyDescent="0.45">
      <c r="A5814" s="144" t="str">
        <f t="shared" si="90"/>
        <v>XI_HV_Dist_144</v>
      </c>
      <c r="B5814">
        <v>144</v>
      </c>
      <c r="C5814" t="s">
        <v>64</v>
      </c>
      <c r="D5814">
        <v>7.9667910604210002E-4</v>
      </c>
      <c r="E5814" t="s">
        <v>53</v>
      </c>
      <c r="F5814" t="s">
        <v>60</v>
      </c>
    </row>
    <row r="5815" spans="1:6" x14ac:dyDescent="0.45">
      <c r="A5815" s="144" t="str">
        <f t="shared" si="90"/>
        <v>XI_HV_Dist_146</v>
      </c>
      <c r="B5815">
        <v>146</v>
      </c>
      <c r="C5815" t="s">
        <v>64</v>
      </c>
      <c r="D5815">
        <v>3.4382992997608998E-3</v>
      </c>
      <c r="E5815" t="s">
        <v>53</v>
      </c>
      <c r="F5815" t="s">
        <v>60</v>
      </c>
    </row>
    <row r="5816" spans="1:6" x14ac:dyDescent="0.45">
      <c r="A5816" s="144" t="str">
        <f t="shared" si="90"/>
        <v>XI_HV_Dist_148</v>
      </c>
      <c r="B5816">
        <v>148</v>
      </c>
      <c r="C5816" t="s">
        <v>64</v>
      </c>
      <c r="D5816">
        <v>5.4509623044989995E-4</v>
      </c>
      <c r="E5816" t="s">
        <v>53</v>
      </c>
      <c r="F5816" t="s">
        <v>60</v>
      </c>
    </row>
    <row r="5817" spans="1:6" x14ac:dyDescent="0.45">
      <c r="A5817" s="144" t="str">
        <f t="shared" si="90"/>
        <v>XI_HV_Dist_150</v>
      </c>
      <c r="B5817">
        <v>150</v>
      </c>
      <c r="C5817" t="s">
        <v>64</v>
      </c>
      <c r="D5817">
        <v>3.7737431338840001E-4</v>
      </c>
      <c r="E5817" t="s">
        <v>53</v>
      </c>
      <c r="F5817" t="s">
        <v>60</v>
      </c>
    </row>
    <row r="5818" spans="1:6" x14ac:dyDescent="0.45">
      <c r="A5818" s="144" t="str">
        <f t="shared" si="90"/>
        <v>XI_HV_Dist_152</v>
      </c>
      <c r="B5818">
        <v>152</v>
      </c>
      <c r="C5818" t="s">
        <v>64</v>
      </c>
      <c r="D5818">
        <v>3.3125078619648E-3</v>
      </c>
      <c r="E5818" t="s">
        <v>53</v>
      </c>
      <c r="F5818" t="s">
        <v>60</v>
      </c>
    </row>
    <row r="5819" spans="1:6" x14ac:dyDescent="0.45">
      <c r="A5819" s="144" t="str">
        <f t="shared" si="90"/>
        <v>XI_HV_Dist_154</v>
      </c>
      <c r="B5819">
        <v>154</v>
      </c>
      <c r="C5819" t="s">
        <v>64</v>
      </c>
      <c r="D5819">
        <v>9.9375235858944998E-3</v>
      </c>
      <c r="E5819" t="s">
        <v>53</v>
      </c>
      <c r="F5819" t="s">
        <v>60</v>
      </c>
    </row>
    <row r="5820" spans="1:6" x14ac:dyDescent="0.45">
      <c r="A5820" s="144" t="str">
        <f t="shared" si="90"/>
        <v>XI_HV_Dist_156</v>
      </c>
      <c r="B5820">
        <v>156</v>
      </c>
      <c r="C5820" t="s">
        <v>64</v>
      </c>
      <c r="D5820">
        <v>5.8702670971519995E-4</v>
      </c>
      <c r="E5820" t="s">
        <v>53</v>
      </c>
      <c r="F5820" t="s">
        <v>60</v>
      </c>
    </row>
    <row r="5821" spans="1:6" x14ac:dyDescent="0.45">
      <c r="A5821" s="144" t="str">
        <f t="shared" si="90"/>
        <v>XI_HV_Dist_158</v>
      </c>
      <c r="B5821">
        <v>158</v>
      </c>
      <c r="C5821" t="s">
        <v>64</v>
      </c>
      <c r="D5821">
        <v>1.677219170615E-4</v>
      </c>
      <c r="E5821" t="s">
        <v>53</v>
      </c>
      <c r="F5821" t="s">
        <v>60</v>
      </c>
    </row>
    <row r="5822" spans="1:6" x14ac:dyDescent="0.45">
      <c r="A5822" s="144" t="str">
        <f t="shared" si="90"/>
        <v>XI_HV_Dist_160</v>
      </c>
      <c r="B5822">
        <v>160</v>
      </c>
      <c r="C5822" t="s">
        <v>64</v>
      </c>
      <c r="D5822" s="143">
        <v>4.1930479265378001E-5</v>
      </c>
      <c r="E5822" t="s">
        <v>53</v>
      </c>
      <c r="F5822" t="s">
        <v>60</v>
      </c>
    </row>
    <row r="5823" spans="1:6" x14ac:dyDescent="0.45">
      <c r="A5823" s="144" t="str">
        <f t="shared" si="90"/>
        <v>XI_HV_Dist_162</v>
      </c>
      <c r="B5823">
        <v>162</v>
      </c>
      <c r="C5823" t="s">
        <v>64</v>
      </c>
      <c r="D5823">
        <v>0</v>
      </c>
      <c r="E5823" t="s">
        <v>53</v>
      </c>
      <c r="F5823" t="s">
        <v>60</v>
      </c>
    </row>
    <row r="5824" spans="1:6" x14ac:dyDescent="0.45">
      <c r="A5824" s="144" t="str">
        <f t="shared" si="90"/>
        <v>XI_HV_Dist_164</v>
      </c>
      <c r="B5824">
        <v>164</v>
      </c>
      <c r="C5824" t="s">
        <v>64</v>
      </c>
      <c r="D5824">
        <v>0</v>
      </c>
      <c r="E5824" t="s">
        <v>53</v>
      </c>
      <c r="F5824" t="s">
        <v>60</v>
      </c>
    </row>
    <row r="5825" spans="1:6" x14ac:dyDescent="0.45">
      <c r="A5825" s="144" t="str">
        <f t="shared" si="90"/>
        <v>XI_HV_Dist_166</v>
      </c>
      <c r="B5825">
        <v>166</v>
      </c>
      <c r="C5825" t="s">
        <v>64</v>
      </c>
      <c r="D5825">
        <v>0</v>
      </c>
      <c r="E5825" t="s">
        <v>53</v>
      </c>
      <c r="F5825" t="s">
        <v>60</v>
      </c>
    </row>
    <row r="5826" spans="1:6" x14ac:dyDescent="0.45">
      <c r="A5826" s="144" t="str">
        <f t="shared" si="90"/>
        <v>XI_HV_Dist_168</v>
      </c>
      <c r="B5826">
        <v>168</v>
      </c>
      <c r="C5826" t="s">
        <v>64</v>
      </c>
      <c r="D5826">
        <v>0</v>
      </c>
      <c r="E5826" t="s">
        <v>53</v>
      </c>
      <c r="F5826" t="s">
        <v>60</v>
      </c>
    </row>
    <row r="5827" spans="1:6" x14ac:dyDescent="0.45">
      <c r="A5827" s="144" t="str">
        <f t="shared" ref="A5827:A5890" si="91">C5827&amp;"_"&amp;E5827&amp;"_"&amp;B5827</f>
        <v>XI_HV_Dist_170</v>
      </c>
      <c r="B5827">
        <v>170</v>
      </c>
      <c r="C5827" t="s">
        <v>64</v>
      </c>
      <c r="D5827">
        <v>0</v>
      </c>
      <c r="E5827" t="s">
        <v>53</v>
      </c>
      <c r="F5827" t="s">
        <v>60</v>
      </c>
    </row>
    <row r="5828" spans="1:6" x14ac:dyDescent="0.45">
      <c r="A5828" s="144" t="str">
        <f t="shared" si="91"/>
        <v>XI_HV_Dist_172</v>
      </c>
      <c r="B5828">
        <v>172</v>
      </c>
      <c r="C5828" t="s">
        <v>64</v>
      </c>
      <c r="D5828">
        <v>0</v>
      </c>
      <c r="E5828" t="s">
        <v>53</v>
      </c>
      <c r="F5828" t="s">
        <v>60</v>
      </c>
    </row>
    <row r="5829" spans="1:6" x14ac:dyDescent="0.45">
      <c r="A5829" s="144" t="str">
        <f t="shared" si="91"/>
        <v>XI_HV_Dist_174</v>
      </c>
      <c r="B5829">
        <v>174</v>
      </c>
      <c r="C5829" t="s">
        <v>64</v>
      </c>
      <c r="D5829">
        <v>0</v>
      </c>
      <c r="E5829" t="s">
        <v>53</v>
      </c>
      <c r="F5829" t="s">
        <v>60</v>
      </c>
    </row>
    <row r="5830" spans="1:6" x14ac:dyDescent="0.45">
      <c r="A5830" s="144" t="str">
        <f t="shared" si="91"/>
        <v>XI_HV_Dist_176</v>
      </c>
      <c r="B5830">
        <v>176</v>
      </c>
      <c r="C5830" t="s">
        <v>64</v>
      </c>
      <c r="D5830">
        <v>0</v>
      </c>
      <c r="E5830" t="s">
        <v>53</v>
      </c>
      <c r="F5830" t="s">
        <v>60</v>
      </c>
    </row>
    <row r="5831" spans="1:6" x14ac:dyDescent="0.45">
      <c r="A5831" s="144" t="str">
        <f t="shared" si="91"/>
        <v>XI_HV_Dist_178</v>
      </c>
      <c r="B5831">
        <v>178</v>
      </c>
      <c r="C5831" t="s">
        <v>64</v>
      </c>
      <c r="D5831">
        <v>0</v>
      </c>
      <c r="E5831" t="s">
        <v>53</v>
      </c>
      <c r="F5831" t="s">
        <v>60</v>
      </c>
    </row>
    <row r="5832" spans="1:6" x14ac:dyDescent="0.45">
      <c r="A5832" s="144" t="str">
        <f t="shared" si="91"/>
        <v>XI_HV_Dist_180</v>
      </c>
      <c r="B5832">
        <v>180</v>
      </c>
      <c r="C5832" t="s">
        <v>64</v>
      </c>
      <c r="D5832">
        <v>0</v>
      </c>
      <c r="E5832" t="s">
        <v>53</v>
      </c>
      <c r="F5832" t="s">
        <v>60</v>
      </c>
    </row>
    <row r="5833" spans="1:6" x14ac:dyDescent="0.45">
      <c r="A5833" s="144" t="str">
        <f t="shared" si="91"/>
        <v>XI_HV_Dist_182</v>
      </c>
      <c r="B5833">
        <v>182</v>
      </c>
      <c r="C5833" t="s">
        <v>64</v>
      </c>
      <c r="D5833">
        <v>0</v>
      </c>
      <c r="E5833" t="s">
        <v>53</v>
      </c>
      <c r="F5833" t="s">
        <v>60</v>
      </c>
    </row>
    <row r="5834" spans="1:6" x14ac:dyDescent="0.45">
      <c r="A5834" s="144" t="str">
        <f t="shared" si="91"/>
        <v>XI_HV_Dist_184</v>
      </c>
      <c r="B5834">
        <v>184</v>
      </c>
      <c r="C5834" t="s">
        <v>64</v>
      </c>
      <c r="D5834">
        <v>0</v>
      </c>
      <c r="E5834" t="s">
        <v>53</v>
      </c>
      <c r="F5834" t="s">
        <v>60</v>
      </c>
    </row>
    <row r="5835" spans="1:6" x14ac:dyDescent="0.45">
      <c r="A5835" s="144" t="str">
        <f t="shared" si="91"/>
        <v>XI_HV_Dist_186</v>
      </c>
      <c r="B5835">
        <v>186</v>
      </c>
      <c r="C5835" t="s">
        <v>64</v>
      </c>
      <c r="D5835">
        <v>0</v>
      </c>
      <c r="E5835" t="s">
        <v>53</v>
      </c>
      <c r="F5835" t="s">
        <v>60</v>
      </c>
    </row>
    <row r="5836" spans="1:6" x14ac:dyDescent="0.45">
      <c r="A5836" s="144" t="str">
        <f t="shared" si="91"/>
        <v>XI_HV_Dist_188</v>
      </c>
      <c r="B5836">
        <v>188</v>
      </c>
      <c r="C5836" t="s">
        <v>64</v>
      </c>
      <c r="D5836">
        <v>0</v>
      </c>
      <c r="E5836" t="s">
        <v>53</v>
      </c>
      <c r="F5836" t="s">
        <v>60</v>
      </c>
    </row>
    <row r="5837" spans="1:6" x14ac:dyDescent="0.45">
      <c r="A5837" s="144" t="str">
        <f t="shared" si="91"/>
        <v>XI_HV_Dist_190</v>
      </c>
      <c r="B5837">
        <v>190</v>
      </c>
      <c r="C5837" t="s">
        <v>64</v>
      </c>
      <c r="D5837">
        <v>0</v>
      </c>
      <c r="E5837" t="s">
        <v>53</v>
      </c>
      <c r="F5837" t="s">
        <v>60</v>
      </c>
    </row>
    <row r="5838" spans="1:6" x14ac:dyDescent="0.45">
      <c r="A5838" s="144" t="str">
        <f t="shared" si="91"/>
        <v>XI_HV_Dist_192</v>
      </c>
      <c r="B5838">
        <v>192</v>
      </c>
      <c r="C5838" t="s">
        <v>64</v>
      </c>
      <c r="D5838">
        <v>0</v>
      </c>
      <c r="E5838" t="s">
        <v>53</v>
      </c>
      <c r="F5838" t="s">
        <v>60</v>
      </c>
    </row>
    <row r="5839" spans="1:6" x14ac:dyDescent="0.45">
      <c r="A5839" s="144" t="str">
        <f t="shared" si="91"/>
        <v>XI_HV_Dist_194</v>
      </c>
      <c r="B5839">
        <v>194</v>
      </c>
      <c r="C5839" t="s">
        <v>64</v>
      </c>
      <c r="D5839">
        <v>0</v>
      </c>
      <c r="E5839" t="s">
        <v>53</v>
      </c>
      <c r="F5839" t="s">
        <v>60</v>
      </c>
    </row>
    <row r="5840" spans="1:6" x14ac:dyDescent="0.45">
      <c r="A5840" s="144" t="str">
        <f t="shared" si="91"/>
        <v>XI_HV_Dist_196</v>
      </c>
      <c r="B5840">
        <v>196</v>
      </c>
      <c r="C5840" t="s">
        <v>64</v>
      </c>
      <c r="D5840">
        <v>0</v>
      </c>
      <c r="E5840" t="s">
        <v>53</v>
      </c>
      <c r="F5840" t="s">
        <v>60</v>
      </c>
    </row>
    <row r="5841" spans="1:6" x14ac:dyDescent="0.45">
      <c r="A5841" s="144" t="str">
        <f t="shared" si="91"/>
        <v>XI_HV_Dist_198</v>
      </c>
      <c r="B5841">
        <v>198</v>
      </c>
      <c r="C5841" t="s">
        <v>64</v>
      </c>
      <c r="D5841">
        <v>0</v>
      </c>
      <c r="E5841" t="s">
        <v>53</v>
      </c>
      <c r="F5841" t="s">
        <v>60</v>
      </c>
    </row>
    <row r="5842" spans="1:6" x14ac:dyDescent="0.45">
      <c r="A5842" s="144" t="str">
        <f t="shared" si="91"/>
        <v>XI_HV_Dist_200</v>
      </c>
      <c r="B5842">
        <v>200</v>
      </c>
      <c r="C5842" t="s">
        <v>64</v>
      </c>
      <c r="D5842">
        <v>0</v>
      </c>
      <c r="E5842" t="s">
        <v>53</v>
      </c>
      <c r="F5842" t="s">
        <v>60</v>
      </c>
    </row>
    <row r="5843" spans="1:6" x14ac:dyDescent="0.45">
      <c r="A5843" s="144" t="str">
        <f t="shared" si="91"/>
        <v>XI_HV_Dist_</v>
      </c>
      <c r="C5843" t="s">
        <v>64</v>
      </c>
      <c r="E5843" t="s">
        <v>53</v>
      </c>
      <c r="F5843" t="s">
        <v>60</v>
      </c>
    </row>
    <row r="5844" spans="1:6" x14ac:dyDescent="0.45">
      <c r="A5844" s="144" t="str">
        <f t="shared" si="91"/>
        <v>XI_HV_Time_0</v>
      </c>
      <c r="B5844">
        <v>0</v>
      </c>
      <c r="C5844" t="s">
        <v>64</v>
      </c>
      <c r="D5844">
        <v>0</v>
      </c>
      <c r="E5844" t="s">
        <v>14</v>
      </c>
      <c r="F5844" t="s">
        <v>60</v>
      </c>
    </row>
    <row r="5845" spans="1:6" x14ac:dyDescent="0.45">
      <c r="A5845" s="144" t="str">
        <f t="shared" si="91"/>
        <v>XI_HV_Time_2</v>
      </c>
      <c r="B5845">
        <v>2</v>
      </c>
      <c r="C5845" t="s">
        <v>64</v>
      </c>
      <c r="D5845">
        <v>5.4509623044989995E-4</v>
      </c>
      <c r="E5845" t="s">
        <v>14</v>
      </c>
      <c r="F5845" t="s">
        <v>60</v>
      </c>
    </row>
    <row r="5846" spans="1:6" x14ac:dyDescent="0.45">
      <c r="A5846" s="144" t="str">
        <f t="shared" si="91"/>
        <v>XI_HV_Time_4</v>
      </c>
      <c r="B5846">
        <v>4</v>
      </c>
      <c r="C5846" t="s">
        <v>64</v>
      </c>
      <c r="D5846">
        <v>3.0189945071072001E-3</v>
      </c>
      <c r="E5846" t="s">
        <v>14</v>
      </c>
      <c r="F5846" t="s">
        <v>60</v>
      </c>
    </row>
    <row r="5847" spans="1:6" x14ac:dyDescent="0.45">
      <c r="A5847" s="144" t="str">
        <f t="shared" si="91"/>
        <v>XI_HV_Time_6</v>
      </c>
      <c r="B5847">
        <v>6</v>
      </c>
      <c r="C5847" t="s">
        <v>64</v>
      </c>
      <c r="D5847">
        <v>1.8449410876766301E-2</v>
      </c>
      <c r="E5847" t="s">
        <v>14</v>
      </c>
      <c r="F5847" t="s">
        <v>60</v>
      </c>
    </row>
    <row r="5848" spans="1:6" x14ac:dyDescent="0.45">
      <c r="A5848" s="144" t="str">
        <f t="shared" si="91"/>
        <v>XI_HV_Time_8</v>
      </c>
      <c r="B5848">
        <v>8</v>
      </c>
      <c r="C5848" t="s">
        <v>64</v>
      </c>
      <c r="D5848">
        <v>5.0735879911106996E-3</v>
      </c>
      <c r="E5848" t="s">
        <v>14</v>
      </c>
      <c r="F5848" t="s">
        <v>60</v>
      </c>
    </row>
    <row r="5849" spans="1:6" x14ac:dyDescent="0.45">
      <c r="A5849" s="144" t="str">
        <f t="shared" si="91"/>
        <v>XI_HV_Time_10</v>
      </c>
      <c r="B5849">
        <v>10</v>
      </c>
      <c r="C5849" t="s">
        <v>64</v>
      </c>
      <c r="D5849">
        <v>8.3441653738102004E-3</v>
      </c>
      <c r="E5849" t="s">
        <v>14</v>
      </c>
      <c r="F5849" t="s">
        <v>60</v>
      </c>
    </row>
    <row r="5850" spans="1:6" x14ac:dyDescent="0.45">
      <c r="A5850" s="144" t="str">
        <f t="shared" si="91"/>
        <v>XI_HV_Time_12</v>
      </c>
      <c r="B5850">
        <v>12</v>
      </c>
      <c r="C5850" t="s">
        <v>64</v>
      </c>
      <c r="D5850">
        <v>1.6436747872028101E-2</v>
      </c>
      <c r="E5850" t="s">
        <v>14</v>
      </c>
      <c r="F5850" t="s">
        <v>60</v>
      </c>
    </row>
    <row r="5851" spans="1:6" x14ac:dyDescent="0.45">
      <c r="A5851" s="144" t="str">
        <f t="shared" si="91"/>
        <v>XI_HV_Time_14</v>
      </c>
      <c r="B5851">
        <v>14</v>
      </c>
      <c r="C5851" t="s">
        <v>64</v>
      </c>
      <c r="D5851">
        <v>3.39636882049561E-2</v>
      </c>
      <c r="E5851" t="s">
        <v>14</v>
      </c>
      <c r="F5851" t="s">
        <v>60</v>
      </c>
    </row>
    <row r="5852" spans="1:6" x14ac:dyDescent="0.45">
      <c r="A5852" s="144" t="str">
        <f t="shared" si="91"/>
        <v>XI_HV_Time_16</v>
      </c>
      <c r="B5852">
        <v>16</v>
      </c>
      <c r="C5852" t="s">
        <v>64</v>
      </c>
      <c r="D5852">
        <v>3.6102142647490398E-2</v>
      </c>
      <c r="E5852" t="s">
        <v>14</v>
      </c>
      <c r="F5852" t="s">
        <v>60</v>
      </c>
    </row>
    <row r="5853" spans="1:6" x14ac:dyDescent="0.45">
      <c r="A5853" s="144" t="str">
        <f t="shared" si="91"/>
        <v>XI_HV_Time_18</v>
      </c>
      <c r="B5853">
        <v>18</v>
      </c>
      <c r="C5853" t="s">
        <v>64</v>
      </c>
      <c r="D5853">
        <v>4.4781751855423699E-2</v>
      </c>
      <c r="E5853" t="s">
        <v>14</v>
      </c>
      <c r="F5853" t="s">
        <v>60</v>
      </c>
    </row>
    <row r="5854" spans="1:6" x14ac:dyDescent="0.45">
      <c r="A5854" s="144" t="str">
        <f t="shared" si="91"/>
        <v>XI_HV_Time_20</v>
      </c>
      <c r="B5854">
        <v>20</v>
      </c>
      <c r="C5854" t="s">
        <v>64</v>
      </c>
      <c r="D5854">
        <v>1.9749255733992999E-2</v>
      </c>
      <c r="E5854" t="s">
        <v>14</v>
      </c>
      <c r="F5854" t="s">
        <v>60</v>
      </c>
    </row>
    <row r="5855" spans="1:6" x14ac:dyDescent="0.45">
      <c r="A5855" s="144" t="str">
        <f t="shared" si="91"/>
        <v>XI_HV_Time_22</v>
      </c>
      <c r="B5855">
        <v>22</v>
      </c>
      <c r="C5855" t="s">
        <v>64</v>
      </c>
      <c r="D5855">
        <v>2.2223154010650299E-2</v>
      </c>
      <c r="E5855" t="s">
        <v>14</v>
      </c>
      <c r="F5855" t="s">
        <v>60</v>
      </c>
    </row>
    <row r="5856" spans="1:6" x14ac:dyDescent="0.45">
      <c r="A5856" s="144" t="str">
        <f t="shared" si="91"/>
        <v>XI_HV_Time_24</v>
      </c>
      <c r="B5856">
        <v>24</v>
      </c>
      <c r="C5856" t="s">
        <v>64</v>
      </c>
      <c r="D5856">
        <v>1.52626944525975E-2</v>
      </c>
      <c r="E5856" t="s">
        <v>14</v>
      </c>
      <c r="F5856" t="s">
        <v>60</v>
      </c>
    </row>
    <row r="5857" spans="1:6" x14ac:dyDescent="0.45">
      <c r="A5857" s="144" t="str">
        <f t="shared" si="91"/>
        <v>XI_HV_Time_26</v>
      </c>
      <c r="B5857">
        <v>26</v>
      </c>
      <c r="C5857" t="s">
        <v>64</v>
      </c>
      <c r="D5857">
        <v>1.29145876137364E-2</v>
      </c>
      <c r="E5857" t="s">
        <v>14</v>
      </c>
      <c r="F5857" t="s">
        <v>60</v>
      </c>
    </row>
    <row r="5858" spans="1:6" x14ac:dyDescent="0.45">
      <c r="A5858" s="144" t="str">
        <f t="shared" si="91"/>
        <v>XI_HV_Time_28</v>
      </c>
      <c r="B5858">
        <v>28</v>
      </c>
      <c r="C5858" t="s">
        <v>64</v>
      </c>
      <c r="D5858">
        <v>3.6814960795001801E-2</v>
      </c>
      <c r="E5858" t="s">
        <v>14</v>
      </c>
      <c r="F5858" t="s">
        <v>60</v>
      </c>
    </row>
    <row r="5859" spans="1:6" x14ac:dyDescent="0.45">
      <c r="A5859" s="144" t="str">
        <f t="shared" si="91"/>
        <v>XI_HV_Time_30</v>
      </c>
      <c r="B5859">
        <v>30</v>
      </c>
      <c r="C5859" t="s">
        <v>64</v>
      </c>
      <c r="D5859">
        <v>8.4280263323408995E-3</v>
      </c>
      <c r="E5859" t="s">
        <v>14</v>
      </c>
      <c r="F5859" t="s">
        <v>60</v>
      </c>
    </row>
    <row r="5860" spans="1:6" x14ac:dyDescent="0.45">
      <c r="A5860" s="144" t="str">
        <f t="shared" si="91"/>
        <v>XI_HV_Time_32</v>
      </c>
      <c r="B5860">
        <v>32</v>
      </c>
      <c r="C5860" t="s">
        <v>64</v>
      </c>
      <c r="D5860">
        <v>8.4280263323408995E-3</v>
      </c>
      <c r="E5860" t="s">
        <v>14</v>
      </c>
      <c r="F5860" t="s">
        <v>60</v>
      </c>
    </row>
    <row r="5861" spans="1:6" x14ac:dyDescent="0.45">
      <c r="A5861" s="144" t="str">
        <f t="shared" si="91"/>
        <v>XI_HV_Time_34</v>
      </c>
      <c r="B5861">
        <v>34</v>
      </c>
      <c r="C5861" t="s">
        <v>64</v>
      </c>
      <c r="D5861">
        <v>1.88687156694201E-2</v>
      </c>
      <c r="E5861" t="s">
        <v>14</v>
      </c>
      <c r="F5861" t="s">
        <v>60</v>
      </c>
    </row>
    <row r="5862" spans="1:6" x14ac:dyDescent="0.45">
      <c r="A5862" s="144" t="str">
        <f t="shared" si="91"/>
        <v>XI_HV_Time_36</v>
      </c>
      <c r="B5862">
        <v>36</v>
      </c>
      <c r="C5862" t="s">
        <v>64</v>
      </c>
      <c r="D5862">
        <v>6.1218499727451001E-3</v>
      </c>
      <c r="E5862" t="s">
        <v>14</v>
      </c>
      <c r="F5862" t="s">
        <v>60</v>
      </c>
    </row>
    <row r="5863" spans="1:6" x14ac:dyDescent="0.45">
      <c r="A5863" s="144" t="str">
        <f t="shared" si="91"/>
        <v>XI_HV_Time_38</v>
      </c>
      <c r="B5863">
        <v>38</v>
      </c>
      <c r="C5863" t="s">
        <v>64</v>
      </c>
      <c r="D5863">
        <v>4.7381441569877003E-3</v>
      </c>
      <c r="E5863" t="s">
        <v>14</v>
      </c>
      <c r="F5863" t="s">
        <v>60</v>
      </c>
    </row>
    <row r="5864" spans="1:6" x14ac:dyDescent="0.45">
      <c r="A5864" s="144" t="str">
        <f t="shared" si="91"/>
        <v>XI_HV_Time_40</v>
      </c>
      <c r="B5864">
        <v>40</v>
      </c>
      <c r="C5864" t="s">
        <v>64</v>
      </c>
      <c r="D5864">
        <v>3.8576040924147002E-3</v>
      </c>
      <c r="E5864" t="s">
        <v>14</v>
      </c>
      <c r="F5864" t="s">
        <v>60</v>
      </c>
    </row>
    <row r="5865" spans="1:6" x14ac:dyDescent="0.45">
      <c r="A5865" s="144" t="str">
        <f t="shared" si="91"/>
        <v>XI_HV_Time_42</v>
      </c>
      <c r="B5865">
        <v>42</v>
      </c>
      <c r="C5865" t="s">
        <v>64</v>
      </c>
      <c r="D5865">
        <v>9.2247054383831004E-3</v>
      </c>
      <c r="E5865" t="s">
        <v>14</v>
      </c>
      <c r="F5865" t="s">
        <v>60</v>
      </c>
    </row>
    <row r="5866" spans="1:6" x14ac:dyDescent="0.45">
      <c r="A5866" s="144" t="str">
        <f t="shared" si="91"/>
        <v>XI_HV_Time_44</v>
      </c>
      <c r="B5866">
        <v>44</v>
      </c>
      <c r="C5866" t="s">
        <v>64</v>
      </c>
      <c r="D5866">
        <v>1.3208100968594001E-2</v>
      </c>
      <c r="E5866" t="s">
        <v>14</v>
      </c>
      <c r="F5866" t="s">
        <v>60</v>
      </c>
    </row>
    <row r="5867" spans="1:6" x14ac:dyDescent="0.45">
      <c r="A5867" s="144" t="str">
        <f t="shared" si="91"/>
        <v>XI_HV_Time_46</v>
      </c>
      <c r="B5867">
        <v>46</v>
      </c>
      <c r="C5867" t="s">
        <v>64</v>
      </c>
      <c r="D5867">
        <v>4.2769088850684997E-3</v>
      </c>
      <c r="E5867" t="s">
        <v>14</v>
      </c>
      <c r="F5867" t="s">
        <v>60</v>
      </c>
    </row>
    <row r="5868" spans="1:6" x14ac:dyDescent="0.45">
      <c r="A5868" s="144" t="str">
        <f t="shared" si="91"/>
        <v>XI_HV_Time_48</v>
      </c>
      <c r="B5868">
        <v>48</v>
      </c>
      <c r="C5868" t="s">
        <v>64</v>
      </c>
      <c r="D5868">
        <v>5.9960585349490003E-3</v>
      </c>
      <c r="E5868" t="s">
        <v>14</v>
      </c>
      <c r="F5868" t="s">
        <v>60</v>
      </c>
    </row>
    <row r="5869" spans="1:6" x14ac:dyDescent="0.45">
      <c r="A5869" s="144" t="str">
        <f t="shared" si="91"/>
        <v>XI_HV_Time_50</v>
      </c>
      <c r="B5869">
        <v>50</v>
      </c>
      <c r="C5869" t="s">
        <v>64</v>
      </c>
      <c r="D5869">
        <v>5.4090318252336999E-3</v>
      </c>
      <c r="E5869" t="s">
        <v>14</v>
      </c>
      <c r="F5869" t="s">
        <v>60</v>
      </c>
    </row>
    <row r="5870" spans="1:6" x14ac:dyDescent="0.45">
      <c r="A5870" s="144" t="str">
        <f t="shared" si="91"/>
        <v>XI_HV_Time_52</v>
      </c>
      <c r="B5870">
        <v>52</v>
      </c>
      <c r="C5870" t="s">
        <v>64</v>
      </c>
      <c r="D5870">
        <v>5.0316575118452998E-3</v>
      </c>
      <c r="E5870" t="s">
        <v>14</v>
      </c>
      <c r="F5870" t="s">
        <v>60</v>
      </c>
    </row>
    <row r="5871" spans="1:6" x14ac:dyDescent="0.45">
      <c r="A5871" s="144" t="str">
        <f t="shared" si="91"/>
        <v>XI_HV_Time_54</v>
      </c>
      <c r="B5871">
        <v>54</v>
      </c>
      <c r="C5871" t="s">
        <v>64</v>
      </c>
      <c r="D5871">
        <v>3.6479516960877998E-3</v>
      </c>
      <c r="E5871" t="s">
        <v>14</v>
      </c>
      <c r="F5871" t="s">
        <v>60</v>
      </c>
    </row>
    <row r="5872" spans="1:6" x14ac:dyDescent="0.45">
      <c r="A5872" s="144" t="str">
        <f t="shared" si="91"/>
        <v>XI_HV_Time_56</v>
      </c>
      <c r="B5872">
        <v>56</v>
      </c>
      <c r="C5872" t="s">
        <v>64</v>
      </c>
      <c r="D5872">
        <v>1.3837058157574701E-2</v>
      </c>
      <c r="E5872" t="s">
        <v>14</v>
      </c>
      <c r="F5872" t="s">
        <v>60</v>
      </c>
    </row>
    <row r="5873" spans="1:6" x14ac:dyDescent="0.45">
      <c r="A5873" s="144" t="str">
        <f t="shared" si="91"/>
        <v>XI_HV_Time_58</v>
      </c>
      <c r="B5873">
        <v>58</v>
      </c>
      <c r="C5873" t="s">
        <v>64</v>
      </c>
      <c r="D5873">
        <v>1.9833116692523699E-2</v>
      </c>
      <c r="E5873" t="s">
        <v>14</v>
      </c>
      <c r="F5873" t="s">
        <v>60</v>
      </c>
    </row>
    <row r="5874" spans="1:6" x14ac:dyDescent="0.45">
      <c r="A5874" s="144" t="str">
        <f t="shared" si="91"/>
        <v>XI_HV_Time_60</v>
      </c>
      <c r="B5874">
        <v>60</v>
      </c>
      <c r="C5874" t="s">
        <v>64</v>
      </c>
      <c r="D5874">
        <v>1.3208100968594001E-2</v>
      </c>
      <c r="E5874" t="s">
        <v>14</v>
      </c>
      <c r="F5874" t="s">
        <v>60</v>
      </c>
    </row>
    <row r="5875" spans="1:6" x14ac:dyDescent="0.45">
      <c r="A5875" s="144" t="str">
        <f t="shared" si="91"/>
        <v>XI_HV_Time_62</v>
      </c>
      <c r="B5875">
        <v>62</v>
      </c>
      <c r="C5875" t="s">
        <v>64</v>
      </c>
      <c r="D5875">
        <v>1.22856304247557E-2</v>
      </c>
      <c r="E5875" t="s">
        <v>14</v>
      </c>
      <c r="F5875" t="s">
        <v>60</v>
      </c>
    </row>
    <row r="5876" spans="1:6" x14ac:dyDescent="0.45">
      <c r="A5876" s="144" t="str">
        <f t="shared" si="91"/>
        <v>XI_HV_Time_64</v>
      </c>
      <c r="B5876">
        <v>64</v>
      </c>
      <c r="C5876" t="s">
        <v>64</v>
      </c>
      <c r="D5876">
        <v>1.8952576627950801E-2</v>
      </c>
      <c r="E5876" t="s">
        <v>14</v>
      </c>
      <c r="F5876" t="s">
        <v>60</v>
      </c>
    </row>
    <row r="5877" spans="1:6" x14ac:dyDescent="0.45">
      <c r="A5877" s="144" t="str">
        <f t="shared" si="91"/>
        <v>XI_HV_Time_66</v>
      </c>
      <c r="B5877">
        <v>66</v>
      </c>
      <c r="C5877" t="s">
        <v>64</v>
      </c>
      <c r="D5877">
        <v>1.3208100968594001E-2</v>
      </c>
      <c r="E5877" t="s">
        <v>14</v>
      </c>
      <c r="F5877" t="s">
        <v>60</v>
      </c>
    </row>
    <row r="5878" spans="1:6" x14ac:dyDescent="0.45">
      <c r="A5878" s="144" t="str">
        <f t="shared" si="91"/>
        <v>XI_HV_Time_68</v>
      </c>
      <c r="B5878">
        <v>68</v>
      </c>
      <c r="C5878" t="s">
        <v>64</v>
      </c>
      <c r="D5878">
        <v>1.98750471717891E-2</v>
      </c>
      <c r="E5878" t="s">
        <v>14</v>
      </c>
      <c r="F5878" t="s">
        <v>60</v>
      </c>
    </row>
    <row r="5879" spans="1:6" x14ac:dyDescent="0.45">
      <c r="A5879" s="144" t="str">
        <f t="shared" si="91"/>
        <v>XI_HV_Time_70</v>
      </c>
      <c r="B5879">
        <v>70</v>
      </c>
      <c r="C5879" t="s">
        <v>64</v>
      </c>
      <c r="D5879">
        <v>2.5367939955553601E-2</v>
      </c>
      <c r="E5879" t="s">
        <v>14</v>
      </c>
      <c r="F5879" t="s">
        <v>60</v>
      </c>
    </row>
    <row r="5880" spans="1:6" x14ac:dyDescent="0.45">
      <c r="A5880" s="144" t="str">
        <f t="shared" si="91"/>
        <v>XI_HV_Time_72</v>
      </c>
      <c r="B5880">
        <v>72</v>
      </c>
      <c r="C5880" t="s">
        <v>64</v>
      </c>
      <c r="D5880">
        <v>2.30617635959579E-2</v>
      </c>
      <c r="E5880" t="s">
        <v>14</v>
      </c>
      <c r="F5880" t="s">
        <v>60</v>
      </c>
    </row>
    <row r="5881" spans="1:6" x14ac:dyDescent="0.45">
      <c r="A5881" s="144" t="str">
        <f t="shared" si="91"/>
        <v>XI_HV_Time_74</v>
      </c>
      <c r="B5881">
        <v>74</v>
      </c>
      <c r="C5881" t="s">
        <v>64</v>
      </c>
      <c r="D5881">
        <v>2.5367939955553601E-2</v>
      </c>
      <c r="E5881" t="s">
        <v>14</v>
      </c>
      <c r="F5881" t="s">
        <v>60</v>
      </c>
    </row>
    <row r="5882" spans="1:6" x14ac:dyDescent="0.45">
      <c r="A5882" s="144" t="str">
        <f t="shared" si="91"/>
        <v>XI_HV_Time_76</v>
      </c>
      <c r="B5882">
        <v>76</v>
      </c>
      <c r="C5882" t="s">
        <v>64</v>
      </c>
      <c r="D5882">
        <v>4.1008008721539597E-2</v>
      </c>
      <c r="E5882" t="s">
        <v>14</v>
      </c>
      <c r="F5882" t="s">
        <v>60</v>
      </c>
    </row>
    <row r="5883" spans="1:6" x14ac:dyDescent="0.45">
      <c r="A5883" s="144" t="str">
        <f t="shared" si="91"/>
        <v>XI_HV_Time_78</v>
      </c>
      <c r="B5883">
        <v>78</v>
      </c>
      <c r="C5883" t="s">
        <v>64</v>
      </c>
      <c r="D5883">
        <v>2.92674745272338E-2</v>
      </c>
      <c r="E5883" t="s">
        <v>14</v>
      </c>
      <c r="F5883" t="s">
        <v>60</v>
      </c>
    </row>
    <row r="5884" spans="1:6" x14ac:dyDescent="0.45">
      <c r="A5884" s="144" t="str">
        <f t="shared" si="91"/>
        <v>XI_HV_Time_80</v>
      </c>
      <c r="B5884">
        <v>80</v>
      </c>
      <c r="C5884" t="s">
        <v>64</v>
      </c>
      <c r="D5884">
        <v>7.0862509958487998E-3</v>
      </c>
      <c r="E5884" t="s">
        <v>14</v>
      </c>
      <c r="F5884" t="s">
        <v>60</v>
      </c>
    </row>
    <row r="5885" spans="1:6" x14ac:dyDescent="0.45">
      <c r="A5885" s="144" t="str">
        <f t="shared" si="91"/>
        <v>XI_HV_Time_82</v>
      </c>
      <c r="B5885">
        <v>82</v>
      </c>
      <c r="C5885" t="s">
        <v>64</v>
      </c>
      <c r="D5885">
        <v>1.1237368443121299E-2</v>
      </c>
      <c r="E5885" t="s">
        <v>14</v>
      </c>
      <c r="F5885" t="s">
        <v>60</v>
      </c>
    </row>
    <row r="5886" spans="1:6" x14ac:dyDescent="0.45">
      <c r="A5886" s="144" t="str">
        <f t="shared" si="91"/>
        <v>XI_HV_Time_84</v>
      </c>
      <c r="B5886">
        <v>84</v>
      </c>
      <c r="C5886" t="s">
        <v>64</v>
      </c>
      <c r="D5886">
        <v>2.6835506729841001E-3</v>
      </c>
      <c r="E5886" t="s">
        <v>14</v>
      </c>
      <c r="F5886" t="s">
        <v>60</v>
      </c>
    </row>
    <row r="5887" spans="1:6" x14ac:dyDescent="0.45">
      <c r="A5887" s="144" t="str">
        <f t="shared" si="91"/>
        <v>XI_HV_Time_86</v>
      </c>
      <c r="B5887">
        <v>86</v>
      </c>
      <c r="C5887" t="s">
        <v>64</v>
      </c>
      <c r="D5887">
        <v>1.6772191706150999E-3</v>
      </c>
      <c r="E5887" t="s">
        <v>14</v>
      </c>
      <c r="F5887" t="s">
        <v>60</v>
      </c>
    </row>
    <row r="5888" spans="1:6" x14ac:dyDescent="0.45">
      <c r="A5888" s="144" t="str">
        <f t="shared" si="91"/>
        <v>XI_HV_Time_88</v>
      </c>
      <c r="B5888">
        <v>88</v>
      </c>
      <c r="C5888" t="s">
        <v>64</v>
      </c>
      <c r="D5888">
        <v>2.7254811522495E-3</v>
      </c>
      <c r="E5888" t="s">
        <v>14</v>
      </c>
      <c r="F5888" t="s">
        <v>60</v>
      </c>
    </row>
    <row r="5889" spans="1:6" x14ac:dyDescent="0.45">
      <c r="A5889" s="144" t="str">
        <f t="shared" si="91"/>
        <v>XI_HV_Time_90</v>
      </c>
      <c r="B5889">
        <v>90</v>
      </c>
      <c r="C5889" t="s">
        <v>64</v>
      </c>
      <c r="D5889">
        <v>2.4738982766572999E-3</v>
      </c>
      <c r="E5889" t="s">
        <v>14</v>
      </c>
      <c r="F5889" t="s">
        <v>60</v>
      </c>
    </row>
    <row r="5890" spans="1:6" x14ac:dyDescent="0.45">
      <c r="A5890" s="144" t="str">
        <f t="shared" si="91"/>
        <v>XI_HV_Time_92</v>
      </c>
      <c r="B5890">
        <v>92</v>
      </c>
      <c r="C5890" t="s">
        <v>64</v>
      </c>
      <c r="D5890">
        <v>1.0901924608997999E-3</v>
      </c>
      <c r="E5890" t="s">
        <v>14</v>
      </c>
      <c r="F5890" t="s">
        <v>60</v>
      </c>
    </row>
    <row r="5891" spans="1:6" x14ac:dyDescent="0.45">
      <c r="A5891" s="144" t="str">
        <f t="shared" ref="A5891:A5954" si="92">C5891&amp;"_"&amp;E5891&amp;"_"&amp;B5891</f>
        <v>XI_HV_Time_94</v>
      </c>
      <c r="B5891">
        <v>94</v>
      </c>
      <c r="C5891" t="s">
        <v>64</v>
      </c>
      <c r="D5891">
        <v>5.7025451800914E-3</v>
      </c>
      <c r="E5891" t="s">
        <v>14</v>
      </c>
      <c r="F5891" t="s">
        <v>60</v>
      </c>
    </row>
    <row r="5892" spans="1:6" x14ac:dyDescent="0.45">
      <c r="A5892" s="144" t="str">
        <f t="shared" si="92"/>
        <v>XI_HV_Time_96</v>
      </c>
      <c r="B5892">
        <v>96</v>
      </c>
      <c r="C5892" t="s">
        <v>64</v>
      </c>
      <c r="D5892">
        <v>4.1511174472723998E-3</v>
      </c>
      <c r="E5892" t="s">
        <v>14</v>
      </c>
      <c r="F5892" t="s">
        <v>60</v>
      </c>
    </row>
    <row r="5893" spans="1:6" x14ac:dyDescent="0.45">
      <c r="A5893" s="144" t="str">
        <f t="shared" si="92"/>
        <v>XI_HV_Time_98</v>
      </c>
      <c r="B5893">
        <v>98</v>
      </c>
      <c r="C5893" t="s">
        <v>64</v>
      </c>
      <c r="D5893">
        <v>1.2159838986958999E-3</v>
      </c>
      <c r="E5893" t="s">
        <v>14</v>
      </c>
      <c r="F5893" t="s">
        <v>60</v>
      </c>
    </row>
    <row r="5894" spans="1:6" x14ac:dyDescent="0.45">
      <c r="A5894" s="144" t="str">
        <f t="shared" si="92"/>
        <v>XI_HV_Time_100</v>
      </c>
      <c r="B5894">
        <v>100</v>
      </c>
      <c r="C5894" t="s">
        <v>64</v>
      </c>
      <c r="D5894">
        <v>2.3061763595957001E-3</v>
      </c>
      <c r="E5894" t="s">
        <v>14</v>
      </c>
      <c r="F5894" t="s">
        <v>60</v>
      </c>
    </row>
    <row r="5895" spans="1:6" x14ac:dyDescent="0.45">
      <c r="A5895" s="144" t="str">
        <f t="shared" si="92"/>
        <v>XI_HV_Time_102</v>
      </c>
      <c r="B5895">
        <v>102</v>
      </c>
      <c r="C5895" t="s">
        <v>64</v>
      </c>
      <c r="D5895">
        <v>4.7800746362530004E-3</v>
      </c>
      <c r="E5895" t="s">
        <v>14</v>
      </c>
      <c r="F5895" t="s">
        <v>60</v>
      </c>
    </row>
    <row r="5896" spans="1:6" x14ac:dyDescent="0.45">
      <c r="A5896" s="144" t="str">
        <f t="shared" si="92"/>
        <v>XI_HV_Time_104</v>
      </c>
      <c r="B5896">
        <v>104</v>
      </c>
      <c r="C5896" t="s">
        <v>64</v>
      </c>
      <c r="D5896">
        <v>3.4382992997608998E-3</v>
      </c>
      <c r="E5896" t="s">
        <v>14</v>
      </c>
      <c r="F5896" t="s">
        <v>60</v>
      </c>
    </row>
    <row r="5897" spans="1:6" x14ac:dyDescent="0.45">
      <c r="A5897" s="144" t="str">
        <f t="shared" si="92"/>
        <v>XI_HV_Time_106</v>
      </c>
      <c r="B5897">
        <v>106</v>
      </c>
      <c r="C5897" t="s">
        <v>64</v>
      </c>
      <c r="D5897">
        <v>2.4738982766572999E-3</v>
      </c>
      <c r="E5897" t="s">
        <v>14</v>
      </c>
      <c r="F5897" t="s">
        <v>60</v>
      </c>
    </row>
    <row r="5898" spans="1:6" x14ac:dyDescent="0.45">
      <c r="A5898" s="144" t="str">
        <f t="shared" si="92"/>
        <v>XI_HV_Time_108</v>
      </c>
      <c r="B5898">
        <v>108</v>
      </c>
      <c r="C5898" t="s">
        <v>64</v>
      </c>
      <c r="D5898">
        <v>5.8702670971528996E-3</v>
      </c>
      <c r="E5898" t="s">
        <v>14</v>
      </c>
      <c r="F5898" t="s">
        <v>60</v>
      </c>
    </row>
    <row r="5899" spans="1:6" x14ac:dyDescent="0.45">
      <c r="A5899" s="144" t="str">
        <f t="shared" si="92"/>
        <v>XI_HV_Time_110</v>
      </c>
      <c r="B5899">
        <v>110</v>
      </c>
      <c r="C5899" t="s">
        <v>64</v>
      </c>
      <c r="D5899">
        <v>6.7927376409912003E-3</v>
      </c>
      <c r="E5899" t="s">
        <v>14</v>
      </c>
      <c r="F5899" t="s">
        <v>60</v>
      </c>
    </row>
    <row r="5900" spans="1:6" x14ac:dyDescent="0.45">
      <c r="A5900" s="144" t="str">
        <f t="shared" si="92"/>
        <v>XI_HV_Time_112</v>
      </c>
      <c r="B5900">
        <v>112</v>
      </c>
      <c r="C5900" t="s">
        <v>64</v>
      </c>
      <c r="D5900">
        <v>1.8281688959704799E-2</v>
      </c>
      <c r="E5900" t="s">
        <v>14</v>
      </c>
      <c r="F5900" t="s">
        <v>60</v>
      </c>
    </row>
    <row r="5901" spans="1:6" x14ac:dyDescent="0.45">
      <c r="A5901" s="144" t="str">
        <f t="shared" si="92"/>
        <v>XI_HV_Time_114</v>
      </c>
      <c r="B5901">
        <v>114</v>
      </c>
      <c r="C5901" t="s">
        <v>64</v>
      </c>
      <c r="D5901">
        <v>1.3082309530797901E-2</v>
      </c>
      <c r="E5901" t="s">
        <v>14</v>
      </c>
      <c r="F5901" t="s">
        <v>60</v>
      </c>
    </row>
    <row r="5902" spans="1:6" x14ac:dyDescent="0.45">
      <c r="A5902" s="144" t="str">
        <f t="shared" si="92"/>
        <v>XI_HV_Time_116</v>
      </c>
      <c r="B5902">
        <v>116</v>
      </c>
      <c r="C5902" t="s">
        <v>64</v>
      </c>
      <c r="D5902">
        <v>2.45293303702461E-2</v>
      </c>
      <c r="E5902" t="s">
        <v>14</v>
      </c>
      <c r="F5902" t="s">
        <v>60</v>
      </c>
    </row>
    <row r="5903" spans="1:6" x14ac:dyDescent="0.45">
      <c r="A5903" s="144" t="str">
        <f t="shared" si="92"/>
        <v>XI_HV_Time_118</v>
      </c>
      <c r="B5903">
        <v>118</v>
      </c>
      <c r="C5903" t="s">
        <v>64</v>
      </c>
      <c r="D5903">
        <v>6.3943980879701406E-2</v>
      </c>
      <c r="E5903" t="s">
        <v>14</v>
      </c>
      <c r="F5903" t="s">
        <v>60</v>
      </c>
    </row>
    <row r="5904" spans="1:6" x14ac:dyDescent="0.45">
      <c r="A5904" s="144" t="str">
        <f t="shared" si="92"/>
        <v>XI_HV_Time_120</v>
      </c>
      <c r="B5904">
        <v>120</v>
      </c>
      <c r="C5904" t="s">
        <v>64</v>
      </c>
      <c r="D5904">
        <v>3.0106084112541402E-2</v>
      </c>
      <c r="E5904" t="s">
        <v>14</v>
      </c>
      <c r="F5904" t="s">
        <v>60</v>
      </c>
    </row>
    <row r="5905" spans="1:6" x14ac:dyDescent="0.45">
      <c r="A5905" s="144" t="str">
        <f t="shared" si="92"/>
        <v>XI_HV_Time_122</v>
      </c>
      <c r="B5905">
        <v>122</v>
      </c>
      <c r="C5905" t="s">
        <v>64</v>
      </c>
      <c r="D5905">
        <v>3.4508784435406101E-2</v>
      </c>
      <c r="E5905" t="s">
        <v>14</v>
      </c>
      <c r="F5905" t="s">
        <v>60</v>
      </c>
    </row>
    <row r="5906" spans="1:6" x14ac:dyDescent="0.45">
      <c r="A5906" s="144" t="str">
        <f t="shared" si="92"/>
        <v>XI_HV_Time_124</v>
      </c>
      <c r="B5906">
        <v>124</v>
      </c>
      <c r="C5906" t="s">
        <v>64</v>
      </c>
      <c r="D5906">
        <v>2.4906704683634501E-2</v>
      </c>
      <c r="E5906" t="s">
        <v>14</v>
      </c>
      <c r="F5906" t="s">
        <v>60</v>
      </c>
    </row>
    <row r="5907" spans="1:6" x14ac:dyDescent="0.45">
      <c r="A5907" s="144" t="str">
        <f t="shared" si="92"/>
        <v>XI_HV_Time_126</v>
      </c>
      <c r="B5907">
        <v>126</v>
      </c>
      <c r="C5907" t="s">
        <v>64</v>
      </c>
      <c r="D5907">
        <v>1.03987588578137E-2</v>
      </c>
      <c r="E5907" t="s">
        <v>14</v>
      </c>
      <c r="F5907" t="s">
        <v>60</v>
      </c>
    </row>
    <row r="5908" spans="1:6" x14ac:dyDescent="0.45">
      <c r="A5908" s="144" t="str">
        <f t="shared" si="92"/>
        <v>XI_HV_Time_128</v>
      </c>
      <c r="B5908">
        <v>128</v>
      </c>
      <c r="C5908" t="s">
        <v>64</v>
      </c>
      <c r="D5908">
        <v>3.4382992997608998E-3</v>
      </c>
      <c r="E5908" t="s">
        <v>14</v>
      </c>
      <c r="F5908" t="s">
        <v>60</v>
      </c>
    </row>
    <row r="5909" spans="1:6" x14ac:dyDescent="0.45">
      <c r="A5909" s="144" t="str">
        <f t="shared" si="92"/>
        <v>XI_HV_Time_130</v>
      </c>
      <c r="B5909">
        <v>130</v>
      </c>
      <c r="C5909" t="s">
        <v>64</v>
      </c>
      <c r="D5909">
        <v>2.1803849217995998E-3</v>
      </c>
      <c r="E5909" t="s">
        <v>14</v>
      </c>
      <c r="F5909" t="s">
        <v>60</v>
      </c>
    </row>
    <row r="5910" spans="1:6" x14ac:dyDescent="0.45">
      <c r="A5910" s="144" t="str">
        <f t="shared" si="92"/>
        <v>XI_HV_Time_132</v>
      </c>
      <c r="B5910">
        <v>132</v>
      </c>
      <c r="C5910" t="s">
        <v>64</v>
      </c>
      <c r="D5910">
        <v>1.5514277328188999E-3</v>
      </c>
      <c r="E5910" t="s">
        <v>14</v>
      </c>
      <c r="F5910" t="s">
        <v>60</v>
      </c>
    </row>
    <row r="5911" spans="1:6" x14ac:dyDescent="0.45">
      <c r="A5911" s="144" t="str">
        <f t="shared" si="92"/>
        <v>XI_HV_Time_134</v>
      </c>
      <c r="B5911">
        <v>134</v>
      </c>
      <c r="C5911" t="s">
        <v>64</v>
      </c>
      <c r="D5911">
        <v>9.6440102310360002E-4</v>
      </c>
      <c r="E5911" t="s">
        <v>14</v>
      </c>
      <c r="F5911" t="s">
        <v>60</v>
      </c>
    </row>
    <row r="5912" spans="1:6" x14ac:dyDescent="0.45">
      <c r="A5912" s="144" t="str">
        <f t="shared" si="92"/>
        <v>XI_HV_Time_136</v>
      </c>
      <c r="B5912">
        <v>136</v>
      </c>
      <c r="C5912" t="s">
        <v>64</v>
      </c>
      <c r="D5912">
        <v>4.6123527191909997E-4</v>
      </c>
      <c r="E5912" t="s">
        <v>14</v>
      </c>
      <c r="F5912" t="s">
        <v>60</v>
      </c>
    </row>
    <row r="5913" spans="1:6" x14ac:dyDescent="0.45">
      <c r="A5913" s="144" t="str">
        <f t="shared" si="92"/>
        <v>XI_HV_Time_138</v>
      </c>
      <c r="B5913">
        <v>138</v>
      </c>
      <c r="C5913" t="s">
        <v>64</v>
      </c>
      <c r="D5913">
        <v>1.677219170615E-4</v>
      </c>
      <c r="E5913" t="s">
        <v>14</v>
      </c>
      <c r="F5913" t="s">
        <v>60</v>
      </c>
    </row>
    <row r="5914" spans="1:6" x14ac:dyDescent="0.45">
      <c r="A5914" s="144" t="str">
        <f t="shared" si="92"/>
        <v>XI_HV_Time_140</v>
      </c>
      <c r="B5914">
        <v>140</v>
      </c>
      <c r="C5914" t="s">
        <v>64</v>
      </c>
      <c r="D5914">
        <v>3.3544383412299999E-4</v>
      </c>
      <c r="E5914" t="s">
        <v>14</v>
      </c>
      <c r="F5914" t="s">
        <v>60</v>
      </c>
    </row>
    <row r="5915" spans="1:6" x14ac:dyDescent="0.45">
      <c r="A5915" s="144" t="str">
        <f t="shared" si="92"/>
        <v>XI_HV_Time_142</v>
      </c>
      <c r="B5915">
        <v>142</v>
      </c>
      <c r="C5915" t="s">
        <v>64</v>
      </c>
      <c r="D5915">
        <v>2.5158287559220001E-4</v>
      </c>
      <c r="E5915" t="s">
        <v>14</v>
      </c>
      <c r="F5915" t="s">
        <v>60</v>
      </c>
    </row>
    <row r="5916" spans="1:6" x14ac:dyDescent="0.45">
      <c r="A5916" s="144" t="str">
        <f t="shared" si="92"/>
        <v>XI_HV_Time_144</v>
      </c>
      <c r="B5916">
        <v>144</v>
      </c>
      <c r="C5916" t="s">
        <v>64</v>
      </c>
      <c r="D5916">
        <v>3.3963688204956002E-3</v>
      </c>
      <c r="E5916" t="s">
        <v>14</v>
      </c>
      <c r="F5916" t="s">
        <v>60</v>
      </c>
    </row>
    <row r="5917" spans="1:6" x14ac:dyDescent="0.45">
      <c r="A5917" s="144" t="str">
        <f t="shared" si="92"/>
        <v>XI_HV_Time_146</v>
      </c>
      <c r="B5917">
        <v>146</v>
      </c>
      <c r="C5917" t="s">
        <v>64</v>
      </c>
      <c r="D5917">
        <v>9.9794540651599005E-3</v>
      </c>
      <c r="E5917" t="s">
        <v>14</v>
      </c>
      <c r="F5917" t="s">
        <v>60</v>
      </c>
    </row>
    <row r="5918" spans="1:6" x14ac:dyDescent="0.45">
      <c r="A5918" s="144" t="str">
        <f t="shared" si="92"/>
        <v>XI_HV_Time_148</v>
      </c>
      <c r="B5918">
        <v>148</v>
      </c>
      <c r="C5918" t="s">
        <v>64</v>
      </c>
      <c r="D5918">
        <v>1.8449410876766E-3</v>
      </c>
      <c r="E5918" t="s">
        <v>14</v>
      </c>
      <c r="F5918" t="s">
        <v>60</v>
      </c>
    </row>
    <row r="5919" spans="1:6" x14ac:dyDescent="0.45">
      <c r="A5919" s="144" t="str">
        <f t="shared" si="92"/>
        <v>XI_HV_Time_150</v>
      </c>
      <c r="B5919">
        <v>150</v>
      </c>
      <c r="C5919" t="s">
        <v>64</v>
      </c>
      <c r="D5919">
        <v>3.8156736131492999E-3</v>
      </c>
      <c r="E5919" t="s">
        <v>14</v>
      </c>
      <c r="F5919" t="s">
        <v>60</v>
      </c>
    </row>
    <row r="5920" spans="1:6" x14ac:dyDescent="0.45">
      <c r="A5920" s="144" t="str">
        <f t="shared" si="92"/>
        <v>XI_HV_Time_152</v>
      </c>
      <c r="B5920">
        <v>152</v>
      </c>
      <c r="C5920" t="s">
        <v>64</v>
      </c>
      <c r="D5920">
        <v>2.1803849217995998E-3</v>
      </c>
      <c r="E5920" t="s">
        <v>14</v>
      </c>
      <c r="F5920" t="s">
        <v>60</v>
      </c>
    </row>
    <row r="5921" spans="1:6" x14ac:dyDescent="0.45">
      <c r="A5921" s="144" t="str">
        <f t="shared" si="92"/>
        <v>XI_HV_Time_154</v>
      </c>
      <c r="B5921">
        <v>154</v>
      </c>
      <c r="C5921" t="s">
        <v>64</v>
      </c>
      <c r="D5921">
        <v>1.9707325254726999E-3</v>
      </c>
      <c r="E5921" t="s">
        <v>14</v>
      </c>
      <c r="F5921" t="s">
        <v>60</v>
      </c>
    </row>
    <row r="5922" spans="1:6" x14ac:dyDescent="0.45">
      <c r="A5922" s="144" t="str">
        <f t="shared" si="92"/>
        <v>XI_HV_Time_156</v>
      </c>
      <c r="B5922">
        <v>156</v>
      </c>
      <c r="C5922" t="s">
        <v>64</v>
      </c>
      <c r="D5922">
        <v>1.9497672858400698E-2</v>
      </c>
      <c r="E5922" t="s">
        <v>14</v>
      </c>
      <c r="F5922" t="s">
        <v>60</v>
      </c>
    </row>
    <row r="5923" spans="1:6" x14ac:dyDescent="0.45">
      <c r="A5923" s="144" t="str">
        <f t="shared" si="92"/>
        <v>XI_HV_Time_158</v>
      </c>
      <c r="B5923">
        <v>158</v>
      </c>
      <c r="C5923" t="s">
        <v>64</v>
      </c>
      <c r="D5923">
        <v>6.6669462031950996E-3</v>
      </c>
      <c r="E5923" t="s">
        <v>14</v>
      </c>
      <c r="F5923" t="s">
        <v>60</v>
      </c>
    </row>
    <row r="5924" spans="1:6" x14ac:dyDescent="0.45">
      <c r="A5924" s="144" t="str">
        <f t="shared" si="92"/>
        <v>XI_HV_Time_160</v>
      </c>
      <c r="B5924">
        <v>160</v>
      </c>
      <c r="C5924" t="s">
        <v>64</v>
      </c>
      <c r="D5924">
        <v>6.4153633276028002E-3</v>
      </c>
      <c r="E5924" t="s">
        <v>14</v>
      </c>
      <c r="F5924" t="s">
        <v>60</v>
      </c>
    </row>
    <row r="5925" spans="1:6" x14ac:dyDescent="0.45">
      <c r="A5925" s="144" t="str">
        <f t="shared" si="92"/>
        <v>XI_HV_Time_162</v>
      </c>
      <c r="B5925">
        <v>162</v>
      </c>
      <c r="C5925" t="s">
        <v>64</v>
      </c>
      <c r="D5925">
        <v>3.8156736131492999E-3</v>
      </c>
      <c r="E5925" t="s">
        <v>14</v>
      </c>
      <c r="F5925" t="s">
        <v>60</v>
      </c>
    </row>
    <row r="5926" spans="1:6" x14ac:dyDescent="0.45">
      <c r="A5926" s="144" t="str">
        <f t="shared" si="92"/>
        <v>XI_HV_Time_164</v>
      </c>
      <c r="B5926">
        <v>164</v>
      </c>
      <c r="C5926" t="s">
        <v>64</v>
      </c>
      <c r="D5926">
        <v>2.5158287559220001E-4</v>
      </c>
      <c r="E5926" t="s">
        <v>14</v>
      </c>
      <c r="F5926" t="s">
        <v>60</v>
      </c>
    </row>
    <row r="5927" spans="1:6" x14ac:dyDescent="0.45">
      <c r="A5927" s="144" t="str">
        <f t="shared" si="92"/>
        <v>XI_HV_Time_166</v>
      </c>
      <c r="B5927">
        <v>166</v>
      </c>
      <c r="C5927" t="s">
        <v>64</v>
      </c>
      <c r="D5927">
        <v>3.5640907375570998E-3</v>
      </c>
      <c r="E5927" t="s">
        <v>14</v>
      </c>
      <c r="F5927" t="s">
        <v>60</v>
      </c>
    </row>
    <row r="5928" spans="1:6" x14ac:dyDescent="0.45">
      <c r="A5928" s="144" t="str">
        <f t="shared" si="92"/>
        <v>XI_HV_Time_168</v>
      </c>
      <c r="B5928">
        <v>168</v>
      </c>
      <c r="C5928" t="s">
        <v>64</v>
      </c>
      <c r="D5928">
        <v>4.1930479265370001E-4</v>
      </c>
      <c r="E5928" t="s">
        <v>14</v>
      </c>
      <c r="F5928" t="s">
        <v>60</v>
      </c>
    </row>
    <row r="5929" spans="1:6" x14ac:dyDescent="0.45">
      <c r="A5929" s="144" t="str">
        <f t="shared" si="92"/>
        <v>XI_HV_Time_170</v>
      </c>
      <c r="B5929">
        <v>170</v>
      </c>
      <c r="C5929" t="s">
        <v>64</v>
      </c>
      <c r="D5929">
        <v>1.341775336492E-3</v>
      </c>
      <c r="E5929" t="s">
        <v>14</v>
      </c>
      <c r="F5929" t="s">
        <v>60</v>
      </c>
    </row>
    <row r="5930" spans="1:6" x14ac:dyDescent="0.45">
      <c r="A5930" s="144" t="str">
        <f t="shared" si="92"/>
        <v>XI_HV_Time_172</v>
      </c>
      <c r="B5930">
        <v>172</v>
      </c>
      <c r="C5930" t="s">
        <v>64</v>
      </c>
      <c r="D5930">
        <v>1.0901924608998199E-2</v>
      </c>
      <c r="E5930" t="s">
        <v>14</v>
      </c>
      <c r="F5930" t="s">
        <v>60</v>
      </c>
    </row>
    <row r="5931" spans="1:6" x14ac:dyDescent="0.45">
      <c r="A5931" s="144" t="str">
        <f t="shared" si="92"/>
        <v>XI_HV_Time_174</v>
      </c>
      <c r="B5931">
        <v>174</v>
      </c>
      <c r="C5931" t="s">
        <v>64</v>
      </c>
      <c r="D5931">
        <v>2.7254811522495E-3</v>
      </c>
      <c r="E5931" t="s">
        <v>14</v>
      </c>
      <c r="F5931" t="s">
        <v>60</v>
      </c>
    </row>
    <row r="5932" spans="1:6" x14ac:dyDescent="0.45">
      <c r="A5932" s="144" t="str">
        <f t="shared" si="92"/>
        <v>XI_HV_Time_176</v>
      </c>
      <c r="B5932">
        <v>176</v>
      </c>
      <c r="C5932" t="s">
        <v>64</v>
      </c>
      <c r="D5932">
        <v>1.2579143779610001E-4</v>
      </c>
      <c r="E5932" t="s">
        <v>14</v>
      </c>
      <c r="F5932" t="s">
        <v>60</v>
      </c>
    </row>
    <row r="5933" spans="1:6" x14ac:dyDescent="0.45">
      <c r="A5933" s="144" t="str">
        <f t="shared" si="92"/>
        <v>XI_HV_Time_178</v>
      </c>
      <c r="B5933">
        <v>178</v>
      </c>
      <c r="C5933" t="s">
        <v>64</v>
      </c>
      <c r="D5933">
        <v>0</v>
      </c>
      <c r="E5933" t="s">
        <v>14</v>
      </c>
      <c r="F5933" t="s">
        <v>60</v>
      </c>
    </row>
    <row r="5934" spans="1:6" x14ac:dyDescent="0.45">
      <c r="A5934" s="144" t="str">
        <f t="shared" si="92"/>
        <v>XI_HV_Time_180</v>
      </c>
      <c r="B5934">
        <v>180</v>
      </c>
      <c r="C5934" t="s">
        <v>64</v>
      </c>
      <c r="D5934" s="143">
        <v>4.1930479265378001E-5</v>
      </c>
      <c r="E5934" t="s">
        <v>14</v>
      </c>
      <c r="F5934" t="s">
        <v>60</v>
      </c>
    </row>
    <row r="5935" spans="1:6" x14ac:dyDescent="0.45">
      <c r="A5935" s="144" t="str">
        <f t="shared" si="92"/>
        <v>XI_HV_Time_182</v>
      </c>
      <c r="B5935">
        <v>182</v>
      </c>
      <c r="C5935" t="s">
        <v>64</v>
      </c>
      <c r="D5935" s="143">
        <v>4.1930479265378001E-5</v>
      </c>
      <c r="E5935" t="s">
        <v>14</v>
      </c>
      <c r="F5935" t="s">
        <v>60</v>
      </c>
    </row>
    <row r="5936" spans="1:6" x14ac:dyDescent="0.45">
      <c r="A5936" s="144" t="str">
        <f t="shared" si="92"/>
        <v>XI_HV_Time_184</v>
      </c>
      <c r="B5936">
        <v>184</v>
      </c>
      <c r="C5936" t="s">
        <v>64</v>
      </c>
      <c r="D5936">
        <v>0</v>
      </c>
      <c r="E5936" t="s">
        <v>14</v>
      </c>
      <c r="F5936" t="s">
        <v>60</v>
      </c>
    </row>
    <row r="5937" spans="1:6" x14ac:dyDescent="0.45">
      <c r="A5937" s="144" t="str">
        <f t="shared" si="92"/>
        <v>XI_HV_Time_186</v>
      </c>
      <c r="B5937">
        <v>186</v>
      </c>
      <c r="C5937" t="s">
        <v>64</v>
      </c>
      <c r="D5937">
        <v>0</v>
      </c>
      <c r="E5937" t="s">
        <v>14</v>
      </c>
      <c r="F5937" t="s">
        <v>60</v>
      </c>
    </row>
    <row r="5938" spans="1:6" x14ac:dyDescent="0.45">
      <c r="A5938" s="144" t="str">
        <f t="shared" si="92"/>
        <v>XI_HV_Time_188</v>
      </c>
      <c r="B5938">
        <v>188</v>
      </c>
      <c r="C5938" t="s">
        <v>64</v>
      </c>
      <c r="D5938">
        <v>0</v>
      </c>
      <c r="E5938" t="s">
        <v>14</v>
      </c>
      <c r="F5938" t="s">
        <v>60</v>
      </c>
    </row>
    <row r="5939" spans="1:6" x14ac:dyDescent="0.45">
      <c r="A5939" s="144" t="str">
        <f t="shared" si="92"/>
        <v>XI_HV_Time_190</v>
      </c>
      <c r="B5939">
        <v>190</v>
      </c>
      <c r="C5939" t="s">
        <v>64</v>
      </c>
      <c r="D5939">
        <v>0</v>
      </c>
      <c r="E5939" t="s">
        <v>14</v>
      </c>
      <c r="F5939" t="s">
        <v>60</v>
      </c>
    </row>
    <row r="5940" spans="1:6" x14ac:dyDescent="0.45">
      <c r="A5940" s="144" t="str">
        <f t="shared" si="92"/>
        <v>XI_HV_Time_192</v>
      </c>
      <c r="B5940">
        <v>192</v>
      </c>
      <c r="C5940" t="s">
        <v>64</v>
      </c>
      <c r="D5940">
        <v>0</v>
      </c>
      <c r="E5940" t="s">
        <v>14</v>
      </c>
      <c r="F5940" t="s">
        <v>60</v>
      </c>
    </row>
    <row r="5941" spans="1:6" x14ac:dyDescent="0.45">
      <c r="A5941" s="144" t="str">
        <f t="shared" si="92"/>
        <v>XI_HV_Time_194</v>
      </c>
      <c r="B5941">
        <v>194</v>
      </c>
      <c r="C5941" t="s">
        <v>64</v>
      </c>
      <c r="D5941">
        <v>0</v>
      </c>
      <c r="E5941" t="s">
        <v>14</v>
      </c>
      <c r="F5941" t="s">
        <v>60</v>
      </c>
    </row>
    <row r="5942" spans="1:6" x14ac:dyDescent="0.45">
      <c r="A5942" s="144" t="str">
        <f t="shared" si="92"/>
        <v>XI_HV_Time_196</v>
      </c>
      <c r="B5942">
        <v>196</v>
      </c>
      <c r="C5942" t="s">
        <v>64</v>
      </c>
      <c r="D5942">
        <v>0</v>
      </c>
      <c r="E5942" t="s">
        <v>14</v>
      </c>
      <c r="F5942" t="s">
        <v>60</v>
      </c>
    </row>
    <row r="5943" spans="1:6" x14ac:dyDescent="0.45">
      <c r="A5943" s="144" t="str">
        <f t="shared" si="92"/>
        <v>XI_HV_Time_198</v>
      </c>
      <c r="B5943">
        <v>198</v>
      </c>
      <c r="C5943" t="s">
        <v>64</v>
      </c>
      <c r="D5943">
        <v>0</v>
      </c>
      <c r="E5943" t="s">
        <v>14</v>
      </c>
      <c r="F5943" t="s">
        <v>60</v>
      </c>
    </row>
    <row r="5944" spans="1:6" x14ac:dyDescent="0.45">
      <c r="A5944" s="144" t="str">
        <f t="shared" si="92"/>
        <v>XI_HV_Time_200</v>
      </c>
      <c r="B5944">
        <v>200</v>
      </c>
      <c r="C5944" t="s">
        <v>64</v>
      </c>
      <c r="D5944">
        <v>0</v>
      </c>
      <c r="E5944" t="s">
        <v>14</v>
      </c>
      <c r="F5944" t="s">
        <v>60</v>
      </c>
    </row>
    <row r="5945" spans="1:6" x14ac:dyDescent="0.45">
      <c r="A5945" s="144" t="str">
        <f t="shared" si="92"/>
        <v>XI_HV_Time_</v>
      </c>
      <c r="C5945" t="s">
        <v>64</v>
      </c>
      <c r="E5945" t="s">
        <v>14</v>
      </c>
      <c r="F5945" t="s">
        <v>60</v>
      </c>
    </row>
    <row r="5946" spans="1:6" x14ac:dyDescent="0.45">
      <c r="A5946" s="144" t="str">
        <f t="shared" si="92"/>
        <v>XI_HV_GC_0</v>
      </c>
      <c r="B5946">
        <v>0</v>
      </c>
      <c r="C5946" t="s">
        <v>64</v>
      </c>
      <c r="D5946">
        <v>0</v>
      </c>
      <c r="E5946" t="s">
        <v>54</v>
      </c>
      <c r="F5946" t="s">
        <v>60</v>
      </c>
    </row>
    <row r="5947" spans="1:6" x14ac:dyDescent="0.45">
      <c r="A5947" s="144" t="str">
        <f t="shared" si="92"/>
        <v>XI_HV_GC_2</v>
      </c>
      <c r="B5947">
        <v>2</v>
      </c>
      <c r="C5947" t="s">
        <v>64</v>
      </c>
      <c r="D5947">
        <v>1.3217999999999999E-3</v>
      </c>
      <c r="E5947" t="s">
        <v>54</v>
      </c>
      <c r="F5947" t="s">
        <v>60</v>
      </c>
    </row>
    <row r="5948" spans="1:6" x14ac:dyDescent="0.45">
      <c r="A5948" s="144" t="str">
        <f t="shared" si="92"/>
        <v>XI_HV_GC_4</v>
      </c>
      <c r="B5948">
        <v>4</v>
      </c>
      <c r="C5948" t="s">
        <v>64</v>
      </c>
      <c r="D5948">
        <v>2.3292E-3</v>
      </c>
      <c r="E5948" t="s">
        <v>54</v>
      </c>
      <c r="F5948" t="s">
        <v>60</v>
      </c>
    </row>
    <row r="5949" spans="1:6" x14ac:dyDescent="0.45">
      <c r="A5949" s="144" t="str">
        <f t="shared" si="92"/>
        <v>XI_HV_GC_6</v>
      </c>
      <c r="B5949">
        <v>6</v>
      </c>
      <c r="C5949" t="s">
        <v>64</v>
      </c>
      <c r="D5949">
        <v>3.2296999999999998E-3</v>
      </c>
      <c r="E5949" t="s">
        <v>54</v>
      </c>
      <c r="F5949" t="s">
        <v>60</v>
      </c>
    </row>
    <row r="5950" spans="1:6" x14ac:dyDescent="0.45">
      <c r="A5950" s="144" t="str">
        <f t="shared" si="92"/>
        <v>XI_HV_GC_8</v>
      </c>
      <c r="B5950">
        <v>8</v>
      </c>
      <c r="C5950" t="s">
        <v>64</v>
      </c>
      <c r="D5950">
        <v>3.9255999999999996E-3</v>
      </c>
      <c r="E5950" t="s">
        <v>54</v>
      </c>
      <c r="F5950" t="s">
        <v>60</v>
      </c>
    </row>
    <row r="5951" spans="1:6" x14ac:dyDescent="0.45">
      <c r="A5951" s="144" t="str">
        <f t="shared" si="92"/>
        <v>XI_HV_GC_10</v>
      </c>
      <c r="B5951">
        <v>10</v>
      </c>
      <c r="C5951" t="s">
        <v>64</v>
      </c>
      <c r="D5951">
        <v>4.8209999999999998E-3</v>
      </c>
      <c r="E5951" t="s">
        <v>54</v>
      </c>
      <c r="F5951" t="s">
        <v>60</v>
      </c>
    </row>
    <row r="5952" spans="1:6" x14ac:dyDescent="0.45">
      <c r="A5952" s="144" t="str">
        <f t="shared" si="92"/>
        <v>XI_HV_GC_12</v>
      </c>
      <c r="B5952">
        <v>12</v>
      </c>
      <c r="C5952" t="s">
        <v>64</v>
      </c>
      <c r="D5952">
        <v>5.4152000000000002E-3</v>
      </c>
      <c r="E5952" t="s">
        <v>54</v>
      </c>
      <c r="F5952" t="s">
        <v>60</v>
      </c>
    </row>
    <row r="5953" spans="1:6" x14ac:dyDescent="0.45">
      <c r="A5953" s="144" t="str">
        <f t="shared" si="92"/>
        <v>XI_HV_GC_14</v>
      </c>
      <c r="B5953">
        <v>14</v>
      </c>
      <c r="C5953" t="s">
        <v>64</v>
      </c>
      <c r="D5953">
        <v>6.0101E-3</v>
      </c>
      <c r="E5953" t="s">
        <v>54</v>
      </c>
      <c r="F5953" t="s">
        <v>60</v>
      </c>
    </row>
    <row r="5954" spans="1:6" x14ac:dyDescent="0.45">
      <c r="A5954" s="144" t="str">
        <f t="shared" si="92"/>
        <v>XI_HV_GC_16</v>
      </c>
      <c r="B5954">
        <v>16</v>
      </c>
      <c r="C5954" t="s">
        <v>64</v>
      </c>
      <c r="D5954">
        <v>6.4057999999999997E-3</v>
      </c>
      <c r="E5954" t="s">
        <v>54</v>
      </c>
      <c r="F5954" t="s">
        <v>60</v>
      </c>
    </row>
    <row r="5955" spans="1:6" x14ac:dyDescent="0.45">
      <c r="A5955" s="144" t="str">
        <f t="shared" ref="A5955:A6018" si="93">C5955&amp;"_"&amp;E5955&amp;"_"&amp;B5955</f>
        <v>XI_HV_GC_18</v>
      </c>
      <c r="B5955">
        <v>18</v>
      </c>
      <c r="C5955" t="s">
        <v>64</v>
      </c>
      <c r="D5955">
        <v>6.8022999999999998E-3</v>
      </c>
      <c r="E5955" t="s">
        <v>54</v>
      </c>
      <c r="F5955" t="s">
        <v>60</v>
      </c>
    </row>
    <row r="5956" spans="1:6" x14ac:dyDescent="0.45">
      <c r="A5956" s="144" t="str">
        <f t="shared" si="93"/>
        <v>XI_HV_GC_20</v>
      </c>
      <c r="B5956">
        <v>20</v>
      </c>
      <c r="C5956" t="s">
        <v>64</v>
      </c>
      <c r="D5956">
        <v>7.3036000000000004E-3</v>
      </c>
      <c r="E5956" t="s">
        <v>54</v>
      </c>
      <c r="F5956" t="s">
        <v>60</v>
      </c>
    </row>
    <row r="5957" spans="1:6" x14ac:dyDescent="0.45">
      <c r="A5957" s="144" t="str">
        <f t="shared" si="93"/>
        <v>XI_HV_GC_22</v>
      </c>
      <c r="B5957">
        <v>22</v>
      </c>
      <c r="C5957" t="s">
        <v>64</v>
      </c>
      <c r="D5957">
        <v>7.7015E-3</v>
      </c>
      <c r="E5957" t="s">
        <v>54</v>
      </c>
      <c r="F5957" t="s">
        <v>60</v>
      </c>
    </row>
    <row r="5958" spans="1:6" x14ac:dyDescent="0.45">
      <c r="A5958" s="144" t="str">
        <f t="shared" si="93"/>
        <v>XI_HV_GC_24</v>
      </c>
      <c r="B5958">
        <v>24</v>
      </c>
      <c r="C5958" t="s">
        <v>64</v>
      </c>
      <c r="D5958">
        <v>8.0780000000000001E-3</v>
      </c>
      <c r="E5958" t="s">
        <v>54</v>
      </c>
      <c r="F5958" t="s">
        <v>60</v>
      </c>
    </row>
    <row r="5959" spans="1:6" x14ac:dyDescent="0.45">
      <c r="A5959" s="144" t="str">
        <f t="shared" si="93"/>
        <v>XI_HV_GC_26</v>
      </c>
      <c r="B5959">
        <v>26</v>
      </c>
      <c r="C5959" t="s">
        <v>64</v>
      </c>
      <c r="D5959">
        <v>8.4635000000000005E-3</v>
      </c>
      <c r="E5959" t="s">
        <v>54</v>
      </c>
      <c r="F5959" t="s">
        <v>60</v>
      </c>
    </row>
    <row r="5960" spans="1:6" x14ac:dyDescent="0.45">
      <c r="A5960" s="144" t="str">
        <f t="shared" si="93"/>
        <v>XI_HV_GC_28</v>
      </c>
      <c r="B5960">
        <v>28</v>
      </c>
      <c r="C5960" t="s">
        <v>64</v>
      </c>
      <c r="D5960">
        <v>8.7224999999999994E-3</v>
      </c>
      <c r="E5960" t="s">
        <v>54</v>
      </c>
      <c r="F5960" t="s">
        <v>60</v>
      </c>
    </row>
    <row r="5961" spans="1:6" x14ac:dyDescent="0.45">
      <c r="A5961" s="144" t="str">
        <f t="shared" si="93"/>
        <v>XI_HV_GC_30</v>
      </c>
      <c r="B5961">
        <v>30</v>
      </c>
      <c r="C5961" t="s">
        <v>64</v>
      </c>
      <c r="D5961">
        <v>8.9966999999999998E-3</v>
      </c>
      <c r="E5961" t="s">
        <v>54</v>
      </c>
      <c r="F5961" t="s">
        <v>60</v>
      </c>
    </row>
    <row r="5962" spans="1:6" x14ac:dyDescent="0.45">
      <c r="A5962" s="144" t="str">
        <f t="shared" si="93"/>
        <v>XI_HV_GC_32</v>
      </c>
      <c r="B5962">
        <v>32</v>
      </c>
      <c r="C5962" t="s">
        <v>64</v>
      </c>
      <c r="D5962">
        <v>9.2502999999999995E-3</v>
      </c>
      <c r="E5962" t="s">
        <v>54</v>
      </c>
      <c r="F5962" t="s">
        <v>60</v>
      </c>
    </row>
    <row r="5963" spans="1:6" x14ac:dyDescent="0.45">
      <c r="A5963" s="144" t="str">
        <f t="shared" si="93"/>
        <v>XI_HV_GC_34</v>
      </c>
      <c r="B5963">
        <v>34</v>
      </c>
      <c r="C5963" t="s">
        <v>64</v>
      </c>
      <c r="D5963">
        <v>9.4809000000000004E-3</v>
      </c>
      <c r="E5963" t="s">
        <v>54</v>
      </c>
      <c r="F5963" t="s">
        <v>60</v>
      </c>
    </row>
    <row r="5964" spans="1:6" x14ac:dyDescent="0.45">
      <c r="A5964" s="144" t="str">
        <f t="shared" si="93"/>
        <v>XI_HV_GC_36</v>
      </c>
      <c r="B5964">
        <v>36</v>
      </c>
      <c r="C5964" t="s">
        <v>64</v>
      </c>
      <c r="D5964">
        <v>9.6225000000000008E-3</v>
      </c>
      <c r="E5964" t="s">
        <v>54</v>
      </c>
      <c r="F5964" t="s">
        <v>60</v>
      </c>
    </row>
    <row r="5965" spans="1:6" x14ac:dyDescent="0.45">
      <c r="A5965" s="144" t="str">
        <f t="shared" si="93"/>
        <v>XI_HV_GC_38</v>
      </c>
      <c r="B5965">
        <v>38</v>
      </c>
      <c r="C5965" t="s">
        <v>64</v>
      </c>
      <c r="D5965">
        <v>9.7341000000000007E-3</v>
      </c>
      <c r="E5965" t="s">
        <v>54</v>
      </c>
      <c r="F5965" t="s">
        <v>60</v>
      </c>
    </row>
    <row r="5966" spans="1:6" x14ac:dyDescent="0.45">
      <c r="A5966" s="144" t="str">
        <f t="shared" si="93"/>
        <v>XI_HV_GC_40</v>
      </c>
      <c r="B5966">
        <v>40</v>
      </c>
      <c r="C5966" t="s">
        <v>64</v>
      </c>
      <c r="D5966">
        <v>9.8248999999999993E-3</v>
      </c>
      <c r="E5966" t="s">
        <v>54</v>
      </c>
      <c r="F5966" t="s">
        <v>60</v>
      </c>
    </row>
    <row r="5967" spans="1:6" x14ac:dyDescent="0.45">
      <c r="A5967" s="144" t="str">
        <f t="shared" si="93"/>
        <v>XI_HV_GC_42</v>
      </c>
      <c r="B5967">
        <v>42</v>
      </c>
      <c r="C5967" t="s">
        <v>64</v>
      </c>
      <c r="D5967">
        <v>9.8177999999999998E-3</v>
      </c>
      <c r="E5967" t="s">
        <v>54</v>
      </c>
      <c r="F5967" t="s">
        <v>60</v>
      </c>
    </row>
    <row r="5968" spans="1:6" x14ac:dyDescent="0.45">
      <c r="A5968" s="144" t="str">
        <f t="shared" si="93"/>
        <v>XI_HV_GC_44</v>
      </c>
      <c r="B5968">
        <v>44</v>
      </c>
      <c r="C5968" t="s">
        <v>64</v>
      </c>
      <c r="D5968">
        <v>9.8008999999999995E-3</v>
      </c>
      <c r="E5968" t="s">
        <v>54</v>
      </c>
      <c r="F5968" t="s">
        <v>60</v>
      </c>
    </row>
    <row r="5969" spans="1:6" x14ac:dyDescent="0.45">
      <c r="A5969" s="144" t="str">
        <f t="shared" si="93"/>
        <v>XI_HV_GC_46</v>
      </c>
      <c r="B5969">
        <v>46</v>
      </c>
      <c r="C5969" t="s">
        <v>64</v>
      </c>
      <c r="D5969">
        <v>9.7301999999999996E-3</v>
      </c>
      <c r="E5969" t="s">
        <v>54</v>
      </c>
      <c r="F5969" t="s">
        <v>60</v>
      </c>
    </row>
    <row r="5970" spans="1:6" x14ac:dyDescent="0.45">
      <c r="A5970" s="144" t="str">
        <f t="shared" si="93"/>
        <v>XI_HV_GC_48</v>
      </c>
      <c r="B5970">
        <v>48</v>
      </c>
      <c r="C5970" t="s">
        <v>64</v>
      </c>
      <c r="D5970">
        <v>9.6339000000000008E-3</v>
      </c>
      <c r="E5970" t="s">
        <v>54</v>
      </c>
      <c r="F5970" t="s">
        <v>60</v>
      </c>
    </row>
    <row r="5971" spans="1:6" x14ac:dyDescent="0.45">
      <c r="A5971" s="144" t="str">
        <f t="shared" si="93"/>
        <v>XI_HV_GC_50</v>
      </c>
      <c r="B5971">
        <v>50</v>
      </c>
      <c r="C5971" t="s">
        <v>64</v>
      </c>
      <c r="D5971">
        <v>9.5195999999999996E-3</v>
      </c>
      <c r="E5971" t="s">
        <v>54</v>
      </c>
      <c r="F5971" t="s">
        <v>60</v>
      </c>
    </row>
    <row r="5972" spans="1:6" x14ac:dyDescent="0.45">
      <c r="A5972" s="144" t="str">
        <f t="shared" si="93"/>
        <v>XI_HV_GC_52</v>
      </c>
      <c r="B5972">
        <v>52</v>
      </c>
      <c r="C5972" t="s">
        <v>64</v>
      </c>
      <c r="D5972">
        <v>9.3612999999999995E-3</v>
      </c>
      <c r="E5972" t="s">
        <v>54</v>
      </c>
      <c r="F5972" t="s">
        <v>60</v>
      </c>
    </row>
    <row r="5973" spans="1:6" x14ac:dyDescent="0.45">
      <c r="A5973" s="144" t="str">
        <f t="shared" si="93"/>
        <v>XI_HV_GC_54</v>
      </c>
      <c r="B5973">
        <v>54</v>
      </c>
      <c r="C5973" t="s">
        <v>64</v>
      </c>
      <c r="D5973">
        <v>9.1725999999999995E-3</v>
      </c>
      <c r="E5973" t="s">
        <v>54</v>
      </c>
      <c r="F5973" t="s">
        <v>60</v>
      </c>
    </row>
    <row r="5974" spans="1:6" x14ac:dyDescent="0.45">
      <c r="A5974" s="144" t="str">
        <f t="shared" si="93"/>
        <v>XI_HV_GC_56</v>
      </c>
      <c r="B5974">
        <v>56</v>
      </c>
      <c r="C5974" t="s">
        <v>64</v>
      </c>
      <c r="D5974">
        <v>8.9756999999999997E-3</v>
      </c>
      <c r="E5974" t="s">
        <v>54</v>
      </c>
      <c r="F5974" t="s">
        <v>60</v>
      </c>
    </row>
    <row r="5975" spans="1:6" x14ac:dyDescent="0.45">
      <c r="A5975" s="144" t="str">
        <f t="shared" si="93"/>
        <v>XI_HV_GC_58</v>
      </c>
      <c r="B5975">
        <v>58</v>
      </c>
      <c r="C5975" t="s">
        <v>64</v>
      </c>
      <c r="D5975">
        <v>8.7524000000000005E-3</v>
      </c>
      <c r="E5975" t="s">
        <v>54</v>
      </c>
      <c r="F5975" t="s">
        <v>60</v>
      </c>
    </row>
    <row r="5976" spans="1:6" x14ac:dyDescent="0.45">
      <c r="A5976" s="144" t="str">
        <f t="shared" si="93"/>
        <v>XI_HV_GC_60</v>
      </c>
      <c r="B5976">
        <v>60</v>
      </c>
      <c r="C5976" t="s">
        <v>64</v>
      </c>
      <c r="D5976">
        <v>8.5129000000000003E-3</v>
      </c>
      <c r="E5976" t="s">
        <v>54</v>
      </c>
      <c r="F5976" t="s">
        <v>60</v>
      </c>
    </row>
    <row r="5977" spans="1:6" x14ac:dyDescent="0.45">
      <c r="A5977" s="144" t="str">
        <f t="shared" si="93"/>
        <v>XI_HV_GC_62</v>
      </c>
      <c r="B5977">
        <v>62</v>
      </c>
      <c r="C5977" t="s">
        <v>64</v>
      </c>
      <c r="D5977">
        <v>8.2704000000000007E-3</v>
      </c>
      <c r="E5977" t="s">
        <v>54</v>
      </c>
      <c r="F5977" t="s">
        <v>60</v>
      </c>
    </row>
    <row r="5978" spans="1:6" x14ac:dyDescent="0.45">
      <c r="A5978" s="144" t="str">
        <f t="shared" si="93"/>
        <v>XI_HV_GC_64</v>
      </c>
      <c r="B5978">
        <v>64</v>
      </c>
      <c r="C5978" t="s">
        <v>64</v>
      </c>
      <c r="D5978">
        <v>7.9609999999999993E-3</v>
      </c>
      <c r="E5978" t="s">
        <v>54</v>
      </c>
      <c r="F5978" t="s">
        <v>60</v>
      </c>
    </row>
    <row r="5979" spans="1:6" x14ac:dyDescent="0.45">
      <c r="A5979" s="144" t="str">
        <f t="shared" si="93"/>
        <v>XI_HV_GC_66</v>
      </c>
      <c r="B5979">
        <v>66</v>
      </c>
      <c r="C5979" t="s">
        <v>64</v>
      </c>
      <c r="D5979">
        <v>7.6496000000000003E-3</v>
      </c>
      <c r="E5979" t="s">
        <v>54</v>
      </c>
      <c r="F5979" t="s">
        <v>60</v>
      </c>
    </row>
    <row r="5980" spans="1:6" x14ac:dyDescent="0.45">
      <c r="A5980" s="144" t="str">
        <f t="shared" si="93"/>
        <v>XI_HV_GC_68</v>
      </c>
      <c r="B5980">
        <v>68</v>
      </c>
      <c r="C5980" t="s">
        <v>64</v>
      </c>
      <c r="D5980">
        <v>7.2953000000000002E-3</v>
      </c>
      <c r="E5980" t="s">
        <v>54</v>
      </c>
      <c r="F5980" t="s">
        <v>60</v>
      </c>
    </row>
    <row r="5981" spans="1:6" x14ac:dyDescent="0.45">
      <c r="A5981" s="144" t="str">
        <f t="shared" si="93"/>
        <v>XI_HV_GC_70</v>
      </c>
      <c r="B5981">
        <v>70</v>
      </c>
      <c r="C5981" t="s">
        <v>64</v>
      </c>
      <c r="D5981">
        <v>6.9874000000000004E-3</v>
      </c>
      <c r="E5981" t="s">
        <v>54</v>
      </c>
      <c r="F5981" t="s">
        <v>60</v>
      </c>
    </row>
    <row r="5982" spans="1:6" x14ac:dyDescent="0.45">
      <c r="A5982" s="144" t="str">
        <f t="shared" si="93"/>
        <v>XI_HV_GC_72</v>
      </c>
      <c r="B5982">
        <v>72</v>
      </c>
      <c r="C5982" t="s">
        <v>64</v>
      </c>
      <c r="D5982">
        <v>6.6192999999999998E-3</v>
      </c>
      <c r="E5982" t="s">
        <v>54</v>
      </c>
      <c r="F5982" t="s">
        <v>60</v>
      </c>
    </row>
    <row r="5983" spans="1:6" x14ac:dyDescent="0.45">
      <c r="A5983" s="144" t="str">
        <f t="shared" si="93"/>
        <v>XI_HV_GC_74</v>
      </c>
      <c r="B5983">
        <v>74</v>
      </c>
      <c r="C5983" t="s">
        <v>64</v>
      </c>
      <c r="D5983">
        <v>6.2576999999999997E-3</v>
      </c>
      <c r="E5983" t="s">
        <v>54</v>
      </c>
      <c r="F5983" t="s">
        <v>60</v>
      </c>
    </row>
    <row r="5984" spans="1:6" x14ac:dyDescent="0.45">
      <c r="A5984" s="144" t="str">
        <f t="shared" si="93"/>
        <v>XI_HV_GC_76</v>
      </c>
      <c r="B5984">
        <v>76</v>
      </c>
      <c r="C5984" t="s">
        <v>64</v>
      </c>
      <c r="D5984">
        <v>5.9059000000000004E-3</v>
      </c>
      <c r="E5984" t="s">
        <v>54</v>
      </c>
      <c r="F5984" t="s">
        <v>60</v>
      </c>
    </row>
    <row r="5985" spans="1:6" x14ac:dyDescent="0.45">
      <c r="A5985" s="144" t="str">
        <f t="shared" si="93"/>
        <v>XI_HV_GC_78</v>
      </c>
      <c r="B5985">
        <v>78</v>
      </c>
      <c r="C5985" t="s">
        <v>64</v>
      </c>
      <c r="D5985">
        <v>5.5982000000000002E-3</v>
      </c>
      <c r="E5985" t="s">
        <v>54</v>
      </c>
      <c r="F5985" t="s">
        <v>60</v>
      </c>
    </row>
    <row r="5986" spans="1:6" x14ac:dyDescent="0.45">
      <c r="A5986" s="144" t="str">
        <f t="shared" si="93"/>
        <v>XI_HV_GC_80</v>
      </c>
      <c r="B5986">
        <v>80</v>
      </c>
      <c r="C5986" t="s">
        <v>64</v>
      </c>
      <c r="D5986">
        <v>5.3135999999999999E-3</v>
      </c>
      <c r="E5986" t="s">
        <v>54</v>
      </c>
      <c r="F5986" t="s">
        <v>60</v>
      </c>
    </row>
    <row r="5987" spans="1:6" x14ac:dyDescent="0.45">
      <c r="A5987" s="144" t="str">
        <f t="shared" si="93"/>
        <v>XI_HV_GC_82</v>
      </c>
      <c r="B5987">
        <v>82</v>
      </c>
      <c r="C5987" t="s">
        <v>64</v>
      </c>
      <c r="D5987">
        <v>5.0508000000000003E-3</v>
      </c>
      <c r="E5987" t="s">
        <v>54</v>
      </c>
      <c r="F5987" t="s">
        <v>60</v>
      </c>
    </row>
    <row r="5988" spans="1:6" x14ac:dyDescent="0.45">
      <c r="A5988" s="144" t="str">
        <f t="shared" si="93"/>
        <v>XI_HV_GC_84</v>
      </c>
      <c r="B5988">
        <v>84</v>
      </c>
      <c r="C5988" t="s">
        <v>64</v>
      </c>
      <c r="D5988">
        <v>4.8551000000000002E-3</v>
      </c>
      <c r="E5988" t="s">
        <v>54</v>
      </c>
      <c r="F5988" t="s">
        <v>60</v>
      </c>
    </row>
    <row r="5989" spans="1:6" x14ac:dyDescent="0.45">
      <c r="A5989" s="144" t="str">
        <f t="shared" si="93"/>
        <v>XI_HV_GC_86</v>
      </c>
      <c r="B5989">
        <v>86</v>
      </c>
      <c r="C5989" t="s">
        <v>64</v>
      </c>
      <c r="D5989">
        <v>4.6646999999999999E-3</v>
      </c>
      <c r="E5989" t="s">
        <v>54</v>
      </c>
      <c r="F5989" t="s">
        <v>60</v>
      </c>
    </row>
    <row r="5990" spans="1:6" x14ac:dyDescent="0.45">
      <c r="A5990" s="144" t="str">
        <f t="shared" si="93"/>
        <v>XI_HV_GC_88</v>
      </c>
      <c r="B5990">
        <v>88</v>
      </c>
      <c r="C5990" t="s">
        <v>64</v>
      </c>
      <c r="D5990">
        <v>4.5174999999999998E-3</v>
      </c>
      <c r="E5990" t="s">
        <v>54</v>
      </c>
      <c r="F5990" t="s">
        <v>60</v>
      </c>
    </row>
    <row r="5991" spans="1:6" x14ac:dyDescent="0.45">
      <c r="A5991" s="144" t="str">
        <f t="shared" si="93"/>
        <v>XI_HV_GC_90</v>
      </c>
      <c r="B5991">
        <v>90</v>
      </c>
      <c r="C5991" t="s">
        <v>64</v>
      </c>
      <c r="D5991">
        <v>4.3863000000000001E-3</v>
      </c>
      <c r="E5991" t="s">
        <v>54</v>
      </c>
      <c r="F5991" t="s">
        <v>60</v>
      </c>
    </row>
    <row r="5992" spans="1:6" x14ac:dyDescent="0.45">
      <c r="A5992" s="144" t="str">
        <f t="shared" si="93"/>
        <v>XI_HV_GC_92</v>
      </c>
      <c r="B5992">
        <v>92</v>
      </c>
      <c r="C5992" t="s">
        <v>64</v>
      </c>
      <c r="D5992">
        <v>4.2751999999999998E-3</v>
      </c>
      <c r="E5992" t="s">
        <v>54</v>
      </c>
      <c r="F5992" t="s">
        <v>60</v>
      </c>
    </row>
    <row r="5993" spans="1:6" x14ac:dyDescent="0.45">
      <c r="A5993" s="144" t="str">
        <f t="shared" si="93"/>
        <v>XI_HV_GC_94</v>
      </c>
      <c r="B5993">
        <v>94</v>
      </c>
      <c r="C5993" t="s">
        <v>64</v>
      </c>
      <c r="D5993">
        <v>4.1881000000000002E-3</v>
      </c>
      <c r="E5993" t="s">
        <v>54</v>
      </c>
      <c r="F5993" t="s">
        <v>60</v>
      </c>
    </row>
    <row r="5994" spans="1:6" x14ac:dyDescent="0.45">
      <c r="A5994" s="144" t="str">
        <f t="shared" si="93"/>
        <v>XI_HV_GC_96</v>
      </c>
      <c r="B5994">
        <v>96</v>
      </c>
      <c r="C5994" t="s">
        <v>64</v>
      </c>
      <c r="D5994">
        <v>4.0999000000000001E-3</v>
      </c>
      <c r="E5994" t="s">
        <v>54</v>
      </c>
      <c r="F5994" t="s">
        <v>60</v>
      </c>
    </row>
    <row r="5995" spans="1:6" x14ac:dyDescent="0.45">
      <c r="A5995" s="144" t="str">
        <f t="shared" si="93"/>
        <v>XI_HV_GC_98</v>
      </c>
      <c r="B5995">
        <v>98</v>
      </c>
      <c r="C5995" t="s">
        <v>64</v>
      </c>
      <c r="D5995">
        <v>4.0131999999999998E-3</v>
      </c>
      <c r="E5995" t="s">
        <v>54</v>
      </c>
      <c r="F5995" t="s">
        <v>60</v>
      </c>
    </row>
    <row r="5996" spans="1:6" x14ac:dyDescent="0.45">
      <c r="A5996" s="144" t="str">
        <f t="shared" si="93"/>
        <v>XI_HV_GC_100</v>
      </c>
      <c r="B5996">
        <v>100</v>
      </c>
      <c r="C5996" t="s">
        <v>64</v>
      </c>
      <c r="D5996">
        <v>3.9424999999999998E-3</v>
      </c>
      <c r="E5996" t="s">
        <v>54</v>
      </c>
      <c r="F5996" t="s">
        <v>60</v>
      </c>
    </row>
    <row r="5997" spans="1:6" x14ac:dyDescent="0.45">
      <c r="A5997" s="144" t="str">
        <f t="shared" si="93"/>
        <v>XI_HV_GC_102</v>
      </c>
      <c r="B5997">
        <v>102</v>
      </c>
      <c r="C5997" t="s">
        <v>64</v>
      </c>
      <c r="D5997">
        <v>3.8955000000000001E-3</v>
      </c>
      <c r="E5997" t="s">
        <v>54</v>
      </c>
      <c r="F5997" t="s">
        <v>60</v>
      </c>
    </row>
    <row r="5998" spans="1:6" x14ac:dyDescent="0.45">
      <c r="A5998" s="144" t="str">
        <f t="shared" si="93"/>
        <v>XI_HV_GC_104</v>
      </c>
      <c r="B5998">
        <v>104</v>
      </c>
      <c r="C5998" t="s">
        <v>64</v>
      </c>
      <c r="D5998">
        <v>3.8530000000000001E-3</v>
      </c>
      <c r="E5998" t="s">
        <v>54</v>
      </c>
      <c r="F5998" t="s">
        <v>60</v>
      </c>
    </row>
    <row r="5999" spans="1:6" x14ac:dyDescent="0.45">
      <c r="A5999" s="144" t="str">
        <f t="shared" si="93"/>
        <v>XI_HV_GC_106</v>
      </c>
      <c r="B5999">
        <v>106</v>
      </c>
      <c r="C5999" t="s">
        <v>64</v>
      </c>
      <c r="D5999">
        <v>3.8544E-3</v>
      </c>
      <c r="E5999" t="s">
        <v>54</v>
      </c>
      <c r="F5999" t="s">
        <v>60</v>
      </c>
    </row>
    <row r="6000" spans="1:6" x14ac:dyDescent="0.45">
      <c r="A6000" s="144" t="str">
        <f t="shared" si="93"/>
        <v>XI_HV_GC_108</v>
      </c>
      <c r="B6000">
        <v>108</v>
      </c>
      <c r="C6000" t="s">
        <v>64</v>
      </c>
      <c r="D6000">
        <v>3.8833000000000001E-3</v>
      </c>
      <c r="E6000" t="s">
        <v>54</v>
      </c>
      <c r="F6000" t="s">
        <v>60</v>
      </c>
    </row>
    <row r="6001" spans="1:6" x14ac:dyDescent="0.45">
      <c r="A6001" s="144" t="str">
        <f t="shared" si="93"/>
        <v>XI_HV_GC_110</v>
      </c>
      <c r="B6001">
        <v>110</v>
      </c>
      <c r="C6001" t="s">
        <v>64</v>
      </c>
      <c r="D6001">
        <v>3.9401999999999996E-3</v>
      </c>
      <c r="E6001" t="s">
        <v>54</v>
      </c>
      <c r="F6001" t="s">
        <v>60</v>
      </c>
    </row>
    <row r="6002" spans="1:6" x14ac:dyDescent="0.45">
      <c r="A6002" s="144" t="str">
        <f t="shared" si="93"/>
        <v>XI_HV_GC_112</v>
      </c>
      <c r="B6002">
        <v>112</v>
      </c>
      <c r="C6002" t="s">
        <v>64</v>
      </c>
      <c r="D6002">
        <v>4.0152E-3</v>
      </c>
      <c r="E6002" t="s">
        <v>54</v>
      </c>
      <c r="F6002" t="s">
        <v>60</v>
      </c>
    </row>
    <row r="6003" spans="1:6" x14ac:dyDescent="0.45">
      <c r="A6003" s="144" t="str">
        <f t="shared" si="93"/>
        <v>XI_HV_GC_114</v>
      </c>
      <c r="B6003">
        <v>114</v>
      </c>
      <c r="C6003" t="s">
        <v>64</v>
      </c>
      <c r="D6003">
        <v>4.1478000000000001E-3</v>
      </c>
      <c r="E6003" t="s">
        <v>54</v>
      </c>
      <c r="F6003" t="s">
        <v>60</v>
      </c>
    </row>
    <row r="6004" spans="1:6" x14ac:dyDescent="0.45">
      <c r="A6004" s="144" t="str">
        <f t="shared" si="93"/>
        <v>XI_HV_GC_116</v>
      </c>
      <c r="B6004">
        <v>116</v>
      </c>
      <c r="C6004" t="s">
        <v>64</v>
      </c>
      <c r="D6004">
        <v>4.3073E-3</v>
      </c>
      <c r="E6004" t="s">
        <v>54</v>
      </c>
      <c r="F6004" t="s">
        <v>60</v>
      </c>
    </row>
    <row r="6005" spans="1:6" x14ac:dyDescent="0.45">
      <c r="A6005" s="144" t="str">
        <f t="shared" si="93"/>
        <v>XI_HV_GC_118</v>
      </c>
      <c r="B6005">
        <v>118</v>
      </c>
      <c r="C6005" t="s">
        <v>64</v>
      </c>
      <c r="D6005">
        <v>4.4904999999999997E-3</v>
      </c>
      <c r="E6005" t="s">
        <v>54</v>
      </c>
      <c r="F6005" t="s">
        <v>60</v>
      </c>
    </row>
    <row r="6006" spans="1:6" x14ac:dyDescent="0.45">
      <c r="A6006" s="144" t="str">
        <f t="shared" si="93"/>
        <v>XI_HV_GC_120</v>
      </c>
      <c r="B6006">
        <v>120</v>
      </c>
      <c r="C6006" t="s">
        <v>64</v>
      </c>
      <c r="D6006">
        <v>4.6925999999999999E-3</v>
      </c>
      <c r="E6006" t="s">
        <v>54</v>
      </c>
      <c r="F6006" t="s">
        <v>60</v>
      </c>
    </row>
    <row r="6007" spans="1:6" x14ac:dyDescent="0.45">
      <c r="A6007" s="144" t="str">
        <f t="shared" si="93"/>
        <v>XI_HV_GC_122</v>
      </c>
      <c r="B6007">
        <v>122</v>
      </c>
      <c r="C6007" t="s">
        <v>64</v>
      </c>
      <c r="D6007">
        <v>4.9141000000000002E-3</v>
      </c>
      <c r="E6007" t="s">
        <v>54</v>
      </c>
      <c r="F6007" t="s">
        <v>60</v>
      </c>
    </row>
    <row r="6008" spans="1:6" x14ac:dyDescent="0.45">
      <c r="A6008" s="144" t="str">
        <f t="shared" si="93"/>
        <v>XI_HV_GC_124</v>
      </c>
      <c r="B6008">
        <v>124</v>
      </c>
      <c r="C6008" t="s">
        <v>64</v>
      </c>
      <c r="D6008">
        <v>5.1552999999999998E-3</v>
      </c>
      <c r="E6008" t="s">
        <v>54</v>
      </c>
      <c r="F6008" t="s">
        <v>60</v>
      </c>
    </row>
    <row r="6009" spans="1:6" x14ac:dyDescent="0.45">
      <c r="A6009" s="144" t="str">
        <f t="shared" si="93"/>
        <v>XI_HV_GC_126</v>
      </c>
      <c r="B6009">
        <v>126</v>
      </c>
      <c r="C6009" t="s">
        <v>64</v>
      </c>
      <c r="D6009">
        <v>5.3921000000000004E-3</v>
      </c>
      <c r="E6009" t="s">
        <v>54</v>
      </c>
      <c r="F6009" t="s">
        <v>60</v>
      </c>
    </row>
    <row r="6010" spans="1:6" x14ac:dyDescent="0.45">
      <c r="A6010" s="144" t="str">
        <f t="shared" si="93"/>
        <v>XI_HV_GC_128</v>
      </c>
      <c r="B6010">
        <v>128</v>
      </c>
      <c r="C6010" t="s">
        <v>64</v>
      </c>
      <c r="D6010">
        <v>5.6844E-3</v>
      </c>
      <c r="E6010" t="s">
        <v>54</v>
      </c>
      <c r="F6010" t="s">
        <v>60</v>
      </c>
    </row>
    <row r="6011" spans="1:6" x14ac:dyDescent="0.45">
      <c r="A6011" s="144" t="str">
        <f t="shared" si="93"/>
        <v>XI_HV_GC_130</v>
      </c>
      <c r="B6011">
        <v>130</v>
      </c>
      <c r="C6011" t="s">
        <v>64</v>
      </c>
      <c r="D6011">
        <v>5.9519000000000004E-3</v>
      </c>
      <c r="E6011" t="s">
        <v>54</v>
      </c>
      <c r="F6011" t="s">
        <v>60</v>
      </c>
    </row>
    <row r="6012" spans="1:6" x14ac:dyDescent="0.45">
      <c r="A6012" s="144" t="str">
        <f t="shared" si="93"/>
        <v>XI_HV_GC_132</v>
      </c>
      <c r="B6012">
        <v>132</v>
      </c>
      <c r="C6012" t="s">
        <v>64</v>
      </c>
      <c r="D6012">
        <v>6.2227999999999997E-3</v>
      </c>
      <c r="E6012" t="s">
        <v>54</v>
      </c>
      <c r="F6012" t="s">
        <v>60</v>
      </c>
    </row>
    <row r="6013" spans="1:6" x14ac:dyDescent="0.45">
      <c r="A6013" s="144" t="str">
        <f t="shared" si="93"/>
        <v>XI_HV_GC_134</v>
      </c>
      <c r="B6013">
        <v>134</v>
      </c>
      <c r="C6013" t="s">
        <v>64</v>
      </c>
      <c r="D6013">
        <v>6.4923000000000003E-3</v>
      </c>
      <c r="E6013" t="s">
        <v>54</v>
      </c>
      <c r="F6013" t="s">
        <v>60</v>
      </c>
    </row>
    <row r="6014" spans="1:6" x14ac:dyDescent="0.45">
      <c r="A6014" s="144" t="str">
        <f t="shared" si="93"/>
        <v>XI_HV_GC_136</v>
      </c>
      <c r="B6014">
        <v>136</v>
      </c>
      <c r="C6014" t="s">
        <v>64</v>
      </c>
      <c r="D6014">
        <v>6.7549000000000003E-3</v>
      </c>
      <c r="E6014" t="s">
        <v>54</v>
      </c>
      <c r="F6014" t="s">
        <v>60</v>
      </c>
    </row>
    <row r="6015" spans="1:6" x14ac:dyDescent="0.45">
      <c r="A6015" s="144" t="str">
        <f t="shared" si="93"/>
        <v>XI_HV_GC_138</v>
      </c>
      <c r="B6015">
        <v>138</v>
      </c>
      <c r="C6015" t="s">
        <v>64</v>
      </c>
      <c r="D6015">
        <v>7.0286000000000003E-3</v>
      </c>
      <c r="E6015" t="s">
        <v>54</v>
      </c>
      <c r="F6015" t="s">
        <v>60</v>
      </c>
    </row>
    <row r="6016" spans="1:6" x14ac:dyDescent="0.45">
      <c r="A6016" s="144" t="str">
        <f t="shared" si="93"/>
        <v>XI_HV_GC_140</v>
      </c>
      <c r="B6016">
        <v>140</v>
      </c>
      <c r="C6016" t="s">
        <v>64</v>
      </c>
      <c r="D6016">
        <v>7.3099999999999997E-3</v>
      </c>
      <c r="E6016" t="s">
        <v>54</v>
      </c>
      <c r="F6016" t="s">
        <v>60</v>
      </c>
    </row>
    <row r="6017" spans="1:6" x14ac:dyDescent="0.45">
      <c r="A6017" s="144" t="str">
        <f t="shared" si="93"/>
        <v>XI_HV_GC_142</v>
      </c>
      <c r="B6017">
        <v>142</v>
      </c>
      <c r="C6017" t="s">
        <v>64</v>
      </c>
      <c r="D6017">
        <v>7.5801000000000002E-3</v>
      </c>
      <c r="E6017" t="s">
        <v>54</v>
      </c>
      <c r="F6017" t="s">
        <v>60</v>
      </c>
    </row>
    <row r="6018" spans="1:6" x14ac:dyDescent="0.45">
      <c r="A6018" s="144" t="str">
        <f t="shared" si="93"/>
        <v>XI_HV_GC_144</v>
      </c>
      <c r="B6018">
        <v>144</v>
      </c>
      <c r="C6018" t="s">
        <v>64</v>
      </c>
      <c r="D6018">
        <v>7.8312999999999994E-3</v>
      </c>
      <c r="E6018" t="s">
        <v>54</v>
      </c>
      <c r="F6018" t="s">
        <v>60</v>
      </c>
    </row>
    <row r="6019" spans="1:6" x14ac:dyDescent="0.45">
      <c r="A6019" s="144" t="str">
        <f t="shared" ref="A6019:A6082" si="94">C6019&amp;"_"&amp;E6019&amp;"_"&amp;B6019</f>
        <v>XI_HV_GC_146</v>
      </c>
      <c r="B6019">
        <v>146</v>
      </c>
      <c r="C6019" t="s">
        <v>64</v>
      </c>
      <c r="D6019">
        <v>8.0791999999999999E-3</v>
      </c>
      <c r="E6019" t="s">
        <v>54</v>
      </c>
      <c r="F6019" t="s">
        <v>60</v>
      </c>
    </row>
    <row r="6020" spans="1:6" x14ac:dyDescent="0.45">
      <c r="A6020" s="144" t="str">
        <f t="shared" si="94"/>
        <v>XI_HV_GC_148</v>
      </c>
      <c r="B6020">
        <v>148</v>
      </c>
      <c r="C6020" t="s">
        <v>64</v>
      </c>
      <c r="D6020">
        <v>8.3119000000000005E-3</v>
      </c>
      <c r="E6020" t="s">
        <v>54</v>
      </c>
      <c r="F6020" t="s">
        <v>60</v>
      </c>
    </row>
    <row r="6021" spans="1:6" x14ac:dyDescent="0.45">
      <c r="A6021" s="144" t="str">
        <f t="shared" si="94"/>
        <v>XI_HV_GC_150</v>
      </c>
      <c r="B6021">
        <v>150</v>
      </c>
      <c r="C6021" t="s">
        <v>64</v>
      </c>
      <c r="D6021">
        <v>8.5042E-3</v>
      </c>
      <c r="E6021" t="s">
        <v>54</v>
      </c>
      <c r="F6021" t="s">
        <v>60</v>
      </c>
    </row>
    <row r="6022" spans="1:6" x14ac:dyDescent="0.45">
      <c r="A6022" s="144" t="str">
        <f t="shared" si="94"/>
        <v>XI_HV_GC_152</v>
      </c>
      <c r="B6022">
        <v>152</v>
      </c>
      <c r="C6022" t="s">
        <v>64</v>
      </c>
      <c r="D6022">
        <v>8.6832999999999997E-3</v>
      </c>
      <c r="E6022" t="s">
        <v>54</v>
      </c>
      <c r="F6022" t="s">
        <v>60</v>
      </c>
    </row>
    <row r="6023" spans="1:6" x14ac:dyDescent="0.45">
      <c r="A6023" s="144" t="str">
        <f t="shared" si="94"/>
        <v>XI_HV_GC_154</v>
      </c>
      <c r="B6023">
        <v>154</v>
      </c>
      <c r="C6023" t="s">
        <v>64</v>
      </c>
      <c r="D6023">
        <v>8.8342000000000004E-3</v>
      </c>
      <c r="E6023" t="s">
        <v>54</v>
      </c>
      <c r="F6023" t="s">
        <v>60</v>
      </c>
    </row>
    <row r="6024" spans="1:6" x14ac:dyDescent="0.45">
      <c r="A6024" s="144" t="str">
        <f t="shared" si="94"/>
        <v>XI_HV_GC_156</v>
      </c>
      <c r="B6024">
        <v>156</v>
      </c>
      <c r="C6024" t="s">
        <v>64</v>
      </c>
      <c r="D6024">
        <v>8.9467000000000001E-3</v>
      </c>
      <c r="E6024" t="s">
        <v>54</v>
      </c>
      <c r="F6024" t="s">
        <v>60</v>
      </c>
    </row>
    <row r="6025" spans="1:6" x14ac:dyDescent="0.45">
      <c r="A6025" s="144" t="str">
        <f t="shared" si="94"/>
        <v>XI_HV_GC_158</v>
      </c>
      <c r="B6025">
        <v>158</v>
      </c>
      <c r="C6025" t="s">
        <v>64</v>
      </c>
      <c r="D6025">
        <v>9.0130999999999996E-3</v>
      </c>
      <c r="E6025" t="s">
        <v>54</v>
      </c>
      <c r="F6025" t="s">
        <v>60</v>
      </c>
    </row>
    <row r="6026" spans="1:6" x14ac:dyDescent="0.45">
      <c r="A6026" s="144" t="str">
        <f t="shared" si="94"/>
        <v>XI_HV_GC_160</v>
      </c>
      <c r="B6026">
        <v>160</v>
      </c>
      <c r="C6026" t="s">
        <v>64</v>
      </c>
      <c r="D6026">
        <v>9.0364E-3</v>
      </c>
      <c r="E6026" t="s">
        <v>54</v>
      </c>
      <c r="F6026" t="s">
        <v>60</v>
      </c>
    </row>
    <row r="6027" spans="1:6" x14ac:dyDescent="0.45">
      <c r="A6027" s="144" t="str">
        <f t="shared" si="94"/>
        <v>XI_HV_GC_162</v>
      </c>
      <c r="B6027">
        <v>162</v>
      </c>
      <c r="C6027" t="s">
        <v>64</v>
      </c>
      <c r="D6027">
        <v>9.0200000000000002E-3</v>
      </c>
      <c r="E6027" t="s">
        <v>54</v>
      </c>
      <c r="F6027" t="s">
        <v>60</v>
      </c>
    </row>
    <row r="6028" spans="1:6" x14ac:dyDescent="0.45">
      <c r="A6028" s="144" t="str">
        <f t="shared" si="94"/>
        <v>XI_HV_GC_164</v>
      </c>
      <c r="B6028">
        <v>164</v>
      </c>
      <c r="C6028" t="s">
        <v>64</v>
      </c>
      <c r="D6028">
        <v>8.9578999999999995E-3</v>
      </c>
      <c r="E6028" t="s">
        <v>54</v>
      </c>
      <c r="F6028" t="s">
        <v>60</v>
      </c>
    </row>
    <row r="6029" spans="1:6" x14ac:dyDescent="0.45">
      <c r="A6029" s="144" t="str">
        <f t="shared" si="94"/>
        <v>XI_HV_GC_166</v>
      </c>
      <c r="B6029">
        <v>166</v>
      </c>
      <c r="C6029" t="s">
        <v>64</v>
      </c>
      <c r="D6029">
        <v>8.8448999999999993E-3</v>
      </c>
      <c r="E6029" t="s">
        <v>54</v>
      </c>
      <c r="F6029" t="s">
        <v>60</v>
      </c>
    </row>
    <row r="6030" spans="1:6" x14ac:dyDescent="0.45">
      <c r="A6030" s="144" t="str">
        <f t="shared" si="94"/>
        <v>XI_HV_GC_168</v>
      </c>
      <c r="B6030">
        <v>168</v>
      </c>
      <c r="C6030" t="s">
        <v>64</v>
      </c>
      <c r="D6030">
        <v>8.6779999999999999E-3</v>
      </c>
      <c r="E6030" t="s">
        <v>54</v>
      </c>
      <c r="F6030" t="s">
        <v>60</v>
      </c>
    </row>
    <row r="6031" spans="1:6" x14ac:dyDescent="0.45">
      <c r="A6031" s="144" t="str">
        <f t="shared" si="94"/>
        <v>XI_HV_GC_170</v>
      </c>
      <c r="B6031">
        <v>170</v>
      </c>
      <c r="C6031" t="s">
        <v>64</v>
      </c>
      <c r="D6031">
        <v>8.3940999999999998E-3</v>
      </c>
      <c r="E6031" t="s">
        <v>54</v>
      </c>
      <c r="F6031" t="s">
        <v>60</v>
      </c>
    </row>
    <row r="6032" spans="1:6" x14ac:dyDescent="0.45">
      <c r="A6032" s="144" t="str">
        <f t="shared" si="94"/>
        <v>XI_HV_GC_172</v>
      </c>
      <c r="B6032">
        <v>172</v>
      </c>
      <c r="C6032" t="s">
        <v>64</v>
      </c>
      <c r="D6032">
        <v>8.0818000000000001E-3</v>
      </c>
      <c r="E6032" t="s">
        <v>54</v>
      </c>
      <c r="F6032" t="s">
        <v>60</v>
      </c>
    </row>
    <row r="6033" spans="1:6" x14ac:dyDescent="0.45">
      <c r="A6033" s="144" t="str">
        <f t="shared" si="94"/>
        <v>XI_HV_GC_174</v>
      </c>
      <c r="B6033">
        <v>174</v>
      </c>
      <c r="C6033" t="s">
        <v>64</v>
      </c>
      <c r="D6033">
        <v>7.7422000000000003E-3</v>
      </c>
      <c r="E6033" t="s">
        <v>54</v>
      </c>
      <c r="F6033" t="s">
        <v>60</v>
      </c>
    </row>
    <row r="6034" spans="1:6" x14ac:dyDescent="0.45">
      <c r="A6034" s="144" t="str">
        <f t="shared" si="94"/>
        <v>XI_HV_GC_176</v>
      </c>
      <c r="B6034">
        <v>176</v>
      </c>
      <c r="C6034" t="s">
        <v>64</v>
      </c>
      <c r="D6034">
        <v>7.3648000000000003E-3</v>
      </c>
      <c r="E6034" t="s">
        <v>54</v>
      </c>
      <c r="F6034" t="s">
        <v>60</v>
      </c>
    </row>
    <row r="6035" spans="1:6" x14ac:dyDescent="0.45">
      <c r="A6035" s="144" t="str">
        <f t="shared" si="94"/>
        <v>XI_HV_GC_178</v>
      </c>
      <c r="B6035">
        <v>178</v>
      </c>
      <c r="C6035" t="s">
        <v>64</v>
      </c>
      <c r="D6035">
        <v>6.9819000000000001E-3</v>
      </c>
      <c r="E6035" t="s">
        <v>54</v>
      </c>
      <c r="F6035" t="s">
        <v>60</v>
      </c>
    </row>
    <row r="6036" spans="1:6" x14ac:dyDescent="0.45">
      <c r="A6036" s="144" t="str">
        <f t="shared" si="94"/>
        <v>XI_HV_GC_180</v>
      </c>
      <c r="B6036">
        <v>180</v>
      </c>
      <c r="C6036" t="s">
        <v>64</v>
      </c>
      <c r="D6036">
        <v>6.5902000000000001E-3</v>
      </c>
      <c r="E6036" t="s">
        <v>54</v>
      </c>
      <c r="F6036" t="s">
        <v>60</v>
      </c>
    </row>
    <row r="6037" spans="1:6" x14ac:dyDescent="0.45">
      <c r="A6037" s="144" t="str">
        <f t="shared" si="94"/>
        <v>XI_HV_GC_182</v>
      </c>
      <c r="B6037">
        <v>182</v>
      </c>
      <c r="C6037" t="s">
        <v>64</v>
      </c>
      <c r="D6037">
        <v>6.1795000000000001E-3</v>
      </c>
      <c r="E6037" t="s">
        <v>54</v>
      </c>
      <c r="F6037" t="s">
        <v>60</v>
      </c>
    </row>
    <row r="6038" spans="1:6" x14ac:dyDescent="0.45">
      <c r="A6038" s="144" t="str">
        <f t="shared" si="94"/>
        <v>XI_HV_GC_184</v>
      </c>
      <c r="B6038">
        <v>184</v>
      </c>
      <c r="C6038" t="s">
        <v>64</v>
      </c>
      <c r="D6038">
        <v>5.7771999999999997E-3</v>
      </c>
      <c r="E6038" t="s">
        <v>54</v>
      </c>
      <c r="F6038" t="s">
        <v>60</v>
      </c>
    </row>
    <row r="6039" spans="1:6" x14ac:dyDescent="0.45">
      <c r="A6039" s="144" t="str">
        <f t="shared" si="94"/>
        <v>XI_HV_GC_186</v>
      </c>
      <c r="B6039">
        <v>186</v>
      </c>
      <c r="C6039" t="s">
        <v>64</v>
      </c>
      <c r="D6039">
        <v>5.3828000000000001E-3</v>
      </c>
      <c r="E6039" t="s">
        <v>54</v>
      </c>
      <c r="F6039" t="s">
        <v>60</v>
      </c>
    </row>
    <row r="6040" spans="1:6" x14ac:dyDescent="0.45">
      <c r="A6040" s="144" t="str">
        <f t="shared" si="94"/>
        <v>XI_HV_GC_188</v>
      </c>
      <c r="B6040">
        <v>188</v>
      </c>
      <c r="C6040" t="s">
        <v>64</v>
      </c>
      <c r="D6040">
        <v>4.9947000000000004E-3</v>
      </c>
      <c r="E6040" t="s">
        <v>54</v>
      </c>
      <c r="F6040" t="s">
        <v>60</v>
      </c>
    </row>
    <row r="6041" spans="1:6" x14ac:dyDescent="0.45">
      <c r="A6041" s="144" t="str">
        <f t="shared" si="94"/>
        <v>XI_HV_GC_190</v>
      </c>
      <c r="B6041">
        <v>190</v>
      </c>
      <c r="C6041" t="s">
        <v>64</v>
      </c>
      <c r="D6041">
        <v>4.6188999999999996E-3</v>
      </c>
      <c r="E6041" t="s">
        <v>54</v>
      </c>
      <c r="F6041" t="s">
        <v>60</v>
      </c>
    </row>
    <row r="6042" spans="1:6" x14ac:dyDescent="0.45">
      <c r="A6042" s="144" t="str">
        <f t="shared" si="94"/>
        <v>XI_HV_GC_192</v>
      </c>
      <c r="B6042">
        <v>192</v>
      </c>
      <c r="C6042" t="s">
        <v>64</v>
      </c>
      <c r="D6042">
        <v>4.2680000000000001E-3</v>
      </c>
      <c r="E6042" t="s">
        <v>54</v>
      </c>
      <c r="F6042" t="s">
        <v>60</v>
      </c>
    </row>
    <row r="6043" spans="1:6" x14ac:dyDescent="0.45">
      <c r="A6043" s="144" t="str">
        <f t="shared" si="94"/>
        <v>XI_HV_GC_194</v>
      </c>
      <c r="B6043">
        <v>194</v>
      </c>
      <c r="C6043" t="s">
        <v>64</v>
      </c>
      <c r="D6043">
        <v>3.9281000000000003E-3</v>
      </c>
      <c r="E6043" t="s">
        <v>54</v>
      </c>
      <c r="F6043" t="s">
        <v>60</v>
      </c>
    </row>
    <row r="6044" spans="1:6" x14ac:dyDescent="0.45">
      <c r="A6044" s="144" t="str">
        <f t="shared" si="94"/>
        <v>XI_HV_GC_196</v>
      </c>
      <c r="B6044">
        <v>196</v>
      </c>
      <c r="C6044" t="s">
        <v>64</v>
      </c>
      <c r="D6044">
        <v>3.604E-3</v>
      </c>
      <c r="E6044" t="s">
        <v>54</v>
      </c>
      <c r="F6044" t="s">
        <v>60</v>
      </c>
    </row>
    <row r="6045" spans="1:6" x14ac:dyDescent="0.45">
      <c r="A6045" s="144" t="str">
        <f t="shared" si="94"/>
        <v>XI_HV_GC_198</v>
      </c>
      <c r="B6045">
        <v>198</v>
      </c>
      <c r="C6045" t="s">
        <v>64</v>
      </c>
      <c r="D6045">
        <v>3.2981E-3</v>
      </c>
      <c r="E6045" t="s">
        <v>54</v>
      </c>
      <c r="F6045" t="s">
        <v>60</v>
      </c>
    </row>
    <row r="6046" spans="1:6" x14ac:dyDescent="0.45">
      <c r="A6046" s="144" t="str">
        <f t="shared" si="94"/>
        <v>XI_HV_GC_200</v>
      </c>
      <c r="B6046">
        <v>200</v>
      </c>
      <c r="C6046" t="s">
        <v>64</v>
      </c>
      <c r="D6046">
        <v>3.0531E-3</v>
      </c>
      <c r="E6046" t="s">
        <v>54</v>
      </c>
      <c r="F6046" t="s">
        <v>60</v>
      </c>
    </row>
    <row r="6047" spans="1:6" x14ac:dyDescent="0.45">
      <c r="A6047" s="144" t="str">
        <f t="shared" si="94"/>
        <v>XI_HV_GC_202</v>
      </c>
      <c r="B6047">
        <v>202</v>
      </c>
      <c r="C6047" t="s">
        <v>64</v>
      </c>
      <c r="D6047">
        <v>2.8373999999999999E-3</v>
      </c>
      <c r="E6047" t="s">
        <v>54</v>
      </c>
      <c r="F6047" t="s">
        <v>60</v>
      </c>
    </row>
    <row r="6048" spans="1:6" x14ac:dyDescent="0.45">
      <c r="A6048" s="144" t="str">
        <f t="shared" si="94"/>
        <v>XI_HV_GC_204</v>
      </c>
      <c r="B6048">
        <v>204</v>
      </c>
      <c r="C6048" t="s">
        <v>64</v>
      </c>
      <c r="D6048">
        <v>2.6484E-3</v>
      </c>
      <c r="E6048" t="s">
        <v>54</v>
      </c>
      <c r="F6048" t="s">
        <v>60</v>
      </c>
    </row>
    <row r="6049" spans="1:6" x14ac:dyDescent="0.45">
      <c r="A6049" s="144" t="str">
        <f t="shared" si="94"/>
        <v>XI_HV_GC_206</v>
      </c>
      <c r="B6049">
        <v>206</v>
      </c>
      <c r="C6049" t="s">
        <v>64</v>
      </c>
      <c r="D6049">
        <v>2.5035000000000001E-3</v>
      </c>
      <c r="E6049" t="s">
        <v>54</v>
      </c>
      <c r="F6049" t="s">
        <v>60</v>
      </c>
    </row>
    <row r="6050" spans="1:6" x14ac:dyDescent="0.45">
      <c r="A6050" s="144" t="str">
        <f t="shared" si="94"/>
        <v>XI_HV_GC_208</v>
      </c>
      <c r="B6050">
        <v>208</v>
      </c>
      <c r="C6050" t="s">
        <v>64</v>
      </c>
      <c r="D6050">
        <v>2.3984000000000002E-3</v>
      </c>
      <c r="E6050" t="s">
        <v>54</v>
      </c>
      <c r="F6050" t="s">
        <v>60</v>
      </c>
    </row>
    <row r="6051" spans="1:6" x14ac:dyDescent="0.45">
      <c r="A6051" s="144" t="str">
        <f t="shared" si="94"/>
        <v>XI_HV_GC_210</v>
      </c>
      <c r="B6051">
        <v>210</v>
      </c>
      <c r="C6051" t="s">
        <v>64</v>
      </c>
      <c r="D6051">
        <v>2.3839E-3</v>
      </c>
      <c r="E6051" t="s">
        <v>54</v>
      </c>
      <c r="F6051" t="s">
        <v>60</v>
      </c>
    </row>
    <row r="6052" spans="1:6" x14ac:dyDescent="0.45">
      <c r="A6052" s="144" t="str">
        <f t="shared" si="94"/>
        <v>XI_HV_GC_212</v>
      </c>
      <c r="B6052">
        <v>212</v>
      </c>
      <c r="C6052" t="s">
        <v>64</v>
      </c>
      <c r="D6052">
        <v>2.5025999999999998E-3</v>
      </c>
      <c r="E6052" t="s">
        <v>54</v>
      </c>
      <c r="F6052" t="s">
        <v>60</v>
      </c>
    </row>
    <row r="6053" spans="1:6" x14ac:dyDescent="0.45">
      <c r="A6053" s="144" t="str">
        <f t="shared" si="94"/>
        <v>XI_HV_GC_214</v>
      </c>
      <c r="B6053">
        <v>214</v>
      </c>
      <c r="C6053" t="s">
        <v>64</v>
      </c>
      <c r="D6053">
        <v>2.6854000000000001E-3</v>
      </c>
      <c r="E6053" t="s">
        <v>54</v>
      </c>
      <c r="F6053" t="s">
        <v>60</v>
      </c>
    </row>
    <row r="6054" spans="1:6" x14ac:dyDescent="0.45">
      <c r="A6054" s="144" t="str">
        <f t="shared" si="94"/>
        <v>XI_HV_GC_216</v>
      </c>
      <c r="B6054">
        <v>216</v>
      </c>
      <c r="C6054" t="s">
        <v>64</v>
      </c>
      <c r="D6054">
        <v>2.8972999999999998E-3</v>
      </c>
      <c r="E6054" t="s">
        <v>54</v>
      </c>
      <c r="F6054" t="s">
        <v>60</v>
      </c>
    </row>
    <row r="6055" spans="1:6" x14ac:dyDescent="0.45">
      <c r="A6055" s="144" t="str">
        <f t="shared" si="94"/>
        <v>XI_HV_GC_218</v>
      </c>
      <c r="B6055">
        <v>218</v>
      </c>
      <c r="C6055" t="s">
        <v>64</v>
      </c>
      <c r="D6055">
        <v>3.1435E-3</v>
      </c>
      <c r="E6055" t="s">
        <v>54</v>
      </c>
      <c r="F6055" t="s">
        <v>60</v>
      </c>
    </row>
    <row r="6056" spans="1:6" x14ac:dyDescent="0.45">
      <c r="A6056" s="144" t="str">
        <f t="shared" si="94"/>
        <v>XI_HV_GC_220</v>
      </c>
      <c r="B6056">
        <v>220</v>
      </c>
      <c r="C6056" t="s">
        <v>64</v>
      </c>
      <c r="D6056">
        <v>3.4356E-3</v>
      </c>
      <c r="E6056" t="s">
        <v>54</v>
      </c>
      <c r="F6056" t="s">
        <v>60</v>
      </c>
    </row>
    <row r="6057" spans="1:6" x14ac:dyDescent="0.45">
      <c r="A6057" s="144" t="str">
        <f t="shared" si="94"/>
        <v>XI_HV_GC_222</v>
      </c>
      <c r="B6057">
        <v>222</v>
      </c>
      <c r="C6057" t="s">
        <v>64</v>
      </c>
      <c r="D6057">
        <v>3.8113000000000001E-3</v>
      </c>
      <c r="E6057" t="s">
        <v>54</v>
      </c>
      <c r="F6057" t="s">
        <v>60</v>
      </c>
    </row>
    <row r="6058" spans="1:6" x14ac:dyDescent="0.45">
      <c r="A6058" s="144" t="str">
        <f t="shared" si="94"/>
        <v>XI_HV_GC_224</v>
      </c>
      <c r="B6058">
        <v>224</v>
      </c>
      <c r="C6058" t="s">
        <v>64</v>
      </c>
      <c r="D6058">
        <v>4.2170000000000003E-3</v>
      </c>
      <c r="E6058" t="s">
        <v>54</v>
      </c>
      <c r="F6058" t="s">
        <v>60</v>
      </c>
    </row>
    <row r="6059" spans="1:6" x14ac:dyDescent="0.45">
      <c r="A6059" s="144" t="str">
        <f t="shared" si="94"/>
        <v>XI_HV_GC_226</v>
      </c>
      <c r="B6059">
        <v>226</v>
      </c>
      <c r="C6059" t="s">
        <v>64</v>
      </c>
      <c r="D6059">
        <v>4.6587E-3</v>
      </c>
      <c r="E6059" t="s">
        <v>54</v>
      </c>
      <c r="F6059" t="s">
        <v>60</v>
      </c>
    </row>
    <row r="6060" spans="1:6" x14ac:dyDescent="0.45">
      <c r="A6060" s="144" t="str">
        <f t="shared" si="94"/>
        <v>XI_HV_GC_228</v>
      </c>
      <c r="B6060">
        <v>228</v>
      </c>
      <c r="C6060" t="s">
        <v>64</v>
      </c>
      <c r="D6060">
        <v>5.1013999999999999E-3</v>
      </c>
      <c r="E6060" t="s">
        <v>54</v>
      </c>
      <c r="F6060" t="s">
        <v>60</v>
      </c>
    </row>
    <row r="6061" spans="1:6" x14ac:dyDescent="0.45">
      <c r="A6061" s="144" t="str">
        <f t="shared" si="94"/>
        <v>XI_HV_GC_230</v>
      </c>
      <c r="B6061">
        <v>230</v>
      </c>
      <c r="C6061" t="s">
        <v>64</v>
      </c>
      <c r="D6061">
        <v>5.5373999999999996E-3</v>
      </c>
      <c r="E6061" t="s">
        <v>54</v>
      </c>
      <c r="F6061" t="s">
        <v>60</v>
      </c>
    </row>
    <row r="6062" spans="1:6" x14ac:dyDescent="0.45">
      <c r="A6062" s="144" t="str">
        <f t="shared" si="94"/>
        <v>XI_HV_GC_232</v>
      </c>
      <c r="B6062">
        <v>232</v>
      </c>
      <c r="C6062" t="s">
        <v>64</v>
      </c>
      <c r="D6062">
        <v>5.9692E-3</v>
      </c>
      <c r="E6062" t="s">
        <v>54</v>
      </c>
      <c r="F6062" t="s">
        <v>60</v>
      </c>
    </row>
    <row r="6063" spans="1:6" x14ac:dyDescent="0.45">
      <c r="A6063" s="144" t="str">
        <f t="shared" si="94"/>
        <v>XI_HV_GC_234</v>
      </c>
      <c r="B6063">
        <v>234</v>
      </c>
      <c r="C6063" t="s">
        <v>64</v>
      </c>
      <c r="D6063">
        <v>6.3924000000000003E-3</v>
      </c>
      <c r="E6063" t="s">
        <v>54</v>
      </c>
      <c r="F6063" t="s">
        <v>60</v>
      </c>
    </row>
    <row r="6064" spans="1:6" x14ac:dyDescent="0.45">
      <c r="A6064" s="144" t="str">
        <f t="shared" si="94"/>
        <v>XI_HV_GC_236</v>
      </c>
      <c r="B6064">
        <v>236</v>
      </c>
      <c r="C6064" t="s">
        <v>64</v>
      </c>
      <c r="D6064">
        <v>6.8214E-3</v>
      </c>
      <c r="E6064" t="s">
        <v>54</v>
      </c>
      <c r="F6064" t="s">
        <v>60</v>
      </c>
    </row>
    <row r="6065" spans="1:6" x14ac:dyDescent="0.45">
      <c r="A6065" s="144" t="str">
        <f t="shared" si="94"/>
        <v>XI_HV_GC_238</v>
      </c>
      <c r="B6065">
        <v>238</v>
      </c>
      <c r="C6065" t="s">
        <v>64</v>
      </c>
      <c r="D6065">
        <v>7.2474999999999996E-3</v>
      </c>
      <c r="E6065" t="s">
        <v>54</v>
      </c>
      <c r="F6065" t="s">
        <v>60</v>
      </c>
    </row>
    <row r="6066" spans="1:6" x14ac:dyDescent="0.45">
      <c r="A6066" s="144" t="str">
        <f t="shared" si="94"/>
        <v>XI_HV_GC_240</v>
      </c>
      <c r="B6066">
        <v>240</v>
      </c>
      <c r="C6066" t="s">
        <v>64</v>
      </c>
      <c r="D6066">
        <v>7.6692000000000001E-3</v>
      </c>
      <c r="E6066" t="s">
        <v>54</v>
      </c>
      <c r="F6066" t="s">
        <v>60</v>
      </c>
    </row>
    <row r="6067" spans="1:6" x14ac:dyDescent="0.45">
      <c r="A6067" s="144" t="str">
        <f t="shared" si="94"/>
        <v>XI_HV_GC_242</v>
      </c>
      <c r="B6067">
        <v>242</v>
      </c>
      <c r="C6067" t="s">
        <v>64</v>
      </c>
      <c r="D6067">
        <v>8.0163999999999999E-3</v>
      </c>
      <c r="E6067" t="s">
        <v>54</v>
      </c>
      <c r="F6067" t="s">
        <v>60</v>
      </c>
    </row>
    <row r="6068" spans="1:6" x14ac:dyDescent="0.45">
      <c r="A6068" s="144" t="str">
        <f t="shared" si="94"/>
        <v>XI_HV_GC_244</v>
      </c>
      <c r="B6068">
        <v>244</v>
      </c>
      <c r="C6068" t="s">
        <v>64</v>
      </c>
      <c r="D6068">
        <v>8.3476999999999996E-3</v>
      </c>
      <c r="E6068" t="s">
        <v>54</v>
      </c>
      <c r="F6068" t="s">
        <v>60</v>
      </c>
    </row>
    <row r="6069" spans="1:6" x14ac:dyDescent="0.45">
      <c r="A6069" s="144" t="str">
        <f t="shared" si="94"/>
        <v>XI_HV_GC_246</v>
      </c>
      <c r="B6069">
        <v>246</v>
      </c>
      <c r="C6069" t="s">
        <v>64</v>
      </c>
      <c r="D6069">
        <v>8.6692999999999996E-3</v>
      </c>
      <c r="E6069" t="s">
        <v>54</v>
      </c>
      <c r="F6069" t="s">
        <v>60</v>
      </c>
    </row>
    <row r="6070" spans="1:6" x14ac:dyDescent="0.45">
      <c r="A6070" s="144" t="str">
        <f t="shared" si="94"/>
        <v>XI_HV_GC_248</v>
      </c>
      <c r="B6070">
        <v>248</v>
      </c>
      <c r="C6070" t="s">
        <v>64</v>
      </c>
      <c r="D6070">
        <v>8.9405999999999999E-3</v>
      </c>
      <c r="E6070" t="s">
        <v>54</v>
      </c>
      <c r="F6070" t="s">
        <v>60</v>
      </c>
    </row>
    <row r="6071" spans="1:6" x14ac:dyDescent="0.45">
      <c r="A6071" s="144" t="str">
        <f t="shared" si="94"/>
        <v>XI_HV_GC_250</v>
      </c>
      <c r="B6071">
        <v>250</v>
      </c>
      <c r="C6071" t="s">
        <v>64</v>
      </c>
      <c r="D6071">
        <v>9.1798000000000001E-3</v>
      </c>
      <c r="E6071" t="s">
        <v>54</v>
      </c>
      <c r="F6071" t="s">
        <v>60</v>
      </c>
    </row>
    <row r="6072" spans="1:6" x14ac:dyDescent="0.45">
      <c r="A6072" s="144" t="str">
        <f t="shared" si="94"/>
        <v>XI_HV_GC_252</v>
      </c>
      <c r="B6072">
        <v>252</v>
      </c>
      <c r="C6072" t="s">
        <v>64</v>
      </c>
      <c r="D6072">
        <v>9.3232000000000002E-3</v>
      </c>
      <c r="E6072" t="s">
        <v>54</v>
      </c>
      <c r="F6072" t="s">
        <v>60</v>
      </c>
    </row>
    <row r="6073" spans="1:6" x14ac:dyDescent="0.45">
      <c r="A6073" s="144" t="str">
        <f t="shared" si="94"/>
        <v>XI_HV_GC_254</v>
      </c>
      <c r="B6073">
        <v>254</v>
      </c>
      <c r="C6073" t="s">
        <v>64</v>
      </c>
      <c r="D6073">
        <v>9.3217999999999999E-3</v>
      </c>
      <c r="E6073" t="s">
        <v>54</v>
      </c>
      <c r="F6073" t="s">
        <v>60</v>
      </c>
    </row>
    <row r="6074" spans="1:6" x14ac:dyDescent="0.45">
      <c r="A6074" s="144" t="str">
        <f t="shared" si="94"/>
        <v>XI_HV_GC_256</v>
      </c>
      <c r="B6074">
        <v>256</v>
      </c>
      <c r="C6074" t="s">
        <v>64</v>
      </c>
      <c r="D6074">
        <v>9.2537999999999995E-3</v>
      </c>
      <c r="E6074" t="s">
        <v>54</v>
      </c>
      <c r="F6074" t="s">
        <v>60</v>
      </c>
    </row>
    <row r="6075" spans="1:6" x14ac:dyDescent="0.45">
      <c r="A6075" s="144" t="str">
        <f t="shared" si="94"/>
        <v>XI_HV_GC_258</v>
      </c>
      <c r="B6075">
        <v>258</v>
      </c>
      <c r="C6075" t="s">
        <v>64</v>
      </c>
      <c r="D6075">
        <v>9.1625000000000005E-3</v>
      </c>
      <c r="E6075" t="s">
        <v>54</v>
      </c>
      <c r="F6075" t="s">
        <v>60</v>
      </c>
    </row>
    <row r="6076" spans="1:6" x14ac:dyDescent="0.45">
      <c r="A6076" s="144" t="str">
        <f t="shared" si="94"/>
        <v>XI_HV_GC_260</v>
      </c>
      <c r="B6076">
        <v>260</v>
      </c>
      <c r="C6076" t="s">
        <v>64</v>
      </c>
      <c r="D6076">
        <v>9.0548999999999994E-3</v>
      </c>
      <c r="E6076" t="s">
        <v>54</v>
      </c>
      <c r="F6076" t="s">
        <v>60</v>
      </c>
    </row>
    <row r="6077" spans="1:6" x14ac:dyDescent="0.45">
      <c r="A6077" s="144" t="str">
        <f t="shared" si="94"/>
        <v>XI_HV_GC_262</v>
      </c>
      <c r="B6077">
        <v>262</v>
      </c>
      <c r="C6077" t="s">
        <v>64</v>
      </c>
      <c r="D6077">
        <v>8.8704999999999999E-3</v>
      </c>
      <c r="E6077" t="s">
        <v>54</v>
      </c>
      <c r="F6077" t="s">
        <v>60</v>
      </c>
    </row>
    <row r="6078" spans="1:6" x14ac:dyDescent="0.45">
      <c r="A6078" s="144" t="str">
        <f t="shared" si="94"/>
        <v>XI_HV_GC_264</v>
      </c>
      <c r="B6078">
        <v>264</v>
      </c>
      <c r="C6078" t="s">
        <v>64</v>
      </c>
      <c r="D6078">
        <v>8.5299999999999994E-3</v>
      </c>
      <c r="E6078" t="s">
        <v>54</v>
      </c>
      <c r="F6078" t="s">
        <v>60</v>
      </c>
    </row>
    <row r="6079" spans="1:6" x14ac:dyDescent="0.45">
      <c r="A6079" s="144" t="str">
        <f t="shared" si="94"/>
        <v>XI_HV_GC_266</v>
      </c>
      <c r="B6079">
        <v>266</v>
      </c>
      <c r="C6079" t="s">
        <v>64</v>
      </c>
      <c r="D6079">
        <v>8.1589000000000002E-3</v>
      </c>
      <c r="E6079" t="s">
        <v>54</v>
      </c>
      <c r="F6079" t="s">
        <v>60</v>
      </c>
    </row>
    <row r="6080" spans="1:6" x14ac:dyDescent="0.45">
      <c r="A6080" s="144" t="str">
        <f t="shared" si="94"/>
        <v>XI_HV_GC_268</v>
      </c>
      <c r="B6080">
        <v>268</v>
      </c>
      <c r="C6080" t="s">
        <v>64</v>
      </c>
      <c r="D6080">
        <v>7.7092999999999997E-3</v>
      </c>
      <c r="E6080" t="s">
        <v>54</v>
      </c>
      <c r="F6080" t="s">
        <v>60</v>
      </c>
    </row>
    <row r="6081" spans="1:6" x14ac:dyDescent="0.45">
      <c r="A6081" s="144" t="str">
        <f t="shared" si="94"/>
        <v>XI_HV_GC_270</v>
      </c>
      <c r="B6081">
        <v>270</v>
      </c>
      <c r="C6081" t="s">
        <v>64</v>
      </c>
      <c r="D6081">
        <v>7.2560000000000003E-3</v>
      </c>
      <c r="E6081" t="s">
        <v>54</v>
      </c>
      <c r="F6081" t="s">
        <v>60</v>
      </c>
    </row>
    <row r="6082" spans="1:6" x14ac:dyDescent="0.45">
      <c r="A6082" s="144" t="str">
        <f t="shared" si="94"/>
        <v>XI_HV_GC_272</v>
      </c>
      <c r="B6082">
        <v>272</v>
      </c>
      <c r="C6082" t="s">
        <v>64</v>
      </c>
      <c r="D6082">
        <v>6.8246000000000001E-3</v>
      </c>
      <c r="E6082" t="s">
        <v>54</v>
      </c>
      <c r="F6082" t="s">
        <v>60</v>
      </c>
    </row>
    <row r="6083" spans="1:6" x14ac:dyDescent="0.45">
      <c r="A6083" s="144" t="str">
        <f t="shared" ref="A6083:A6146" si="95">C6083&amp;"_"&amp;E6083&amp;"_"&amp;B6083</f>
        <v>XI_HV_GC_274</v>
      </c>
      <c r="B6083">
        <v>274</v>
      </c>
      <c r="C6083" t="s">
        <v>64</v>
      </c>
      <c r="D6083">
        <v>6.3864999999999998E-3</v>
      </c>
      <c r="E6083" t="s">
        <v>54</v>
      </c>
      <c r="F6083" t="s">
        <v>60</v>
      </c>
    </row>
    <row r="6084" spans="1:6" x14ac:dyDescent="0.45">
      <c r="A6084" s="144" t="str">
        <f t="shared" si="95"/>
        <v>XI_HV_GC_276</v>
      </c>
      <c r="B6084">
        <v>276</v>
      </c>
      <c r="C6084" t="s">
        <v>64</v>
      </c>
      <c r="D6084">
        <v>5.953E-3</v>
      </c>
      <c r="E6084" t="s">
        <v>54</v>
      </c>
      <c r="F6084" t="s">
        <v>60</v>
      </c>
    </row>
    <row r="6085" spans="1:6" x14ac:dyDescent="0.45">
      <c r="A6085" s="144" t="str">
        <f t="shared" si="95"/>
        <v>XI_HV_GC_278</v>
      </c>
      <c r="B6085">
        <v>278</v>
      </c>
      <c r="C6085" t="s">
        <v>64</v>
      </c>
      <c r="D6085">
        <v>5.5040000000000002E-3</v>
      </c>
      <c r="E6085" t="s">
        <v>54</v>
      </c>
      <c r="F6085" t="s">
        <v>60</v>
      </c>
    </row>
    <row r="6086" spans="1:6" x14ac:dyDescent="0.45">
      <c r="A6086" s="144" t="str">
        <f t="shared" si="95"/>
        <v>XI_HV_GC_280</v>
      </c>
      <c r="B6086">
        <v>280</v>
      </c>
      <c r="C6086" t="s">
        <v>64</v>
      </c>
      <c r="D6086">
        <v>5.0546999999999996E-3</v>
      </c>
      <c r="E6086" t="s">
        <v>54</v>
      </c>
      <c r="F6086" t="s">
        <v>60</v>
      </c>
    </row>
    <row r="6087" spans="1:6" x14ac:dyDescent="0.45">
      <c r="A6087" s="144" t="str">
        <f t="shared" si="95"/>
        <v>XI_HV_GC_282</v>
      </c>
      <c r="B6087">
        <v>282</v>
      </c>
      <c r="C6087" t="s">
        <v>64</v>
      </c>
      <c r="D6087">
        <v>4.6103000000000003E-3</v>
      </c>
      <c r="E6087" t="s">
        <v>54</v>
      </c>
      <c r="F6087" t="s">
        <v>60</v>
      </c>
    </row>
    <row r="6088" spans="1:6" x14ac:dyDescent="0.45">
      <c r="A6088" s="144" t="str">
        <f t="shared" si="95"/>
        <v>XI_HV_GC_284</v>
      </c>
      <c r="B6088">
        <v>284</v>
      </c>
      <c r="C6088" t="s">
        <v>64</v>
      </c>
      <c r="D6088">
        <v>4.2043999999999996E-3</v>
      </c>
      <c r="E6088" t="s">
        <v>54</v>
      </c>
      <c r="F6088" t="s">
        <v>60</v>
      </c>
    </row>
    <row r="6089" spans="1:6" x14ac:dyDescent="0.45">
      <c r="A6089" s="144" t="str">
        <f t="shared" si="95"/>
        <v>XI_HV_GC_286</v>
      </c>
      <c r="B6089">
        <v>286</v>
      </c>
      <c r="C6089" t="s">
        <v>64</v>
      </c>
      <c r="D6089">
        <v>3.8078999999999999E-3</v>
      </c>
      <c r="E6089" t="s">
        <v>54</v>
      </c>
      <c r="F6089" t="s">
        <v>60</v>
      </c>
    </row>
    <row r="6090" spans="1:6" x14ac:dyDescent="0.45">
      <c r="A6090" s="144" t="str">
        <f t="shared" si="95"/>
        <v>XI_HV_GC_288</v>
      </c>
      <c r="B6090">
        <v>288</v>
      </c>
      <c r="C6090" t="s">
        <v>64</v>
      </c>
      <c r="D6090">
        <v>3.4148999999999998E-3</v>
      </c>
      <c r="E6090" t="s">
        <v>54</v>
      </c>
      <c r="F6090" t="s">
        <v>60</v>
      </c>
    </row>
    <row r="6091" spans="1:6" x14ac:dyDescent="0.45">
      <c r="A6091" s="144" t="str">
        <f t="shared" si="95"/>
        <v>XI_HV_GC_290</v>
      </c>
      <c r="B6091">
        <v>290</v>
      </c>
      <c r="C6091" t="s">
        <v>64</v>
      </c>
      <c r="D6091">
        <v>3.0525000000000001E-3</v>
      </c>
      <c r="E6091" t="s">
        <v>54</v>
      </c>
      <c r="F6091" t="s">
        <v>60</v>
      </c>
    </row>
    <row r="6092" spans="1:6" x14ac:dyDescent="0.45">
      <c r="A6092" s="144" t="str">
        <f t="shared" si="95"/>
        <v>XI_HV_GC_292</v>
      </c>
      <c r="B6092">
        <v>292</v>
      </c>
      <c r="C6092" t="s">
        <v>64</v>
      </c>
      <c r="D6092">
        <v>2.7087999999999999E-3</v>
      </c>
      <c r="E6092" t="s">
        <v>54</v>
      </c>
      <c r="F6092" t="s">
        <v>60</v>
      </c>
    </row>
    <row r="6093" spans="1:6" x14ac:dyDescent="0.45">
      <c r="A6093" s="144" t="str">
        <f t="shared" si="95"/>
        <v>XI_HV_GC_294</v>
      </c>
      <c r="B6093">
        <v>294</v>
      </c>
      <c r="C6093" t="s">
        <v>64</v>
      </c>
      <c r="D6093">
        <v>2.4077999999999999E-3</v>
      </c>
      <c r="E6093" t="s">
        <v>54</v>
      </c>
      <c r="F6093" t="s">
        <v>60</v>
      </c>
    </row>
    <row r="6094" spans="1:6" x14ac:dyDescent="0.45">
      <c r="A6094" s="144" t="str">
        <f t="shared" si="95"/>
        <v>XI_HV_GC_296</v>
      </c>
      <c r="B6094">
        <v>296</v>
      </c>
      <c r="C6094" t="s">
        <v>64</v>
      </c>
      <c r="D6094">
        <v>2.2103000000000001E-3</v>
      </c>
      <c r="E6094" t="s">
        <v>54</v>
      </c>
      <c r="F6094" t="s">
        <v>60</v>
      </c>
    </row>
    <row r="6095" spans="1:6" x14ac:dyDescent="0.45">
      <c r="A6095" s="144" t="str">
        <f t="shared" si="95"/>
        <v>XI_HV_GC_298</v>
      </c>
      <c r="B6095">
        <v>298</v>
      </c>
      <c r="C6095" t="s">
        <v>64</v>
      </c>
      <c r="D6095">
        <v>2.0558E-3</v>
      </c>
      <c r="E6095" t="s">
        <v>54</v>
      </c>
      <c r="F6095" t="s">
        <v>60</v>
      </c>
    </row>
    <row r="6096" spans="1:6" x14ac:dyDescent="0.45">
      <c r="A6096" s="144" t="str">
        <f t="shared" si="95"/>
        <v>XI_HV_GC_300</v>
      </c>
      <c r="B6096">
        <v>300</v>
      </c>
      <c r="C6096" t="s">
        <v>64</v>
      </c>
      <c r="D6096">
        <v>1.9143999999999999E-3</v>
      </c>
      <c r="E6096" t="s">
        <v>54</v>
      </c>
      <c r="F6096" t="s">
        <v>60</v>
      </c>
    </row>
    <row r="6097" spans="1:6" x14ac:dyDescent="0.45">
      <c r="A6097" s="144" t="str">
        <f t="shared" si="95"/>
        <v>XI_HV_GC_302</v>
      </c>
      <c r="B6097">
        <v>302</v>
      </c>
      <c r="C6097" t="s">
        <v>64</v>
      </c>
      <c r="D6097">
        <v>1.7891999999999999E-3</v>
      </c>
      <c r="E6097" t="s">
        <v>54</v>
      </c>
      <c r="F6097" t="s">
        <v>60</v>
      </c>
    </row>
    <row r="6098" spans="1:6" x14ac:dyDescent="0.45">
      <c r="A6098" s="144" t="str">
        <f t="shared" si="95"/>
        <v>XI_HV_GC_304</v>
      </c>
      <c r="B6098">
        <v>304</v>
      </c>
      <c r="C6098" t="s">
        <v>64</v>
      </c>
      <c r="D6098">
        <v>1.7060000000000001E-3</v>
      </c>
      <c r="E6098" t="s">
        <v>54</v>
      </c>
      <c r="F6098" t="s">
        <v>60</v>
      </c>
    </row>
    <row r="6099" spans="1:6" x14ac:dyDescent="0.45">
      <c r="A6099" s="144" t="str">
        <f t="shared" si="95"/>
        <v>XI_HV_GC_306</v>
      </c>
      <c r="B6099">
        <v>306</v>
      </c>
      <c r="C6099" t="s">
        <v>64</v>
      </c>
      <c r="D6099">
        <v>1.7103999999999999E-3</v>
      </c>
      <c r="E6099" t="s">
        <v>54</v>
      </c>
      <c r="F6099" t="s">
        <v>60</v>
      </c>
    </row>
    <row r="6100" spans="1:6" x14ac:dyDescent="0.45">
      <c r="A6100" s="144" t="str">
        <f t="shared" si="95"/>
        <v>XI_HV_GC_308</v>
      </c>
      <c r="B6100">
        <v>308</v>
      </c>
      <c r="C6100" t="s">
        <v>64</v>
      </c>
      <c r="D6100">
        <v>1.7371000000000001E-3</v>
      </c>
      <c r="E6100" t="s">
        <v>54</v>
      </c>
      <c r="F6100" t="s">
        <v>60</v>
      </c>
    </row>
    <row r="6101" spans="1:6" x14ac:dyDescent="0.45">
      <c r="A6101" s="144" t="str">
        <f t="shared" si="95"/>
        <v>XI_HV_GC_310</v>
      </c>
      <c r="B6101">
        <v>310</v>
      </c>
      <c r="C6101" t="s">
        <v>64</v>
      </c>
      <c r="D6101">
        <v>1.6743000000000001E-3</v>
      </c>
      <c r="E6101" t="s">
        <v>54</v>
      </c>
      <c r="F6101" t="s">
        <v>60</v>
      </c>
    </row>
    <row r="6102" spans="1:6" x14ac:dyDescent="0.45">
      <c r="A6102" s="144" t="str">
        <f t="shared" si="95"/>
        <v>XI_HV_GC_312</v>
      </c>
      <c r="B6102">
        <v>312</v>
      </c>
      <c r="C6102" t="s">
        <v>64</v>
      </c>
      <c r="D6102">
        <v>1.7422E-3</v>
      </c>
      <c r="E6102" t="s">
        <v>54</v>
      </c>
      <c r="F6102" t="s">
        <v>60</v>
      </c>
    </row>
    <row r="6103" spans="1:6" x14ac:dyDescent="0.45">
      <c r="A6103" s="144" t="str">
        <f t="shared" si="95"/>
        <v>XI_HV_GC_314</v>
      </c>
      <c r="B6103">
        <v>314</v>
      </c>
      <c r="C6103" t="s">
        <v>64</v>
      </c>
      <c r="D6103">
        <v>1.7696000000000001E-3</v>
      </c>
      <c r="E6103" t="s">
        <v>54</v>
      </c>
      <c r="F6103" t="s">
        <v>60</v>
      </c>
    </row>
    <row r="6104" spans="1:6" x14ac:dyDescent="0.45">
      <c r="A6104" s="144" t="str">
        <f t="shared" si="95"/>
        <v>XI_HV_GC_316</v>
      </c>
      <c r="B6104">
        <v>316</v>
      </c>
      <c r="C6104" t="s">
        <v>64</v>
      </c>
      <c r="D6104">
        <v>1.8013E-3</v>
      </c>
      <c r="E6104" t="s">
        <v>54</v>
      </c>
      <c r="F6104" t="s">
        <v>60</v>
      </c>
    </row>
    <row r="6105" spans="1:6" x14ac:dyDescent="0.45">
      <c r="A6105" s="144" t="str">
        <f t="shared" si="95"/>
        <v>XI_HV_GC_318</v>
      </c>
      <c r="B6105">
        <v>318</v>
      </c>
      <c r="C6105" t="s">
        <v>64</v>
      </c>
      <c r="D6105">
        <v>1.8316000000000001E-3</v>
      </c>
      <c r="E6105" t="s">
        <v>54</v>
      </c>
      <c r="F6105" t="s">
        <v>60</v>
      </c>
    </row>
    <row r="6106" spans="1:6" x14ac:dyDescent="0.45">
      <c r="A6106" s="144" t="str">
        <f t="shared" si="95"/>
        <v>XI_HV_GC_320</v>
      </c>
      <c r="B6106">
        <v>320</v>
      </c>
      <c r="C6106" t="s">
        <v>64</v>
      </c>
      <c r="D6106">
        <v>1.8626000000000001E-3</v>
      </c>
      <c r="E6106" t="s">
        <v>54</v>
      </c>
      <c r="F6106" t="s">
        <v>60</v>
      </c>
    </row>
    <row r="6107" spans="1:6" x14ac:dyDescent="0.45">
      <c r="A6107" s="144" t="str">
        <f t="shared" si="95"/>
        <v>XI_HV_GC_322</v>
      </c>
      <c r="B6107">
        <v>322</v>
      </c>
      <c r="C6107" t="s">
        <v>64</v>
      </c>
      <c r="D6107">
        <v>1.902E-3</v>
      </c>
      <c r="E6107" t="s">
        <v>54</v>
      </c>
      <c r="F6107" t="s">
        <v>60</v>
      </c>
    </row>
    <row r="6108" spans="1:6" x14ac:dyDescent="0.45">
      <c r="A6108" s="144" t="str">
        <f t="shared" si="95"/>
        <v>XI_HV_GC_324</v>
      </c>
      <c r="B6108">
        <v>324</v>
      </c>
      <c r="C6108" t="s">
        <v>64</v>
      </c>
      <c r="D6108">
        <v>1.9403999999999999E-3</v>
      </c>
      <c r="E6108" t="s">
        <v>54</v>
      </c>
      <c r="F6108" t="s">
        <v>60</v>
      </c>
    </row>
    <row r="6109" spans="1:6" x14ac:dyDescent="0.45">
      <c r="A6109" s="144" t="str">
        <f t="shared" si="95"/>
        <v>XI_HV_GC_326</v>
      </c>
      <c r="B6109">
        <v>326</v>
      </c>
      <c r="C6109" t="s">
        <v>64</v>
      </c>
      <c r="D6109">
        <v>1.9761000000000002E-3</v>
      </c>
      <c r="E6109" t="s">
        <v>54</v>
      </c>
      <c r="F6109" t="s">
        <v>60</v>
      </c>
    </row>
    <row r="6110" spans="1:6" x14ac:dyDescent="0.45">
      <c r="A6110" s="144" t="str">
        <f t="shared" si="95"/>
        <v>XI_HV_GC_328</v>
      </c>
      <c r="B6110">
        <v>328</v>
      </c>
      <c r="C6110" t="s">
        <v>64</v>
      </c>
      <c r="D6110">
        <v>2.0097000000000001E-3</v>
      </c>
      <c r="E6110" t="s">
        <v>54</v>
      </c>
      <c r="F6110" t="s">
        <v>60</v>
      </c>
    </row>
    <row r="6111" spans="1:6" x14ac:dyDescent="0.45">
      <c r="A6111" s="144" t="str">
        <f t="shared" si="95"/>
        <v>XI_HV_GC_330</v>
      </c>
      <c r="B6111">
        <v>330</v>
      </c>
      <c r="C6111" t="s">
        <v>64</v>
      </c>
      <c r="D6111">
        <v>2.0441999999999999E-3</v>
      </c>
      <c r="E6111" t="s">
        <v>54</v>
      </c>
      <c r="F6111" t="s">
        <v>60</v>
      </c>
    </row>
    <row r="6112" spans="1:6" x14ac:dyDescent="0.45">
      <c r="A6112" s="144" t="str">
        <f t="shared" si="95"/>
        <v>XI_HV_GC_332</v>
      </c>
      <c r="B6112">
        <v>332</v>
      </c>
      <c r="C6112" t="s">
        <v>64</v>
      </c>
      <c r="D6112">
        <v>2.0742E-3</v>
      </c>
      <c r="E6112" t="s">
        <v>54</v>
      </c>
      <c r="F6112" t="s">
        <v>60</v>
      </c>
    </row>
    <row r="6113" spans="1:6" x14ac:dyDescent="0.45">
      <c r="A6113" s="144" t="str">
        <f t="shared" si="95"/>
        <v>XI_HV_GC_334</v>
      </c>
      <c r="B6113">
        <v>334</v>
      </c>
      <c r="C6113" t="s">
        <v>64</v>
      </c>
      <c r="D6113">
        <v>2.1053000000000001E-3</v>
      </c>
      <c r="E6113" t="s">
        <v>54</v>
      </c>
      <c r="F6113" t="s">
        <v>60</v>
      </c>
    </row>
    <row r="6114" spans="1:6" x14ac:dyDescent="0.45">
      <c r="A6114" s="144" t="str">
        <f t="shared" si="95"/>
        <v>XI_HV_GC_336</v>
      </c>
      <c r="B6114">
        <v>336</v>
      </c>
      <c r="C6114" t="s">
        <v>64</v>
      </c>
      <c r="D6114">
        <v>2.1586999999999999E-3</v>
      </c>
      <c r="E6114" t="s">
        <v>54</v>
      </c>
      <c r="F6114" t="s">
        <v>60</v>
      </c>
    </row>
    <row r="6115" spans="1:6" x14ac:dyDescent="0.45">
      <c r="A6115" s="144" t="str">
        <f t="shared" si="95"/>
        <v>XI_HV_GC_338</v>
      </c>
      <c r="B6115">
        <v>338</v>
      </c>
      <c r="C6115" t="s">
        <v>64</v>
      </c>
      <c r="D6115">
        <v>2.1510000000000001E-3</v>
      </c>
      <c r="E6115" t="s">
        <v>54</v>
      </c>
      <c r="F6115" t="s">
        <v>60</v>
      </c>
    </row>
    <row r="6116" spans="1:6" x14ac:dyDescent="0.45">
      <c r="A6116" s="144" t="str">
        <f t="shared" si="95"/>
        <v>XI_HV_GC_340</v>
      </c>
      <c r="B6116">
        <v>340</v>
      </c>
      <c r="C6116" t="s">
        <v>64</v>
      </c>
      <c r="D6116">
        <v>2.1232999999999998E-3</v>
      </c>
      <c r="E6116" t="s">
        <v>54</v>
      </c>
      <c r="F6116" t="s">
        <v>60</v>
      </c>
    </row>
    <row r="6117" spans="1:6" x14ac:dyDescent="0.45">
      <c r="A6117" s="144" t="str">
        <f t="shared" si="95"/>
        <v>XI_HV_GC_342</v>
      </c>
      <c r="B6117">
        <v>342</v>
      </c>
      <c r="C6117" t="s">
        <v>64</v>
      </c>
      <c r="D6117">
        <v>2.0936000000000001E-3</v>
      </c>
      <c r="E6117" t="s">
        <v>54</v>
      </c>
      <c r="F6117" t="s">
        <v>60</v>
      </c>
    </row>
    <row r="6118" spans="1:6" x14ac:dyDescent="0.45">
      <c r="A6118" s="144" t="str">
        <f t="shared" si="95"/>
        <v>XI_HV_GC_344</v>
      </c>
      <c r="B6118">
        <v>344</v>
      </c>
      <c r="C6118" t="s">
        <v>64</v>
      </c>
      <c r="D6118">
        <v>2.0492000000000002E-3</v>
      </c>
      <c r="E6118" t="s">
        <v>54</v>
      </c>
      <c r="F6118" t="s">
        <v>60</v>
      </c>
    </row>
    <row r="6119" spans="1:6" x14ac:dyDescent="0.45">
      <c r="A6119" s="144" t="str">
        <f t="shared" si="95"/>
        <v>XI_HV_GC_346</v>
      </c>
      <c r="B6119">
        <v>346</v>
      </c>
      <c r="C6119" t="s">
        <v>64</v>
      </c>
      <c r="D6119">
        <v>1.9984E-3</v>
      </c>
      <c r="E6119" t="s">
        <v>54</v>
      </c>
      <c r="F6119" t="s">
        <v>60</v>
      </c>
    </row>
    <row r="6120" spans="1:6" x14ac:dyDescent="0.45">
      <c r="A6120" s="144" t="str">
        <f t="shared" si="95"/>
        <v>XI_HV_GC_348</v>
      </c>
      <c r="B6120">
        <v>348</v>
      </c>
      <c r="C6120" t="s">
        <v>64</v>
      </c>
      <c r="D6120">
        <v>1.931E-3</v>
      </c>
      <c r="E6120" t="s">
        <v>54</v>
      </c>
      <c r="F6120" t="s">
        <v>60</v>
      </c>
    </row>
    <row r="6121" spans="1:6" x14ac:dyDescent="0.45">
      <c r="A6121" s="144" t="str">
        <f t="shared" si="95"/>
        <v>XI_HV_GC_350</v>
      </c>
      <c r="B6121">
        <v>350</v>
      </c>
      <c r="C6121" t="s">
        <v>64</v>
      </c>
      <c r="D6121">
        <v>1.8531000000000001E-3</v>
      </c>
      <c r="E6121" t="s">
        <v>54</v>
      </c>
      <c r="F6121" t="s">
        <v>60</v>
      </c>
    </row>
    <row r="6122" spans="1:6" x14ac:dyDescent="0.45">
      <c r="A6122" s="144" t="str">
        <f t="shared" si="95"/>
        <v>XI_HV_GC_352</v>
      </c>
      <c r="B6122">
        <v>352</v>
      </c>
      <c r="C6122" t="s">
        <v>64</v>
      </c>
      <c r="D6122">
        <v>1.7731999999999999E-3</v>
      </c>
      <c r="E6122" t="s">
        <v>54</v>
      </c>
      <c r="F6122" t="s">
        <v>60</v>
      </c>
    </row>
    <row r="6123" spans="1:6" x14ac:dyDescent="0.45">
      <c r="A6123" s="144" t="str">
        <f t="shared" si="95"/>
        <v>XI_HV_GC_354</v>
      </c>
      <c r="B6123">
        <v>354</v>
      </c>
      <c r="C6123" t="s">
        <v>64</v>
      </c>
      <c r="D6123">
        <v>1.6919000000000001E-3</v>
      </c>
      <c r="E6123" t="s">
        <v>54</v>
      </c>
      <c r="F6123" t="s">
        <v>60</v>
      </c>
    </row>
    <row r="6124" spans="1:6" x14ac:dyDescent="0.45">
      <c r="A6124" s="144" t="str">
        <f t="shared" si="95"/>
        <v>XI_HV_GC_356</v>
      </c>
      <c r="B6124">
        <v>356</v>
      </c>
      <c r="C6124" t="s">
        <v>64</v>
      </c>
      <c r="D6124">
        <v>1.6298E-3</v>
      </c>
      <c r="E6124" t="s">
        <v>54</v>
      </c>
      <c r="F6124" t="s">
        <v>60</v>
      </c>
    </row>
    <row r="6125" spans="1:6" x14ac:dyDescent="0.45">
      <c r="A6125" s="144" t="str">
        <f t="shared" si="95"/>
        <v>XI_HV_GC_358</v>
      </c>
      <c r="B6125">
        <v>358</v>
      </c>
      <c r="C6125" t="s">
        <v>64</v>
      </c>
      <c r="D6125">
        <v>1.5694000000000001E-3</v>
      </c>
      <c r="E6125" t="s">
        <v>54</v>
      </c>
      <c r="F6125" t="s">
        <v>60</v>
      </c>
    </row>
    <row r="6126" spans="1:6" x14ac:dyDescent="0.45">
      <c r="A6126" s="144" t="str">
        <f t="shared" si="95"/>
        <v>XI_HV_GC_360</v>
      </c>
      <c r="B6126">
        <v>360</v>
      </c>
      <c r="C6126" t="s">
        <v>64</v>
      </c>
      <c r="D6126">
        <v>1.5097000000000001E-3</v>
      </c>
      <c r="E6126" t="s">
        <v>54</v>
      </c>
      <c r="F6126" t="s">
        <v>60</v>
      </c>
    </row>
    <row r="6127" spans="1:6" x14ac:dyDescent="0.45">
      <c r="A6127" s="144" t="str">
        <f t="shared" si="95"/>
        <v>XI_HV_GC_362</v>
      </c>
      <c r="B6127">
        <v>362</v>
      </c>
      <c r="C6127" t="s">
        <v>64</v>
      </c>
      <c r="D6127">
        <v>1.4567E-3</v>
      </c>
      <c r="E6127" t="s">
        <v>54</v>
      </c>
      <c r="F6127" t="s">
        <v>60</v>
      </c>
    </row>
    <row r="6128" spans="1:6" x14ac:dyDescent="0.45">
      <c r="A6128" s="144" t="str">
        <f t="shared" si="95"/>
        <v>XI_HV_GC_364</v>
      </c>
      <c r="B6128">
        <v>364</v>
      </c>
      <c r="C6128" t="s">
        <v>64</v>
      </c>
      <c r="D6128">
        <v>1.3898000000000001E-3</v>
      </c>
      <c r="E6128" t="s">
        <v>54</v>
      </c>
      <c r="F6128" t="s">
        <v>60</v>
      </c>
    </row>
    <row r="6129" spans="1:6" x14ac:dyDescent="0.45">
      <c r="A6129" s="144" t="str">
        <f t="shared" si="95"/>
        <v>XI_HV_GC_366</v>
      </c>
      <c r="B6129">
        <v>366</v>
      </c>
      <c r="C6129" t="s">
        <v>64</v>
      </c>
      <c r="D6129">
        <v>1.3213000000000001E-3</v>
      </c>
      <c r="E6129" t="s">
        <v>54</v>
      </c>
      <c r="F6129" t="s">
        <v>60</v>
      </c>
    </row>
    <row r="6130" spans="1:6" x14ac:dyDescent="0.45">
      <c r="A6130" s="144" t="str">
        <f t="shared" si="95"/>
        <v>XI_HV_GC_368</v>
      </c>
      <c r="B6130">
        <v>368</v>
      </c>
      <c r="C6130" t="s">
        <v>64</v>
      </c>
      <c r="D6130">
        <v>1.2543999999999999E-3</v>
      </c>
      <c r="E6130" t="s">
        <v>54</v>
      </c>
      <c r="F6130" t="s">
        <v>60</v>
      </c>
    </row>
    <row r="6131" spans="1:6" x14ac:dyDescent="0.45">
      <c r="A6131" s="144" t="str">
        <f t="shared" si="95"/>
        <v>XI_HV_GC_370</v>
      </c>
      <c r="B6131">
        <v>370</v>
      </c>
      <c r="C6131" t="s">
        <v>64</v>
      </c>
      <c r="D6131">
        <v>1.1877999999999999E-3</v>
      </c>
      <c r="E6131" t="s">
        <v>54</v>
      </c>
      <c r="F6131" t="s">
        <v>60</v>
      </c>
    </row>
    <row r="6132" spans="1:6" x14ac:dyDescent="0.45">
      <c r="A6132" s="144" t="str">
        <f t="shared" si="95"/>
        <v>XI_HV_GC_372</v>
      </c>
      <c r="B6132">
        <v>372</v>
      </c>
      <c r="C6132" t="s">
        <v>64</v>
      </c>
      <c r="D6132">
        <v>1.1201E-3</v>
      </c>
      <c r="E6132" t="s">
        <v>54</v>
      </c>
      <c r="F6132" t="s">
        <v>60</v>
      </c>
    </row>
    <row r="6133" spans="1:6" x14ac:dyDescent="0.45">
      <c r="A6133" s="144" t="str">
        <f t="shared" si="95"/>
        <v>XI_HV_GC_374</v>
      </c>
      <c r="B6133">
        <v>374</v>
      </c>
      <c r="C6133" t="s">
        <v>64</v>
      </c>
      <c r="D6133">
        <v>1.0268E-3</v>
      </c>
      <c r="E6133" t="s">
        <v>54</v>
      </c>
      <c r="F6133" t="s">
        <v>60</v>
      </c>
    </row>
    <row r="6134" spans="1:6" x14ac:dyDescent="0.45">
      <c r="A6134" s="144" t="str">
        <f t="shared" si="95"/>
        <v>XI_HV_GC_376</v>
      </c>
      <c r="B6134">
        <v>376</v>
      </c>
      <c r="C6134" t="s">
        <v>64</v>
      </c>
      <c r="D6134">
        <v>9.3340000000000003E-4</v>
      </c>
      <c r="E6134" t="s">
        <v>54</v>
      </c>
      <c r="F6134" t="s">
        <v>60</v>
      </c>
    </row>
    <row r="6135" spans="1:6" x14ac:dyDescent="0.45">
      <c r="A6135" s="144" t="str">
        <f t="shared" si="95"/>
        <v>XI_HV_GC_378</v>
      </c>
      <c r="B6135">
        <v>378</v>
      </c>
      <c r="C6135" t="s">
        <v>64</v>
      </c>
      <c r="D6135">
        <v>8.4000000000000003E-4</v>
      </c>
      <c r="E6135" t="s">
        <v>54</v>
      </c>
      <c r="F6135" t="s">
        <v>60</v>
      </c>
    </row>
    <row r="6136" spans="1:6" x14ac:dyDescent="0.45">
      <c r="A6136" s="144" t="str">
        <f t="shared" si="95"/>
        <v>XI_HV_GC_380</v>
      </c>
      <c r="B6136">
        <v>380</v>
      </c>
      <c r="C6136" t="s">
        <v>64</v>
      </c>
      <c r="D6136">
        <v>7.4680000000000005E-4</v>
      </c>
      <c r="E6136" t="s">
        <v>54</v>
      </c>
      <c r="F6136" t="s">
        <v>60</v>
      </c>
    </row>
    <row r="6137" spans="1:6" x14ac:dyDescent="0.45">
      <c r="A6137" s="144" t="str">
        <f t="shared" si="95"/>
        <v>XI_HV_GC_382</v>
      </c>
      <c r="B6137">
        <v>382</v>
      </c>
      <c r="C6137" t="s">
        <v>64</v>
      </c>
      <c r="D6137">
        <v>6.5340000000000005E-4</v>
      </c>
      <c r="E6137" t="s">
        <v>54</v>
      </c>
      <c r="F6137" t="s">
        <v>60</v>
      </c>
    </row>
    <row r="6138" spans="1:6" x14ac:dyDescent="0.45">
      <c r="A6138" s="144" t="str">
        <f t="shared" si="95"/>
        <v>XI_HV_GC_384</v>
      </c>
      <c r="B6138">
        <v>384</v>
      </c>
      <c r="C6138" t="s">
        <v>64</v>
      </c>
      <c r="D6138">
        <v>5.5999999999999995E-4</v>
      </c>
      <c r="E6138" t="s">
        <v>54</v>
      </c>
      <c r="F6138" t="s">
        <v>60</v>
      </c>
    </row>
    <row r="6139" spans="1:6" x14ac:dyDescent="0.45">
      <c r="A6139" s="144" t="str">
        <f t="shared" si="95"/>
        <v>XI_HV_GC_386</v>
      </c>
      <c r="B6139">
        <v>386</v>
      </c>
      <c r="C6139" t="s">
        <v>64</v>
      </c>
      <c r="D6139">
        <v>4.6670000000000001E-4</v>
      </c>
      <c r="E6139" t="s">
        <v>54</v>
      </c>
      <c r="F6139" t="s">
        <v>60</v>
      </c>
    </row>
    <row r="6140" spans="1:6" x14ac:dyDescent="0.45">
      <c r="A6140" s="144" t="str">
        <f t="shared" si="95"/>
        <v>XI_HV_GC_388</v>
      </c>
      <c r="B6140">
        <v>388</v>
      </c>
      <c r="C6140" t="s">
        <v>64</v>
      </c>
      <c r="D6140">
        <v>3.7330000000000002E-4</v>
      </c>
      <c r="E6140" t="s">
        <v>54</v>
      </c>
      <c r="F6140" t="s">
        <v>60</v>
      </c>
    </row>
    <row r="6141" spans="1:6" x14ac:dyDescent="0.45">
      <c r="A6141" s="144" t="str">
        <f t="shared" si="95"/>
        <v>XI_HV_GC_390</v>
      </c>
      <c r="B6141">
        <v>390</v>
      </c>
      <c r="C6141" t="s">
        <v>64</v>
      </c>
      <c r="D6141">
        <v>2.7989999999999997E-4</v>
      </c>
      <c r="E6141" t="s">
        <v>54</v>
      </c>
      <c r="F6141" t="s">
        <v>60</v>
      </c>
    </row>
    <row r="6142" spans="1:6" x14ac:dyDescent="0.45">
      <c r="A6142" s="144" t="str">
        <f t="shared" si="95"/>
        <v>XI_HV_GC_392</v>
      </c>
      <c r="B6142">
        <v>392</v>
      </c>
      <c r="C6142" t="s">
        <v>64</v>
      </c>
      <c r="D6142">
        <v>1.8670000000000001E-4</v>
      </c>
      <c r="E6142" t="s">
        <v>54</v>
      </c>
      <c r="F6142" t="s">
        <v>60</v>
      </c>
    </row>
    <row r="6143" spans="1:6" x14ac:dyDescent="0.45">
      <c r="A6143" s="144" t="str">
        <f t="shared" si="95"/>
        <v>XI_HV_GC_394</v>
      </c>
      <c r="B6143">
        <v>394</v>
      </c>
      <c r="C6143" t="s">
        <v>64</v>
      </c>
      <c r="D6143" s="143">
        <v>9.3300000000000005E-5</v>
      </c>
      <c r="E6143" t="s">
        <v>54</v>
      </c>
      <c r="F6143" t="s">
        <v>60</v>
      </c>
    </row>
    <row r="6144" spans="1:6" x14ac:dyDescent="0.45">
      <c r="A6144" s="144" t="str">
        <f t="shared" si="95"/>
        <v>XI_HV_GC_396</v>
      </c>
      <c r="B6144">
        <v>396</v>
      </c>
      <c r="C6144" t="s">
        <v>64</v>
      </c>
      <c r="D6144">
        <v>0</v>
      </c>
      <c r="E6144" t="s">
        <v>54</v>
      </c>
      <c r="F6144" t="s">
        <v>60</v>
      </c>
    </row>
    <row r="6145" spans="1:6" x14ac:dyDescent="0.45">
      <c r="A6145" s="144" t="str">
        <f t="shared" si="95"/>
        <v>XI_HV_GC_398</v>
      </c>
      <c r="B6145">
        <v>398</v>
      </c>
      <c r="C6145" t="s">
        <v>64</v>
      </c>
      <c r="D6145">
        <v>0</v>
      </c>
      <c r="E6145" t="s">
        <v>54</v>
      </c>
      <c r="F6145" t="s">
        <v>60</v>
      </c>
    </row>
    <row r="6146" spans="1:6" x14ac:dyDescent="0.45">
      <c r="A6146" s="144" t="str">
        <f t="shared" si="95"/>
        <v>XI_HV_GC_400</v>
      </c>
      <c r="B6146">
        <v>400</v>
      </c>
      <c r="C6146" t="s">
        <v>64</v>
      </c>
      <c r="D6146">
        <v>0</v>
      </c>
      <c r="E6146" t="s">
        <v>54</v>
      </c>
      <c r="F6146" t="s">
        <v>60</v>
      </c>
    </row>
    <row r="6147" spans="1:6" x14ac:dyDescent="0.45">
      <c r="A6147" s="144" t="str">
        <f t="shared" ref="A6147:A6151" si="96">C6147&amp;"_"&amp;E6147&amp;"_"&amp;B6147</f>
        <v>XI_HV_GC_402</v>
      </c>
      <c r="B6147">
        <v>402</v>
      </c>
      <c r="C6147" t="s">
        <v>64</v>
      </c>
      <c r="D6147">
        <v>0</v>
      </c>
      <c r="E6147" t="s">
        <v>54</v>
      </c>
      <c r="F6147" t="s">
        <v>60</v>
      </c>
    </row>
    <row r="6148" spans="1:6" x14ac:dyDescent="0.45">
      <c r="A6148" s="144" t="str">
        <f t="shared" si="96"/>
        <v>XI_HV_GC_404</v>
      </c>
      <c r="B6148">
        <v>404</v>
      </c>
      <c r="C6148" t="s">
        <v>64</v>
      </c>
      <c r="D6148">
        <v>0</v>
      </c>
      <c r="E6148" t="s">
        <v>54</v>
      </c>
      <c r="F6148" t="s">
        <v>60</v>
      </c>
    </row>
    <row r="6149" spans="1:6" x14ac:dyDescent="0.45">
      <c r="A6149" s="144" t="str">
        <f t="shared" si="96"/>
        <v>XI_HV_GC_406</v>
      </c>
      <c r="B6149">
        <v>406</v>
      </c>
      <c r="C6149" t="s">
        <v>64</v>
      </c>
      <c r="D6149">
        <v>0</v>
      </c>
      <c r="E6149" t="s">
        <v>54</v>
      </c>
      <c r="F6149" t="s">
        <v>60</v>
      </c>
    </row>
    <row r="6150" spans="1:6" x14ac:dyDescent="0.45">
      <c r="A6150" s="144" t="str">
        <f t="shared" si="96"/>
        <v>XI_HV_GC_408</v>
      </c>
      <c r="B6150">
        <v>408</v>
      </c>
      <c r="C6150" t="s">
        <v>64</v>
      </c>
      <c r="D6150">
        <v>0</v>
      </c>
      <c r="E6150" t="s">
        <v>54</v>
      </c>
      <c r="F6150" t="s">
        <v>60</v>
      </c>
    </row>
    <row r="6151" spans="1:6" x14ac:dyDescent="0.45">
      <c r="A6151" s="144" t="str">
        <f t="shared" si="96"/>
        <v>XI_HV_GC_410</v>
      </c>
      <c r="B6151">
        <v>410</v>
      </c>
      <c r="C6151" t="s">
        <v>64</v>
      </c>
      <c r="D6151">
        <v>0</v>
      </c>
      <c r="E6151" t="s">
        <v>54</v>
      </c>
      <c r="F615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FF - r4</vt:lpstr>
      <vt:lpstr>TLF Time - r3</vt:lpstr>
      <vt:lpstr>TLF Dist - r3</vt:lpstr>
      <vt:lpstr>TLF GC - r3</vt:lpstr>
      <vt:lpstr>FF - r3</vt:lpstr>
      <vt:lpstr>Obsv_Time</vt:lpstr>
      <vt:lpstr>Obsv_Dist</vt:lpstr>
      <vt:lpstr>Obsv_GC</vt:lpstr>
      <vt:lpstr>OBSERVED_DATA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Worthen</dc:creator>
  <cp:lastModifiedBy>Bill Hereth</cp:lastModifiedBy>
  <dcterms:created xsi:type="dcterms:W3CDTF">2013-06-19T19:09:37Z</dcterms:created>
  <dcterms:modified xsi:type="dcterms:W3CDTF">2022-12-10T15:44:34Z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4e79f4d4-6d65-4f75-8b56-e1bfeb0d1b24</vt:lpwstr>
  </property>
</Properties>
</file>